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04_財政管財チーム\D_財政\01_庶務\05_調査報告（外部）_（元：●県民局等報告関係フォルダ）\27_財政状況資料集\2020_01_平成30年度財政状況資料集の作成について（2回目）(R2.09.16〆)\"/>
    </mc:Choice>
  </mc:AlternateContent>
  <bookViews>
    <workbookView xWindow="0" yWindow="0" windowWidth="19200" windowHeight="11370" tabRatio="68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definedNames>
    <definedName name="_xlnm.Print_Area" localSheetId="8">実質収支比率等に係る経年分析!$A$1:$P$50</definedName>
  </definedNam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s="1"/>
  <c r="AM35" i="10" l="1"/>
  <c r="BW34" i="10"/>
  <c r="BW35" i="10" s="1"/>
  <c r="BW36" i="10" s="1"/>
  <c r="BW37" i="10" s="1"/>
  <c r="BW38" i="10" s="1"/>
  <c r="BW39" i="10" s="1"/>
  <c r="BW40" i="10" s="1"/>
  <c r="CO34" i="10" l="1"/>
  <c r="CO35" i="10" s="1"/>
  <c r="CO36" i="10" s="1"/>
  <c r="CO37" i="10" s="1"/>
</calcChain>
</file>

<file path=xl/sharedStrings.xml><?xml version="1.0" encoding="utf-8"?>
<sst xmlns="http://schemas.openxmlformats.org/spreadsheetml/2006/main" count="1132" uniqueCount="609">
  <si>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</si>
  <si>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</si>
  <si>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</si>
  <si>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</si>
  <si>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</si>
  <si>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</si>
  <si>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</si>
  <si>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</si>
  <si>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</si>
  <si>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</si>
  <si>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</si>
  <si>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</si>
  <si>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</si>
  <si>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</si>
  <si>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</si>
  <si>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</si>
  <si>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</si>
  <si>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</si>
  <si>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</si>
  <si>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</si>
  <si>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</si>
  <si>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</si>
  <si>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</si>
  <si>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</si>
  <si>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</si>
  <si>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</si>
  <si>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</si>
  <si>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</si>
  <si>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</si>
  <si>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</si>
  <si>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</si>
  <si>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</si>
  <si>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</si>
  <si>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</si>
  <si>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</si>
  <si>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</si>
  <si>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</si>
  <si>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</si>
  <si>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</si>
  <si>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</si>
  <si>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</si>
  <si>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</si>
  <si>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</si>
  <si>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</si>
  <si>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</si>
  <si>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</si>
  <si>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</si>
  <si>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</si>
  <si>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</si>
  <si>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</si>
  <si>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</si>
  <si>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</si>
  <si>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</si>
  <si>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</si>
  <si>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</si>
  <si>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</si>
  <si>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</si>
  <si>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</si>
  <si>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</si>
  <si>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</si>
  <si>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</si>
  <si>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</si>
  <si>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</si>
  <si>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</si>
  <si>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</si>
  <si>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</si>
  <si>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</si>
  <si>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</si>
  <si>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</si>
  <si>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</si>
  <si>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</si>
  <si>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</si>
  <si>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</si>
  <si>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</si>
  <si>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</si>
  <si>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</si>
  <si>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</si>
  <si>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</si>
  <si>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</si>
  <si>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</si>
  <si>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</si>
  <si>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</si>
  <si>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</si>
  <si>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</si>
  <si>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</si>
  <si>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</si>
  <si>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</si>
  <si>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</si>
  <si>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</si>
  <si>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</si>
  <si>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</si>
  <si>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</si>
  <si>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</si>
  <si>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</si>
  <si>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</si>
  <si>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</si>
  <si>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</si>
  <si>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</si>
  <si>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播磨町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</si>
  <si>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</si>
  <si>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</si>
  <si>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</si>
  <si>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</si>
  <si>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</si>
  <si>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</si>
  <si>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</si>
  <si>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</si>
  <si>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</si>
  <si>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</si>
  <si>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</si>
  <si>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</si>
  <si>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</si>
  <si>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</si>
  <si>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</si>
  <si>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</si>
  <si>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</si>
  <si>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</si>
  <si>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</si>
  <si>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</si>
  <si>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</si>
  <si>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</si>
  <si>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</si>
  <si>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</si>
  <si>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</si>
  <si>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</si>
  <si>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</si>
  <si>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</si>
  <si>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</si>
  <si>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</si>
  <si>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</si>
  <si>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</si>
  <si>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</si>
  <si>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</si>
  <si>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</si>
  <si>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</si>
  <si>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</si>
  <si>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</si>
  <si>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</si>
  <si>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</si>
  <si>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</si>
  <si>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</si>
  <si>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</si>
  <si>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</si>
  <si>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</si>
  <si>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</si>
  <si>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</si>
  <si>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</si>
  <si>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</si>
  <si>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</si>
  <si>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</si>
  <si>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</si>
  <si>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4"/>
  </si>
  <si>
    <t>うち日本人(％)</t>
    <phoneticPr fontId="5"/>
  </si>
  <si>
    <t>0.0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</si>
  <si>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</si>
  <si>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</si>
  <si>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</si>
  <si>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</si>
  <si>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</si>
  <si>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</si>
  <si>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</si>
  <si>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</si>
  <si>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</si>
  <si>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</si>
  <si>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</si>
  <si>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</si>
  <si>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</si>
  <si>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</si>
  <si>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</si>
  <si>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</si>
  <si>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</si>
  <si>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</si>
  <si>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</si>
  <si>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</si>
  <si>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</si>
  <si>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</si>
  <si>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</si>
  <si>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</si>
  <si>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</si>
  <si>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</si>
  <si>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</si>
  <si>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</si>
  <si>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</si>
  <si>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</si>
  <si>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</si>
  <si>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</si>
  <si>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</si>
  <si>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</si>
  <si>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</si>
  <si>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</si>
  <si>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</si>
  <si>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</si>
  <si>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</si>
  <si>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</si>
  <si>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</si>
  <si>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</si>
  <si>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</si>
  <si>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</si>
  <si>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</si>
  <si>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</si>
  <si>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</si>
  <si>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</si>
  <si>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</si>
  <si>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</si>
  <si>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</si>
  <si>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</si>
  <si>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</si>
  <si>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</si>
  <si>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</si>
  <si>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</si>
  <si>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</si>
  <si>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兵庫県播磨町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</si>
  <si>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</si>
  <si>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</si>
  <si>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</si>
  <si>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</si>
  <si>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</si>
  <si>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</si>
  <si>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</si>
  <si>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</si>
  <si>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</si>
  <si>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</si>
  <si>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</si>
  <si>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</si>
  <si>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</si>
  <si>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</si>
  <si>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</si>
  <si>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</si>
  <si>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</si>
  <si>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</si>
  <si>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</si>
  <si>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</si>
  <si>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</si>
  <si>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</si>
  <si>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</si>
  <si>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</si>
  <si>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</si>
  <si>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</si>
  <si>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</si>
  <si>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</si>
  <si>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</si>
  <si>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</si>
  <si>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</si>
  <si>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</si>
  <si>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</si>
  <si>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</si>
  <si>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</si>
  <si>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</si>
  <si>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</si>
  <si>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</si>
  <si>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</si>
  <si>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</si>
  <si>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</si>
  <si>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</si>
  <si>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</si>
  <si>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</si>
  <si>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</si>
  <si>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</si>
  <si>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</si>
  <si>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</si>
  <si>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</si>
  <si>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</si>
  <si>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</si>
  <si>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</si>
  <si>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</si>
  <si>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</si>
  <si>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</si>
  <si>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</si>
  <si>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</si>
  <si>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</si>
  <si>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</si>
  <si>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</si>
  <si>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</si>
  <si>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</si>
  <si>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</si>
  <si>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</si>
  <si>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</si>
  <si>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</si>
  <si>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</si>
  <si>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</si>
  <si>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</si>
  <si>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</si>
  <si>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</si>
  <si>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</si>
  <si>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</si>
  <si>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</si>
  <si>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</si>
  <si>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</si>
  <si>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</si>
  <si>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</si>
  <si>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</si>
  <si>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</si>
  <si>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</si>
  <si>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</si>
  <si>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</si>
  <si>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</si>
  <si>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</si>
  <si>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</si>
  <si>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</si>
  <si>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</si>
  <si>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</si>
  <si>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</si>
  <si>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</si>
  <si>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</si>
  <si>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</si>
  <si>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</si>
  <si>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</si>
  <si>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</si>
  <si>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</si>
  <si>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</si>
  <si>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</si>
  <si>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</si>
  <si>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</si>
  <si>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</si>
  <si>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</si>
  <si>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</si>
  <si>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</si>
  <si>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</si>
  <si>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</si>
  <si>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</si>
  <si>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</si>
  <si>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</si>
  <si>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</si>
  <si>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</si>
  <si>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</si>
  <si>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</si>
  <si>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</si>
  <si>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</si>
  <si>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</si>
  <si>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</si>
  <si>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</si>
  <si>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</si>
  <si>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</si>
  <si>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</si>
  <si>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</si>
  <si>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</si>
  <si>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</si>
  <si>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</si>
  <si>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</si>
  <si>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</si>
  <si>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</si>
  <si>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</si>
  <si>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</si>
  <si>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</si>
  <si>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</si>
  <si>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</si>
  <si>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</si>
  <si>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</si>
  <si>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</si>
  <si>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</si>
  <si>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</si>
  <si>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</si>
  <si>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</si>
  <si>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</si>
  <si>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</si>
  <si>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</si>
  <si>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</si>
  <si>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</si>
  <si>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</si>
  <si>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</si>
  <si>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</si>
  <si>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</si>
  <si>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兵庫県播磨町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</si>
  <si>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</si>
  <si>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</si>
  <si>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</si>
  <si>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</si>
  <si>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</si>
  <si>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</si>
  <si>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</si>
  <si>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</si>
  <si>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</si>
  <si>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</si>
  <si>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</si>
  <si>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</si>
  <si>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</si>
  <si>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</si>
  <si>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</si>
  <si>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</si>
  <si>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</si>
  <si>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</si>
  <si>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</si>
  <si>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</si>
  <si>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後期高齢者医療事業へ振替</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</si>
  <si>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</si>
  <si>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</si>
  <si>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</si>
  <si>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</si>
  <si>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</si>
  <si>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</si>
  <si>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</si>
  <si>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</si>
  <si>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</si>
  <si>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</si>
  <si>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</si>
  <si>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</si>
  <si>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</si>
  <si>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</si>
  <si>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</si>
  <si>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</si>
  <si>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後期高齢者医療事業</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</si>
  <si>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</si>
  <si>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</si>
  <si>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</si>
  <si>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</si>
  <si>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</si>
  <si>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</si>
  <si>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</si>
  <si>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</si>
  <si>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</si>
  <si>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</si>
  <si>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</si>
  <si>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</si>
  <si>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</si>
  <si>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</si>
  <si>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</si>
  <si>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</si>
  <si>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</si>
  <si>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</si>
  <si>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</si>
  <si>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</si>
  <si>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</si>
  <si>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</si>
  <si>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</si>
  <si>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</si>
  <si>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</si>
  <si>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</si>
  <si>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</si>
  <si>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</si>
  <si>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</si>
  <si>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</si>
  <si>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</si>
  <si>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</si>
  <si>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</si>
  <si>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</si>
  <si>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</si>
  <si>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</si>
  <si>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</si>
  <si>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</si>
  <si>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</si>
  <si>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</si>
  <si>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</si>
  <si>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</si>
  <si>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</si>
  <si>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</si>
  <si>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</si>
  <si>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</si>
  <si>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</si>
  <si>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</si>
  <si>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</si>
  <si>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</si>
  <si>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</si>
  <si>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</si>
  <si>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</si>
  <si>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</si>
  <si>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</si>
  <si>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</si>
  <si>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</si>
  <si>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</si>
  <si>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</si>
  <si>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</si>
  <si>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</si>
  <si>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</si>
  <si>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</si>
  <si>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</si>
  <si>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</si>
  <si>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</si>
  <si>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</si>
  <si>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</si>
  <si>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</si>
  <si>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</si>
  <si>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</si>
  <si>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</si>
  <si>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</si>
  <si>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</si>
  <si>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</si>
  <si>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介護保険事業・事業勘定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</si>
  <si>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</si>
  <si>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</si>
  <si>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</si>
  <si>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</si>
  <si>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</si>
  <si>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</si>
  <si>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</si>
  <si>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</si>
  <si>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</si>
  <si>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</si>
  <si>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</si>
  <si>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</si>
  <si>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</si>
  <si>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</si>
  <si>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</si>
  <si>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</si>
  <si>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</si>
  <si>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</si>
  <si>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</si>
  <si>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</si>
  <si>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</si>
  <si>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</si>
  <si>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</si>
  <si>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</si>
  <si>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</si>
  <si>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</si>
  <si>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</si>
  <si>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</si>
  <si>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</si>
  <si>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</si>
  <si>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</si>
  <si>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</si>
  <si>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</si>
  <si>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</si>
  <si>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</si>
  <si>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</si>
  <si>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</si>
  <si>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</si>
  <si>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</si>
  <si>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</si>
  <si>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</si>
  <si>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</si>
  <si>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</si>
  <si>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</si>
  <si>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</si>
  <si>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</si>
  <si>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</si>
  <si>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</si>
  <si>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</si>
  <si>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</si>
  <si>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</si>
  <si>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</si>
  <si>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</si>
  <si>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</si>
  <si>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</si>
  <si>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</si>
  <si>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</si>
  <si>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</si>
  <si>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</si>
  <si>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</si>
  <si>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</si>
  <si>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</si>
  <si>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</si>
  <si>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</si>
  <si>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</si>
  <si>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</si>
  <si>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</si>
  <si>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</si>
  <si>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</si>
  <si>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</si>
  <si>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</si>
  <si>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</si>
  <si>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</si>
  <si>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</si>
  <si>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</si>
  <si>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</si>
  <si>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</si>
  <si>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</si>
  <si>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</si>
  <si>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</si>
  <si>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</si>
  <si>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</si>
  <si>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</si>
  <si>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</si>
  <si>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</si>
  <si>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9.86</t>
  </si>
  <si>
    <t>▲ 9.73</t>
  </si>
  <si>
    <t>▲ 20.37</t>
  </si>
  <si>
    <t>▲ 5.88</t>
  </si>
  <si>
    <t>▲ 31.58</t>
  </si>
  <si>
    <t>水道事業会計</t>
  </si>
  <si>
    <t>一般会計</t>
  </si>
  <si>
    <t>国民健康保険事業・事業勘定</t>
  </si>
  <si>
    <t>下水道事業会計</t>
  </si>
  <si>
    <t>介護保険事業・事業勘定</t>
  </si>
  <si>
    <t>後期高齢者医療事業</t>
  </si>
  <si>
    <t>後期高齢者医療事業へ振替</t>
  </si>
  <si>
    <t>その他会計（赤字）</t>
  </si>
  <si>
    <t>その他会計（黒字）</t>
  </si>
  <si>
    <t>H25末</t>
    <phoneticPr fontId="5"/>
  </si>
  <si>
    <t>H26末</t>
    <phoneticPr fontId="5"/>
  </si>
  <si>
    <t>H27末</t>
    <phoneticPr fontId="5"/>
  </si>
  <si>
    <t>H28末</t>
    <phoneticPr fontId="5"/>
  </si>
  <si>
    <t>H29末</t>
    <phoneticPr fontId="5"/>
  </si>
  <si>
    <t>加古郡衛生事務組合</t>
    <rPh sb="0" eb="3">
      <t>カコグン</t>
    </rPh>
    <rPh sb="3" eb="5">
      <t>エイセイ</t>
    </rPh>
    <rPh sb="5" eb="7">
      <t>ジム</t>
    </rPh>
    <rPh sb="7" eb="9">
      <t>クミアイ</t>
    </rPh>
    <phoneticPr fontId="31"/>
  </si>
  <si>
    <t>兵庫県市町村職員退職手当組合</t>
    <rPh sb="0" eb="3">
      <t>ヒョウゴケン</t>
    </rPh>
    <rPh sb="3" eb="6">
      <t>シチョウソン</t>
    </rPh>
    <rPh sb="6" eb="8">
      <t>ショクイン</t>
    </rPh>
    <rPh sb="8" eb="10">
      <t>タイショク</t>
    </rPh>
    <rPh sb="10" eb="12">
      <t>テアテ</t>
    </rPh>
    <rPh sb="12" eb="14">
      <t>クミアイ</t>
    </rPh>
    <phoneticPr fontId="31"/>
  </si>
  <si>
    <t>兵庫県市町交通災害共済組合</t>
    <rPh sb="0" eb="3">
      <t>ヒョウゴケン</t>
    </rPh>
    <rPh sb="3" eb="5">
      <t>シチョウ</t>
    </rPh>
    <rPh sb="5" eb="7">
      <t>コウツウ</t>
    </rPh>
    <rPh sb="7" eb="9">
      <t>サイガイ</t>
    </rPh>
    <rPh sb="9" eb="11">
      <t>キョウサイ</t>
    </rPh>
    <rPh sb="11" eb="13">
      <t>クミアイ</t>
    </rPh>
    <phoneticPr fontId="31"/>
  </si>
  <si>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31"/>
  </si>
  <si>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31"/>
  </si>
  <si>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31"/>
  </si>
  <si>
    <t>東播磨農業共済事務組合</t>
    <rPh sb="0" eb="1">
      <t>ヒガシ</t>
    </rPh>
    <rPh sb="1" eb="3">
      <t>ハリマ</t>
    </rPh>
    <rPh sb="3" eb="5">
      <t>ノウギョウ</t>
    </rPh>
    <rPh sb="5" eb="7">
      <t>キョウサイ</t>
    </rPh>
    <rPh sb="7" eb="9">
      <t>ジム</t>
    </rPh>
    <rPh sb="9" eb="11">
      <t>クミアイ</t>
    </rPh>
    <phoneticPr fontId="31"/>
  </si>
  <si>
    <t>（財）播磨町臨海管理センター</t>
    <rPh sb="1" eb="2">
      <t>ザイ</t>
    </rPh>
    <rPh sb="3" eb="6">
      <t>ハリマチョウ</t>
    </rPh>
    <rPh sb="6" eb="8">
      <t>リンカイ</t>
    </rPh>
    <rPh sb="8" eb="10">
      <t>カンリ</t>
    </rPh>
    <phoneticPr fontId="5"/>
  </si>
  <si>
    <t>（財）加古川総合保健センター</t>
    <rPh sb="1" eb="2">
      <t>ザイ</t>
    </rPh>
    <rPh sb="3" eb="6">
      <t>カコガワ</t>
    </rPh>
    <rPh sb="6" eb="8">
      <t>ソウゴウ</t>
    </rPh>
    <rPh sb="8" eb="10">
      <t>ホケン</t>
    </rPh>
    <phoneticPr fontId="5"/>
  </si>
  <si>
    <t>（財）東播臨海救急医療協会</t>
    <rPh sb="1" eb="2">
      <t>ザイ</t>
    </rPh>
    <rPh sb="3" eb="4">
      <t>ヒガシ</t>
    </rPh>
    <rPh sb="4" eb="5">
      <t>ハリ</t>
    </rPh>
    <rPh sb="5" eb="7">
      <t>リンカイ</t>
    </rPh>
    <rPh sb="7" eb="9">
      <t>キュウキュウ</t>
    </rPh>
    <rPh sb="9" eb="11">
      <t>イリョウ</t>
    </rPh>
    <rPh sb="11" eb="13">
      <t>キョウカイ</t>
    </rPh>
    <phoneticPr fontId="5"/>
  </si>
  <si>
    <t>兵庫県町土地開発公社</t>
    <rPh sb="0" eb="3">
      <t>ヒョウゴケン</t>
    </rPh>
    <rPh sb="3" eb="4">
      <t>チョウ</t>
    </rPh>
    <rPh sb="4" eb="6">
      <t>トチ</t>
    </rPh>
    <rPh sb="6" eb="8">
      <t>カイハツ</t>
    </rPh>
    <rPh sb="8" eb="10">
      <t>コウシャ</t>
    </rPh>
    <phoneticPr fontId="5"/>
  </si>
  <si>
    <t>公共施設整備基金</t>
  </si>
  <si>
    <t>一般廃棄物処理施設整備基金</t>
    <rPh sb="0" eb="2">
      <t>イッパン</t>
    </rPh>
    <rPh sb="2" eb="5">
      <t>ハイキブツ</t>
    </rPh>
    <rPh sb="5" eb="7">
      <t>ショリ</t>
    </rPh>
    <rPh sb="7" eb="9">
      <t>シセツ</t>
    </rPh>
    <phoneticPr fontId="3"/>
  </si>
  <si>
    <t>緑化基金</t>
    <rPh sb="0" eb="2">
      <t>リョクカ</t>
    </rPh>
    <phoneticPr fontId="3"/>
  </si>
  <si>
    <t>長寿社会福祉基金</t>
  </si>
  <si>
    <t>公共公益施設整備基金</t>
  </si>
  <si>
    <t>―</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</si>
  <si>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</si>
  <si>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</si>
  <si>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</si>
  <si>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</si>
  <si>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</si>
  <si>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将来負担比率がマイナスとなっているため、グラフ上表示されていない。
今後は、公共施設やインフラの一斉更新時期が続き、その財源として起債も活用していくため、将来負担比率の悪化が見込まれるが、「施設等の老朽化」というもう一つの将来負担を低減するため長期的・計画的な更新・維持管理を行っ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</si>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</sst>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87" fontId="1" fillId="6" borderId="188" xfId="17" applyNumberFormat="1" applyFont="1" applyFill="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1ECE-44C7-AABE-57026725B5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44057</c:v>
                </c:pt>
                <c:pt idx="1">
                  <c:v>38816</c:v>
                </c:pt>
                <c:pt idx="2">
                  <c:v>43742</c:v>
                </c:pt>
                <c:pt idx="3">
                  <c:v>57347</c:v>
                </c:pt>
                <c:pt idx="4">
                  <c:v>51724</c:v>
                </c:pt>
              </c:numCache>
            </c:numRef>
          </c:val>
          <c:smooth val="0"/>
          <c:extLst>
            <c:ext xmlns:c16="http://schemas.microsoft.com/office/drawing/2014/chart" uri="{C3380CC4-5D6E-409C-BE32-E72D297353CC}">
              <c16:uniqueId val="{00000001-1ECE-44C7-AABE-57026725B512}"/>
            </c:ext>
          </c:extLst>
        </c:ser>
        <c:dLbls>
          <c:showLegendKey val="0"/>
          <c:showVal val="0"/>
          <c:showCatName val="0"/>
          <c:showSerName val="0"/>
          <c:showPercent val="0"/>
          <c:showBubbleSize val="0"/>
        </c:dLbls>
        <c:marker val="1"/>
        <c:smooth val="0"/>
        <c:axId val="132340352"/>
        <c:axId val="132358912"/>
      </c:lineChart>
      <c:catAx>
        <c:axId val="132340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358912"/>
        <c:crosses val="autoZero"/>
        <c:auto val="1"/>
        <c:lblAlgn val="ctr"/>
        <c:lblOffset val="100"/>
        <c:tickLblSkip val="1"/>
        <c:tickMarkSkip val="1"/>
        <c:noMultiLvlLbl val="0"/>
      </c:catAx>
      <c:valAx>
        <c:axId val="13235891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340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11.45</c:v>
                </c:pt>
                <c:pt idx="1">
                  <c:v>9.84</c:v>
                </c:pt>
                <c:pt idx="2">
                  <c:v>10.07</c:v>
                </c:pt>
                <c:pt idx="3">
                  <c:v>10.32</c:v>
                </c:pt>
                <c:pt idx="4">
                  <c:v>7.96</c:v>
                </c:pt>
              </c:numCache>
            </c:numRef>
          </c:val>
          <c:extLst>
            <c:ext xmlns:c16="http://schemas.microsoft.com/office/drawing/2014/chart" uri="{C3380CC4-5D6E-409C-BE32-E72D297353CC}">
              <c16:uniqueId val="{00000000-FD38-4628-AD14-E47A3F55C3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71.73</c:v>
                </c:pt>
                <c:pt idx="1">
                  <c:v>73.42</c:v>
                </c:pt>
                <c:pt idx="2">
                  <c:v>60.79</c:v>
                </c:pt>
                <c:pt idx="3">
                  <c:v>63.63</c:v>
                </c:pt>
                <c:pt idx="4">
                  <c:v>42.13</c:v>
                </c:pt>
              </c:numCache>
            </c:numRef>
          </c:val>
          <c:extLst>
            <c:ext xmlns:c16="http://schemas.microsoft.com/office/drawing/2014/chart" uri="{C3380CC4-5D6E-409C-BE32-E72D297353CC}">
              <c16:uniqueId val="{00000001-FD38-4628-AD14-E47A3F55C3FE}"/>
            </c:ext>
          </c:extLst>
        </c:ser>
        <c:dLbls>
          <c:showLegendKey val="0"/>
          <c:showVal val="0"/>
          <c:showCatName val="0"/>
          <c:showSerName val="0"/>
          <c:showPercent val="0"/>
          <c:showBubbleSize val="0"/>
        </c:dLbls>
        <c:gapWidth val="250"/>
        <c:overlap val="100"/>
        <c:axId val="139245056"/>
        <c:axId val="1392469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-9.86</c:v>
                </c:pt>
                <c:pt idx="1">
                  <c:v>-9.73</c:v>
                </c:pt>
                <c:pt idx="2">
                  <c:v>-20.37</c:v>
                </c:pt>
                <c:pt idx="3">
                  <c:v>-5.88</c:v>
                </c:pt>
                <c:pt idx="4">
                  <c:v>-31.58</c:v>
                </c:pt>
              </c:numCache>
            </c:numRef>
          </c:val>
          <c:smooth val="0"/>
          <c:extLst>
            <c:ext xmlns:c16="http://schemas.microsoft.com/office/drawing/2014/chart" uri="{C3380CC4-5D6E-409C-BE32-E72D297353CC}">
              <c16:uniqueId val="{00000002-FD38-4628-AD14-E47A3F55C3FE}"/>
            </c:ext>
          </c:extLst>
        </c:ser>
        <c:dLbls>
          <c:showLegendKey val="0"/>
          <c:showVal val="0"/>
          <c:showCatName val="0"/>
          <c:showSerName val="0"/>
          <c:showPercent val="0"/>
          <c:showBubbleSize val="0"/>
        </c:dLbls>
        <c:marker val="1"/>
        <c:smooth val="0"/>
        <c:axId val="139245056"/>
        <c:axId val="139246976"/>
      </c:lineChart>
      <c:catAx>
        <c:axId val="139245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9246976"/>
        <c:crosses val="autoZero"/>
        <c:auto val="1"/>
        <c:lblAlgn val="ctr"/>
        <c:lblOffset val="100"/>
        <c:tickLblSkip val="1"/>
        <c:tickMarkSkip val="1"/>
        <c:noMultiLvlLbl val="0"/>
      </c:catAx>
      <c:valAx>
        <c:axId val="139246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245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3A6-4CBA-A4A1-BB1213B8E1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A6-4CBA-A4A1-BB1213B8E19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3A6-4CBA-A4A1-BB1213B8E19E}"/>
            </c:ext>
          </c:extLst>
        </c:ser>
        <c:ser>
          <c:idx val="3"/>
          <c:order val="3"/>
          <c:tx>
            <c:strRef>
              <c:f>データシート!$A$30</c:f>
              <c:strCache>
                <c:ptCount val="1"/>
                <c:pt idx="0">
                  <c:v>後期高齢者医療事業へ振替</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3A6-4CBA-A4A1-BB1213B8E19E}"/>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0.16</c:v>
                </c:pt>
                <c:pt idx="2">
                  <c:v>#N/A</c:v>
                </c:pt>
                <c:pt idx="3">
                  <c:v>0.17</c:v>
                </c:pt>
                <c:pt idx="4">
                  <c:v>#N/A</c:v>
                </c:pt>
                <c:pt idx="5">
                  <c:v>0.2</c:v>
                </c:pt>
                <c:pt idx="6">
                  <c:v>#N/A</c:v>
                </c:pt>
                <c:pt idx="7">
                  <c:v>0.21</c:v>
                </c:pt>
                <c:pt idx="8">
                  <c:v>#N/A</c:v>
                </c:pt>
                <c:pt idx="9">
                  <c:v>0.27</c:v>
                </c:pt>
              </c:numCache>
            </c:numRef>
          </c:val>
          <c:extLst>
            <c:ext xmlns:c16="http://schemas.microsoft.com/office/drawing/2014/chart" uri="{C3380CC4-5D6E-409C-BE32-E72D297353CC}">
              <c16:uniqueId val="{00000004-73A6-4CBA-A4A1-BB1213B8E19E}"/>
            </c:ext>
          </c:extLst>
        </c:ser>
        <c:ser>
          <c:idx val="5"/>
          <c:order val="5"/>
          <c:tx>
            <c:strRef>
              <c:f>データシート!$A$32</c:f>
              <c:strCache>
                <c:ptCount val="1"/>
                <c:pt idx="0">
                  <c:v>介護保険事業・事業勘定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0.82</c:v>
                </c:pt>
                <c:pt idx="2">
                  <c:v>#N/A</c:v>
                </c:pt>
                <c:pt idx="3">
                  <c:v>0.9</c:v>
                </c:pt>
                <c:pt idx="4">
                  <c:v>#N/A</c:v>
                </c:pt>
                <c:pt idx="5">
                  <c:v>1.65</c:v>
                </c:pt>
                <c:pt idx="6">
                  <c:v>#N/A</c:v>
                </c:pt>
                <c:pt idx="7">
                  <c:v>2</c:v>
                </c:pt>
                <c:pt idx="8">
                  <c:v>#N/A</c:v>
                </c:pt>
                <c:pt idx="9">
                  <c:v>0.93</c:v>
                </c:pt>
              </c:numCache>
            </c:numRef>
          </c:val>
          <c:extLst>
            <c:ext xmlns:c16="http://schemas.microsoft.com/office/drawing/2014/chart" uri="{C3380CC4-5D6E-409C-BE32-E72D297353CC}">
              <c16:uniqueId val="{00000005-73A6-4CBA-A4A1-BB1213B8E19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0.3</c:v>
                </c:pt>
                <c:pt idx="8">
                  <c:v>#N/A</c:v>
                </c:pt>
                <c:pt idx="9">
                  <c:v>1.6</c:v>
                </c:pt>
              </c:numCache>
            </c:numRef>
          </c:val>
          <c:extLst>
            <c:ext xmlns:c16="http://schemas.microsoft.com/office/drawing/2014/chart" uri="{C3380CC4-5D6E-409C-BE32-E72D297353CC}">
              <c16:uniqueId val="{00000006-73A6-4CBA-A4A1-BB1213B8E19E}"/>
            </c:ext>
          </c:extLst>
        </c:ser>
        <c:ser>
          <c:idx val="7"/>
          <c:order val="7"/>
          <c:tx>
            <c:strRef>
              <c:f>データシート!$A$34</c:f>
              <c:strCache>
                <c:ptCount val="1"/>
                <c:pt idx="0">
                  <c:v>国民健康保険事業・事業勘定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6.01</c:v>
                </c:pt>
                <c:pt idx="2">
                  <c:v>#N/A</c:v>
                </c:pt>
                <c:pt idx="3">
                  <c:v>7.67</c:v>
                </c:pt>
                <c:pt idx="4">
                  <c:v>#N/A</c:v>
                </c:pt>
                <c:pt idx="5">
                  <c:v>10.69</c:v>
                </c:pt>
                <c:pt idx="6">
                  <c:v>#N/A</c:v>
                </c:pt>
                <c:pt idx="7">
                  <c:v>11.09</c:v>
                </c:pt>
                <c:pt idx="8">
                  <c:v>#N/A</c:v>
                </c:pt>
                <c:pt idx="9">
                  <c:v>1.77</c:v>
                </c:pt>
              </c:numCache>
            </c:numRef>
          </c:val>
          <c:extLst>
            <c:ext xmlns:c16="http://schemas.microsoft.com/office/drawing/2014/chart" uri="{C3380CC4-5D6E-409C-BE32-E72D297353CC}">
              <c16:uniqueId val="{00000007-73A6-4CBA-A4A1-BB1213B8E19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11.45</c:v>
                </c:pt>
                <c:pt idx="2">
                  <c:v>#N/A</c:v>
                </c:pt>
                <c:pt idx="3">
                  <c:v>9.84</c:v>
                </c:pt>
                <c:pt idx="4">
                  <c:v>#N/A</c:v>
                </c:pt>
                <c:pt idx="5">
                  <c:v>10.07</c:v>
                </c:pt>
                <c:pt idx="6">
                  <c:v>#N/A</c:v>
                </c:pt>
                <c:pt idx="7">
                  <c:v>10.31</c:v>
                </c:pt>
                <c:pt idx="8">
                  <c:v>#N/A</c:v>
                </c:pt>
                <c:pt idx="9">
                  <c:v>7.95</c:v>
                </c:pt>
              </c:numCache>
            </c:numRef>
          </c:val>
          <c:extLst>
            <c:ext xmlns:c16="http://schemas.microsoft.com/office/drawing/2014/chart" uri="{C3380CC4-5D6E-409C-BE32-E72D297353CC}">
              <c16:uniqueId val="{00000008-73A6-4CBA-A4A1-BB1213B8E19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14.26</c:v>
                </c:pt>
                <c:pt idx="2">
                  <c:v>#N/A</c:v>
                </c:pt>
                <c:pt idx="3">
                  <c:v>14.77</c:v>
                </c:pt>
                <c:pt idx="4">
                  <c:v>#N/A</c:v>
                </c:pt>
                <c:pt idx="5">
                  <c:v>20.82</c:v>
                </c:pt>
                <c:pt idx="6">
                  <c:v>#N/A</c:v>
                </c:pt>
                <c:pt idx="7">
                  <c:v>15.19</c:v>
                </c:pt>
                <c:pt idx="8">
                  <c:v>#N/A</c:v>
                </c:pt>
                <c:pt idx="9">
                  <c:v>17.329999999999998</c:v>
                </c:pt>
              </c:numCache>
            </c:numRef>
          </c:val>
          <c:extLst>
            <c:ext xmlns:c16="http://schemas.microsoft.com/office/drawing/2014/chart" uri="{C3380CC4-5D6E-409C-BE32-E72D297353CC}">
              <c16:uniqueId val="{00000009-73A6-4CBA-A4A1-BB1213B8E19E}"/>
            </c:ext>
          </c:extLst>
        </c:ser>
        <c:dLbls>
          <c:showLegendKey val="0"/>
          <c:showVal val="0"/>
          <c:showCatName val="0"/>
          <c:showSerName val="0"/>
          <c:showPercent val="0"/>
          <c:showBubbleSize val="0"/>
        </c:dLbls>
        <c:gapWidth val="150"/>
        <c:overlap val="100"/>
        <c:axId val="145800576"/>
        <c:axId val="145814656"/>
      </c:barChart>
      <c:catAx>
        <c:axId val="145800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5814656"/>
        <c:crosses val="autoZero"/>
        <c:auto val="1"/>
        <c:lblAlgn val="ctr"/>
        <c:lblOffset val="100"/>
        <c:tickLblSkip val="1"/>
        <c:tickMarkSkip val="1"/>
        <c:noMultiLvlLbl val="0"/>
      </c:catAx>
      <c:valAx>
        <c:axId val="145814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8005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1344</c:v>
                </c:pt>
                <c:pt idx="5">
                  <c:v>1269</c:v>
                </c:pt>
                <c:pt idx="8">
                  <c:v>1287</c:v>
                </c:pt>
                <c:pt idx="11">
                  <c:v>1308</c:v>
                </c:pt>
                <c:pt idx="14">
                  <c:v>1180</c:v>
                </c:pt>
              </c:numCache>
            </c:numRef>
          </c:val>
          <c:extLst>
            <c:ext xmlns:c16="http://schemas.microsoft.com/office/drawing/2014/chart" uri="{C3380CC4-5D6E-409C-BE32-E72D297353CC}">
              <c16:uniqueId val="{00000000-9530-4966-8EFE-E016DB01C5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30-4966-8EFE-E016DB01C5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28</c:v>
                </c:pt>
                <c:pt idx="3">
                  <c:v>0</c:v>
                </c:pt>
                <c:pt idx="6">
                  <c:v>0</c:v>
                </c:pt>
                <c:pt idx="9">
                  <c:v>0</c:v>
                </c:pt>
                <c:pt idx="12">
                  <c:v>0</c:v>
                </c:pt>
              </c:numCache>
            </c:numRef>
          </c:val>
          <c:extLst>
            <c:ext xmlns:c16="http://schemas.microsoft.com/office/drawing/2014/chart" uri="{C3380CC4-5D6E-409C-BE32-E72D297353CC}">
              <c16:uniqueId val="{00000002-9530-4966-8EFE-E016DB01C5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24</c:v>
                </c:pt>
                <c:pt idx="3">
                  <c:v>24</c:v>
                </c:pt>
                <c:pt idx="6">
                  <c:v>13</c:v>
                </c:pt>
                <c:pt idx="9">
                  <c:v>0</c:v>
                </c:pt>
                <c:pt idx="12">
                  <c:v>0</c:v>
                </c:pt>
              </c:numCache>
            </c:numRef>
          </c:val>
          <c:extLst>
            <c:ext xmlns:c16="http://schemas.microsoft.com/office/drawing/2014/chart" uri="{C3380CC4-5D6E-409C-BE32-E72D297353CC}">
              <c16:uniqueId val="{00000003-9530-4966-8EFE-E016DB01C5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464</c:v>
                </c:pt>
                <c:pt idx="3">
                  <c:v>442</c:v>
                </c:pt>
                <c:pt idx="6">
                  <c:v>443</c:v>
                </c:pt>
                <c:pt idx="9">
                  <c:v>465</c:v>
                </c:pt>
                <c:pt idx="12">
                  <c:v>320</c:v>
                </c:pt>
              </c:numCache>
            </c:numRef>
          </c:val>
          <c:extLst>
            <c:ext xmlns:c16="http://schemas.microsoft.com/office/drawing/2014/chart" uri="{C3380CC4-5D6E-409C-BE32-E72D297353CC}">
              <c16:uniqueId val="{00000004-9530-4966-8EFE-E016DB01C5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30-4966-8EFE-E016DB01C5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30-4966-8EFE-E016DB01C5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958</c:v>
                </c:pt>
                <c:pt idx="3">
                  <c:v>783</c:v>
                </c:pt>
                <c:pt idx="6">
                  <c:v>798</c:v>
                </c:pt>
                <c:pt idx="9">
                  <c:v>841</c:v>
                </c:pt>
                <c:pt idx="12">
                  <c:v>874</c:v>
                </c:pt>
              </c:numCache>
            </c:numRef>
          </c:val>
          <c:extLst>
            <c:ext xmlns:c16="http://schemas.microsoft.com/office/drawing/2014/chart" uri="{C3380CC4-5D6E-409C-BE32-E72D297353CC}">
              <c16:uniqueId val="{00000007-9530-4966-8EFE-E016DB01C51E}"/>
            </c:ext>
          </c:extLst>
        </c:ser>
        <c:dLbls>
          <c:showLegendKey val="0"/>
          <c:showVal val="0"/>
          <c:showCatName val="0"/>
          <c:showSerName val="0"/>
          <c:showPercent val="0"/>
          <c:showBubbleSize val="0"/>
        </c:dLbls>
        <c:gapWidth val="100"/>
        <c:overlap val="100"/>
        <c:axId val="145822080"/>
        <c:axId val="145824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130</c:v>
                </c:pt>
                <c:pt idx="2">
                  <c:v>#N/A</c:v>
                </c:pt>
                <c:pt idx="3">
                  <c:v>#N/A</c:v>
                </c:pt>
                <c:pt idx="4">
                  <c:v>-20</c:v>
                </c:pt>
                <c:pt idx="5">
                  <c:v>#N/A</c:v>
                </c:pt>
                <c:pt idx="6">
                  <c:v>#N/A</c:v>
                </c:pt>
                <c:pt idx="7">
                  <c:v>-33</c:v>
                </c:pt>
                <c:pt idx="8">
                  <c:v>#N/A</c:v>
                </c:pt>
                <c:pt idx="9">
                  <c:v>#N/A</c:v>
                </c:pt>
                <c:pt idx="10">
                  <c:v>-2</c:v>
                </c:pt>
                <c:pt idx="11">
                  <c:v>#N/A</c:v>
                </c:pt>
                <c:pt idx="12">
                  <c:v>#N/A</c:v>
                </c:pt>
                <c:pt idx="13">
                  <c:v>14</c:v>
                </c:pt>
                <c:pt idx="14">
                  <c:v>#N/A</c:v>
                </c:pt>
              </c:numCache>
            </c:numRef>
          </c:val>
          <c:smooth val="0"/>
          <c:extLst>
            <c:ext xmlns:c16="http://schemas.microsoft.com/office/drawing/2014/chart" uri="{C3380CC4-5D6E-409C-BE32-E72D297353CC}">
              <c16:uniqueId val="{00000008-9530-4966-8EFE-E016DB01C51E}"/>
            </c:ext>
          </c:extLst>
        </c:ser>
        <c:dLbls>
          <c:showLegendKey val="0"/>
          <c:showVal val="0"/>
          <c:showCatName val="0"/>
          <c:showSerName val="0"/>
          <c:showPercent val="0"/>
          <c:showBubbleSize val="0"/>
        </c:dLbls>
        <c:marker val="1"/>
        <c:smooth val="0"/>
        <c:axId val="145822080"/>
        <c:axId val="145824000"/>
      </c:lineChart>
      <c:catAx>
        <c:axId val="145822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5824000"/>
        <c:crosses val="autoZero"/>
        <c:auto val="1"/>
        <c:lblAlgn val="ctr"/>
        <c:lblOffset val="100"/>
        <c:tickLblSkip val="1"/>
        <c:tickMarkSkip val="1"/>
        <c:noMultiLvlLbl val="0"/>
      </c:catAx>
      <c:valAx>
        <c:axId val="145824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822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10309</c:v>
                </c:pt>
                <c:pt idx="5">
                  <c:v>10163</c:v>
                </c:pt>
                <c:pt idx="8">
                  <c:v>9926</c:v>
                </c:pt>
                <c:pt idx="11">
                  <c:v>9852</c:v>
                </c:pt>
                <c:pt idx="14">
                  <c:v>9813</c:v>
                </c:pt>
              </c:numCache>
            </c:numRef>
          </c:val>
          <c:extLst>
            <c:ext xmlns:c16="http://schemas.microsoft.com/office/drawing/2014/chart" uri="{C3380CC4-5D6E-409C-BE32-E72D297353CC}">
              <c16:uniqueId val="{00000000-6487-46C3-9395-8041100129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3963</c:v>
                </c:pt>
                <c:pt idx="5">
                  <c:v>3693</c:v>
                </c:pt>
                <c:pt idx="8">
                  <c:v>3482</c:v>
                </c:pt>
                <c:pt idx="11">
                  <c:v>3273</c:v>
                </c:pt>
                <c:pt idx="14">
                  <c:v>2753</c:v>
                </c:pt>
              </c:numCache>
            </c:numRef>
          </c:val>
          <c:extLst>
            <c:ext xmlns:c16="http://schemas.microsoft.com/office/drawing/2014/chart" uri="{C3380CC4-5D6E-409C-BE32-E72D297353CC}">
              <c16:uniqueId val="{00000001-6487-46C3-9395-8041100129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8123</c:v>
                </c:pt>
                <c:pt idx="5">
                  <c:v>8164</c:v>
                </c:pt>
                <c:pt idx="8">
                  <c:v>7306</c:v>
                </c:pt>
                <c:pt idx="11">
                  <c:v>7879</c:v>
                </c:pt>
                <c:pt idx="14">
                  <c:v>8812</c:v>
                </c:pt>
              </c:numCache>
            </c:numRef>
          </c:val>
          <c:extLst>
            <c:ext xmlns:c16="http://schemas.microsoft.com/office/drawing/2014/chart" uri="{C3380CC4-5D6E-409C-BE32-E72D297353CC}">
              <c16:uniqueId val="{00000002-6487-46C3-9395-8041100129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87-46C3-9395-8041100129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87-46C3-9395-8041100129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87-46C3-9395-8041100129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716</c:v>
                </c:pt>
                <c:pt idx="3">
                  <c:v>707</c:v>
                </c:pt>
                <c:pt idx="6">
                  <c:v>841</c:v>
                </c:pt>
                <c:pt idx="9">
                  <c:v>946</c:v>
                </c:pt>
                <c:pt idx="12">
                  <c:v>842</c:v>
                </c:pt>
              </c:numCache>
            </c:numRef>
          </c:val>
          <c:extLst>
            <c:ext xmlns:c16="http://schemas.microsoft.com/office/drawing/2014/chart" uri="{C3380CC4-5D6E-409C-BE32-E72D297353CC}">
              <c16:uniqueId val="{00000006-6487-46C3-9395-8041100129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37</c:v>
                </c:pt>
                <c:pt idx="3">
                  <c:v>13</c:v>
                </c:pt>
                <c:pt idx="6">
                  <c:v>0</c:v>
                </c:pt>
                <c:pt idx="9">
                  <c:v>0</c:v>
                </c:pt>
                <c:pt idx="12">
                  <c:v>0</c:v>
                </c:pt>
              </c:numCache>
            </c:numRef>
          </c:val>
          <c:extLst>
            <c:ext xmlns:c16="http://schemas.microsoft.com/office/drawing/2014/chart" uri="{C3380CC4-5D6E-409C-BE32-E72D297353CC}">
              <c16:uniqueId val="{00000007-6487-46C3-9395-8041100129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5152</c:v>
                </c:pt>
                <c:pt idx="3">
                  <c:v>4881</c:v>
                </c:pt>
                <c:pt idx="6">
                  <c:v>4626</c:v>
                </c:pt>
                <c:pt idx="9">
                  <c:v>4329</c:v>
                </c:pt>
                <c:pt idx="12">
                  <c:v>3693</c:v>
                </c:pt>
              </c:numCache>
            </c:numRef>
          </c:val>
          <c:extLst>
            <c:ext xmlns:c16="http://schemas.microsoft.com/office/drawing/2014/chart" uri="{C3380CC4-5D6E-409C-BE32-E72D297353CC}">
              <c16:uniqueId val="{00000008-6487-46C3-9395-8041100129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487-46C3-9395-8041100129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8264</c:v>
                </c:pt>
                <c:pt idx="3">
                  <c:v>8181</c:v>
                </c:pt>
                <c:pt idx="6">
                  <c:v>8229</c:v>
                </c:pt>
                <c:pt idx="9">
                  <c:v>8565</c:v>
                </c:pt>
                <c:pt idx="12">
                  <c:v>9146</c:v>
                </c:pt>
              </c:numCache>
            </c:numRef>
          </c:val>
          <c:extLst>
            <c:ext xmlns:c16="http://schemas.microsoft.com/office/drawing/2014/chart" uri="{C3380CC4-5D6E-409C-BE32-E72D297353CC}">
              <c16:uniqueId val="{0000000A-6487-46C3-9395-804110012948}"/>
            </c:ext>
          </c:extLst>
        </c:ser>
        <c:dLbls>
          <c:showLegendKey val="0"/>
          <c:showVal val="0"/>
          <c:showCatName val="0"/>
          <c:showSerName val="0"/>
          <c:showPercent val="0"/>
          <c:showBubbleSize val="0"/>
        </c:dLbls>
        <c:gapWidth val="100"/>
        <c:overlap val="100"/>
        <c:axId val="133858048"/>
        <c:axId val="133859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487-46C3-9395-804110012948}"/>
            </c:ext>
          </c:extLst>
        </c:ser>
        <c:dLbls>
          <c:showLegendKey val="0"/>
          <c:showVal val="0"/>
          <c:showCatName val="0"/>
          <c:showSerName val="0"/>
          <c:showPercent val="0"/>
          <c:showBubbleSize val="0"/>
        </c:dLbls>
        <c:marker val="1"/>
        <c:smooth val="0"/>
        <c:axId val="133858048"/>
        <c:axId val="133859968"/>
      </c:lineChart>
      <c:catAx>
        <c:axId val="133858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3859968"/>
        <c:crosses val="autoZero"/>
        <c:auto val="1"/>
        <c:lblAlgn val="ctr"/>
        <c:lblOffset val="100"/>
        <c:tickLblSkip val="1"/>
        <c:tickMarkSkip val="1"/>
        <c:noMultiLvlLbl val="0"/>
      </c:catAx>
      <c:valAx>
        <c:axId val="133859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858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4071</c:v>
                </c:pt>
                <c:pt idx="1">
                  <c:v>4261</c:v>
                </c:pt>
                <c:pt idx="2">
                  <c:v>2864</c:v>
                </c:pt>
              </c:numCache>
            </c:numRef>
          </c:val>
          <c:extLst>
            <c:ext xmlns:c16="http://schemas.microsoft.com/office/drawing/2014/chart" uri="{C3380CC4-5D6E-409C-BE32-E72D297353CC}">
              <c16:uniqueId val="{00000000-1AE1-4BB1-B0F5-8A28936134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AE1-4BB1-B0F5-8A28936134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2451</c:v>
                </c:pt>
                <c:pt idx="1">
                  <c:v>2756</c:v>
                </c:pt>
                <c:pt idx="2">
                  <c:v>4262</c:v>
                </c:pt>
              </c:numCache>
            </c:numRef>
          </c:val>
          <c:extLst>
            <c:ext xmlns:c16="http://schemas.microsoft.com/office/drawing/2014/chart" uri="{C3380CC4-5D6E-409C-BE32-E72D297353CC}">
              <c16:uniqueId val="{00000002-1AE1-4BB1-B0F5-8A2893613447}"/>
            </c:ext>
          </c:extLst>
        </c:ser>
        <c:dLbls>
          <c:showLegendKey val="0"/>
          <c:showVal val="0"/>
          <c:showCatName val="0"/>
          <c:showSerName val="0"/>
          <c:showPercent val="0"/>
          <c:showBubbleSize val="0"/>
        </c:dLbls>
        <c:gapWidth val="120"/>
        <c:overlap val="100"/>
        <c:axId val="145733888"/>
        <c:axId val="145739776"/>
      </c:barChart>
      <c:catAx>
        <c:axId val="145733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5739776"/>
        <c:crosses val="autoZero"/>
        <c:auto val="1"/>
        <c:lblAlgn val="ctr"/>
        <c:lblOffset val="100"/>
        <c:tickLblSkip val="1"/>
        <c:tickMarkSkip val="1"/>
        <c:noMultiLvlLbl val="0"/>
      </c:catAx>
      <c:valAx>
        <c:axId val="1457397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5733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{62E3284F-C255-4500-B98D-FC9A7B426A24}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048-47C4-910F-F602B5244E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{748E43E8-EB01-42AF-8E5A-ED7DB9A72D03}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48-47C4-910F-F602B5244E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{CCF0B7B1-3D2D-4918-B79F-95B2A5F5DC76}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48-47C4-910F-F602B5244E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{2FA08293-8EA9-46C1-B998-C8FA012D4E89}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48-47C4-910F-F602B5244E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{ABC81EE8-C463-43CF-ADE9-A326497164FF}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48-47C4-910F-F602B5244E9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{21A1737F-AB5A-44D4-A80B-AE470DDA4DCE}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048-47C4-910F-F602B5244E9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{9849745E-B18E-4322-9297-6F02912C3B34}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048-47C4-910F-F602B5244E9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{EF7B8EA5-A394-4CCA-BB18-DB3BEE778BA9}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048-47C4-910F-F602B5244E9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{0E984843-E79E-4739-A2AD-A7293BCB3A10}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048-47C4-910F-F602B5244E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048-47C4-910F-F602B5244E9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{B7182CD1-007A-408E-ABE9-935448D3FFA6}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048-47C4-910F-F602B5244E9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{D89F2C0D-C8AB-4505-B9B8-4E3075DBF0AF}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48-47C4-910F-F602B5244E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{CFEFE284-ECD0-4516-A08C-1D8B5C2A52D2}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48-47C4-910F-F602B5244E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{2018EDA1-A9B6-4882-A300-5C7900891866}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48-47C4-910F-F602B5244E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{3FC44194-6AD0-4080-884F-A76B5B4F0485}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48-47C4-910F-F602B5244E9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{0BB3E307-8B59-4F96-8DE1-1878B7FA2BF7}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048-47C4-910F-F602B5244E9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{FFD93E21-E78F-4450-99D7-2DB9FEB40CCE}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048-47C4-910F-F602B5244E9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{63C59127-9746-490D-97EE-ED2745055018}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048-47C4-910F-F602B5244E9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{267ECE5A-FED7-41BA-91D5-4ACD90BA410F}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048-47C4-910F-F602B5244E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1048-47C4-910F-F602B5244E97}"/>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{A69A7C2A-5FF4-49D4-B975-8639412AC883}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F47-46A8-8411-24A38C2CCE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{C058D283-239F-48F4-A9E7-C986B008B043}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47-46A8-8411-24A38C2CCE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{F62D7B45-B3AC-4383-9856-CBD881957703}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47-46A8-8411-24A38C2CCE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{83A316C7-000B-4427-8D65-611D8252B5B5}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47-46A8-8411-24A38C2CCE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{29999FB1-4A0B-4A55-8221-356C91672026}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47-46A8-8411-24A38C2CCED4}"/>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{16F9B893-411A-4782-8009-28FD98D6B09B}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F47-46A8-8411-24A38C2CCED4}"/>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{1CCB2DD0-D6E4-47C0-904F-473CA1018A1E}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F47-46A8-8411-24A38C2CCED4}"/>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{E583EC13-C83F-4A7A-B0B9-2C13F6FC683D}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F47-46A8-8411-24A38C2CCED4}"/>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{4F8C2BE3-F83A-48B0-B9D1-A7F027F7D1E6}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F47-46A8-8411-24A38C2CCE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1.4</c:v>
                </c:pt>
                <c:pt idx="16">
                  <c:v>0.4</c:v>
                </c:pt>
                <c:pt idx="24">
                  <c:v>-0.3</c:v>
                </c:pt>
                <c:pt idx="32">
                  <c:v>-0.1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F47-46A8-8411-24A38C2CCE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{4ABF93D8-4B97-4921-A20E-A672FB3ECD68}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F47-46A8-8411-24A38C2CCE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{9BD137D7-310B-4B71-BF1E-C5CBE8162E71}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47-46A8-8411-24A38C2CCE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{C533ABCC-1112-405E-A129-2A7181DAEC3E}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47-46A8-8411-24A38C2CCE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{ACBD181C-C2BE-47B8-AF8A-D9CE5783FBFF}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47-46A8-8411-24A38C2CCE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{FF53AFF9-FC19-4681-85E9-6B68554BB400}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47-46A8-8411-24A38C2CCED4}"/>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{7A22C8B8-FF55-4DB3-8BC2-B6AAA6A0FBBA}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F47-46A8-8411-24A38C2CCED4}"/>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{754150AA-430B-480F-B82C-BE30C326511F}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F47-46A8-8411-24A38C2CCED4}"/>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{FFCCD1BB-F1C6-444F-96FB-3CF6AF223F1C}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F47-46A8-8411-24A38C2CCED4}"/>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{7F1B10D6-1023-46D0-BFED-378E7F758AA5}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F47-46A8-8411-24A38C2CCE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0F47-46A8-8411-24A38C2CCED4}"/>
            </c:ext>
          </c:extLst>
        </c:ser>
        <c:dLbls>
          <c:showLegendKey val="0"/>
          <c:showVal val="1"/>
          <c:showCatName val="0"/>
          <c:showSerName val="0"/>
          <c:showPercent val="0"/>
          <c:showBubbleSize val="0"/>
        </c:dLbls>
        <c:axId val="84219776"/>
        <c:axId val="84234240"/>
      </c:scatterChart>
      <c:valAx>
        <c:axId val="84219776"/>
        <c:scaling>
          <c:orientation val="minMax"/>
          <c:max val="7.8"/>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昭和</a:t>
          </a:r>
          <a:r>
            <a:rPr kumimoji="1" lang="en-US" altLang="ja-JP" sz="900">
              <a:solidFill>
                <a:schemeClr val="dk1"/>
              </a:solidFill>
              <a:effectLst/>
              <a:latin typeface="+mn-lt"/>
              <a:ea typeface="+mn-ea"/>
              <a:cs typeface="+mn-cs"/>
            </a:rPr>
            <a:t>50</a:t>
          </a:r>
          <a:r>
            <a:rPr kumimoji="1" lang="ja-JP" altLang="ja-JP" sz="900">
              <a:solidFill>
                <a:schemeClr val="dk1"/>
              </a:solidFill>
              <a:effectLst/>
              <a:latin typeface="+mn-lt"/>
              <a:ea typeface="+mn-ea"/>
              <a:cs typeface="+mn-cs"/>
            </a:rPr>
            <a:t>年代に発行した公共施設や教育施設等の整備のための地方債の借入もその償還が終了しつつあり、普通会計における元利償還金は、事業に係る分については減少傾向にあったが、近年の特に義務教育施設の大規模改造に係る財源として起債を活用したため、増加傾向に転じている。</a:t>
          </a:r>
          <a:endParaRPr lang="ja-JP" altLang="ja-JP" sz="1050">
            <a:effectLst/>
          </a:endParaRPr>
        </a:p>
        <a:p>
          <a:r>
            <a:rPr kumimoji="1" lang="ja-JP" altLang="ja-JP" sz="900">
              <a:solidFill>
                <a:schemeClr val="dk1"/>
              </a:solidFill>
              <a:effectLst/>
              <a:latin typeface="+mn-lt"/>
              <a:ea typeface="+mn-ea"/>
              <a:cs typeface="+mn-cs"/>
            </a:rPr>
            <a:t>　また、普通交付税の補完的な臨時財政対策債分については年々増加傾向にある。ただ、この公債費については算入公債費の中に含まれることからその増加分については抑制されることになる。</a:t>
          </a:r>
          <a:endParaRPr lang="ja-JP" altLang="ja-JP" sz="1050">
            <a:effectLst/>
          </a:endParaRPr>
        </a:p>
        <a:p>
          <a:r>
            <a:rPr kumimoji="1" lang="ja-JP" altLang="ja-JP" sz="900">
              <a:solidFill>
                <a:schemeClr val="dk1"/>
              </a:solidFill>
              <a:effectLst/>
              <a:latin typeface="+mn-lt"/>
              <a:ea typeface="+mn-ea"/>
              <a:cs typeface="+mn-cs"/>
            </a:rPr>
            <a:t>　公営企業債の元利償還金に対する繰入金においては、その大部分を占める下水道事業特別会計において、下水道整備の進捗も進み、今後の地方債の借入額についてはピーク時の５分の</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以内になる見込であり、将来の実質公債費比率を引き下げる要因のひとつにあげられる。</a:t>
          </a:r>
          <a:r>
            <a:rPr kumimoji="1" lang="ja-JP" altLang="en-US" sz="900">
              <a:solidFill>
                <a:schemeClr val="dk1"/>
              </a:solidFill>
              <a:effectLst/>
              <a:latin typeface="+mn-lt"/>
              <a:ea typeface="+mn-ea"/>
              <a:cs typeface="+mn-cs"/>
            </a:rPr>
            <a:t>また、平成</a:t>
          </a:r>
          <a:r>
            <a:rPr kumimoji="1" lang="en-US" altLang="ja-JP" sz="900">
              <a:solidFill>
                <a:schemeClr val="dk1"/>
              </a:solidFill>
              <a:effectLst/>
              <a:latin typeface="+mn-lt"/>
              <a:ea typeface="+mn-ea"/>
              <a:cs typeface="+mn-cs"/>
            </a:rPr>
            <a:t>30</a:t>
          </a:r>
          <a:r>
            <a:rPr kumimoji="1" lang="ja-JP" altLang="en-US" sz="900">
              <a:solidFill>
                <a:schemeClr val="dk1"/>
              </a:solidFill>
              <a:effectLst/>
              <a:latin typeface="+mn-lt"/>
              <a:ea typeface="+mn-ea"/>
              <a:cs typeface="+mn-cs"/>
            </a:rPr>
            <a:t>年度には下水道事業会計が企業会計化したため、当該比率が減少している。</a:t>
          </a:r>
          <a:endParaRPr lang="ja-JP" altLang="ja-JP" sz="1050">
            <a:effectLst/>
          </a:endParaRPr>
        </a:p>
        <a:p>
          <a:r>
            <a:rPr kumimoji="1" lang="ja-JP" altLang="ja-JP" sz="900">
              <a:solidFill>
                <a:schemeClr val="dk1"/>
              </a:solidFill>
              <a:effectLst/>
              <a:latin typeface="+mn-lt"/>
              <a:ea typeface="+mn-ea"/>
              <a:cs typeface="+mn-cs"/>
            </a:rPr>
            <a:t>　今後は、公共施設やインフラの一斉更新時期が続くため、公共施設等総合管理計画に基づいた老朽化対策を実施し、その財源として起債も活用していくこととなり、数値の悪化が見込まれる。</a:t>
          </a:r>
          <a:endParaRPr lang="ja-JP" altLang="ja-JP" sz="105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現在、満期一括償還での借り入れを行っていないため、積み立てていない。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発行方針として「地方債の発行に際しては、普通交付税の基準財政需要額に算入されること」を条件にこれまで発行する地方債の取捨選択を行ってきたところであり、その結果として、これまでの将来負担比率においては、マイナス値が続いているものと分析している。</a:t>
          </a:r>
          <a:endParaRPr lang="ja-JP" altLang="ja-JP" sz="1400">
            <a:effectLst/>
          </a:endParaRPr>
        </a:p>
        <a:p>
          <a:r>
            <a:rPr kumimoji="1" lang="ja-JP" altLang="ja-JP" sz="1100">
              <a:solidFill>
                <a:schemeClr val="dk1"/>
              </a:solidFill>
              <a:effectLst/>
              <a:latin typeface="+mn-lt"/>
              <a:ea typeface="+mn-ea"/>
              <a:cs typeface="+mn-cs"/>
            </a:rPr>
            <a:t>　しかし、平成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年度における将来負担額の「地方債残高」については前年度から</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増額</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一方、ここから差し引かれる充当可能財源等の「基準財政需要額算入見込額」については</a:t>
          </a:r>
          <a:r>
            <a:rPr kumimoji="1" lang="ja-JP" altLang="en-US" sz="1100">
              <a:solidFill>
                <a:schemeClr val="dk1"/>
              </a:solidFill>
              <a:effectLst/>
              <a:latin typeface="+mn-lt"/>
              <a:ea typeface="+mn-ea"/>
              <a:cs typeface="+mn-cs"/>
            </a:rPr>
            <a:t>やや</a:t>
          </a:r>
          <a:r>
            <a:rPr kumimoji="1" lang="ja-JP" altLang="ja-JP" sz="1100">
              <a:solidFill>
                <a:schemeClr val="dk1"/>
              </a:solidFill>
              <a:effectLst/>
              <a:latin typeface="+mn-lt"/>
              <a:ea typeface="+mn-ea"/>
              <a:cs typeface="+mn-cs"/>
            </a:rPr>
            <a:t>減少しており、交付税措置の無い起債も活用し出した影響が出始めている。</a:t>
          </a:r>
          <a:endParaRPr lang="ja-JP" altLang="ja-JP" sz="1400">
            <a:effectLst/>
          </a:endParaRPr>
        </a:p>
        <a:p>
          <a:r>
            <a:rPr kumimoji="1" lang="ja-JP" altLang="ja-JP" sz="1100">
              <a:solidFill>
                <a:schemeClr val="dk1"/>
              </a:solidFill>
              <a:effectLst/>
              <a:latin typeface="+mn-lt"/>
              <a:ea typeface="+mn-ea"/>
              <a:cs typeface="+mn-cs"/>
            </a:rPr>
            <a:t>　　今後は、公共施設やインフラの一斉更新時期が続き、その財源として起債も活用していくため、将来負担比率の悪化が見込まれるが、「施設等の老朽化」というもう一つの将来負担を低減するため長期的・計画的な更新・維持管理を行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兵庫県播磨町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年度は、財政調整基金の積み立て額が、</a:t>
          </a:r>
          <a:r>
            <a:rPr kumimoji="1" lang="ja-JP" altLang="en-US" sz="1200">
              <a:solidFill>
                <a:schemeClr val="dk1"/>
              </a:solidFill>
              <a:effectLst/>
              <a:latin typeface="+mn-lt"/>
              <a:ea typeface="+mn-ea"/>
              <a:cs typeface="+mn-cs"/>
            </a:rPr>
            <a:t>基金移し替え分を除く</a:t>
          </a:r>
          <a:r>
            <a:rPr kumimoji="1" lang="ja-JP" altLang="ja-JP" sz="1200">
              <a:solidFill>
                <a:schemeClr val="dk1"/>
              </a:solidFill>
              <a:effectLst/>
              <a:latin typeface="+mn-lt"/>
              <a:ea typeface="+mn-ea"/>
              <a:cs typeface="+mn-cs"/>
            </a:rPr>
            <a:t>取崩し額を上回ったことにより、約</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億円増加している。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今後</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年間に必要な公共施設の老朽化対策費用を試算し、その必要額を財政調整基金から特定目的基金である公共施設整備基金に振り替え</a:t>
          </a:r>
          <a:r>
            <a:rPr kumimoji="1" lang="ja-JP" altLang="en-US" sz="1200">
              <a:solidFill>
                <a:schemeClr val="dk1"/>
              </a:solidFill>
              <a:effectLst/>
              <a:latin typeface="+mn-lt"/>
              <a:ea typeface="+mn-ea"/>
              <a:cs typeface="+mn-cs"/>
            </a:rPr>
            <a:t>た</a:t>
          </a:r>
          <a:r>
            <a:rPr kumimoji="1" lang="ja-JP" altLang="ja-JP" sz="1200">
              <a:solidFill>
                <a:schemeClr val="dk1"/>
              </a:solidFill>
              <a:effectLst/>
              <a:latin typeface="+mn-lt"/>
              <a:ea typeface="+mn-ea"/>
              <a:cs typeface="+mn-cs"/>
            </a:rPr>
            <a:t>ことで</a:t>
          </a:r>
          <a:r>
            <a:rPr kumimoji="1" lang="ja-JP" altLang="en-US" sz="1200">
              <a:solidFill>
                <a:schemeClr val="dk1"/>
              </a:solidFill>
              <a:effectLst/>
              <a:latin typeface="+mn-lt"/>
              <a:ea typeface="+mn-ea"/>
              <a:cs typeface="+mn-cs"/>
            </a:rPr>
            <a:t>、その他の特定目的基金を用途に応じて組み合わせながら</a:t>
          </a:r>
          <a:r>
            <a:rPr kumimoji="1" lang="ja-JP" altLang="ja-JP" sz="1200">
              <a:solidFill>
                <a:schemeClr val="dk1"/>
              </a:solidFill>
              <a:effectLst/>
              <a:latin typeface="+mn-lt"/>
              <a:ea typeface="+mn-ea"/>
              <a:cs typeface="+mn-cs"/>
            </a:rPr>
            <a:t>計画的な取崩しを行っていく。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「一般廃棄物施設整備基金」・・・２市２町広域ごみ処理施設整備費負担金</a:t>
          </a:r>
          <a:r>
            <a:rPr kumimoji="1" lang="ja-JP" altLang="en-US" sz="1100">
              <a:solidFill>
                <a:schemeClr val="dk1"/>
              </a:solidFill>
              <a:effectLst/>
              <a:latin typeface="+mn-lt"/>
              <a:ea typeface="+mn-ea"/>
              <a:cs typeface="+mn-cs"/>
            </a:rPr>
            <a:t>及び塵芥中継施設整備</a:t>
          </a:r>
          <a:r>
            <a:rPr kumimoji="1" lang="ja-JP" altLang="ja-JP" sz="1100">
              <a:solidFill>
                <a:schemeClr val="dk1"/>
              </a:solidFill>
              <a:effectLst/>
              <a:latin typeface="+mn-lt"/>
              <a:ea typeface="+mn-ea"/>
              <a:cs typeface="+mn-cs"/>
            </a:rPr>
            <a:t>に充当する。</a:t>
          </a:r>
          <a:endParaRPr lang="ja-JP" altLang="ja-JP" sz="1400">
            <a:effectLst/>
          </a:endParaRPr>
        </a:p>
        <a:p>
          <a:r>
            <a:rPr kumimoji="1" lang="ja-JP" altLang="ja-JP" sz="1100">
              <a:solidFill>
                <a:schemeClr val="dk1"/>
              </a:solidFill>
              <a:effectLst/>
              <a:latin typeface="+mn-lt"/>
              <a:ea typeface="+mn-ea"/>
              <a:cs typeface="+mn-cs"/>
            </a:rPr>
            <a:t>　「公共施設整備基金」・・・公共施設の新築、大規模改造、老朽化対策等に充当する。</a:t>
          </a:r>
          <a:endParaRPr lang="ja-JP" altLang="ja-JP" sz="1400">
            <a:effectLst/>
          </a:endParaRPr>
        </a:p>
        <a:p>
          <a:r>
            <a:rPr kumimoji="1" lang="ja-JP" altLang="ja-JP" sz="1100">
              <a:solidFill>
                <a:schemeClr val="dk1"/>
              </a:solidFill>
              <a:effectLst/>
              <a:latin typeface="+mn-lt"/>
              <a:ea typeface="+mn-ea"/>
              <a:cs typeface="+mn-cs"/>
            </a:rPr>
            <a:t>　「緑化基金」・・・緑化の推進又は緑の保全の事業に充当する。</a:t>
          </a:r>
          <a:endParaRPr lang="ja-JP" altLang="ja-JP" sz="1400">
            <a:effectLst/>
          </a:endParaRPr>
        </a:p>
        <a:p>
          <a:r>
            <a:rPr kumimoji="1" lang="ja-JP" altLang="ja-JP" sz="1100">
              <a:solidFill>
                <a:schemeClr val="dk1"/>
              </a:solidFill>
              <a:effectLst/>
              <a:latin typeface="+mn-lt"/>
              <a:ea typeface="+mn-ea"/>
              <a:cs typeface="+mn-cs"/>
            </a:rPr>
            <a:t>　「長寿社会福祉基金」・・・長寿社会の福祉の向上に寄与する事業に充当する。</a:t>
          </a:r>
          <a:endParaRPr lang="ja-JP" altLang="ja-JP" sz="1400">
            <a:effectLst/>
          </a:endParaRPr>
        </a:p>
        <a:p>
          <a:r>
            <a:rPr kumimoji="1" lang="ja-JP" altLang="ja-JP" sz="1100">
              <a:solidFill>
                <a:schemeClr val="dk1"/>
              </a:solidFill>
              <a:effectLst/>
              <a:latin typeface="+mn-lt"/>
              <a:ea typeface="+mn-ea"/>
              <a:cs typeface="+mn-cs"/>
            </a:rPr>
            <a:t>　「公共公益施設整備基金」・・・公共・公益施設の整備に充当する。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「一般廃棄物施設整備基金」・・・２市２町広域ごみ処理施設整備費負担金への充当により減。</a:t>
          </a:r>
          <a:endParaRPr lang="ja-JP" altLang="ja-JP" sz="1400">
            <a:effectLst/>
          </a:endParaRPr>
        </a:p>
        <a:p>
          <a:r>
            <a:rPr kumimoji="1" lang="ja-JP" altLang="ja-JP" sz="1100">
              <a:solidFill>
                <a:schemeClr val="dk1"/>
              </a:solidFill>
              <a:effectLst/>
              <a:latin typeface="+mn-lt"/>
              <a:ea typeface="+mn-ea"/>
              <a:cs typeface="+mn-cs"/>
            </a:rPr>
            <a:t>　「公共施設整備基金」・・・</a:t>
          </a:r>
          <a:r>
            <a:rPr kumimoji="1" lang="ja-JP" altLang="en-US" sz="1100">
              <a:solidFill>
                <a:schemeClr val="dk1"/>
              </a:solidFill>
              <a:effectLst/>
              <a:latin typeface="+mn-lt"/>
              <a:ea typeface="+mn-ea"/>
              <a:cs typeface="+mn-cs"/>
            </a:rPr>
            <a:t>財政調整基金からの移し替え</a:t>
          </a:r>
          <a:r>
            <a:rPr kumimoji="1" lang="ja-JP" altLang="ja-JP" sz="1100">
              <a:solidFill>
                <a:schemeClr val="dk1"/>
              </a:solidFill>
              <a:effectLst/>
              <a:latin typeface="+mn-lt"/>
              <a:ea typeface="+mn-ea"/>
              <a:cs typeface="+mn-cs"/>
            </a:rPr>
            <a:t>により増。</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「緑化基金」・・・基金利息の積立により増（表示単位未満のため反映されず）。</a:t>
          </a:r>
          <a:endParaRPr lang="ja-JP" altLang="ja-JP">
            <a:effectLst/>
          </a:endParaRPr>
        </a:p>
        <a:p>
          <a:r>
            <a:rPr kumimoji="1" lang="ja-JP" altLang="ja-JP" sz="1100">
              <a:solidFill>
                <a:schemeClr val="dk1"/>
              </a:solidFill>
              <a:effectLst/>
              <a:latin typeface="+mn-lt"/>
              <a:ea typeface="+mn-ea"/>
              <a:cs typeface="+mn-cs"/>
            </a:rPr>
            <a:t>　「長寿社会福祉基金」・・・基金利息の積立により増（表示単位未満のため反映されず）。</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「公共公益施設整備基金」・・・基金利息の積立により増（表示単位未満のため反映されず）。</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「一般廃棄物施設整備基金」・・・</a:t>
          </a:r>
          <a:r>
            <a:rPr kumimoji="1" lang="ja-JP" altLang="en-US" sz="1100">
              <a:solidFill>
                <a:schemeClr val="dk1"/>
              </a:solidFill>
              <a:effectLst/>
              <a:latin typeface="+mn-lt"/>
              <a:ea typeface="+mn-ea"/>
              <a:cs typeface="+mn-cs"/>
            </a:rPr>
            <a:t>令和</a:t>
          </a:r>
          <a:r>
            <a:rPr kumimoji="1" lang="ja-JP" altLang="ja-JP" sz="1100">
              <a:solidFill>
                <a:schemeClr val="dk1"/>
              </a:solidFill>
              <a:effectLst/>
              <a:latin typeface="+mn-lt"/>
              <a:ea typeface="+mn-ea"/>
              <a:cs typeface="+mn-cs"/>
            </a:rPr>
            <a:t>３年度までは、２市２町広域ごみ処理施設整備費負担金に充当する。</a:t>
          </a:r>
          <a:r>
            <a:rPr kumimoji="1" lang="ja-JP" altLang="en-US" sz="1100">
              <a:solidFill>
                <a:schemeClr val="dk1"/>
              </a:solidFill>
              <a:effectLst/>
              <a:latin typeface="+mn-lt"/>
              <a:ea typeface="+mn-ea"/>
              <a:cs typeface="+mn-cs"/>
            </a:rPr>
            <a:t>また、塵芥中継施設整備にも活用する。</a:t>
          </a:r>
          <a:endParaRPr lang="ja-JP" altLang="ja-JP" sz="1400">
            <a:effectLst/>
          </a:endParaRPr>
        </a:p>
        <a:p>
          <a:r>
            <a:rPr kumimoji="1" lang="ja-JP" altLang="ja-JP" sz="1100">
              <a:solidFill>
                <a:schemeClr val="dk1"/>
              </a:solidFill>
              <a:effectLst/>
              <a:latin typeface="+mn-lt"/>
              <a:ea typeface="+mn-ea"/>
              <a:cs typeface="+mn-cs"/>
            </a:rPr>
            <a:t>　「公共施設整備基金」・・・公共施設等総合管理計画、及び策定中の個別施設修繕計画素案に基づき、計画的に積立・繰入を行う。</a:t>
          </a:r>
          <a:endParaRPr lang="ja-JP" altLang="ja-JP" sz="1400">
            <a:effectLst/>
          </a:endParaRPr>
        </a:p>
        <a:p>
          <a:r>
            <a:rPr kumimoji="1" lang="ja-JP" altLang="ja-JP" sz="1100">
              <a:solidFill>
                <a:schemeClr val="dk1"/>
              </a:solidFill>
              <a:effectLst/>
              <a:latin typeface="+mn-lt"/>
              <a:ea typeface="+mn-ea"/>
              <a:cs typeface="+mn-cs"/>
            </a:rPr>
            <a:t>　「緑化基金」・・・緑化を推進するための「緑の拠点」整備に向けた設計を行う。</a:t>
          </a:r>
          <a:endParaRPr lang="ja-JP" altLang="ja-JP" sz="1400">
            <a:effectLst/>
          </a:endParaRPr>
        </a:p>
        <a:p>
          <a:r>
            <a:rPr kumimoji="1" lang="ja-JP" altLang="ja-JP" sz="1100">
              <a:solidFill>
                <a:schemeClr val="dk1"/>
              </a:solidFill>
              <a:effectLst/>
              <a:latin typeface="+mn-lt"/>
              <a:ea typeface="+mn-ea"/>
              <a:cs typeface="+mn-cs"/>
            </a:rPr>
            <a:t>　「長寿社会福祉基金」・・・福祉会館の改修事業を実施する年度に、財源として繰り入れを行う。</a:t>
          </a:r>
          <a:endParaRPr lang="ja-JP" altLang="ja-JP" sz="1400">
            <a:effectLst/>
          </a:endParaRPr>
        </a:p>
        <a:p>
          <a:r>
            <a:rPr kumimoji="1" lang="ja-JP" altLang="ja-JP" sz="1100">
              <a:solidFill>
                <a:schemeClr val="dk1"/>
              </a:solidFill>
              <a:effectLst/>
              <a:latin typeface="+mn-lt"/>
              <a:ea typeface="+mn-ea"/>
              <a:cs typeface="+mn-cs"/>
            </a:rPr>
            <a:t>　「公共公益施設整備基金」・・・当面、活用する予定は無い。</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年度は、</a:t>
          </a:r>
          <a:r>
            <a:rPr kumimoji="1" lang="ja-JP" altLang="en-US" sz="1200">
              <a:solidFill>
                <a:schemeClr val="dk1"/>
              </a:solidFill>
              <a:effectLst/>
              <a:latin typeface="+mn-lt"/>
              <a:ea typeface="+mn-ea"/>
              <a:cs typeface="+mn-cs"/>
            </a:rPr>
            <a:t>公共施設整備基金に</a:t>
          </a:r>
          <a:r>
            <a:rPr kumimoji="1" lang="en-US" altLang="ja-JP" sz="1200">
              <a:solidFill>
                <a:schemeClr val="dk1"/>
              </a:solidFill>
              <a:effectLst/>
              <a:latin typeface="+mn-lt"/>
              <a:ea typeface="+mn-ea"/>
              <a:cs typeface="+mn-cs"/>
            </a:rPr>
            <a:t>16.3</a:t>
          </a:r>
          <a:r>
            <a:rPr kumimoji="1" lang="ja-JP" altLang="en-US" sz="1200">
              <a:solidFill>
                <a:schemeClr val="dk1"/>
              </a:solidFill>
              <a:effectLst/>
              <a:latin typeface="+mn-lt"/>
              <a:ea typeface="+mn-ea"/>
              <a:cs typeface="+mn-cs"/>
            </a:rPr>
            <a:t>億円移し替えた</a:t>
          </a:r>
          <a:r>
            <a:rPr kumimoji="1" lang="ja-JP" altLang="ja-JP" sz="1200">
              <a:solidFill>
                <a:schemeClr val="dk1"/>
              </a:solidFill>
              <a:effectLst/>
              <a:latin typeface="+mn-lt"/>
              <a:ea typeface="+mn-ea"/>
              <a:cs typeface="+mn-cs"/>
            </a:rPr>
            <a:t>ことにより、約</a:t>
          </a:r>
          <a:r>
            <a:rPr kumimoji="1" lang="en-US" altLang="ja-JP" sz="1200">
              <a:solidFill>
                <a:schemeClr val="dk1"/>
              </a:solidFill>
              <a:effectLst/>
              <a:latin typeface="+mn-lt"/>
              <a:ea typeface="+mn-ea"/>
              <a:cs typeface="+mn-cs"/>
            </a:rPr>
            <a:t>14</a:t>
          </a:r>
          <a:r>
            <a:rPr kumimoji="1" lang="ja-JP" altLang="ja-JP" sz="1200">
              <a:solidFill>
                <a:schemeClr val="dk1"/>
              </a:solidFill>
              <a:effectLst/>
              <a:latin typeface="+mn-lt"/>
              <a:ea typeface="+mn-ea"/>
              <a:cs typeface="+mn-cs"/>
            </a:rPr>
            <a:t>億円</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している。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今後</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年間に必要な公共施設の老朽化対策費用を試算し、その必要額を財政調整基金から特定目的基金である公共施設整備基金に振り替える</a:t>
          </a:r>
          <a:r>
            <a:rPr kumimoji="1" lang="ja-JP" altLang="en-US" sz="1200">
              <a:solidFill>
                <a:schemeClr val="dk1"/>
              </a:solidFill>
              <a:effectLst/>
              <a:latin typeface="+mn-lt"/>
              <a:ea typeface="+mn-ea"/>
              <a:cs typeface="+mn-cs"/>
            </a:rPr>
            <a:t>たので、今後は主に普通建設事業以外の財源調整として、</a:t>
          </a:r>
          <a:r>
            <a:rPr kumimoji="1" lang="ja-JP" altLang="ja-JP" sz="1200">
              <a:solidFill>
                <a:schemeClr val="dk1"/>
              </a:solidFill>
              <a:effectLst/>
              <a:latin typeface="+mn-lt"/>
              <a:ea typeface="+mn-ea"/>
              <a:cs typeface="+mn-cs"/>
            </a:rPr>
            <a:t>計画的な取崩しを行っていく。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満期一括償還等を行っていないため、積み立てていない。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当面、活用する予定は無い。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34,622
34,205
9.13
13,356,890
12,777,856
541,055
6,798,008
9,145,662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7" name="テキスト ボックス 36"/>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9" name="テキスト ボックス 38"/>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5" name="正方形/長方形 54"/>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6" name="正方形/長方形 55"/>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b="0" i="0" baseline="0">
              <a:solidFill>
                <a:schemeClr val="dk1"/>
              </a:solidFill>
              <a:effectLst/>
              <a:latin typeface="+mn-lt"/>
              <a:ea typeface="+mn-ea"/>
              <a:cs typeface="+mn-cs"/>
            </a:rPr>
            <a:t>債務償還</a:t>
          </a:r>
          <a:r>
            <a:rPr lang="ja-JP" altLang="en-US" sz="1050" b="0" i="0" baseline="0">
              <a:solidFill>
                <a:schemeClr val="dk1"/>
              </a:solidFill>
              <a:effectLst/>
              <a:latin typeface="+mn-lt"/>
              <a:ea typeface="+mn-ea"/>
              <a:cs typeface="+mn-cs"/>
            </a:rPr>
            <a:t>比率は</a:t>
          </a:r>
          <a:r>
            <a:rPr lang="ja-JP" altLang="ja-JP" sz="1050" b="0" i="0" baseline="0">
              <a:solidFill>
                <a:schemeClr val="dk1"/>
              </a:solidFill>
              <a:effectLst/>
              <a:latin typeface="+mn-lt"/>
              <a:ea typeface="+mn-ea"/>
              <a:cs typeface="+mn-cs"/>
            </a:rPr>
            <a:t>類似団体平均を下回っており、主な要因としては、</a:t>
          </a:r>
          <a:endParaRPr lang="ja-JP" altLang="ja-JP" sz="1050">
            <a:effectLst/>
          </a:endParaRPr>
        </a:p>
        <a:p>
          <a:r>
            <a:rPr lang="ja-JP" altLang="ja-JP" sz="1050" b="0" i="0" baseline="0">
              <a:solidFill>
                <a:schemeClr val="dk1"/>
              </a:solidFill>
              <a:effectLst/>
              <a:latin typeface="+mn-lt"/>
              <a:ea typeface="+mn-ea"/>
              <a:cs typeface="+mn-cs"/>
            </a:rPr>
            <a:t>・充当可能財源として、一定の基金残高を保っていること</a:t>
          </a:r>
          <a:endParaRPr lang="ja-JP" altLang="ja-JP" sz="1050">
            <a:effectLst/>
          </a:endParaRPr>
        </a:p>
        <a:p>
          <a:r>
            <a:rPr lang="ja-JP" altLang="ja-JP" sz="1050" b="0" i="0" baseline="0">
              <a:solidFill>
                <a:schemeClr val="dk1"/>
              </a:solidFill>
              <a:effectLst/>
              <a:latin typeface="+mn-lt"/>
              <a:ea typeface="+mn-ea"/>
              <a:cs typeface="+mn-cs"/>
            </a:rPr>
            <a:t>・充当可能財源として、都市計画税（特定歳入）があること</a:t>
          </a:r>
          <a:endParaRPr lang="ja-JP" altLang="ja-JP" sz="1050">
            <a:effectLst/>
          </a:endParaRPr>
        </a:p>
        <a:p>
          <a:r>
            <a:rPr lang="ja-JP" altLang="ja-JP" sz="1050" b="0" i="0" baseline="0">
              <a:solidFill>
                <a:schemeClr val="dk1"/>
              </a:solidFill>
              <a:effectLst/>
              <a:latin typeface="+mn-lt"/>
              <a:ea typeface="+mn-ea"/>
              <a:cs typeface="+mn-cs"/>
            </a:rPr>
            <a:t>・起債の償還期間を、施設の次回更新等を考慮して通常よりも短くしていること</a:t>
          </a:r>
          <a:endParaRPr lang="ja-JP" altLang="ja-JP" sz="1050">
            <a:effectLst/>
          </a:endParaRPr>
        </a:p>
        <a:p>
          <a:r>
            <a:rPr lang="ja-JP" altLang="ja-JP" sz="1050" b="0" i="0" baseline="0">
              <a:solidFill>
                <a:schemeClr val="dk1"/>
              </a:solidFill>
              <a:effectLst/>
              <a:latin typeface="+mn-lt"/>
              <a:ea typeface="+mn-ea"/>
              <a:cs typeface="+mn-cs"/>
            </a:rPr>
            <a:t>・人口当たりの職員数が、県内・全国でもトップクラスの少なさであるため人件費が低く抑えられていることが考えられる。</a:t>
          </a:r>
          <a:endParaRPr lang="ja-JP" altLang="ja-JP" sz="1050">
            <a:effectLst/>
          </a:endParaRPr>
        </a:p>
        <a:p>
          <a:endParaRPr kumimoji="1" lang="en-US" altLang="ja-JP" sz="1050">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69" name="直線コネクタ 68"/>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70" name="テキスト ボックス 69"/>
        <xdr:cNvSpPr txBox="1"/>
      </xdr:nvSpPr>
      <xdr:spPr>
        <a:xfrm>
          <a:off x="10931403" y="58148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71" name="直線コネクタ 70"/>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72" name="テキスト ボックス 71"/>
        <xdr:cNvSpPr txBox="1"/>
      </xdr:nvSpPr>
      <xdr:spPr>
        <a:xfrm>
          <a:off x="10828811" y="5383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73" name="直線コネクタ 72"/>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74" name="テキスト ボックス 73"/>
        <xdr:cNvSpPr txBox="1"/>
      </xdr:nvSpPr>
      <xdr:spPr>
        <a:xfrm>
          <a:off x="10756676" y="49512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75" name="直線コネクタ 74"/>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76" name="テキスト ボックス 75"/>
        <xdr:cNvSpPr txBox="1"/>
      </xdr:nvSpPr>
      <xdr:spPr>
        <a:xfrm>
          <a:off x="10756676" y="45194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7" name="直線コネクタ 7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78" name="テキスト ボックス 77"/>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9"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80" name="直線コネクタ 79"/>
        <xdr:cNvCxnSpPr/>
      </xdr:nvCxnSpPr>
      <xdr:spPr>
        <a:xfrm flipV="1">
          <a:off x="14793595" y="4599025"/>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81" name="債務償還比率最小値テキスト"/>
        <xdr:cNvSpPr txBox="1"/>
      </xdr:nvSpPr>
      <xdr:spPr>
        <a:xfrm>
          <a:off x="14846300" y="5912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82" name="直線コネクタ 81"/>
        <xdr:cNvCxnSpPr/>
      </xdr:nvCxnSpPr>
      <xdr:spPr>
        <a:xfrm>
          <a:off x="14706600" y="590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83" name="債務償還比率最大値テキスト"/>
        <xdr:cNvSpPr txBox="1"/>
      </xdr:nvSpPr>
      <xdr:spPr>
        <a:xfrm>
          <a:off x="14846300" y="43742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84" name="直線コネクタ 83"/>
        <xdr:cNvCxnSpPr/>
      </xdr:nvCxnSpPr>
      <xdr:spPr>
        <a:xfrm>
          <a:off x="14706600" y="459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54810</xdr:rowOff>
    </xdr:from>
    <xdr:ext cx="469744" cy="259045"/>
    <xdr:sp macro="" textlink="">
      <xdr:nvSpPr>
        <xdr:cNvPr id="85" name="債務償還比率平均値テキスト"/>
        <xdr:cNvSpPr txBox="1"/>
      </xdr:nvSpPr>
      <xdr:spPr>
        <a:xfrm>
          <a:off x="14846300" y="5198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86" name="フローチャート: 判断 85"/>
        <xdr:cNvSpPr/>
      </xdr:nvSpPr>
      <xdr:spPr>
        <a:xfrm>
          <a:off x="14744700" y="534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87" name="フローチャート: 判断 86"/>
        <xdr:cNvSpPr/>
      </xdr:nvSpPr>
      <xdr:spPr>
        <a:xfrm>
          <a:off x="14033500" y="534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8" name="テキスト ボックス 8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9" name="テキスト ボックス 8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0" name="テキスト ボックス 8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1" name="テキスト ボックス 9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2" name="テキスト ボックス 9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85771</xdr:rowOff>
    </xdr:from>
    <xdr:to>
      <xdr:col>76</xdr:col>
      <xdr:colOff>73025</xdr:colOff>
      <xdr:row>34</xdr:row>
      <xdr:rowOff>15921</xdr:rowOff>
    </xdr:to>
    <xdr:sp macro="" textlink="">
      <xdr:nvSpPr>
        <xdr:cNvPr id="93" name="楕円 92"/>
        <xdr:cNvSpPr/>
      </xdr:nvSpPr>
      <xdr:spPr>
        <a:xfrm>
          <a:off x="14744700" y="57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698</xdr:rowOff>
    </xdr:from>
    <xdr:ext cx="469744" cy="259045"/>
    <xdr:sp macro="" textlink="">
      <xdr:nvSpPr>
        <xdr:cNvPr id="94" name="債務償還比率該当値テキスト"/>
        <xdr:cNvSpPr txBox="1"/>
      </xdr:nvSpPr>
      <xdr:spPr>
        <a:xfrm>
          <a:off x="14846300" y="565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78948</xdr:rowOff>
    </xdr:from>
    <xdr:to>
      <xdr:col>72</xdr:col>
      <xdr:colOff>123825</xdr:colOff>
      <xdr:row>34</xdr:row>
      <xdr:rowOff>9098</xdr:rowOff>
    </xdr:to>
    <xdr:sp macro="" textlink="">
      <xdr:nvSpPr>
        <xdr:cNvPr id="95" name="楕円 94"/>
        <xdr:cNvSpPr/>
      </xdr:nvSpPr>
      <xdr:spPr>
        <a:xfrm>
          <a:off x="14033500" y="573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129748</xdr:rowOff>
    </xdr:from>
    <xdr:to>
      <xdr:col>76</xdr:col>
      <xdr:colOff>22225</xdr:colOff>
      <xdr:row>33</xdr:row>
      <xdr:rowOff>136571</xdr:rowOff>
    </xdr:to>
    <xdr:cxnSp macro="">
      <xdr:nvCxnSpPr>
        <xdr:cNvPr id="96" name="直線コネクタ 95"/>
        <xdr:cNvCxnSpPr/>
      </xdr:nvCxnSpPr>
      <xdr:spPr>
        <a:xfrm>
          <a:off x="14084300" y="5787598"/>
          <a:ext cx="711200" cy="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150060</xdr:rowOff>
    </xdr:from>
    <xdr:ext cx="469744" cy="259045"/>
    <xdr:sp macro="" textlink="">
      <xdr:nvSpPr>
        <xdr:cNvPr id="97" name="n_1aveValue債務償還比率"/>
        <xdr:cNvSpPr txBox="1"/>
      </xdr:nvSpPr>
      <xdr:spPr>
        <a:xfrm>
          <a:off x="13836727" y="512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225</xdr:rowOff>
    </xdr:from>
    <xdr:ext cx="469744" cy="259045"/>
    <xdr:sp macro="" textlink="">
      <xdr:nvSpPr>
        <xdr:cNvPr id="98" name="n_1mainValue債務償還比率"/>
        <xdr:cNvSpPr txBox="1"/>
      </xdr:nvSpPr>
      <xdr:spPr>
        <a:xfrm>
          <a:off x="13836727" y="582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9" name="正方形/長方形 9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0" name="正方形/長方形 9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1" name="正方形/長方形 100"/>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2" name="正方形/長方形 101"/>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3" name="テキスト ボックス 10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4" name="テキスト ボックス 10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34,622
34,205
9.13
13,356,890
12,777,856
541,055
6,798,008
9,145,662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34,622
34,205
9.13
13,356,890
12,777,856
541,055
6,798,008
9,145,662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34,622
34,205
9.13
13,356,890
12,777,856
541,055
6,798,008
9,145,662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町の面積の</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を工業専用の人工島が占めているという特殊要因から類似団体平均を上回る税収が確保されている。そのため、財政力指数は平均を大きく上回る高い水準となっているが、平成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年度以降ほぼ横ばいとなっている。</a:t>
          </a:r>
          <a:endParaRPr lang="ja-JP" altLang="ja-JP" sz="1400">
            <a:effectLst/>
          </a:endParaRPr>
        </a:p>
        <a:p>
          <a:r>
            <a:rPr kumimoji="1" lang="ja-JP" altLang="ja-JP" sz="1100">
              <a:solidFill>
                <a:schemeClr val="dk1"/>
              </a:solidFill>
              <a:effectLst/>
              <a:latin typeface="+mn-lt"/>
              <a:ea typeface="+mn-ea"/>
              <a:cs typeface="+mn-cs"/>
            </a:rPr>
            <a:t>　今後も歳出削減、町税の徴収率の向上等に努め、財政基盤の強化を図っていく。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140405</xdr:rowOff>
    </xdr:from>
    <xdr:to>
      <xdr:col>23</xdr:col>
      <xdr:colOff>133350</xdr:colOff>
      <xdr:row>40</xdr:row>
      <xdr:rowOff>140405</xdr:rowOff>
    </xdr:to>
    <xdr:cxnSp macro="">
      <xdr:nvCxnSpPr>
        <xdr:cNvPr id="69" name="直線コネクタ 68"/>
        <xdr:cNvCxnSpPr/>
      </xdr:nvCxnSpPr>
      <xdr:spPr>
        <a:xfrm>
          <a:off x="4114800" y="6998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140405</xdr:rowOff>
    </xdr:to>
    <xdr:cxnSp macro="">
      <xdr:nvCxnSpPr>
        <xdr:cNvPr id="72" name="直線コネクタ 71"/>
        <xdr:cNvCxnSpPr/>
      </xdr:nvCxnSpPr>
      <xdr:spPr>
        <a:xfrm>
          <a:off x="3225800" y="699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153811</xdr:rowOff>
    </xdr:to>
    <xdr:cxnSp macro="">
      <xdr:nvCxnSpPr>
        <xdr:cNvPr id="75" name="直線コネクタ 74"/>
        <xdr:cNvCxnSpPr/>
      </xdr:nvCxnSpPr>
      <xdr:spPr>
        <a:xfrm flipV="1">
          <a:off x="2336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153811</xdr:rowOff>
    </xdr:from>
    <xdr:to>
      <xdr:col>11</xdr:col>
      <xdr:colOff>31750</xdr:colOff>
      <xdr:row>40</xdr:row>
      <xdr:rowOff>167217</xdr:rowOff>
    </xdr:to>
    <xdr:cxnSp macro="">
      <xdr:nvCxnSpPr>
        <xdr:cNvPr id="78" name="直線コネクタ 77"/>
        <xdr:cNvCxnSpPr/>
      </xdr:nvCxnSpPr>
      <xdr:spPr>
        <a:xfrm flipV="1">
          <a:off x="1447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8" name="楕円 87"/>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106132</xdr:rowOff>
    </xdr:from>
    <xdr:ext cx="762000" cy="259045"/>
    <xdr:sp macro="" textlink="">
      <xdr:nvSpPr>
        <xdr:cNvPr id="89" name="財政力該当値テキスト"/>
        <xdr:cNvSpPr txBox="1"/>
      </xdr:nvSpPr>
      <xdr:spPr>
        <a:xfrm>
          <a:off x="50419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89605</xdr:rowOff>
    </xdr:from>
    <xdr:to>
      <xdr:col>19</xdr:col>
      <xdr:colOff>184150</xdr:colOff>
      <xdr:row>41</xdr:row>
      <xdr:rowOff>19755</xdr:rowOff>
    </xdr:to>
    <xdr:sp macro="" textlink="">
      <xdr:nvSpPr>
        <xdr:cNvPr id="90" name="楕円 89"/>
        <xdr:cNvSpPr/>
      </xdr:nvSpPr>
      <xdr:spPr>
        <a:xfrm>
          <a:off x="4064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91" name="テキスト ボックス 90"/>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93" name="テキスト ボックス 92"/>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5" name="テキスト ボックス 94"/>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少子・高齢化の進展に伴い、扶助費や特別会計への繰出金の負担が大きくなっているため、近年</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傾向になっている。　</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年度は経常一般財源等のうち地方税（法人町民税）、普通地方交付税、臨時財政対策債が増収となったため、</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％改善して</a:t>
          </a:r>
          <a:r>
            <a:rPr kumimoji="1" lang="ja-JP" altLang="en-US" sz="1100">
              <a:solidFill>
                <a:schemeClr val="dk1"/>
              </a:solidFill>
              <a:effectLst/>
              <a:latin typeface="+mn-lt"/>
              <a:ea typeface="+mn-ea"/>
              <a:cs typeface="+mn-cs"/>
            </a:rPr>
            <a:t>たが、平成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経常一般財源等のうち地方税（法人町民税）、普通地方交付税、臨時財政対策債が</a:t>
          </a:r>
          <a:r>
            <a:rPr kumimoji="1" lang="ja-JP" altLang="en-US" sz="1100">
              <a:solidFill>
                <a:schemeClr val="dk1"/>
              </a:solidFill>
              <a:effectLst/>
              <a:latin typeface="+mn-lt"/>
              <a:ea typeface="+mn-ea"/>
              <a:cs typeface="+mn-cs"/>
            </a:rPr>
            <a:t>減収となり、また決算統計上の維持管理費と普通建設費の区分が詳細化された影響により経常経費となる維持管理費が増加すること</a:t>
          </a:r>
          <a:r>
            <a:rPr kumimoji="1" lang="ja-JP" altLang="ja-JP" sz="1100">
              <a:solidFill>
                <a:schemeClr val="dk1"/>
              </a:solidFill>
              <a:effectLst/>
              <a:latin typeface="+mn-lt"/>
              <a:ea typeface="+mn-ea"/>
              <a:cs typeface="+mn-cs"/>
            </a:rPr>
            <a:t>となったため、</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％悪化している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今後は、特に単独扶助費や補助等、公共施設の管理体制等の見直しにより、経常経費の削減に努める。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11747</xdr:rowOff>
    </xdr:from>
    <xdr:to>
      <xdr:col>23</xdr:col>
      <xdr:colOff>133350</xdr:colOff>
      <xdr:row>64</xdr:row>
      <xdr:rowOff>21272</xdr:rowOff>
    </xdr:to>
    <xdr:cxnSp macro="">
      <xdr:nvCxnSpPr>
        <xdr:cNvPr id="128" name="直線コネクタ 127"/>
        <xdr:cNvCxnSpPr/>
      </xdr:nvCxnSpPr>
      <xdr:spPr>
        <a:xfrm>
          <a:off x="4114800" y="10813097"/>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11747</xdr:rowOff>
    </xdr:from>
    <xdr:to>
      <xdr:col>19</xdr:col>
      <xdr:colOff>133350</xdr:colOff>
      <xdr:row>65</xdr:row>
      <xdr:rowOff>42863</xdr:rowOff>
    </xdr:to>
    <xdr:cxnSp macro="">
      <xdr:nvCxnSpPr>
        <xdr:cNvPr id="131" name="直線コネクタ 130"/>
        <xdr:cNvCxnSpPr/>
      </xdr:nvCxnSpPr>
      <xdr:spPr>
        <a:xfrm flipV="1">
          <a:off x="3225800" y="10813097"/>
          <a:ext cx="889000" cy="37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56515</xdr:rowOff>
    </xdr:from>
    <xdr:to>
      <xdr:col>15</xdr:col>
      <xdr:colOff>82550</xdr:colOff>
      <xdr:row>65</xdr:row>
      <xdr:rowOff>42863</xdr:rowOff>
    </xdr:to>
    <xdr:cxnSp macro="">
      <xdr:nvCxnSpPr>
        <xdr:cNvPr id="134" name="直線コネクタ 133"/>
        <xdr:cNvCxnSpPr/>
      </xdr:nvCxnSpPr>
      <xdr:spPr>
        <a:xfrm>
          <a:off x="2336800" y="10686415"/>
          <a:ext cx="889000" cy="5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56515</xdr:rowOff>
    </xdr:from>
    <xdr:to>
      <xdr:col>11</xdr:col>
      <xdr:colOff>31750</xdr:colOff>
      <xdr:row>63</xdr:row>
      <xdr:rowOff>78105</xdr:rowOff>
    </xdr:to>
    <xdr:cxnSp macro="">
      <xdr:nvCxnSpPr>
        <xdr:cNvPr id="137" name="直線コネクタ 136"/>
        <xdr:cNvCxnSpPr/>
      </xdr:nvCxnSpPr>
      <xdr:spPr>
        <a:xfrm flipV="1">
          <a:off x="1447800" y="1068641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141922</xdr:rowOff>
    </xdr:from>
    <xdr:to>
      <xdr:col>23</xdr:col>
      <xdr:colOff>184150</xdr:colOff>
      <xdr:row>64</xdr:row>
      <xdr:rowOff>72072</xdr:rowOff>
    </xdr:to>
    <xdr:sp macro="" textlink="">
      <xdr:nvSpPr>
        <xdr:cNvPr id="147" name="楕円 146"/>
        <xdr:cNvSpPr/>
      </xdr:nvSpPr>
      <xdr:spPr>
        <a:xfrm>
          <a:off x="49022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113999</xdr:rowOff>
    </xdr:from>
    <xdr:ext cx="762000" cy="259045"/>
    <xdr:sp macro="" textlink="">
      <xdr:nvSpPr>
        <xdr:cNvPr id="148" name="財政構造の弾力性該当値テキスト"/>
        <xdr:cNvSpPr txBox="1"/>
      </xdr:nvSpPr>
      <xdr:spPr>
        <a:xfrm>
          <a:off x="5041900" y="1091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132397</xdr:rowOff>
    </xdr:from>
    <xdr:to>
      <xdr:col>19</xdr:col>
      <xdr:colOff>184150</xdr:colOff>
      <xdr:row>63</xdr:row>
      <xdr:rowOff>62547</xdr:rowOff>
    </xdr:to>
    <xdr:sp macro="" textlink="">
      <xdr:nvSpPr>
        <xdr:cNvPr id="149" name="楕円 148"/>
        <xdr:cNvSpPr/>
      </xdr:nvSpPr>
      <xdr:spPr>
        <a:xfrm>
          <a:off x="4064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72724</xdr:rowOff>
    </xdr:from>
    <xdr:ext cx="736600" cy="259045"/>
    <xdr:sp macro="" textlink="">
      <xdr:nvSpPr>
        <xdr:cNvPr id="150" name="テキスト ボックス 149"/>
        <xdr:cNvSpPr txBox="1"/>
      </xdr:nvSpPr>
      <xdr:spPr>
        <a:xfrm>
          <a:off x="3733800" y="10531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163513</xdr:rowOff>
    </xdr:from>
    <xdr:to>
      <xdr:col>15</xdr:col>
      <xdr:colOff>133350</xdr:colOff>
      <xdr:row>65</xdr:row>
      <xdr:rowOff>93663</xdr:rowOff>
    </xdr:to>
    <xdr:sp macro="" textlink="">
      <xdr:nvSpPr>
        <xdr:cNvPr id="151" name="楕円 150"/>
        <xdr:cNvSpPr/>
      </xdr:nvSpPr>
      <xdr:spPr>
        <a:xfrm>
          <a:off x="3175000" y="111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78440</xdr:rowOff>
    </xdr:from>
    <xdr:ext cx="762000" cy="259045"/>
    <xdr:sp macro="" textlink="">
      <xdr:nvSpPr>
        <xdr:cNvPr id="152" name="テキスト ボックス 151"/>
        <xdr:cNvSpPr txBox="1"/>
      </xdr:nvSpPr>
      <xdr:spPr>
        <a:xfrm>
          <a:off x="2844800" y="1122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5715</xdr:rowOff>
    </xdr:from>
    <xdr:to>
      <xdr:col>11</xdr:col>
      <xdr:colOff>82550</xdr:colOff>
      <xdr:row>62</xdr:row>
      <xdr:rowOff>107315</xdr:rowOff>
    </xdr:to>
    <xdr:sp macro="" textlink="">
      <xdr:nvSpPr>
        <xdr:cNvPr id="153" name="楕円 152"/>
        <xdr:cNvSpPr/>
      </xdr:nvSpPr>
      <xdr:spPr>
        <a:xfrm>
          <a:off x="2286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92092</xdr:rowOff>
    </xdr:from>
    <xdr:ext cx="762000" cy="259045"/>
    <xdr:sp macro="" textlink="">
      <xdr:nvSpPr>
        <xdr:cNvPr id="154" name="テキスト ボックス 153"/>
        <xdr:cNvSpPr txBox="1"/>
      </xdr:nvSpPr>
      <xdr:spPr>
        <a:xfrm>
          <a:off x="1955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55" name="楕円 154"/>
        <xdr:cNvSpPr/>
      </xdr:nvSpPr>
      <xdr:spPr>
        <a:xfrm>
          <a:off x="1397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56" name="テキスト ボックス 155"/>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下回っている要因として、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11512</xdr:rowOff>
    </xdr:from>
    <xdr:to>
      <xdr:col>23</xdr:col>
      <xdr:colOff>133350</xdr:colOff>
      <xdr:row>80</xdr:row>
      <xdr:rowOff>27050</xdr:rowOff>
    </xdr:to>
    <xdr:cxnSp macro="">
      <xdr:nvCxnSpPr>
        <xdr:cNvPr id="193" name="直線コネクタ 192"/>
        <xdr:cNvCxnSpPr/>
      </xdr:nvCxnSpPr>
      <xdr:spPr>
        <a:xfrm>
          <a:off x="4114800" y="13727512"/>
          <a:ext cx="838200" cy="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11826</xdr:rowOff>
    </xdr:from>
    <xdr:ext cx="762000" cy="259045"/>
    <xdr:sp macro="" textlink="">
      <xdr:nvSpPr>
        <xdr:cNvPr id="194" name="人件費・物件費等の状況平均値テキスト"/>
        <xdr:cNvSpPr txBox="1"/>
      </xdr:nvSpPr>
      <xdr:spPr>
        <a:xfrm>
          <a:off x="5041900" y="13727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8066</xdr:rowOff>
    </xdr:from>
    <xdr:to>
      <xdr:col>19</xdr:col>
      <xdr:colOff>133350</xdr:colOff>
      <xdr:row>80</xdr:row>
      <xdr:rowOff>11512</xdr:rowOff>
    </xdr:to>
    <xdr:cxnSp macro="">
      <xdr:nvCxnSpPr>
        <xdr:cNvPr id="196" name="直線コネクタ 195"/>
        <xdr:cNvCxnSpPr/>
      </xdr:nvCxnSpPr>
      <xdr:spPr>
        <a:xfrm>
          <a:off x="3225800" y="13724066"/>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4539</xdr:rowOff>
    </xdr:from>
    <xdr:to>
      <xdr:col>15</xdr:col>
      <xdr:colOff>82550</xdr:colOff>
      <xdr:row>80</xdr:row>
      <xdr:rowOff>8066</xdr:rowOff>
    </xdr:to>
    <xdr:cxnSp macro="">
      <xdr:nvCxnSpPr>
        <xdr:cNvPr id="199" name="直線コネクタ 198"/>
        <xdr:cNvCxnSpPr/>
      </xdr:nvCxnSpPr>
      <xdr:spPr>
        <a:xfrm>
          <a:off x="2336800" y="13720539"/>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160187</xdr:rowOff>
    </xdr:from>
    <xdr:to>
      <xdr:col>11</xdr:col>
      <xdr:colOff>31750</xdr:colOff>
      <xdr:row>80</xdr:row>
      <xdr:rowOff>4539</xdr:rowOff>
    </xdr:to>
    <xdr:cxnSp macro="">
      <xdr:nvCxnSpPr>
        <xdr:cNvPr id="202" name="直線コネクタ 201"/>
        <xdr:cNvCxnSpPr/>
      </xdr:nvCxnSpPr>
      <xdr:spPr>
        <a:xfrm>
          <a:off x="1447800" y="13704737"/>
          <a:ext cx="889000" cy="1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147700</xdr:rowOff>
    </xdr:from>
    <xdr:to>
      <xdr:col>23</xdr:col>
      <xdr:colOff>184150</xdr:colOff>
      <xdr:row>80</xdr:row>
      <xdr:rowOff>77850</xdr:rowOff>
    </xdr:to>
    <xdr:sp macro="" textlink="">
      <xdr:nvSpPr>
        <xdr:cNvPr id="212" name="楕円 211"/>
        <xdr:cNvSpPr/>
      </xdr:nvSpPr>
      <xdr:spPr>
        <a:xfrm>
          <a:off x="4902200" y="136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68977</xdr:rowOff>
    </xdr:from>
    <xdr:ext cx="762000" cy="259045"/>
    <xdr:sp macro="" textlink="">
      <xdr:nvSpPr>
        <xdr:cNvPr id="213" name="人件費・物件費等の状況該当値テキスト"/>
        <xdr:cNvSpPr txBox="1"/>
      </xdr:nvSpPr>
      <xdr:spPr>
        <a:xfrm>
          <a:off x="5041900" y="1361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132162</xdr:rowOff>
    </xdr:from>
    <xdr:to>
      <xdr:col>19</xdr:col>
      <xdr:colOff>184150</xdr:colOff>
      <xdr:row>80</xdr:row>
      <xdr:rowOff>62312</xdr:rowOff>
    </xdr:to>
    <xdr:sp macro="" textlink="">
      <xdr:nvSpPr>
        <xdr:cNvPr id="214" name="楕円 213"/>
        <xdr:cNvSpPr/>
      </xdr:nvSpPr>
      <xdr:spPr>
        <a:xfrm>
          <a:off x="4064000" y="1367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72489</xdr:rowOff>
    </xdr:from>
    <xdr:ext cx="736600" cy="259045"/>
    <xdr:sp macro="" textlink="">
      <xdr:nvSpPr>
        <xdr:cNvPr id="215" name="テキスト ボックス 214"/>
        <xdr:cNvSpPr txBox="1"/>
      </xdr:nvSpPr>
      <xdr:spPr>
        <a:xfrm>
          <a:off x="3733800" y="13445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128716</xdr:rowOff>
    </xdr:from>
    <xdr:to>
      <xdr:col>15</xdr:col>
      <xdr:colOff>133350</xdr:colOff>
      <xdr:row>80</xdr:row>
      <xdr:rowOff>58866</xdr:rowOff>
    </xdr:to>
    <xdr:sp macro="" textlink="">
      <xdr:nvSpPr>
        <xdr:cNvPr id="216" name="楕円 215"/>
        <xdr:cNvSpPr/>
      </xdr:nvSpPr>
      <xdr:spPr>
        <a:xfrm>
          <a:off x="3175000" y="136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69043</xdr:rowOff>
    </xdr:from>
    <xdr:ext cx="762000" cy="259045"/>
    <xdr:sp macro="" textlink="">
      <xdr:nvSpPr>
        <xdr:cNvPr id="217" name="テキスト ボックス 216"/>
        <xdr:cNvSpPr txBox="1"/>
      </xdr:nvSpPr>
      <xdr:spPr>
        <a:xfrm>
          <a:off x="2844800" y="13442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125189</xdr:rowOff>
    </xdr:from>
    <xdr:to>
      <xdr:col>11</xdr:col>
      <xdr:colOff>82550</xdr:colOff>
      <xdr:row>80</xdr:row>
      <xdr:rowOff>55339</xdr:rowOff>
    </xdr:to>
    <xdr:sp macro="" textlink="">
      <xdr:nvSpPr>
        <xdr:cNvPr id="218" name="楕円 217"/>
        <xdr:cNvSpPr/>
      </xdr:nvSpPr>
      <xdr:spPr>
        <a:xfrm>
          <a:off x="2286000" y="1366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65516</xdr:rowOff>
    </xdr:from>
    <xdr:ext cx="762000" cy="259045"/>
    <xdr:sp macro="" textlink="">
      <xdr:nvSpPr>
        <xdr:cNvPr id="219" name="テキスト ボックス 218"/>
        <xdr:cNvSpPr txBox="1"/>
      </xdr:nvSpPr>
      <xdr:spPr>
        <a:xfrm>
          <a:off x="1955800" y="13438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109387</xdr:rowOff>
    </xdr:from>
    <xdr:to>
      <xdr:col>7</xdr:col>
      <xdr:colOff>31750</xdr:colOff>
      <xdr:row>80</xdr:row>
      <xdr:rowOff>39537</xdr:rowOff>
    </xdr:to>
    <xdr:sp macro="" textlink="">
      <xdr:nvSpPr>
        <xdr:cNvPr id="220" name="楕円 219"/>
        <xdr:cNvSpPr/>
      </xdr:nvSpPr>
      <xdr:spPr>
        <a:xfrm>
          <a:off x="1397000" y="1365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49714</xdr:rowOff>
    </xdr:from>
    <xdr:ext cx="762000" cy="259045"/>
    <xdr:sp macro="" textlink="">
      <xdr:nvSpPr>
        <xdr:cNvPr id="221" name="テキスト ボックス 220"/>
        <xdr:cNvSpPr txBox="1"/>
      </xdr:nvSpPr>
      <xdr:spPr>
        <a:xfrm>
          <a:off x="1066800" y="1342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年度以降においては、概ね微増減が続いている。</a:t>
          </a:r>
          <a:endParaRPr lang="ja-JP" altLang="ja-JP" sz="1400">
            <a:effectLst/>
          </a:endParaRPr>
        </a:p>
        <a:p>
          <a:r>
            <a:rPr kumimoji="1" lang="ja-JP" altLang="ja-JP" sz="1100">
              <a:solidFill>
                <a:schemeClr val="dk1"/>
              </a:solidFill>
              <a:effectLst/>
              <a:latin typeface="+mn-lt"/>
              <a:ea typeface="+mn-ea"/>
              <a:cs typeface="+mn-cs"/>
            </a:rPr>
            <a:t>　また、類似団体平均を</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ポイント上回っているが、定員管理の適正度等を勘案すると、現行水準は適正であると考える。今後も定員管理の適正化を進めながら、指数の上昇を抑制し、現行水準の維持に努める。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158045</xdr:rowOff>
    </xdr:from>
    <xdr:to>
      <xdr:col>81</xdr:col>
      <xdr:colOff>44450</xdr:colOff>
      <xdr:row>88</xdr:row>
      <xdr:rowOff>26811</xdr:rowOff>
    </xdr:to>
    <xdr:cxnSp macro="">
      <xdr:nvCxnSpPr>
        <xdr:cNvPr id="255" name="直線コネクタ 254"/>
        <xdr:cNvCxnSpPr/>
      </xdr:nvCxnSpPr>
      <xdr:spPr>
        <a:xfrm>
          <a:off x="16179800" y="150741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87</xdr:row>
      <xdr:rowOff>158045</xdr:rowOff>
    </xdr:to>
    <xdr:cxnSp macro="">
      <xdr:nvCxnSpPr>
        <xdr:cNvPr id="258" name="直線コネクタ 257"/>
        <xdr:cNvCxnSpPr/>
      </xdr:nvCxnSpPr>
      <xdr:spPr>
        <a:xfrm>
          <a:off x="15290800" y="1506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144639</xdr:rowOff>
    </xdr:to>
    <xdr:cxnSp macro="">
      <xdr:nvCxnSpPr>
        <xdr:cNvPr id="261" name="直線コネクタ 260"/>
        <xdr:cNvCxnSpPr/>
      </xdr:nvCxnSpPr>
      <xdr:spPr>
        <a:xfrm>
          <a:off x="14401800" y="1495354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50800</xdr:rowOff>
    </xdr:to>
    <xdr:cxnSp macro="">
      <xdr:nvCxnSpPr>
        <xdr:cNvPr id="264" name="直線コネクタ 263"/>
        <xdr:cNvCxnSpPr/>
      </xdr:nvCxnSpPr>
      <xdr:spPr>
        <a:xfrm flipV="1">
          <a:off x="13512800" y="1495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147461</xdr:rowOff>
    </xdr:from>
    <xdr:to>
      <xdr:col>81</xdr:col>
      <xdr:colOff>95250</xdr:colOff>
      <xdr:row>88</xdr:row>
      <xdr:rowOff>77611</xdr:rowOff>
    </xdr:to>
    <xdr:sp macro="" textlink="">
      <xdr:nvSpPr>
        <xdr:cNvPr id="274" name="楕円 273"/>
        <xdr:cNvSpPr/>
      </xdr:nvSpPr>
      <xdr:spPr>
        <a:xfrm>
          <a:off x="169672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119538</xdr:rowOff>
    </xdr:from>
    <xdr:ext cx="762000" cy="259045"/>
    <xdr:sp macro="" textlink="">
      <xdr:nvSpPr>
        <xdr:cNvPr id="275" name="給与水準   （国との比較）該当値テキスト"/>
        <xdr:cNvSpPr txBox="1"/>
      </xdr:nvSpPr>
      <xdr:spPr>
        <a:xfrm>
          <a:off x="17106900" y="1503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76" name="楕円 275"/>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22172</xdr:rowOff>
    </xdr:from>
    <xdr:ext cx="736600" cy="259045"/>
    <xdr:sp macro="" textlink="">
      <xdr:nvSpPr>
        <xdr:cNvPr id="277" name="テキスト ボックス 276"/>
        <xdr:cNvSpPr txBox="1"/>
      </xdr:nvSpPr>
      <xdr:spPr>
        <a:xfrm>
          <a:off x="15798800" y="1510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78" name="楕円 277"/>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79" name="テキスト ボックス 278"/>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158045</xdr:rowOff>
    </xdr:from>
    <xdr:to>
      <xdr:col>68</xdr:col>
      <xdr:colOff>203200</xdr:colOff>
      <xdr:row>87</xdr:row>
      <xdr:rowOff>88195</xdr:rowOff>
    </xdr:to>
    <xdr:sp macro="" textlink="">
      <xdr:nvSpPr>
        <xdr:cNvPr id="280" name="楕円 279"/>
        <xdr:cNvSpPr/>
      </xdr:nvSpPr>
      <xdr:spPr>
        <a:xfrm>
          <a:off x="14351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72972</xdr:rowOff>
    </xdr:from>
    <xdr:ext cx="762000" cy="259045"/>
    <xdr:sp macro="" textlink="">
      <xdr:nvSpPr>
        <xdr:cNvPr id="281" name="テキスト ボックス 280"/>
        <xdr:cNvSpPr txBox="1"/>
      </xdr:nvSpPr>
      <xdr:spPr>
        <a:xfrm>
          <a:off x="14020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2" name="楕円 281"/>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3" name="テキスト ボックス 282"/>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全国・県内・類似団体と比較すると、少人数となっており、今後も事務事業の整理・合理化を更に推進し、全国的にも小さな経営規模である特徴点に見合った定数管理を継続し、定員の適正化に努める。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45992</xdr:rowOff>
    </xdr:from>
    <xdr:to>
      <xdr:col>81</xdr:col>
      <xdr:colOff>44450</xdr:colOff>
      <xdr:row>58</xdr:row>
      <xdr:rowOff>61504</xdr:rowOff>
    </xdr:to>
    <xdr:cxnSp macro="">
      <xdr:nvCxnSpPr>
        <xdr:cNvPr id="320" name="直線コネクタ 319"/>
        <xdr:cNvCxnSpPr/>
      </xdr:nvCxnSpPr>
      <xdr:spPr>
        <a:xfrm flipV="1">
          <a:off x="16179800" y="9990092"/>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61504</xdr:rowOff>
    </xdr:from>
    <xdr:to>
      <xdr:col>77</xdr:col>
      <xdr:colOff>44450</xdr:colOff>
      <xdr:row>58</xdr:row>
      <xdr:rowOff>78740</xdr:rowOff>
    </xdr:to>
    <xdr:cxnSp macro="">
      <xdr:nvCxnSpPr>
        <xdr:cNvPr id="323" name="直線コネクタ 322"/>
        <xdr:cNvCxnSpPr/>
      </xdr:nvCxnSpPr>
      <xdr:spPr>
        <a:xfrm flipV="1">
          <a:off x="15290800" y="1000560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59781</xdr:rowOff>
    </xdr:from>
    <xdr:to>
      <xdr:col>72</xdr:col>
      <xdr:colOff>203200</xdr:colOff>
      <xdr:row>58</xdr:row>
      <xdr:rowOff>78740</xdr:rowOff>
    </xdr:to>
    <xdr:cxnSp macro="">
      <xdr:nvCxnSpPr>
        <xdr:cNvPr id="326" name="直線コネクタ 325"/>
        <xdr:cNvCxnSpPr/>
      </xdr:nvCxnSpPr>
      <xdr:spPr>
        <a:xfrm>
          <a:off x="14401800" y="10003881"/>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28756</xdr:rowOff>
    </xdr:from>
    <xdr:to>
      <xdr:col>68</xdr:col>
      <xdr:colOff>152400</xdr:colOff>
      <xdr:row>58</xdr:row>
      <xdr:rowOff>59781</xdr:rowOff>
    </xdr:to>
    <xdr:cxnSp macro="">
      <xdr:nvCxnSpPr>
        <xdr:cNvPr id="329" name="直線コネクタ 328"/>
        <xdr:cNvCxnSpPr/>
      </xdr:nvCxnSpPr>
      <xdr:spPr>
        <a:xfrm>
          <a:off x="13512800" y="997285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166642</xdr:rowOff>
    </xdr:from>
    <xdr:to>
      <xdr:col>81</xdr:col>
      <xdr:colOff>95250</xdr:colOff>
      <xdr:row>58</xdr:row>
      <xdr:rowOff>96792</xdr:rowOff>
    </xdr:to>
    <xdr:sp macro="" textlink="">
      <xdr:nvSpPr>
        <xdr:cNvPr id="339" name="楕円 338"/>
        <xdr:cNvSpPr/>
      </xdr:nvSpPr>
      <xdr:spPr>
        <a:xfrm>
          <a:off x="16967200" y="99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87919</xdr:rowOff>
    </xdr:from>
    <xdr:ext cx="762000" cy="259045"/>
    <xdr:sp macro="" textlink="">
      <xdr:nvSpPr>
        <xdr:cNvPr id="340" name="定員管理の状況該当値テキスト"/>
        <xdr:cNvSpPr txBox="1"/>
      </xdr:nvSpPr>
      <xdr:spPr>
        <a:xfrm>
          <a:off x="17106900" y="986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10704</xdr:rowOff>
    </xdr:from>
    <xdr:to>
      <xdr:col>77</xdr:col>
      <xdr:colOff>95250</xdr:colOff>
      <xdr:row>58</xdr:row>
      <xdr:rowOff>112304</xdr:rowOff>
    </xdr:to>
    <xdr:sp macro="" textlink="">
      <xdr:nvSpPr>
        <xdr:cNvPr id="341" name="楕円 340"/>
        <xdr:cNvSpPr/>
      </xdr:nvSpPr>
      <xdr:spPr>
        <a:xfrm>
          <a:off x="16129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122481</xdr:rowOff>
    </xdr:from>
    <xdr:ext cx="736600" cy="259045"/>
    <xdr:sp macro="" textlink="">
      <xdr:nvSpPr>
        <xdr:cNvPr id="342" name="テキスト ボックス 341"/>
        <xdr:cNvSpPr txBox="1"/>
      </xdr:nvSpPr>
      <xdr:spPr>
        <a:xfrm>
          <a:off x="15798800" y="9723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27940</xdr:rowOff>
    </xdr:from>
    <xdr:to>
      <xdr:col>73</xdr:col>
      <xdr:colOff>44450</xdr:colOff>
      <xdr:row>58</xdr:row>
      <xdr:rowOff>129540</xdr:rowOff>
    </xdr:to>
    <xdr:sp macro="" textlink="">
      <xdr:nvSpPr>
        <xdr:cNvPr id="343" name="楕円 342"/>
        <xdr:cNvSpPr/>
      </xdr:nvSpPr>
      <xdr:spPr>
        <a:xfrm>
          <a:off x="15240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139717</xdr:rowOff>
    </xdr:from>
    <xdr:ext cx="762000" cy="259045"/>
    <xdr:sp macro="" textlink="">
      <xdr:nvSpPr>
        <xdr:cNvPr id="344" name="テキスト ボックス 343"/>
        <xdr:cNvSpPr txBox="1"/>
      </xdr:nvSpPr>
      <xdr:spPr>
        <a:xfrm>
          <a:off x="14909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8981</xdr:rowOff>
    </xdr:from>
    <xdr:to>
      <xdr:col>68</xdr:col>
      <xdr:colOff>203200</xdr:colOff>
      <xdr:row>58</xdr:row>
      <xdr:rowOff>110581</xdr:rowOff>
    </xdr:to>
    <xdr:sp macro="" textlink="">
      <xdr:nvSpPr>
        <xdr:cNvPr id="345" name="楕円 344"/>
        <xdr:cNvSpPr/>
      </xdr:nvSpPr>
      <xdr:spPr>
        <a:xfrm>
          <a:off x="14351000" y="99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120758</xdr:rowOff>
    </xdr:from>
    <xdr:ext cx="762000" cy="259045"/>
    <xdr:sp macro="" textlink="">
      <xdr:nvSpPr>
        <xdr:cNvPr id="346" name="テキスト ボックス 345"/>
        <xdr:cNvSpPr txBox="1"/>
      </xdr:nvSpPr>
      <xdr:spPr>
        <a:xfrm>
          <a:off x="14020800" y="972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149406</xdr:rowOff>
    </xdr:from>
    <xdr:to>
      <xdr:col>64</xdr:col>
      <xdr:colOff>152400</xdr:colOff>
      <xdr:row>58</xdr:row>
      <xdr:rowOff>79556</xdr:rowOff>
    </xdr:to>
    <xdr:sp macro="" textlink="">
      <xdr:nvSpPr>
        <xdr:cNvPr id="347" name="楕円 346"/>
        <xdr:cNvSpPr/>
      </xdr:nvSpPr>
      <xdr:spPr>
        <a:xfrm>
          <a:off x="13462000" y="992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89733</xdr:rowOff>
    </xdr:from>
    <xdr:ext cx="762000" cy="259045"/>
    <xdr:sp macro="" textlink="">
      <xdr:nvSpPr>
        <xdr:cNvPr id="348" name="テキスト ボックス 347"/>
        <xdr:cNvSpPr txBox="1"/>
      </xdr:nvSpPr>
      <xdr:spPr>
        <a:xfrm>
          <a:off x="13131800" y="969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主要公共施設整備や都市基盤整備が一段落したため、類似団体平均を大きく下回る△</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％となっており、平成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年度以降、改善傾向にある。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今後は、公共施設やインフラの一斉更新時期が続くため、公共施設等総合管理計画に基づいた老朽化対策を実施し、その財源として起債も活用していくため数値の悪化が見込まれる。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59944</xdr:rowOff>
    </xdr:from>
    <xdr:to>
      <xdr:col>81</xdr:col>
      <xdr:colOff>44450</xdr:colOff>
      <xdr:row>36</xdr:row>
      <xdr:rowOff>79248</xdr:rowOff>
    </xdr:to>
    <xdr:cxnSp macro="">
      <xdr:nvCxnSpPr>
        <xdr:cNvPr id="380" name="直線コネクタ 379"/>
        <xdr:cNvCxnSpPr/>
      </xdr:nvCxnSpPr>
      <xdr:spPr>
        <a:xfrm>
          <a:off x="16179800" y="623214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59944</xdr:rowOff>
    </xdr:from>
    <xdr:to>
      <xdr:col>77</xdr:col>
      <xdr:colOff>44450</xdr:colOff>
      <xdr:row>36</xdr:row>
      <xdr:rowOff>127508</xdr:rowOff>
    </xdr:to>
    <xdr:cxnSp macro="">
      <xdr:nvCxnSpPr>
        <xdr:cNvPr id="383" name="直線コネクタ 382"/>
        <xdr:cNvCxnSpPr/>
      </xdr:nvCxnSpPr>
      <xdr:spPr>
        <a:xfrm flipV="1">
          <a:off x="15290800" y="623214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127508</xdr:rowOff>
    </xdr:from>
    <xdr:to>
      <xdr:col>72</xdr:col>
      <xdr:colOff>203200</xdr:colOff>
      <xdr:row>37</xdr:row>
      <xdr:rowOff>52578</xdr:rowOff>
    </xdr:to>
    <xdr:cxnSp macro="">
      <xdr:nvCxnSpPr>
        <xdr:cNvPr id="386" name="直線コネクタ 385"/>
        <xdr:cNvCxnSpPr/>
      </xdr:nvCxnSpPr>
      <xdr:spPr>
        <a:xfrm flipV="1">
          <a:off x="14401800" y="62997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52578</xdr:rowOff>
    </xdr:from>
    <xdr:to>
      <xdr:col>68</xdr:col>
      <xdr:colOff>152400</xdr:colOff>
      <xdr:row>38</xdr:row>
      <xdr:rowOff>6604</xdr:rowOff>
    </xdr:to>
    <xdr:cxnSp macro="">
      <xdr:nvCxnSpPr>
        <xdr:cNvPr id="389" name="直線コネクタ 388"/>
        <xdr:cNvCxnSpPr/>
      </xdr:nvCxnSpPr>
      <xdr:spPr>
        <a:xfrm flipV="1">
          <a:off x="13512800" y="639622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28448</xdr:rowOff>
    </xdr:from>
    <xdr:to>
      <xdr:col>81</xdr:col>
      <xdr:colOff>95250</xdr:colOff>
      <xdr:row>36</xdr:row>
      <xdr:rowOff>130048</xdr:rowOff>
    </xdr:to>
    <xdr:sp macro="" textlink="">
      <xdr:nvSpPr>
        <xdr:cNvPr id="399" name="楕円 398"/>
        <xdr:cNvSpPr/>
      </xdr:nvSpPr>
      <xdr:spPr>
        <a:xfrm>
          <a:off x="169672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44975</xdr:rowOff>
    </xdr:from>
    <xdr:ext cx="762000" cy="259045"/>
    <xdr:sp macro="" textlink="">
      <xdr:nvSpPr>
        <xdr:cNvPr id="400" name="公債費負担の状況該当値テキスト"/>
        <xdr:cNvSpPr txBox="1"/>
      </xdr:nvSpPr>
      <xdr:spPr>
        <a:xfrm>
          <a:off x="17106900" y="60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9144</xdr:rowOff>
    </xdr:from>
    <xdr:to>
      <xdr:col>77</xdr:col>
      <xdr:colOff>95250</xdr:colOff>
      <xdr:row>36</xdr:row>
      <xdr:rowOff>110744</xdr:rowOff>
    </xdr:to>
    <xdr:sp macro="" textlink="">
      <xdr:nvSpPr>
        <xdr:cNvPr id="401" name="楕円 400"/>
        <xdr:cNvSpPr/>
      </xdr:nvSpPr>
      <xdr:spPr>
        <a:xfrm>
          <a:off x="16129000" y="6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120921</xdr:rowOff>
    </xdr:from>
    <xdr:ext cx="736600" cy="259045"/>
    <xdr:sp macro="" textlink="">
      <xdr:nvSpPr>
        <xdr:cNvPr id="402" name="テキスト ボックス 401"/>
        <xdr:cNvSpPr txBox="1"/>
      </xdr:nvSpPr>
      <xdr:spPr>
        <a:xfrm>
          <a:off x="15798800" y="5950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76708</xdr:rowOff>
    </xdr:from>
    <xdr:to>
      <xdr:col>73</xdr:col>
      <xdr:colOff>44450</xdr:colOff>
      <xdr:row>37</xdr:row>
      <xdr:rowOff>6858</xdr:rowOff>
    </xdr:to>
    <xdr:sp macro="" textlink="">
      <xdr:nvSpPr>
        <xdr:cNvPr id="403" name="楕円 402"/>
        <xdr:cNvSpPr/>
      </xdr:nvSpPr>
      <xdr:spPr>
        <a:xfrm>
          <a:off x="152400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17035</xdr:rowOff>
    </xdr:from>
    <xdr:ext cx="762000" cy="259045"/>
    <xdr:sp macro="" textlink="">
      <xdr:nvSpPr>
        <xdr:cNvPr id="404" name="テキスト ボックス 403"/>
        <xdr:cNvSpPr txBox="1"/>
      </xdr:nvSpPr>
      <xdr:spPr>
        <a:xfrm>
          <a:off x="14909800" y="601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1778</xdr:rowOff>
    </xdr:from>
    <xdr:to>
      <xdr:col>68</xdr:col>
      <xdr:colOff>203200</xdr:colOff>
      <xdr:row>37</xdr:row>
      <xdr:rowOff>103378</xdr:rowOff>
    </xdr:to>
    <xdr:sp macro="" textlink="">
      <xdr:nvSpPr>
        <xdr:cNvPr id="405" name="楕円 404"/>
        <xdr:cNvSpPr/>
      </xdr:nvSpPr>
      <xdr:spPr>
        <a:xfrm>
          <a:off x="14351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113555</xdr:rowOff>
    </xdr:from>
    <xdr:ext cx="762000" cy="259045"/>
    <xdr:sp macro="" textlink="">
      <xdr:nvSpPr>
        <xdr:cNvPr id="406" name="テキスト ボックス 405"/>
        <xdr:cNvSpPr txBox="1"/>
      </xdr:nvSpPr>
      <xdr:spPr>
        <a:xfrm>
          <a:off x="14020800" y="611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127254</xdr:rowOff>
    </xdr:from>
    <xdr:to>
      <xdr:col>64</xdr:col>
      <xdr:colOff>152400</xdr:colOff>
      <xdr:row>38</xdr:row>
      <xdr:rowOff>57404</xdr:rowOff>
    </xdr:to>
    <xdr:sp macro="" textlink="">
      <xdr:nvSpPr>
        <xdr:cNvPr id="407" name="楕円 406"/>
        <xdr:cNvSpPr/>
      </xdr:nvSpPr>
      <xdr:spPr>
        <a:xfrm>
          <a:off x="134620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67581</xdr:rowOff>
    </xdr:from>
    <xdr:ext cx="762000" cy="259045"/>
    <xdr:sp macro="" textlink="">
      <xdr:nvSpPr>
        <xdr:cNvPr id="408" name="テキスト ボックス 407"/>
        <xdr:cNvSpPr txBox="1"/>
      </xdr:nvSpPr>
      <xdr:spPr>
        <a:xfrm>
          <a:off x="131318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引き続き、町債残高など将来負担として見込まれる金額よりも、充当可能基金や交付税算入見込額などの将来負担を軽減する財源が上回っているため、将来負担すべき実質的な負担額はマイナス値となっており、将来負担比率は算定されていない。</a:t>
          </a:r>
          <a:endParaRPr lang="ja-JP" altLang="ja-JP" sz="1400">
            <a:effectLst/>
          </a:endParaRPr>
        </a:p>
        <a:p>
          <a:r>
            <a:rPr kumimoji="1" lang="ja-JP" altLang="ja-JP" sz="1100">
              <a:solidFill>
                <a:schemeClr val="dk1"/>
              </a:solidFill>
              <a:effectLst/>
              <a:latin typeface="+mn-lt"/>
              <a:ea typeface="+mn-ea"/>
              <a:cs typeface="+mn-cs"/>
            </a:rPr>
            <a:t>　今後は公共施設やインフラの一斉更新時期が続くため、公共施設等総合管理計画に基づいた個別施設修繕計画の策定を進める。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4"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5" name="フローチャート: 判断 444"/>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6" name="フローチャート: 判断 445"/>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7" name="テキスト ボックス 446"/>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48" name="フローチャート: 判断 447"/>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49" name="テキスト ボックス 448"/>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11490</xdr:rowOff>
    </xdr:from>
    <xdr:to>
      <xdr:col>68</xdr:col>
      <xdr:colOff>203200</xdr:colOff>
      <xdr:row>14</xdr:row>
      <xdr:rowOff>113090</xdr:rowOff>
    </xdr:to>
    <xdr:sp macro="" textlink="">
      <xdr:nvSpPr>
        <xdr:cNvPr id="450" name="フローチャート: 判断 449"/>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1" name="テキスト ボックス 450"/>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2" name="フローチャート: 判断 451"/>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3" name="テキスト ボックス 452"/>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34,622
34,205
9.13
13,356,890
12,777,856
541,055
6,798,008
9,145,662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比較して下回っている要因として、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83566</xdr:rowOff>
    </xdr:from>
    <xdr:to>
      <xdr:col>24</xdr:col>
      <xdr:colOff>25400</xdr:colOff>
      <xdr:row>35</xdr:row>
      <xdr:rowOff>110998</xdr:rowOff>
    </xdr:to>
    <xdr:cxnSp macro="">
      <xdr:nvCxnSpPr>
        <xdr:cNvPr id="64" name="直線コネクタ 63"/>
        <xdr:cNvCxnSpPr/>
      </xdr:nvCxnSpPr>
      <xdr:spPr>
        <a:xfrm>
          <a:off x="3987800" y="60843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35</xdr:row>
      <xdr:rowOff>165862</xdr:rowOff>
    </xdr:to>
    <xdr:cxnSp macro="">
      <xdr:nvCxnSpPr>
        <xdr:cNvPr id="67" name="直線コネクタ 66"/>
        <xdr:cNvCxnSpPr/>
      </xdr:nvCxnSpPr>
      <xdr:spPr>
        <a:xfrm flipV="1">
          <a:off x="3098800" y="60843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165862</xdr:rowOff>
    </xdr:to>
    <xdr:cxnSp macro="">
      <xdr:nvCxnSpPr>
        <xdr:cNvPr id="70" name="直線コネクタ 69"/>
        <xdr:cNvCxnSpPr/>
      </xdr:nvCxnSpPr>
      <xdr:spPr>
        <a:xfrm>
          <a:off x="2209800" y="60934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138430</xdr:rowOff>
    </xdr:to>
    <xdr:cxnSp macro="">
      <xdr:nvCxnSpPr>
        <xdr:cNvPr id="73" name="直線コネクタ 72"/>
        <xdr:cNvCxnSpPr/>
      </xdr:nvCxnSpPr>
      <xdr:spPr>
        <a:xfrm flipV="1">
          <a:off x="1320800" y="609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60198</xdr:rowOff>
    </xdr:from>
    <xdr:to>
      <xdr:col>24</xdr:col>
      <xdr:colOff>76200</xdr:colOff>
      <xdr:row>35</xdr:row>
      <xdr:rowOff>161798</xdr:rowOff>
    </xdr:to>
    <xdr:sp macro="" textlink="">
      <xdr:nvSpPr>
        <xdr:cNvPr id="83" name="楕円 82"/>
        <xdr:cNvSpPr/>
      </xdr:nvSpPr>
      <xdr:spPr>
        <a:xfrm>
          <a:off x="4775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76725</xdr:rowOff>
    </xdr:from>
    <xdr:ext cx="762000" cy="259045"/>
    <xdr:sp macro="" textlink="">
      <xdr:nvSpPr>
        <xdr:cNvPr id="84" name="人件費該当値テキスト"/>
        <xdr:cNvSpPr txBox="1"/>
      </xdr:nvSpPr>
      <xdr:spPr>
        <a:xfrm>
          <a:off x="4914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32766</xdr:rowOff>
    </xdr:from>
    <xdr:to>
      <xdr:col>20</xdr:col>
      <xdr:colOff>38100</xdr:colOff>
      <xdr:row>35</xdr:row>
      <xdr:rowOff>134366</xdr:rowOff>
    </xdr:to>
    <xdr:sp macro="" textlink="">
      <xdr:nvSpPr>
        <xdr:cNvPr id="85" name="楕円 84"/>
        <xdr:cNvSpPr/>
      </xdr:nvSpPr>
      <xdr:spPr>
        <a:xfrm>
          <a:off x="3937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144543</xdr:rowOff>
    </xdr:from>
    <xdr:ext cx="736600" cy="259045"/>
    <xdr:sp macro="" textlink="">
      <xdr:nvSpPr>
        <xdr:cNvPr id="86" name="テキスト ボックス 85"/>
        <xdr:cNvSpPr txBox="1"/>
      </xdr:nvSpPr>
      <xdr:spPr>
        <a:xfrm>
          <a:off x="3606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115062</xdr:rowOff>
    </xdr:from>
    <xdr:to>
      <xdr:col>15</xdr:col>
      <xdr:colOff>149225</xdr:colOff>
      <xdr:row>36</xdr:row>
      <xdr:rowOff>45212</xdr:rowOff>
    </xdr:to>
    <xdr:sp macro="" textlink="">
      <xdr:nvSpPr>
        <xdr:cNvPr id="87" name="楕円 86"/>
        <xdr:cNvSpPr/>
      </xdr:nvSpPr>
      <xdr:spPr>
        <a:xfrm>
          <a:off x="3048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55389</xdr:rowOff>
    </xdr:from>
    <xdr:ext cx="762000" cy="259045"/>
    <xdr:sp macro="" textlink="">
      <xdr:nvSpPr>
        <xdr:cNvPr id="88" name="テキスト ボックス 87"/>
        <xdr:cNvSpPr txBox="1"/>
      </xdr:nvSpPr>
      <xdr:spPr>
        <a:xfrm>
          <a:off x="2717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9" name="楕円 88"/>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0" name="テキスト ボックス 89"/>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1" name="楕円 90"/>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2" name="テキスト ボックス 91"/>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物件費に係る経常収支比率が高くなっているのは、大部分の公共施設において管理運営業務を指定管理者制度に移行したことにより、これまで職員人件費等で措置されていた経費が、委託料（物件費）に代わり、これにより物件費の占める割合が引き上げられている結果となっている。</a:t>
          </a:r>
          <a:endParaRPr lang="ja-JP" altLang="ja-JP" sz="1400">
            <a:effectLst/>
          </a:endParaRPr>
        </a:p>
        <a:p>
          <a:r>
            <a:rPr kumimoji="1" lang="ja-JP" altLang="ja-JP" sz="1100">
              <a:solidFill>
                <a:schemeClr val="dk1"/>
              </a:solidFill>
              <a:effectLst/>
              <a:latin typeface="+mn-lt"/>
              <a:ea typeface="+mn-ea"/>
              <a:cs typeface="+mn-cs"/>
            </a:rPr>
            <a:t>　今後は、各施設の在り方や包括的民間委託の導入も検討し、管理運営経費のコスト削減を図っていく。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81280</xdr:rowOff>
    </xdr:to>
    <xdr:cxnSp macro="">
      <xdr:nvCxnSpPr>
        <xdr:cNvPr id="125" name="直線コネクタ 124"/>
        <xdr:cNvCxnSpPr/>
      </xdr:nvCxnSpPr>
      <xdr:spPr>
        <a:xfrm>
          <a:off x="15671800" y="3136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19</xdr:row>
      <xdr:rowOff>31750</xdr:rowOff>
    </xdr:to>
    <xdr:cxnSp macro="">
      <xdr:nvCxnSpPr>
        <xdr:cNvPr id="128" name="直線コネクタ 127"/>
        <xdr:cNvCxnSpPr/>
      </xdr:nvCxnSpPr>
      <xdr:spPr>
        <a:xfrm flipV="1">
          <a:off x="14782800" y="3136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19</xdr:row>
      <xdr:rowOff>31750</xdr:rowOff>
    </xdr:to>
    <xdr:cxnSp macro="">
      <xdr:nvCxnSpPr>
        <xdr:cNvPr id="131" name="直線コネクタ 130"/>
        <xdr:cNvCxnSpPr/>
      </xdr:nvCxnSpPr>
      <xdr:spPr>
        <a:xfrm>
          <a:off x="13893800" y="30759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161290</xdr:rowOff>
    </xdr:to>
    <xdr:cxnSp macro="">
      <xdr:nvCxnSpPr>
        <xdr:cNvPr id="134" name="直線コネクタ 133"/>
        <xdr:cNvCxnSpPr/>
      </xdr:nvCxnSpPr>
      <xdr:spPr>
        <a:xfrm>
          <a:off x="13004800" y="3030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4" name="楕円 143"/>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5" name="物件費該当値テキスト"/>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6" name="楕円 145"/>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7" name="テキスト ボックス 146"/>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48" name="楕円 147"/>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49" name="テキスト ボックス 148"/>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0" name="楕円 149"/>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1" name="テキスト ボックス 150"/>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2" name="楕円 151"/>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3" name="テキスト ボックス 152"/>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扶助費に係る経常収支比率が類似団体平均を上回っている状況で、児童・高齢者・障がい者福祉などの各種サービスや援助のための経費については、少子・高齢化の進展に伴い、その対策経費として年々増加する傾向が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このような状況下、播磨町行政改革実施計画に基づき、町独自の給付などを受益と負担の関係から見直し、町単独事業の抑制等を図ることにより、経費の削減に努める。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0</xdr:rowOff>
    </xdr:from>
    <xdr:to>
      <xdr:col>24</xdr:col>
      <xdr:colOff>25400</xdr:colOff>
      <xdr:row>58</xdr:row>
      <xdr:rowOff>50800</xdr:rowOff>
    </xdr:to>
    <xdr:cxnSp macro="">
      <xdr:nvCxnSpPr>
        <xdr:cNvPr id="186" name="直線コネクタ 185"/>
        <xdr:cNvCxnSpPr/>
      </xdr:nvCxnSpPr>
      <xdr:spPr>
        <a:xfrm>
          <a:off x="3987800" y="9944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0</xdr:rowOff>
    </xdr:from>
    <xdr:to>
      <xdr:col>19</xdr:col>
      <xdr:colOff>187325</xdr:colOff>
      <xdr:row>58</xdr:row>
      <xdr:rowOff>101600</xdr:rowOff>
    </xdr:to>
    <xdr:cxnSp macro="">
      <xdr:nvCxnSpPr>
        <xdr:cNvPr id="189" name="直線コネクタ 188"/>
        <xdr:cNvCxnSpPr/>
      </xdr:nvCxnSpPr>
      <xdr:spPr>
        <a:xfrm flipV="1">
          <a:off x="3098800" y="9944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133350</xdr:rowOff>
    </xdr:from>
    <xdr:to>
      <xdr:col>15</xdr:col>
      <xdr:colOff>98425</xdr:colOff>
      <xdr:row>58</xdr:row>
      <xdr:rowOff>101600</xdr:rowOff>
    </xdr:to>
    <xdr:cxnSp macro="">
      <xdr:nvCxnSpPr>
        <xdr:cNvPr id="192" name="直線コネクタ 191"/>
        <xdr:cNvCxnSpPr/>
      </xdr:nvCxnSpPr>
      <xdr:spPr>
        <a:xfrm>
          <a:off x="2209800" y="9906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139700</xdr:rowOff>
    </xdr:from>
    <xdr:to>
      <xdr:col>11</xdr:col>
      <xdr:colOff>9525</xdr:colOff>
      <xdr:row>57</xdr:row>
      <xdr:rowOff>133350</xdr:rowOff>
    </xdr:to>
    <xdr:cxnSp macro="">
      <xdr:nvCxnSpPr>
        <xdr:cNvPr id="195" name="直線コネクタ 194"/>
        <xdr:cNvCxnSpPr/>
      </xdr:nvCxnSpPr>
      <xdr:spPr>
        <a:xfrm>
          <a:off x="1320800" y="9740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7" name="テキスト ボックス 196"/>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5" name="楕円 204"/>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6"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120650</xdr:rowOff>
    </xdr:from>
    <xdr:to>
      <xdr:col>20</xdr:col>
      <xdr:colOff>38100</xdr:colOff>
      <xdr:row>58</xdr:row>
      <xdr:rowOff>50800</xdr:rowOff>
    </xdr:to>
    <xdr:sp macro="" textlink="">
      <xdr:nvSpPr>
        <xdr:cNvPr id="207" name="楕円 206"/>
        <xdr:cNvSpPr/>
      </xdr:nvSpPr>
      <xdr:spPr>
        <a:xfrm>
          <a:off x="3937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208" name="テキスト ボックス 207"/>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50800</xdr:rowOff>
    </xdr:from>
    <xdr:to>
      <xdr:col>15</xdr:col>
      <xdr:colOff>149225</xdr:colOff>
      <xdr:row>58</xdr:row>
      <xdr:rowOff>152400</xdr:rowOff>
    </xdr:to>
    <xdr:sp macro="" textlink="">
      <xdr:nvSpPr>
        <xdr:cNvPr id="209" name="楕円 208"/>
        <xdr:cNvSpPr/>
      </xdr:nvSpPr>
      <xdr:spPr>
        <a:xfrm>
          <a:off x="3048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137177</xdr:rowOff>
    </xdr:from>
    <xdr:ext cx="762000" cy="259045"/>
    <xdr:sp macro="" textlink="">
      <xdr:nvSpPr>
        <xdr:cNvPr id="210" name="テキスト ボックス 209"/>
        <xdr:cNvSpPr txBox="1"/>
      </xdr:nvSpPr>
      <xdr:spPr>
        <a:xfrm>
          <a:off x="2717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82550</xdr:rowOff>
    </xdr:from>
    <xdr:to>
      <xdr:col>11</xdr:col>
      <xdr:colOff>60325</xdr:colOff>
      <xdr:row>58</xdr:row>
      <xdr:rowOff>12700</xdr:rowOff>
    </xdr:to>
    <xdr:sp macro="" textlink="">
      <xdr:nvSpPr>
        <xdr:cNvPr id="211" name="楕円 210"/>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12" name="テキスト ボックス 211"/>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88900</xdr:rowOff>
    </xdr:from>
    <xdr:to>
      <xdr:col>6</xdr:col>
      <xdr:colOff>171450</xdr:colOff>
      <xdr:row>57</xdr:row>
      <xdr:rowOff>19050</xdr:rowOff>
    </xdr:to>
    <xdr:sp macro="" textlink="">
      <xdr:nvSpPr>
        <xdr:cNvPr id="213" name="楕円 212"/>
        <xdr:cNvSpPr/>
      </xdr:nvSpPr>
      <xdr:spPr>
        <a:xfrm>
          <a:off x="1270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3827</xdr:rowOff>
    </xdr:from>
    <xdr:ext cx="762000" cy="259045"/>
    <xdr:sp macro="" textlink="">
      <xdr:nvSpPr>
        <xdr:cNvPr id="214" name="テキスト ボックス 213"/>
        <xdr:cNvSpPr txBox="1"/>
      </xdr:nvSpPr>
      <xdr:spPr>
        <a:xfrm>
          <a:off x="939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その他として主に「繰出金」があげられる</a:t>
          </a:r>
          <a:r>
            <a:rPr kumimoji="1" lang="ja-JP" altLang="en-US" sz="1100">
              <a:solidFill>
                <a:schemeClr val="dk1"/>
              </a:solidFill>
              <a:effectLst/>
              <a:latin typeface="+mn-lt"/>
              <a:ea typeface="+mn-ea"/>
              <a:cs typeface="+mn-cs"/>
            </a:rPr>
            <a:t>。従来は</a:t>
          </a:r>
          <a:r>
            <a:rPr kumimoji="1" lang="ja-JP" altLang="ja-JP" sz="1100">
              <a:solidFill>
                <a:schemeClr val="dk1"/>
              </a:solidFill>
              <a:effectLst/>
              <a:latin typeface="+mn-lt"/>
              <a:ea typeface="+mn-ea"/>
              <a:cs typeface="+mn-cs"/>
            </a:rPr>
            <a:t>下水道事業特別会計に係る分が大きく、これは早期に下水道環境を整備するために借り入れた町債の償還に対する繰出金が占めてい</a:t>
          </a:r>
          <a:r>
            <a:rPr kumimoji="1" lang="ja-JP" altLang="en-US" sz="1100">
              <a:solidFill>
                <a:schemeClr val="dk1"/>
              </a:solidFill>
              <a:effectLst/>
              <a:latin typeface="+mn-lt"/>
              <a:ea typeface="+mn-ea"/>
              <a:cs typeface="+mn-cs"/>
            </a:rPr>
            <a:t>たが、平成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年度からは企業会計化したことに伴い大幅に改善している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繰出金の増加は財政状況悪化の大きな要因となるため、他の特別会計においても、経費を節減するとともに料金の適正化を図り、繰出金の抑制に努める。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31750</xdr:rowOff>
    </xdr:from>
    <xdr:to>
      <xdr:col>82</xdr:col>
      <xdr:colOff>107950</xdr:colOff>
      <xdr:row>58</xdr:row>
      <xdr:rowOff>79375</xdr:rowOff>
    </xdr:to>
    <xdr:cxnSp macro="">
      <xdr:nvCxnSpPr>
        <xdr:cNvPr id="251" name="直線コネクタ 250"/>
        <xdr:cNvCxnSpPr/>
      </xdr:nvCxnSpPr>
      <xdr:spPr>
        <a:xfrm flipV="1">
          <a:off x="15671800" y="9632950"/>
          <a:ext cx="838200" cy="3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79375</xdr:rowOff>
    </xdr:from>
    <xdr:to>
      <xdr:col>78</xdr:col>
      <xdr:colOff>69850</xdr:colOff>
      <xdr:row>58</xdr:row>
      <xdr:rowOff>127000</xdr:rowOff>
    </xdr:to>
    <xdr:cxnSp macro="">
      <xdr:nvCxnSpPr>
        <xdr:cNvPr id="254" name="直線コネクタ 253"/>
        <xdr:cNvCxnSpPr/>
      </xdr:nvCxnSpPr>
      <xdr:spPr>
        <a:xfrm flipV="1">
          <a:off x="14782800" y="100234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31750</xdr:rowOff>
    </xdr:from>
    <xdr:to>
      <xdr:col>73</xdr:col>
      <xdr:colOff>180975</xdr:colOff>
      <xdr:row>58</xdr:row>
      <xdr:rowOff>127000</xdr:rowOff>
    </xdr:to>
    <xdr:cxnSp macro="">
      <xdr:nvCxnSpPr>
        <xdr:cNvPr id="257" name="直線コネクタ 256"/>
        <xdr:cNvCxnSpPr/>
      </xdr:nvCxnSpPr>
      <xdr:spPr>
        <a:xfrm>
          <a:off x="13893800" y="9975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31750</xdr:rowOff>
    </xdr:from>
    <xdr:to>
      <xdr:col>69</xdr:col>
      <xdr:colOff>92075</xdr:colOff>
      <xdr:row>58</xdr:row>
      <xdr:rowOff>79375</xdr:rowOff>
    </xdr:to>
    <xdr:cxnSp macro="">
      <xdr:nvCxnSpPr>
        <xdr:cNvPr id="260" name="直線コネクタ 259"/>
        <xdr:cNvCxnSpPr/>
      </xdr:nvCxnSpPr>
      <xdr:spPr>
        <a:xfrm flipV="1">
          <a:off x="13004800" y="99758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152400</xdr:rowOff>
    </xdr:from>
    <xdr:to>
      <xdr:col>82</xdr:col>
      <xdr:colOff>158750</xdr:colOff>
      <xdr:row>56</xdr:row>
      <xdr:rowOff>82550</xdr:rowOff>
    </xdr:to>
    <xdr:sp macro="" textlink="">
      <xdr:nvSpPr>
        <xdr:cNvPr id="270" name="楕円 269"/>
        <xdr:cNvSpPr/>
      </xdr:nvSpPr>
      <xdr:spPr>
        <a:xfrm>
          <a:off x="16459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168927</xdr:rowOff>
    </xdr:from>
    <xdr:ext cx="762000" cy="259045"/>
    <xdr:sp macro="" textlink="">
      <xdr:nvSpPr>
        <xdr:cNvPr id="271" name="その他該当値テキスト"/>
        <xdr:cNvSpPr txBox="1"/>
      </xdr:nvSpPr>
      <xdr:spPr>
        <a:xfrm>
          <a:off x="16598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28575</xdr:rowOff>
    </xdr:from>
    <xdr:to>
      <xdr:col>78</xdr:col>
      <xdr:colOff>120650</xdr:colOff>
      <xdr:row>58</xdr:row>
      <xdr:rowOff>130175</xdr:rowOff>
    </xdr:to>
    <xdr:sp macro="" textlink="">
      <xdr:nvSpPr>
        <xdr:cNvPr id="272" name="楕円 271"/>
        <xdr:cNvSpPr/>
      </xdr:nvSpPr>
      <xdr:spPr>
        <a:xfrm>
          <a:off x="15621000" y="99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114952</xdr:rowOff>
    </xdr:from>
    <xdr:ext cx="736600" cy="259045"/>
    <xdr:sp macro="" textlink="">
      <xdr:nvSpPr>
        <xdr:cNvPr id="273" name="テキスト ボックス 272"/>
        <xdr:cNvSpPr txBox="1"/>
      </xdr:nvSpPr>
      <xdr:spPr>
        <a:xfrm>
          <a:off x="15290800" y="1005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4" name="楕円 273"/>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5" name="テキスト ボックス 274"/>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152400</xdr:rowOff>
    </xdr:from>
    <xdr:to>
      <xdr:col>69</xdr:col>
      <xdr:colOff>142875</xdr:colOff>
      <xdr:row>58</xdr:row>
      <xdr:rowOff>82550</xdr:rowOff>
    </xdr:to>
    <xdr:sp macro="" textlink="">
      <xdr:nvSpPr>
        <xdr:cNvPr id="276" name="楕円 275"/>
        <xdr:cNvSpPr/>
      </xdr:nvSpPr>
      <xdr:spPr>
        <a:xfrm>
          <a:off x="13843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67327</xdr:rowOff>
    </xdr:from>
    <xdr:ext cx="762000" cy="259045"/>
    <xdr:sp macro="" textlink="">
      <xdr:nvSpPr>
        <xdr:cNvPr id="277" name="テキスト ボックス 276"/>
        <xdr:cNvSpPr txBox="1"/>
      </xdr:nvSpPr>
      <xdr:spPr>
        <a:xfrm>
          <a:off x="13512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28575</xdr:rowOff>
    </xdr:from>
    <xdr:to>
      <xdr:col>65</xdr:col>
      <xdr:colOff>53975</xdr:colOff>
      <xdr:row>58</xdr:row>
      <xdr:rowOff>130175</xdr:rowOff>
    </xdr:to>
    <xdr:sp macro="" textlink="">
      <xdr:nvSpPr>
        <xdr:cNvPr id="278" name="楕円 277"/>
        <xdr:cNvSpPr/>
      </xdr:nvSpPr>
      <xdr:spPr>
        <a:xfrm>
          <a:off x="12954000" y="99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114952</xdr:rowOff>
    </xdr:from>
    <xdr:ext cx="762000" cy="259045"/>
    <xdr:sp macro="" textlink="">
      <xdr:nvSpPr>
        <xdr:cNvPr id="279" name="テキスト ボックス 278"/>
        <xdr:cNvSpPr txBox="1"/>
      </xdr:nvSpPr>
      <xdr:spPr>
        <a:xfrm>
          <a:off x="12623800" y="1005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従来、</a:t>
          </a:r>
          <a:r>
            <a:rPr kumimoji="1" lang="ja-JP" altLang="ja-JP" sz="1100">
              <a:solidFill>
                <a:schemeClr val="dk1"/>
              </a:solidFill>
              <a:effectLst/>
              <a:latin typeface="+mn-lt"/>
              <a:ea typeface="+mn-ea"/>
              <a:cs typeface="+mn-cs"/>
            </a:rPr>
            <a:t>補助費等に係る経常収支比率は、類似団体のほぼ平均値となってい</a:t>
          </a:r>
          <a:r>
            <a:rPr kumimoji="1" lang="ja-JP" altLang="en-US" sz="1100">
              <a:solidFill>
                <a:schemeClr val="dk1"/>
              </a:solidFill>
              <a:effectLst/>
              <a:latin typeface="+mn-lt"/>
              <a:ea typeface="+mn-ea"/>
              <a:cs typeface="+mn-cs"/>
            </a:rPr>
            <a:t>たが、平成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年度から下水道事業会計が公営企業化したことに伴い、従来「その他」に計上されていた「繰出金」相当額が補助費等になり、この数値だけを見ると大幅に悪化している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その一方、「その他」では大幅に改善しており、合算すると改善している。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　また、各種団体への補助金については、個々に必要性を検証するなど見直しを行っていく必要がある。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37</xdr:row>
      <xdr:rowOff>152146</xdr:rowOff>
    </xdr:to>
    <xdr:cxnSp macro="">
      <xdr:nvCxnSpPr>
        <xdr:cNvPr id="309" name="直線コネクタ 308"/>
        <xdr:cNvCxnSpPr/>
      </xdr:nvCxnSpPr>
      <xdr:spPr>
        <a:xfrm>
          <a:off x="15671800" y="626719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136144</xdr:rowOff>
    </xdr:to>
    <xdr:cxnSp macro="">
      <xdr:nvCxnSpPr>
        <xdr:cNvPr id="312" name="直線コネクタ 311"/>
        <xdr:cNvCxnSpPr/>
      </xdr:nvCxnSpPr>
      <xdr:spPr>
        <a:xfrm flipV="1">
          <a:off x="14782800" y="62671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136144</xdr:rowOff>
    </xdr:to>
    <xdr:cxnSp macro="">
      <xdr:nvCxnSpPr>
        <xdr:cNvPr id="315" name="直線コネクタ 314"/>
        <xdr:cNvCxnSpPr/>
      </xdr:nvCxnSpPr>
      <xdr:spPr>
        <a:xfrm>
          <a:off x="13893800" y="62763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122428</xdr:rowOff>
    </xdr:to>
    <xdr:cxnSp macro="">
      <xdr:nvCxnSpPr>
        <xdr:cNvPr id="318" name="直線コネクタ 317"/>
        <xdr:cNvCxnSpPr/>
      </xdr:nvCxnSpPr>
      <xdr:spPr>
        <a:xfrm flipV="1">
          <a:off x="13004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28" name="楕円 327"/>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29" name="補助費等該当値テキスト"/>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30" name="楕円 329"/>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31" name="テキスト ボックス 330"/>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32" name="楕円 331"/>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33" name="テキスト ボックス 332"/>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4" name="楕円 333"/>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5" name="テキスト ボックス 334"/>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6" name="楕円 335"/>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7" name="テキスト ボックス 336"/>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年代の人口急増に伴う教育施設等の整備のために集中的に発行した地方債の償還もほぼ終了し、平成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年度までは町債残高も減少傾向にあった。</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しかし、今後は公共施設やインフラの一斉更新時期が続くため、公共施設等総合管理計画に基づいた老朽化対策を実施し、その財源として起債も活用していくため、</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年度ごろまでは公債費も徐々に増加する見込みである。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66039</xdr:rowOff>
    </xdr:to>
    <xdr:cxnSp macro="">
      <xdr:nvCxnSpPr>
        <xdr:cNvPr id="370" name="直線コネクタ 369"/>
        <xdr:cNvCxnSpPr/>
      </xdr:nvCxnSpPr>
      <xdr:spPr>
        <a:xfrm>
          <a:off x="3987800" y="130429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27939</xdr:rowOff>
    </xdr:to>
    <xdr:cxnSp macro="">
      <xdr:nvCxnSpPr>
        <xdr:cNvPr id="373" name="直線コネクタ 372"/>
        <xdr:cNvCxnSpPr/>
      </xdr:nvCxnSpPr>
      <xdr:spPr>
        <a:xfrm flipV="1">
          <a:off x="3098800" y="13042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76</xdr:row>
      <xdr:rowOff>27939</xdr:rowOff>
    </xdr:to>
    <xdr:cxnSp macro="">
      <xdr:nvCxnSpPr>
        <xdr:cNvPr id="376" name="直線コネクタ 375"/>
        <xdr:cNvCxnSpPr/>
      </xdr:nvCxnSpPr>
      <xdr:spPr>
        <a:xfrm>
          <a:off x="2209800" y="129743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77</xdr:row>
      <xdr:rowOff>16511</xdr:rowOff>
    </xdr:to>
    <xdr:cxnSp macro="">
      <xdr:nvCxnSpPr>
        <xdr:cNvPr id="379" name="直線コネクタ 378"/>
        <xdr:cNvCxnSpPr/>
      </xdr:nvCxnSpPr>
      <xdr:spPr>
        <a:xfrm flipV="1">
          <a:off x="1320800" y="12974320"/>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89" name="楕円 388"/>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90" name="公債費該当値テキスト"/>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1" name="楕円 390"/>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2" name="テキスト ボックス 391"/>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93" name="楕円 392"/>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94" name="テキスト ボックス 393"/>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95" name="楕円 394"/>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6" name="テキスト ボックス 395"/>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397" name="楕円 396"/>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77487</xdr:rowOff>
    </xdr:from>
    <xdr:ext cx="762000" cy="259045"/>
    <xdr:sp macro="" textlink="">
      <xdr:nvSpPr>
        <xdr:cNvPr id="398" name="テキスト ボックス 397"/>
        <xdr:cNvSpPr txBox="1"/>
      </xdr:nvSpPr>
      <xdr:spPr>
        <a:xfrm>
          <a:off x="939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とは「人件費」、「扶助費」、「物件費」、「補助費等」、「その他（繰出金等）」の合計である。人件費については、職員数の抑制等により削減が図られており、経常収支比率は低くなっている。その一方で物件費に係る経常収支比率が高くなっており、また繰出金も平均を下回るため、総合的に見れば公債費以外に係る比率は類似団体の平均値を下回っている。　</a:t>
          </a:r>
          <a:endParaRPr lang="ja-JP" altLang="ja-JP" sz="1100">
            <a:effectLst/>
          </a:endParaRPr>
        </a:p>
        <a:p>
          <a:r>
            <a:rPr kumimoji="1" lang="ja-JP" altLang="ja-JP"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年度は経常一般財源等が増額となったため相対的に改善している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年度は経常一般財源等が大</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したため、相対的に悪化</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49276</xdr:rowOff>
    </xdr:from>
    <xdr:to>
      <xdr:col>82</xdr:col>
      <xdr:colOff>107950</xdr:colOff>
      <xdr:row>78</xdr:row>
      <xdr:rowOff>154432</xdr:rowOff>
    </xdr:to>
    <xdr:cxnSp macro="">
      <xdr:nvCxnSpPr>
        <xdr:cNvPr id="429" name="直線コネクタ 428"/>
        <xdr:cNvCxnSpPr/>
      </xdr:nvCxnSpPr>
      <xdr:spPr>
        <a:xfrm>
          <a:off x="15671800" y="1342237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49276</xdr:rowOff>
    </xdr:from>
    <xdr:to>
      <xdr:col>78</xdr:col>
      <xdr:colOff>69850</xdr:colOff>
      <xdr:row>79</xdr:row>
      <xdr:rowOff>152146</xdr:rowOff>
    </xdr:to>
    <xdr:cxnSp macro="">
      <xdr:nvCxnSpPr>
        <xdr:cNvPr id="432" name="直線コネクタ 431"/>
        <xdr:cNvCxnSpPr/>
      </xdr:nvCxnSpPr>
      <xdr:spPr>
        <a:xfrm flipV="1">
          <a:off x="14782800" y="1342237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165863</xdr:rowOff>
    </xdr:from>
    <xdr:to>
      <xdr:col>73</xdr:col>
      <xdr:colOff>180975</xdr:colOff>
      <xdr:row>79</xdr:row>
      <xdr:rowOff>152146</xdr:rowOff>
    </xdr:to>
    <xdr:cxnSp macro="">
      <xdr:nvCxnSpPr>
        <xdr:cNvPr id="435" name="直線コネクタ 434"/>
        <xdr:cNvCxnSpPr/>
      </xdr:nvCxnSpPr>
      <xdr:spPr>
        <a:xfrm>
          <a:off x="13893800" y="13367513"/>
          <a:ext cx="889000" cy="3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165863</xdr:rowOff>
    </xdr:from>
    <xdr:to>
      <xdr:col>69</xdr:col>
      <xdr:colOff>92075</xdr:colOff>
      <xdr:row>77</xdr:row>
      <xdr:rowOff>165863</xdr:rowOff>
    </xdr:to>
    <xdr:cxnSp macro="">
      <xdr:nvCxnSpPr>
        <xdr:cNvPr id="438" name="直線コネクタ 437"/>
        <xdr:cNvCxnSpPr/>
      </xdr:nvCxnSpPr>
      <xdr:spPr>
        <a:xfrm>
          <a:off x="13004800" y="13367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48" name="楕円 447"/>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49" name="公債費以外該当値テキスト"/>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50" name="楕円 449"/>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51" name="テキスト ボックス 450"/>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101346</xdr:rowOff>
    </xdr:from>
    <xdr:to>
      <xdr:col>74</xdr:col>
      <xdr:colOff>31750</xdr:colOff>
      <xdr:row>80</xdr:row>
      <xdr:rowOff>31496</xdr:rowOff>
    </xdr:to>
    <xdr:sp macro="" textlink="">
      <xdr:nvSpPr>
        <xdr:cNvPr id="452" name="楕円 451"/>
        <xdr:cNvSpPr/>
      </xdr:nvSpPr>
      <xdr:spPr>
        <a:xfrm>
          <a:off x="14732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16273</xdr:rowOff>
    </xdr:from>
    <xdr:ext cx="762000" cy="259045"/>
    <xdr:sp macro="" textlink="">
      <xdr:nvSpPr>
        <xdr:cNvPr id="453" name="テキスト ボックス 452"/>
        <xdr:cNvSpPr txBox="1"/>
      </xdr:nvSpPr>
      <xdr:spPr>
        <a:xfrm>
          <a:off x="14401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115063</xdr:rowOff>
    </xdr:from>
    <xdr:to>
      <xdr:col>69</xdr:col>
      <xdr:colOff>142875</xdr:colOff>
      <xdr:row>78</xdr:row>
      <xdr:rowOff>45213</xdr:rowOff>
    </xdr:to>
    <xdr:sp macro="" textlink="">
      <xdr:nvSpPr>
        <xdr:cNvPr id="454" name="楕円 453"/>
        <xdr:cNvSpPr/>
      </xdr:nvSpPr>
      <xdr:spPr>
        <a:xfrm>
          <a:off x="13843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29990</xdr:rowOff>
    </xdr:from>
    <xdr:ext cx="762000" cy="259045"/>
    <xdr:sp macro="" textlink="">
      <xdr:nvSpPr>
        <xdr:cNvPr id="455" name="テキスト ボックス 454"/>
        <xdr:cNvSpPr txBox="1"/>
      </xdr:nvSpPr>
      <xdr:spPr>
        <a:xfrm>
          <a:off x="13512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115063</xdr:rowOff>
    </xdr:from>
    <xdr:to>
      <xdr:col>65</xdr:col>
      <xdr:colOff>53975</xdr:colOff>
      <xdr:row>78</xdr:row>
      <xdr:rowOff>45213</xdr:rowOff>
    </xdr:to>
    <xdr:sp macro="" textlink="">
      <xdr:nvSpPr>
        <xdr:cNvPr id="456" name="楕円 455"/>
        <xdr:cNvSpPr/>
      </xdr:nvSpPr>
      <xdr:spPr>
        <a:xfrm>
          <a:off x="12954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29990</xdr:rowOff>
    </xdr:from>
    <xdr:ext cx="762000" cy="259045"/>
    <xdr:sp macro="" textlink="">
      <xdr:nvSpPr>
        <xdr:cNvPr id="457" name="テキスト ボックス 456"/>
        <xdr:cNvSpPr txBox="1"/>
      </xdr:nvSpPr>
      <xdr:spPr>
        <a:xfrm>
          <a:off x="12623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6049</xdr:rowOff>
    </xdr:from>
    <xdr:to>
      <xdr:col>29</xdr:col>
      <xdr:colOff>127000</xdr:colOff>
      <xdr:row>20</xdr:row>
      <xdr:rowOff>7910</xdr:rowOff>
    </xdr:to>
    <xdr:cxnSp macro="">
      <xdr:nvCxnSpPr>
        <xdr:cNvPr id="52" name="直線コネクタ 51"/>
        <xdr:cNvCxnSpPr/>
      </xdr:nvCxnSpPr>
      <xdr:spPr bwMode="auto">
        <a:xfrm flipV="1">
          <a:off x="5003800" y="3482674"/>
          <a:ext cx="647700" cy="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7910</xdr:rowOff>
    </xdr:from>
    <xdr:to>
      <xdr:col>26</xdr:col>
      <xdr:colOff>50800</xdr:colOff>
      <xdr:row>20</xdr:row>
      <xdr:rowOff>16075</xdr:rowOff>
    </xdr:to>
    <xdr:cxnSp macro="">
      <xdr:nvCxnSpPr>
        <xdr:cNvPr id="55" name="直線コネクタ 54"/>
        <xdr:cNvCxnSpPr/>
      </xdr:nvCxnSpPr>
      <xdr:spPr bwMode="auto">
        <a:xfrm flipV="1">
          <a:off x="4305300" y="3484535"/>
          <a:ext cx="698500" cy="8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16075</xdr:rowOff>
    </xdr:from>
    <xdr:to>
      <xdr:col>22</xdr:col>
      <xdr:colOff>114300</xdr:colOff>
      <xdr:row>20</xdr:row>
      <xdr:rowOff>21087</xdr:rowOff>
    </xdr:to>
    <xdr:cxnSp macro="">
      <xdr:nvCxnSpPr>
        <xdr:cNvPr id="58" name="直線コネクタ 57"/>
        <xdr:cNvCxnSpPr/>
      </xdr:nvCxnSpPr>
      <xdr:spPr bwMode="auto">
        <a:xfrm flipV="1">
          <a:off x="3606800" y="3492700"/>
          <a:ext cx="698500" cy="5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20451</xdr:rowOff>
    </xdr:from>
    <xdr:to>
      <xdr:col>18</xdr:col>
      <xdr:colOff>177800</xdr:colOff>
      <xdr:row>20</xdr:row>
      <xdr:rowOff>21087</xdr:rowOff>
    </xdr:to>
    <xdr:cxnSp macro="">
      <xdr:nvCxnSpPr>
        <xdr:cNvPr id="61" name="直線コネクタ 60"/>
        <xdr:cNvCxnSpPr/>
      </xdr:nvCxnSpPr>
      <xdr:spPr bwMode="auto">
        <a:xfrm>
          <a:off x="2908300" y="3497076"/>
          <a:ext cx="698500" cy="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126699</xdr:rowOff>
    </xdr:from>
    <xdr:to>
      <xdr:col>29</xdr:col>
      <xdr:colOff>177800</xdr:colOff>
      <xdr:row>20</xdr:row>
      <xdr:rowOff>56849</xdr:rowOff>
    </xdr:to>
    <xdr:sp macro="" textlink="">
      <xdr:nvSpPr>
        <xdr:cNvPr id="71" name="楕円 70"/>
        <xdr:cNvSpPr/>
      </xdr:nvSpPr>
      <xdr:spPr bwMode="auto">
        <a:xfrm>
          <a:off x="5600700" y="3431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35276</xdr:rowOff>
    </xdr:from>
    <xdr:ext cx="762000" cy="259045"/>
    <xdr:sp macro="" textlink="">
      <xdr:nvSpPr>
        <xdr:cNvPr id="72" name="人口1人当たり決算額の推移該当値テキスト130"/>
        <xdr:cNvSpPr txBox="1"/>
      </xdr:nvSpPr>
      <xdr:spPr>
        <a:xfrm>
          <a:off x="5740400" y="334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128560</xdr:rowOff>
    </xdr:from>
    <xdr:to>
      <xdr:col>26</xdr:col>
      <xdr:colOff>101600</xdr:colOff>
      <xdr:row>20</xdr:row>
      <xdr:rowOff>58710</xdr:rowOff>
    </xdr:to>
    <xdr:sp macro="" textlink="">
      <xdr:nvSpPr>
        <xdr:cNvPr id="73" name="楕円 72"/>
        <xdr:cNvSpPr/>
      </xdr:nvSpPr>
      <xdr:spPr bwMode="auto">
        <a:xfrm>
          <a:off x="4953000" y="343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43487</xdr:rowOff>
    </xdr:from>
    <xdr:ext cx="736600" cy="259045"/>
    <xdr:sp macro="" textlink="">
      <xdr:nvSpPr>
        <xdr:cNvPr id="74" name="テキスト ボックス 73"/>
        <xdr:cNvSpPr txBox="1"/>
      </xdr:nvSpPr>
      <xdr:spPr>
        <a:xfrm>
          <a:off x="4622800" y="3520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136725</xdr:rowOff>
    </xdr:from>
    <xdr:to>
      <xdr:col>22</xdr:col>
      <xdr:colOff>165100</xdr:colOff>
      <xdr:row>20</xdr:row>
      <xdr:rowOff>66875</xdr:rowOff>
    </xdr:to>
    <xdr:sp macro="" textlink="">
      <xdr:nvSpPr>
        <xdr:cNvPr id="75" name="楕円 74"/>
        <xdr:cNvSpPr/>
      </xdr:nvSpPr>
      <xdr:spPr bwMode="auto">
        <a:xfrm>
          <a:off x="4254500" y="3441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51652</xdr:rowOff>
    </xdr:from>
    <xdr:ext cx="762000" cy="259045"/>
    <xdr:sp macro="" textlink="">
      <xdr:nvSpPr>
        <xdr:cNvPr id="76" name="テキスト ボックス 75"/>
        <xdr:cNvSpPr txBox="1"/>
      </xdr:nvSpPr>
      <xdr:spPr>
        <a:xfrm>
          <a:off x="3924300" y="35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141737</xdr:rowOff>
    </xdr:from>
    <xdr:to>
      <xdr:col>19</xdr:col>
      <xdr:colOff>38100</xdr:colOff>
      <xdr:row>20</xdr:row>
      <xdr:rowOff>71887</xdr:rowOff>
    </xdr:to>
    <xdr:sp macro="" textlink="">
      <xdr:nvSpPr>
        <xdr:cNvPr id="77" name="楕円 76"/>
        <xdr:cNvSpPr/>
      </xdr:nvSpPr>
      <xdr:spPr bwMode="auto">
        <a:xfrm>
          <a:off x="3556000" y="3446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56664</xdr:rowOff>
    </xdr:from>
    <xdr:ext cx="762000" cy="259045"/>
    <xdr:sp macro="" textlink="">
      <xdr:nvSpPr>
        <xdr:cNvPr id="78" name="テキスト ボックス 77"/>
        <xdr:cNvSpPr txBox="1"/>
      </xdr:nvSpPr>
      <xdr:spPr>
        <a:xfrm>
          <a:off x="3225800" y="353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141101</xdr:rowOff>
    </xdr:from>
    <xdr:to>
      <xdr:col>15</xdr:col>
      <xdr:colOff>101600</xdr:colOff>
      <xdr:row>20</xdr:row>
      <xdr:rowOff>71251</xdr:rowOff>
    </xdr:to>
    <xdr:sp macro="" textlink="">
      <xdr:nvSpPr>
        <xdr:cNvPr id="79" name="楕円 78"/>
        <xdr:cNvSpPr/>
      </xdr:nvSpPr>
      <xdr:spPr bwMode="auto">
        <a:xfrm>
          <a:off x="2857500" y="3446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56028</xdr:rowOff>
    </xdr:from>
    <xdr:ext cx="762000" cy="259045"/>
    <xdr:sp macro="" textlink="">
      <xdr:nvSpPr>
        <xdr:cNvPr id="80" name="テキスト ボックス 79"/>
        <xdr:cNvSpPr txBox="1"/>
      </xdr:nvSpPr>
      <xdr:spPr>
        <a:xfrm>
          <a:off x="2527300" y="353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147280</xdr:rowOff>
    </xdr:from>
    <xdr:to>
      <xdr:col>29</xdr:col>
      <xdr:colOff>127000</xdr:colOff>
      <xdr:row>37</xdr:row>
      <xdr:rowOff>160963</xdr:rowOff>
    </xdr:to>
    <xdr:cxnSp macro="">
      <xdr:nvCxnSpPr>
        <xdr:cNvPr id="115" name="直線コネクタ 114"/>
        <xdr:cNvCxnSpPr/>
      </xdr:nvCxnSpPr>
      <xdr:spPr bwMode="auto">
        <a:xfrm flipV="1">
          <a:off x="5003800" y="7271980"/>
          <a:ext cx="647700" cy="13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160963</xdr:rowOff>
    </xdr:from>
    <xdr:to>
      <xdr:col>26</xdr:col>
      <xdr:colOff>50800</xdr:colOff>
      <xdr:row>37</xdr:row>
      <xdr:rowOff>190159</xdr:rowOff>
    </xdr:to>
    <xdr:cxnSp macro="">
      <xdr:nvCxnSpPr>
        <xdr:cNvPr id="118" name="直線コネクタ 117"/>
        <xdr:cNvCxnSpPr/>
      </xdr:nvCxnSpPr>
      <xdr:spPr bwMode="auto">
        <a:xfrm flipV="1">
          <a:off x="4305300" y="7285663"/>
          <a:ext cx="698500" cy="29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178631</xdr:rowOff>
    </xdr:from>
    <xdr:to>
      <xdr:col>22</xdr:col>
      <xdr:colOff>114300</xdr:colOff>
      <xdr:row>37</xdr:row>
      <xdr:rowOff>190159</xdr:rowOff>
    </xdr:to>
    <xdr:cxnSp macro="">
      <xdr:nvCxnSpPr>
        <xdr:cNvPr id="121" name="直線コネクタ 120"/>
        <xdr:cNvCxnSpPr/>
      </xdr:nvCxnSpPr>
      <xdr:spPr bwMode="auto">
        <a:xfrm>
          <a:off x="3606800" y="7303331"/>
          <a:ext cx="698500" cy="11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37683</xdr:rowOff>
    </xdr:from>
    <xdr:to>
      <xdr:col>18</xdr:col>
      <xdr:colOff>177800</xdr:colOff>
      <xdr:row>37</xdr:row>
      <xdr:rowOff>178631</xdr:rowOff>
    </xdr:to>
    <xdr:cxnSp macro="">
      <xdr:nvCxnSpPr>
        <xdr:cNvPr id="124" name="直線コネクタ 123"/>
        <xdr:cNvCxnSpPr/>
      </xdr:nvCxnSpPr>
      <xdr:spPr bwMode="auto">
        <a:xfrm>
          <a:off x="2908300" y="7162383"/>
          <a:ext cx="698500" cy="140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96480</xdr:rowOff>
    </xdr:from>
    <xdr:to>
      <xdr:col>29</xdr:col>
      <xdr:colOff>177800</xdr:colOff>
      <xdr:row>37</xdr:row>
      <xdr:rowOff>198080</xdr:rowOff>
    </xdr:to>
    <xdr:sp macro="" textlink="">
      <xdr:nvSpPr>
        <xdr:cNvPr id="134" name="楕円 133"/>
        <xdr:cNvSpPr/>
      </xdr:nvSpPr>
      <xdr:spPr bwMode="auto">
        <a:xfrm>
          <a:off x="5600700" y="7221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68557</xdr:rowOff>
    </xdr:from>
    <xdr:ext cx="762000" cy="259045"/>
    <xdr:sp macro="" textlink="">
      <xdr:nvSpPr>
        <xdr:cNvPr id="135" name="人口1人当たり決算額の推移該当値テキスト445"/>
        <xdr:cNvSpPr txBox="1"/>
      </xdr:nvSpPr>
      <xdr:spPr>
        <a:xfrm>
          <a:off x="5740400" y="719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110163</xdr:rowOff>
    </xdr:from>
    <xdr:to>
      <xdr:col>26</xdr:col>
      <xdr:colOff>101600</xdr:colOff>
      <xdr:row>37</xdr:row>
      <xdr:rowOff>211763</xdr:rowOff>
    </xdr:to>
    <xdr:sp macro="" textlink="">
      <xdr:nvSpPr>
        <xdr:cNvPr id="136" name="楕円 135"/>
        <xdr:cNvSpPr/>
      </xdr:nvSpPr>
      <xdr:spPr bwMode="auto">
        <a:xfrm>
          <a:off x="4953000" y="7234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196540</xdr:rowOff>
    </xdr:from>
    <xdr:ext cx="736600" cy="259045"/>
    <xdr:sp macro="" textlink="">
      <xdr:nvSpPr>
        <xdr:cNvPr id="137" name="テキスト ボックス 136"/>
        <xdr:cNvSpPr txBox="1"/>
      </xdr:nvSpPr>
      <xdr:spPr>
        <a:xfrm>
          <a:off x="4622800" y="732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139359</xdr:rowOff>
    </xdr:from>
    <xdr:to>
      <xdr:col>22</xdr:col>
      <xdr:colOff>165100</xdr:colOff>
      <xdr:row>37</xdr:row>
      <xdr:rowOff>240959</xdr:rowOff>
    </xdr:to>
    <xdr:sp macro="" textlink="">
      <xdr:nvSpPr>
        <xdr:cNvPr id="138" name="楕円 137"/>
        <xdr:cNvSpPr/>
      </xdr:nvSpPr>
      <xdr:spPr bwMode="auto">
        <a:xfrm>
          <a:off x="4254500" y="7264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225736</xdr:rowOff>
    </xdr:from>
    <xdr:ext cx="762000" cy="259045"/>
    <xdr:sp macro="" textlink="">
      <xdr:nvSpPr>
        <xdr:cNvPr id="139" name="テキスト ボックス 138"/>
        <xdr:cNvSpPr txBox="1"/>
      </xdr:nvSpPr>
      <xdr:spPr>
        <a:xfrm>
          <a:off x="3924300" y="735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127831</xdr:rowOff>
    </xdr:from>
    <xdr:to>
      <xdr:col>19</xdr:col>
      <xdr:colOff>38100</xdr:colOff>
      <xdr:row>37</xdr:row>
      <xdr:rowOff>229431</xdr:rowOff>
    </xdr:to>
    <xdr:sp macro="" textlink="">
      <xdr:nvSpPr>
        <xdr:cNvPr id="140" name="楕円 139"/>
        <xdr:cNvSpPr/>
      </xdr:nvSpPr>
      <xdr:spPr bwMode="auto">
        <a:xfrm>
          <a:off x="3556000" y="725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214208</xdr:rowOff>
    </xdr:from>
    <xdr:ext cx="762000" cy="259045"/>
    <xdr:sp macro="" textlink="">
      <xdr:nvSpPr>
        <xdr:cNvPr id="141" name="テキスト ボックス 140"/>
        <xdr:cNvSpPr txBox="1"/>
      </xdr:nvSpPr>
      <xdr:spPr>
        <a:xfrm>
          <a:off x="3225800" y="733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158333</xdr:rowOff>
    </xdr:from>
    <xdr:to>
      <xdr:col>15</xdr:col>
      <xdr:colOff>101600</xdr:colOff>
      <xdr:row>37</xdr:row>
      <xdr:rowOff>88483</xdr:rowOff>
    </xdr:to>
    <xdr:sp macro="" textlink="">
      <xdr:nvSpPr>
        <xdr:cNvPr id="142" name="楕円 141"/>
        <xdr:cNvSpPr/>
      </xdr:nvSpPr>
      <xdr:spPr bwMode="auto">
        <a:xfrm>
          <a:off x="2857500" y="7111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73260</xdr:rowOff>
    </xdr:from>
    <xdr:ext cx="762000" cy="259045"/>
    <xdr:sp macro="" textlink="">
      <xdr:nvSpPr>
        <xdr:cNvPr id="143" name="テキスト ボックス 142"/>
        <xdr:cNvSpPr txBox="1"/>
      </xdr:nvSpPr>
      <xdr:spPr>
        <a:xfrm>
          <a:off x="2527300" y="719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34,622
34,205
9.13
13,356,890
12,777,856
541,055
6,798,008
9,145,662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108022</xdr:rowOff>
    </xdr:from>
    <xdr:to>
      <xdr:col>24</xdr:col>
      <xdr:colOff>63500</xdr:colOff>
      <xdr:row>37</xdr:row>
      <xdr:rowOff>116954</xdr:rowOff>
    </xdr:to>
    <xdr:cxnSp macro="">
      <xdr:nvCxnSpPr>
        <xdr:cNvPr id="63" name="直線コネクタ 62"/>
        <xdr:cNvCxnSpPr/>
      </xdr:nvCxnSpPr>
      <xdr:spPr>
        <a:xfrm flipV="1">
          <a:off x="3797300" y="6451672"/>
          <a:ext cx="838200" cy="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106880</xdr:rowOff>
    </xdr:from>
    <xdr:to>
      <xdr:col>19</xdr:col>
      <xdr:colOff>177800</xdr:colOff>
      <xdr:row>37</xdr:row>
      <xdr:rowOff>116954</xdr:rowOff>
    </xdr:to>
    <xdr:cxnSp macro="">
      <xdr:nvCxnSpPr>
        <xdr:cNvPr id="66" name="直線コネクタ 65"/>
        <xdr:cNvCxnSpPr/>
      </xdr:nvCxnSpPr>
      <xdr:spPr>
        <a:xfrm>
          <a:off x="2908300" y="6450530"/>
          <a:ext cx="889000" cy="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100871</xdr:rowOff>
    </xdr:from>
    <xdr:to>
      <xdr:col>15</xdr:col>
      <xdr:colOff>50800</xdr:colOff>
      <xdr:row>37</xdr:row>
      <xdr:rowOff>106880</xdr:rowOff>
    </xdr:to>
    <xdr:cxnSp macro="">
      <xdr:nvCxnSpPr>
        <xdr:cNvPr id="69" name="直線コネクタ 68"/>
        <xdr:cNvCxnSpPr/>
      </xdr:nvCxnSpPr>
      <xdr:spPr>
        <a:xfrm>
          <a:off x="2019300" y="6444521"/>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100871</xdr:rowOff>
    </xdr:from>
    <xdr:to>
      <xdr:col>10</xdr:col>
      <xdr:colOff>114300</xdr:colOff>
      <xdr:row>37</xdr:row>
      <xdr:rowOff>103320</xdr:rowOff>
    </xdr:to>
    <xdr:cxnSp macro="">
      <xdr:nvCxnSpPr>
        <xdr:cNvPr id="72" name="直線コネクタ 71"/>
        <xdr:cNvCxnSpPr/>
      </xdr:nvCxnSpPr>
      <xdr:spPr>
        <a:xfrm flipV="1">
          <a:off x="1130300" y="6444521"/>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57222</xdr:rowOff>
    </xdr:from>
    <xdr:to>
      <xdr:col>24</xdr:col>
      <xdr:colOff>114300</xdr:colOff>
      <xdr:row>37</xdr:row>
      <xdr:rowOff>158823</xdr:rowOff>
    </xdr:to>
    <xdr:sp macro="" textlink="">
      <xdr:nvSpPr>
        <xdr:cNvPr id="82" name="楕円 81"/>
        <xdr:cNvSpPr/>
      </xdr:nvSpPr>
      <xdr:spPr>
        <a:xfrm>
          <a:off x="4584700" y="64008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143599</xdr:rowOff>
    </xdr:from>
    <xdr:ext cx="534377" cy="259045"/>
    <xdr:sp macro="" textlink="">
      <xdr:nvSpPr>
        <xdr:cNvPr id="83" name="人件費該当値テキスト"/>
        <xdr:cNvSpPr txBox="1"/>
      </xdr:nvSpPr>
      <xdr:spPr>
        <a:xfrm>
          <a:off x="4686300" y="631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66154</xdr:rowOff>
    </xdr:from>
    <xdr:to>
      <xdr:col>20</xdr:col>
      <xdr:colOff>38100</xdr:colOff>
      <xdr:row>37</xdr:row>
      <xdr:rowOff>167754</xdr:rowOff>
    </xdr:to>
    <xdr:sp macro="" textlink="">
      <xdr:nvSpPr>
        <xdr:cNvPr id="84" name="楕円 83"/>
        <xdr:cNvSpPr/>
      </xdr:nvSpPr>
      <xdr:spPr>
        <a:xfrm>
          <a:off x="3746500" y="64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158881</xdr:rowOff>
    </xdr:from>
    <xdr:ext cx="534377" cy="259045"/>
    <xdr:sp macro="" textlink="">
      <xdr:nvSpPr>
        <xdr:cNvPr id="85" name="テキスト ボックス 84"/>
        <xdr:cNvSpPr txBox="1"/>
      </xdr:nvSpPr>
      <xdr:spPr>
        <a:xfrm>
          <a:off x="3530111" y="650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56080</xdr:rowOff>
    </xdr:from>
    <xdr:to>
      <xdr:col>15</xdr:col>
      <xdr:colOff>101600</xdr:colOff>
      <xdr:row>37</xdr:row>
      <xdr:rowOff>157680</xdr:rowOff>
    </xdr:to>
    <xdr:sp macro="" textlink="">
      <xdr:nvSpPr>
        <xdr:cNvPr id="86" name="楕円 85"/>
        <xdr:cNvSpPr/>
      </xdr:nvSpPr>
      <xdr:spPr>
        <a:xfrm>
          <a:off x="2857500" y="63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148807</xdr:rowOff>
    </xdr:from>
    <xdr:ext cx="534377" cy="259045"/>
    <xdr:sp macro="" textlink="">
      <xdr:nvSpPr>
        <xdr:cNvPr id="87" name="テキスト ボックス 86"/>
        <xdr:cNvSpPr txBox="1"/>
      </xdr:nvSpPr>
      <xdr:spPr>
        <a:xfrm>
          <a:off x="2641111" y="649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50071</xdr:rowOff>
    </xdr:from>
    <xdr:to>
      <xdr:col>10</xdr:col>
      <xdr:colOff>165100</xdr:colOff>
      <xdr:row>37</xdr:row>
      <xdr:rowOff>151671</xdr:rowOff>
    </xdr:to>
    <xdr:sp macro="" textlink="">
      <xdr:nvSpPr>
        <xdr:cNvPr id="88" name="楕円 87"/>
        <xdr:cNvSpPr/>
      </xdr:nvSpPr>
      <xdr:spPr>
        <a:xfrm>
          <a:off x="1968500" y="639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142798</xdr:rowOff>
    </xdr:from>
    <xdr:ext cx="534377" cy="259045"/>
    <xdr:sp macro="" textlink="">
      <xdr:nvSpPr>
        <xdr:cNvPr id="89" name="テキスト ボックス 88"/>
        <xdr:cNvSpPr txBox="1"/>
      </xdr:nvSpPr>
      <xdr:spPr>
        <a:xfrm>
          <a:off x="1752111" y="648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52520</xdr:rowOff>
    </xdr:from>
    <xdr:to>
      <xdr:col>6</xdr:col>
      <xdr:colOff>38100</xdr:colOff>
      <xdr:row>37</xdr:row>
      <xdr:rowOff>154120</xdr:rowOff>
    </xdr:to>
    <xdr:sp macro="" textlink="">
      <xdr:nvSpPr>
        <xdr:cNvPr id="90" name="楕円 89"/>
        <xdr:cNvSpPr/>
      </xdr:nvSpPr>
      <xdr:spPr>
        <a:xfrm>
          <a:off x="1079500" y="63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145247</xdr:rowOff>
    </xdr:from>
    <xdr:ext cx="534377" cy="259045"/>
    <xdr:sp macro="" textlink="">
      <xdr:nvSpPr>
        <xdr:cNvPr id="91" name="テキスト ボックス 90"/>
        <xdr:cNvSpPr txBox="1"/>
      </xdr:nvSpPr>
      <xdr:spPr>
        <a:xfrm>
          <a:off x="863111" y="648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84375</xdr:rowOff>
    </xdr:from>
    <xdr:to>
      <xdr:col>24</xdr:col>
      <xdr:colOff>63500</xdr:colOff>
      <xdr:row>58</xdr:row>
      <xdr:rowOff>86577</xdr:rowOff>
    </xdr:to>
    <xdr:cxnSp macro="">
      <xdr:nvCxnSpPr>
        <xdr:cNvPr id="122" name="直線コネクタ 121"/>
        <xdr:cNvCxnSpPr/>
      </xdr:nvCxnSpPr>
      <xdr:spPr>
        <a:xfrm flipV="1">
          <a:off x="3797300" y="10028475"/>
          <a:ext cx="8382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86577</xdr:rowOff>
    </xdr:from>
    <xdr:to>
      <xdr:col>19</xdr:col>
      <xdr:colOff>177800</xdr:colOff>
      <xdr:row>58</xdr:row>
      <xdr:rowOff>90126</xdr:rowOff>
    </xdr:to>
    <xdr:cxnSp macro="">
      <xdr:nvCxnSpPr>
        <xdr:cNvPr id="125" name="直線コネクタ 124"/>
        <xdr:cNvCxnSpPr/>
      </xdr:nvCxnSpPr>
      <xdr:spPr>
        <a:xfrm flipV="1">
          <a:off x="2908300" y="10030677"/>
          <a:ext cx="889000" cy="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90126</xdr:rowOff>
    </xdr:from>
    <xdr:to>
      <xdr:col>15</xdr:col>
      <xdr:colOff>50800</xdr:colOff>
      <xdr:row>58</xdr:row>
      <xdr:rowOff>94013</xdr:rowOff>
    </xdr:to>
    <xdr:cxnSp macro="">
      <xdr:nvCxnSpPr>
        <xdr:cNvPr id="128" name="直線コネクタ 127"/>
        <xdr:cNvCxnSpPr/>
      </xdr:nvCxnSpPr>
      <xdr:spPr>
        <a:xfrm flipV="1">
          <a:off x="2019300" y="10034226"/>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94013</xdr:rowOff>
    </xdr:from>
    <xdr:to>
      <xdr:col>10</xdr:col>
      <xdr:colOff>114300</xdr:colOff>
      <xdr:row>58</xdr:row>
      <xdr:rowOff>108467</xdr:rowOff>
    </xdr:to>
    <xdr:cxnSp macro="">
      <xdr:nvCxnSpPr>
        <xdr:cNvPr id="131" name="直線コネクタ 130"/>
        <xdr:cNvCxnSpPr/>
      </xdr:nvCxnSpPr>
      <xdr:spPr>
        <a:xfrm flipV="1">
          <a:off x="1130300" y="10038113"/>
          <a:ext cx="889000" cy="1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136858</xdr:rowOff>
    </xdr:from>
    <xdr:ext cx="534377" cy="259045"/>
    <xdr:sp macro="" textlink="">
      <xdr:nvSpPr>
        <xdr:cNvPr id="133" name="テキスト ボックス 132"/>
        <xdr:cNvSpPr txBox="1"/>
      </xdr:nvSpPr>
      <xdr:spPr>
        <a:xfrm>
          <a:off x="1752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33575</xdr:rowOff>
    </xdr:from>
    <xdr:to>
      <xdr:col>24</xdr:col>
      <xdr:colOff>114300</xdr:colOff>
      <xdr:row>58</xdr:row>
      <xdr:rowOff>135175</xdr:rowOff>
    </xdr:to>
    <xdr:sp macro="" textlink="">
      <xdr:nvSpPr>
        <xdr:cNvPr id="141" name="楕円 140"/>
        <xdr:cNvSpPr/>
      </xdr:nvSpPr>
      <xdr:spPr>
        <a:xfrm>
          <a:off x="4584700" y="997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168988</xdr:rowOff>
    </xdr:from>
    <xdr:ext cx="534377" cy="259045"/>
    <xdr:sp macro="" textlink="">
      <xdr:nvSpPr>
        <xdr:cNvPr id="142" name="物件費該当値テキスト"/>
        <xdr:cNvSpPr txBox="1"/>
      </xdr:nvSpPr>
      <xdr:spPr>
        <a:xfrm>
          <a:off x="4686300" y="994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35777</xdr:rowOff>
    </xdr:from>
    <xdr:to>
      <xdr:col>20</xdr:col>
      <xdr:colOff>38100</xdr:colOff>
      <xdr:row>58</xdr:row>
      <xdr:rowOff>137377</xdr:rowOff>
    </xdr:to>
    <xdr:sp macro="" textlink="">
      <xdr:nvSpPr>
        <xdr:cNvPr id="143" name="楕円 142"/>
        <xdr:cNvSpPr/>
      </xdr:nvSpPr>
      <xdr:spPr>
        <a:xfrm>
          <a:off x="3746500" y="997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128504</xdr:rowOff>
    </xdr:from>
    <xdr:ext cx="534377" cy="259045"/>
    <xdr:sp macro="" textlink="">
      <xdr:nvSpPr>
        <xdr:cNvPr id="144" name="テキスト ボックス 143"/>
        <xdr:cNvSpPr txBox="1"/>
      </xdr:nvSpPr>
      <xdr:spPr>
        <a:xfrm>
          <a:off x="3530111" y="1007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39326</xdr:rowOff>
    </xdr:from>
    <xdr:to>
      <xdr:col>15</xdr:col>
      <xdr:colOff>101600</xdr:colOff>
      <xdr:row>58</xdr:row>
      <xdr:rowOff>140926</xdr:rowOff>
    </xdr:to>
    <xdr:sp macro="" textlink="">
      <xdr:nvSpPr>
        <xdr:cNvPr id="145" name="楕円 144"/>
        <xdr:cNvSpPr/>
      </xdr:nvSpPr>
      <xdr:spPr>
        <a:xfrm>
          <a:off x="2857500" y="99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132053</xdr:rowOff>
    </xdr:from>
    <xdr:ext cx="534377" cy="259045"/>
    <xdr:sp macro="" textlink="">
      <xdr:nvSpPr>
        <xdr:cNvPr id="146" name="テキスト ボックス 145"/>
        <xdr:cNvSpPr txBox="1"/>
      </xdr:nvSpPr>
      <xdr:spPr>
        <a:xfrm>
          <a:off x="2641111" y="1007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43213</xdr:rowOff>
    </xdr:from>
    <xdr:to>
      <xdr:col>10</xdr:col>
      <xdr:colOff>165100</xdr:colOff>
      <xdr:row>58</xdr:row>
      <xdr:rowOff>144813</xdr:rowOff>
    </xdr:to>
    <xdr:sp macro="" textlink="">
      <xdr:nvSpPr>
        <xdr:cNvPr id="147" name="楕円 146"/>
        <xdr:cNvSpPr/>
      </xdr:nvSpPr>
      <xdr:spPr>
        <a:xfrm>
          <a:off x="1968500" y="99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161340</xdr:rowOff>
    </xdr:from>
    <xdr:ext cx="534377" cy="259045"/>
    <xdr:sp macro="" textlink="">
      <xdr:nvSpPr>
        <xdr:cNvPr id="148" name="テキスト ボックス 147"/>
        <xdr:cNvSpPr txBox="1"/>
      </xdr:nvSpPr>
      <xdr:spPr>
        <a:xfrm>
          <a:off x="1752111" y="976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57667</xdr:rowOff>
    </xdr:from>
    <xdr:to>
      <xdr:col>6</xdr:col>
      <xdr:colOff>38100</xdr:colOff>
      <xdr:row>58</xdr:row>
      <xdr:rowOff>159267</xdr:rowOff>
    </xdr:to>
    <xdr:sp macro="" textlink="">
      <xdr:nvSpPr>
        <xdr:cNvPr id="149" name="楕円 148"/>
        <xdr:cNvSpPr/>
      </xdr:nvSpPr>
      <xdr:spPr>
        <a:xfrm>
          <a:off x="1079500" y="100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150394</xdr:rowOff>
    </xdr:from>
    <xdr:ext cx="534377" cy="259045"/>
    <xdr:sp macro="" textlink="">
      <xdr:nvSpPr>
        <xdr:cNvPr id="150" name="テキスト ボックス 149"/>
        <xdr:cNvSpPr txBox="1"/>
      </xdr:nvSpPr>
      <xdr:spPr>
        <a:xfrm>
          <a:off x="863111" y="1009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74397</xdr:rowOff>
    </xdr:from>
    <xdr:to>
      <xdr:col>24</xdr:col>
      <xdr:colOff>63500</xdr:colOff>
      <xdr:row>78</xdr:row>
      <xdr:rowOff>148540</xdr:rowOff>
    </xdr:to>
    <xdr:cxnSp macro="">
      <xdr:nvCxnSpPr>
        <xdr:cNvPr id="179" name="直線コネクタ 178"/>
        <xdr:cNvCxnSpPr/>
      </xdr:nvCxnSpPr>
      <xdr:spPr>
        <a:xfrm flipV="1">
          <a:off x="3797300" y="13276047"/>
          <a:ext cx="838200" cy="24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31436</xdr:rowOff>
    </xdr:from>
    <xdr:ext cx="469744" cy="259045"/>
    <xdr:sp macro="" textlink="">
      <xdr:nvSpPr>
        <xdr:cNvPr id="180" name="維持補修費平均値テキスト"/>
        <xdr:cNvSpPr txBox="1"/>
      </xdr:nvSpPr>
      <xdr:spPr>
        <a:xfrm>
          <a:off x="4686300" y="13233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139395</xdr:rowOff>
    </xdr:from>
    <xdr:to>
      <xdr:col>19</xdr:col>
      <xdr:colOff>177800</xdr:colOff>
      <xdr:row>78</xdr:row>
      <xdr:rowOff>148540</xdr:rowOff>
    </xdr:to>
    <xdr:cxnSp macro="">
      <xdr:nvCxnSpPr>
        <xdr:cNvPr id="182" name="直線コネクタ 181"/>
        <xdr:cNvCxnSpPr/>
      </xdr:nvCxnSpPr>
      <xdr:spPr>
        <a:xfrm>
          <a:off x="2908300" y="13512495"/>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127127</xdr:rowOff>
    </xdr:from>
    <xdr:to>
      <xdr:col>15</xdr:col>
      <xdr:colOff>50800</xdr:colOff>
      <xdr:row>78</xdr:row>
      <xdr:rowOff>139395</xdr:rowOff>
    </xdr:to>
    <xdr:cxnSp macro="">
      <xdr:nvCxnSpPr>
        <xdr:cNvPr id="185" name="直線コネクタ 184"/>
        <xdr:cNvCxnSpPr/>
      </xdr:nvCxnSpPr>
      <xdr:spPr>
        <a:xfrm>
          <a:off x="2019300" y="13500227"/>
          <a:ext cx="889000" cy="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120726</xdr:rowOff>
    </xdr:from>
    <xdr:to>
      <xdr:col>10</xdr:col>
      <xdr:colOff>114300</xdr:colOff>
      <xdr:row>78</xdr:row>
      <xdr:rowOff>127127</xdr:rowOff>
    </xdr:to>
    <xdr:cxnSp macro="">
      <xdr:nvCxnSpPr>
        <xdr:cNvPr id="188" name="直線コネクタ 187"/>
        <xdr:cNvCxnSpPr/>
      </xdr:nvCxnSpPr>
      <xdr:spPr>
        <a:xfrm>
          <a:off x="1130300" y="1349382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23597</xdr:rowOff>
    </xdr:from>
    <xdr:to>
      <xdr:col>24</xdr:col>
      <xdr:colOff>114300</xdr:colOff>
      <xdr:row>77</xdr:row>
      <xdr:rowOff>125197</xdr:rowOff>
    </xdr:to>
    <xdr:sp macro="" textlink="">
      <xdr:nvSpPr>
        <xdr:cNvPr id="198" name="楕円 197"/>
        <xdr:cNvSpPr/>
      </xdr:nvSpPr>
      <xdr:spPr>
        <a:xfrm>
          <a:off x="4584700" y="132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46474</xdr:rowOff>
    </xdr:from>
    <xdr:ext cx="469744" cy="259045"/>
    <xdr:sp macro="" textlink="">
      <xdr:nvSpPr>
        <xdr:cNvPr id="199" name="維持補修費該当値テキスト"/>
        <xdr:cNvSpPr txBox="1"/>
      </xdr:nvSpPr>
      <xdr:spPr>
        <a:xfrm>
          <a:off x="4686300" y="1307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97740</xdr:rowOff>
    </xdr:from>
    <xdr:to>
      <xdr:col>20</xdr:col>
      <xdr:colOff>38100</xdr:colOff>
      <xdr:row>79</xdr:row>
      <xdr:rowOff>27890</xdr:rowOff>
    </xdr:to>
    <xdr:sp macro="" textlink="">
      <xdr:nvSpPr>
        <xdr:cNvPr id="200" name="楕円 199"/>
        <xdr:cNvSpPr/>
      </xdr:nvSpPr>
      <xdr:spPr>
        <a:xfrm>
          <a:off x="3746500" y="1347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19017</xdr:rowOff>
    </xdr:from>
    <xdr:ext cx="378565" cy="259045"/>
    <xdr:sp macro="" textlink="">
      <xdr:nvSpPr>
        <xdr:cNvPr id="201" name="テキスト ボックス 200"/>
        <xdr:cNvSpPr txBox="1"/>
      </xdr:nvSpPr>
      <xdr:spPr>
        <a:xfrm>
          <a:off x="3608017"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88595</xdr:rowOff>
    </xdr:from>
    <xdr:to>
      <xdr:col>15</xdr:col>
      <xdr:colOff>101600</xdr:colOff>
      <xdr:row>79</xdr:row>
      <xdr:rowOff>18745</xdr:rowOff>
    </xdr:to>
    <xdr:sp macro="" textlink="">
      <xdr:nvSpPr>
        <xdr:cNvPr id="202" name="楕円 201"/>
        <xdr:cNvSpPr/>
      </xdr:nvSpPr>
      <xdr:spPr>
        <a:xfrm>
          <a:off x="2857500" y="1346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9872</xdr:rowOff>
    </xdr:from>
    <xdr:ext cx="469744" cy="259045"/>
    <xdr:sp macro="" textlink="">
      <xdr:nvSpPr>
        <xdr:cNvPr id="203" name="テキスト ボックス 202"/>
        <xdr:cNvSpPr txBox="1"/>
      </xdr:nvSpPr>
      <xdr:spPr>
        <a:xfrm>
          <a:off x="2673428" y="1355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76327</xdr:rowOff>
    </xdr:from>
    <xdr:to>
      <xdr:col>10</xdr:col>
      <xdr:colOff>165100</xdr:colOff>
      <xdr:row>79</xdr:row>
      <xdr:rowOff>6477</xdr:rowOff>
    </xdr:to>
    <xdr:sp macro="" textlink="">
      <xdr:nvSpPr>
        <xdr:cNvPr id="204" name="楕円 203"/>
        <xdr:cNvSpPr/>
      </xdr:nvSpPr>
      <xdr:spPr>
        <a:xfrm>
          <a:off x="1968500" y="134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169054</xdr:rowOff>
    </xdr:from>
    <xdr:ext cx="469744" cy="259045"/>
    <xdr:sp macro="" textlink="">
      <xdr:nvSpPr>
        <xdr:cNvPr id="205" name="テキスト ボックス 204"/>
        <xdr:cNvSpPr txBox="1"/>
      </xdr:nvSpPr>
      <xdr:spPr>
        <a:xfrm>
          <a:off x="1784428" y="1354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69926</xdr:rowOff>
    </xdr:from>
    <xdr:to>
      <xdr:col>6</xdr:col>
      <xdr:colOff>38100</xdr:colOff>
      <xdr:row>79</xdr:row>
      <xdr:rowOff>76</xdr:rowOff>
    </xdr:to>
    <xdr:sp macro="" textlink="">
      <xdr:nvSpPr>
        <xdr:cNvPr id="206" name="楕円 205"/>
        <xdr:cNvSpPr/>
      </xdr:nvSpPr>
      <xdr:spPr>
        <a:xfrm>
          <a:off x="1079500" y="13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162653</xdr:rowOff>
    </xdr:from>
    <xdr:ext cx="469744" cy="259045"/>
    <xdr:sp macro="" textlink="">
      <xdr:nvSpPr>
        <xdr:cNvPr id="207" name="テキスト ボックス 206"/>
        <xdr:cNvSpPr txBox="1"/>
      </xdr:nvSpPr>
      <xdr:spPr>
        <a:xfrm>
          <a:off x="895428" y="1353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74777</xdr:rowOff>
    </xdr:from>
    <xdr:to>
      <xdr:col>24</xdr:col>
      <xdr:colOff>63500</xdr:colOff>
      <xdr:row>96</xdr:row>
      <xdr:rowOff>86818</xdr:rowOff>
    </xdr:to>
    <xdr:cxnSp macro="">
      <xdr:nvCxnSpPr>
        <xdr:cNvPr id="237" name="直線コネクタ 236"/>
        <xdr:cNvCxnSpPr/>
      </xdr:nvCxnSpPr>
      <xdr:spPr>
        <a:xfrm>
          <a:off x="3797300" y="16533977"/>
          <a:ext cx="838200" cy="1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74777</xdr:rowOff>
    </xdr:from>
    <xdr:to>
      <xdr:col>19</xdr:col>
      <xdr:colOff>177800</xdr:colOff>
      <xdr:row>96</xdr:row>
      <xdr:rowOff>78130</xdr:rowOff>
    </xdr:to>
    <xdr:cxnSp macro="">
      <xdr:nvCxnSpPr>
        <xdr:cNvPr id="240" name="直線コネクタ 239"/>
        <xdr:cNvCxnSpPr/>
      </xdr:nvCxnSpPr>
      <xdr:spPr>
        <a:xfrm flipV="1">
          <a:off x="2908300" y="16533977"/>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78130</xdr:rowOff>
    </xdr:from>
    <xdr:to>
      <xdr:col>15</xdr:col>
      <xdr:colOff>50800</xdr:colOff>
      <xdr:row>96</xdr:row>
      <xdr:rowOff>153645</xdr:rowOff>
    </xdr:to>
    <xdr:cxnSp macro="">
      <xdr:nvCxnSpPr>
        <xdr:cNvPr id="243" name="直線コネクタ 242"/>
        <xdr:cNvCxnSpPr/>
      </xdr:nvCxnSpPr>
      <xdr:spPr>
        <a:xfrm flipV="1">
          <a:off x="2019300" y="16537330"/>
          <a:ext cx="889000" cy="7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153645</xdr:rowOff>
    </xdr:from>
    <xdr:to>
      <xdr:col>10</xdr:col>
      <xdr:colOff>114300</xdr:colOff>
      <xdr:row>97</xdr:row>
      <xdr:rowOff>96189</xdr:rowOff>
    </xdr:to>
    <xdr:cxnSp macro="">
      <xdr:nvCxnSpPr>
        <xdr:cNvPr id="246" name="直線コネクタ 245"/>
        <xdr:cNvCxnSpPr/>
      </xdr:nvCxnSpPr>
      <xdr:spPr>
        <a:xfrm flipV="1">
          <a:off x="1130300" y="16612845"/>
          <a:ext cx="889000" cy="11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53821</xdr:rowOff>
    </xdr:from>
    <xdr:ext cx="534377" cy="259045"/>
    <xdr:sp macro="" textlink="">
      <xdr:nvSpPr>
        <xdr:cNvPr id="248" name="テキスト ボックス 247"/>
        <xdr:cNvSpPr txBox="1"/>
      </xdr:nvSpPr>
      <xdr:spPr>
        <a:xfrm>
          <a:off x="1752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36018</xdr:rowOff>
    </xdr:from>
    <xdr:to>
      <xdr:col>24</xdr:col>
      <xdr:colOff>114300</xdr:colOff>
      <xdr:row>96</xdr:row>
      <xdr:rowOff>137618</xdr:rowOff>
    </xdr:to>
    <xdr:sp macro="" textlink="">
      <xdr:nvSpPr>
        <xdr:cNvPr id="256" name="楕円 255"/>
        <xdr:cNvSpPr/>
      </xdr:nvSpPr>
      <xdr:spPr>
        <a:xfrm>
          <a:off x="4584700" y="164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14445</xdr:rowOff>
    </xdr:from>
    <xdr:ext cx="534377" cy="259045"/>
    <xdr:sp macro="" textlink="">
      <xdr:nvSpPr>
        <xdr:cNvPr id="257" name="扶助費該当値テキスト"/>
        <xdr:cNvSpPr txBox="1"/>
      </xdr:nvSpPr>
      <xdr:spPr>
        <a:xfrm>
          <a:off x="4686300" y="1647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23977</xdr:rowOff>
    </xdr:from>
    <xdr:to>
      <xdr:col>20</xdr:col>
      <xdr:colOff>38100</xdr:colOff>
      <xdr:row>96</xdr:row>
      <xdr:rowOff>125577</xdr:rowOff>
    </xdr:to>
    <xdr:sp macro="" textlink="">
      <xdr:nvSpPr>
        <xdr:cNvPr id="258" name="楕円 257"/>
        <xdr:cNvSpPr/>
      </xdr:nvSpPr>
      <xdr:spPr>
        <a:xfrm>
          <a:off x="3746500" y="164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116704</xdr:rowOff>
    </xdr:from>
    <xdr:ext cx="534377" cy="259045"/>
    <xdr:sp macro="" textlink="">
      <xdr:nvSpPr>
        <xdr:cNvPr id="259" name="テキスト ボックス 258"/>
        <xdr:cNvSpPr txBox="1"/>
      </xdr:nvSpPr>
      <xdr:spPr>
        <a:xfrm>
          <a:off x="3530111" y="1657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27330</xdr:rowOff>
    </xdr:from>
    <xdr:to>
      <xdr:col>15</xdr:col>
      <xdr:colOff>101600</xdr:colOff>
      <xdr:row>96</xdr:row>
      <xdr:rowOff>128930</xdr:rowOff>
    </xdr:to>
    <xdr:sp macro="" textlink="">
      <xdr:nvSpPr>
        <xdr:cNvPr id="260" name="楕円 259"/>
        <xdr:cNvSpPr/>
      </xdr:nvSpPr>
      <xdr:spPr>
        <a:xfrm>
          <a:off x="2857500" y="164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120057</xdr:rowOff>
    </xdr:from>
    <xdr:ext cx="534377" cy="259045"/>
    <xdr:sp macro="" textlink="">
      <xdr:nvSpPr>
        <xdr:cNvPr id="261" name="テキスト ボックス 260"/>
        <xdr:cNvSpPr txBox="1"/>
      </xdr:nvSpPr>
      <xdr:spPr>
        <a:xfrm>
          <a:off x="2641111" y="1657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102845</xdr:rowOff>
    </xdr:from>
    <xdr:to>
      <xdr:col>10</xdr:col>
      <xdr:colOff>165100</xdr:colOff>
      <xdr:row>97</xdr:row>
      <xdr:rowOff>32995</xdr:rowOff>
    </xdr:to>
    <xdr:sp macro="" textlink="">
      <xdr:nvSpPr>
        <xdr:cNvPr id="262" name="楕円 261"/>
        <xdr:cNvSpPr/>
      </xdr:nvSpPr>
      <xdr:spPr>
        <a:xfrm>
          <a:off x="1968500" y="165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49522</xdr:rowOff>
    </xdr:from>
    <xdr:ext cx="534377" cy="259045"/>
    <xdr:sp macro="" textlink="">
      <xdr:nvSpPr>
        <xdr:cNvPr id="263" name="テキスト ボックス 262"/>
        <xdr:cNvSpPr txBox="1"/>
      </xdr:nvSpPr>
      <xdr:spPr>
        <a:xfrm>
          <a:off x="1752111" y="163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45389</xdr:rowOff>
    </xdr:from>
    <xdr:to>
      <xdr:col>6</xdr:col>
      <xdr:colOff>38100</xdr:colOff>
      <xdr:row>97</xdr:row>
      <xdr:rowOff>146989</xdr:rowOff>
    </xdr:to>
    <xdr:sp macro="" textlink="">
      <xdr:nvSpPr>
        <xdr:cNvPr id="264" name="楕円 263"/>
        <xdr:cNvSpPr/>
      </xdr:nvSpPr>
      <xdr:spPr>
        <a:xfrm>
          <a:off x="1079500" y="1667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138116</xdr:rowOff>
    </xdr:from>
    <xdr:ext cx="534377" cy="259045"/>
    <xdr:sp macro="" textlink="">
      <xdr:nvSpPr>
        <xdr:cNvPr id="265" name="テキスト ボックス 264"/>
        <xdr:cNvSpPr txBox="1"/>
      </xdr:nvSpPr>
      <xdr:spPr>
        <a:xfrm>
          <a:off x="863111" y="1676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37352</xdr:rowOff>
    </xdr:from>
    <xdr:to>
      <xdr:col>55</xdr:col>
      <xdr:colOff>0</xdr:colOff>
      <xdr:row>37</xdr:row>
      <xdr:rowOff>148256</xdr:rowOff>
    </xdr:to>
    <xdr:cxnSp macro="">
      <xdr:nvCxnSpPr>
        <xdr:cNvPr id="296" name="直線コネクタ 295"/>
        <xdr:cNvCxnSpPr/>
      </xdr:nvCxnSpPr>
      <xdr:spPr>
        <a:xfrm flipV="1">
          <a:off x="9639300" y="6381002"/>
          <a:ext cx="838200" cy="11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145197</xdr:rowOff>
    </xdr:from>
    <xdr:to>
      <xdr:col>50</xdr:col>
      <xdr:colOff>114300</xdr:colOff>
      <xdr:row>37</xdr:row>
      <xdr:rowOff>148256</xdr:rowOff>
    </xdr:to>
    <xdr:cxnSp macro="">
      <xdr:nvCxnSpPr>
        <xdr:cNvPr id="299" name="直線コネクタ 298"/>
        <xdr:cNvCxnSpPr/>
      </xdr:nvCxnSpPr>
      <xdr:spPr>
        <a:xfrm>
          <a:off x="8750300" y="6488847"/>
          <a:ext cx="8890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122490</xdr:rowOff>
    </xdr:from>
    <xdr:to>
      <xdr:col>45</xdr:col>
      <xdr:colOff>177800</xdr:colOff>
      <xdr:row>37</xdr:row>
      <xdr:rowOff>145197</xdr:rowOff>
    </xdr:to>
    <xdr:cxnSp macro="">
      <xdr:nvCxnSpPr>
        <xdr:cNvPr id="302" name="直線コネクタ 301"/>
        <xdr:cNvCxnSpPr/>
      </xdr:nvCxnSpPr>
      <xdr:spPr>
        <a:xfrm>
          <a:off x="7861300" y="6466140"/>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109122</xdr:rowOff>
    </xdr:from>
    <xdr:to>
      <xdr:col>41</xdr:col>
      <xdr:colOff>50800</xdr:colOff>
      <xdr:row>37</xdr:row>
      <xdr:rowOff>122490</xdr:rowOff>
    </xdr:to>
    <xdr:cxnSp macro="">
      <xdr:nvCxnSpPr>
        <xdr:cNvPr id="305" name="直線コネクタ 304"/>
        <xdr:cNvCxnSpPr/>
      </xdr:nvCxnSpPr>
      <xdr:spPr>
        <a:xfrm>
          <a:off x="6972300" y="6452772"/>
          <a:ext cx="889000" cy="1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158002</xdr:rowOff>
    </xdr:from>
    <xdr:to>
      <xdr:col>55</xdr:col>
      <xdr:colOff>50800</xdr:colOff>
      <xdr:row>37</xdr:row>
      <xdr:rowOff>88152</xdr:rowOff>
    </xdr:to>
    <xdr:sp macro="" textlink="">
      <xdr:nvSpPr>
        <xdr:cNvPr id="315" name="楕円 314"/>
        <xdr:cNvSpPr/>
      </xdr:nvSpPr>
      <xdr:spPr>
        <a:xfrm>
          <a:off x="10426700" y="63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136429</xdr:rowOff>
    </xdr:from>
    <xdr:ext cx="534377" cy="259045"/>
    <xdr:sp macro="" textlink="">
      <xdr:nvSpPr>
        <xdr:cNvPr id="316" name="補助費等該当値テキスト"/>
        <xdr:cNvSpPr txBox="1"/>
      </xdr:nvSpPr>
      <xdr:spPr>
        <a:xfrm>
          <a:off x="10528300" y="630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97456</xdr:rowOff>
    </xdr:from>
    <xdr:to>
      <xdr:col>50</xdr:col>
      <xdr:colOff>165100</xdr:colOff>
      <xdr:row>38</xdr:row>
      <xdr:rowOff>27606</xdr:rowOff>
    </xdr:to>
    <xdr:sp macro="" textlink="">
      <xdr:nvSpPr>
        <xdr:cNvPr id="317" name="楕円 316"/>
        <xdr:cNvSpPr/>
      </xdr:nvSpPr>
      <xdr:spPr>
        <a:xfrm>
          <a:off x="9588500" y="64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18733</xdr:rowOff>
    </xdr:from>
    <xdr:ext cx="534377" cy="259045"/>
    <xdr:sp macro="" textlink="">
      <xdr:nvSpPr>
        <xdr:cNvPr id="318" name="テキスト ボックス 317"/>
        <xdr:cNvSpPr txBox="1"/>
      </xdr:nvSpPr>
      <xdr:spPr>
        <a:xfrm>
          <a:off x="9372111" y="653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94397</xdr:rowOff>
    </xdr:from>
    <xdr:to>
      <xdr:col>46</xdr:col>
      <xdr:colOff>38100</xdr:colOff>
      <xdr:row>38</xdr:row>
      <xdr:rowOff>24547</xdr:rowOff>
    </xdr:to>
    <xdr:sp macro="" textlink="">
      <xdr:nvSpPr>
        <xdr:cNvPr id="319" name="楕円 318"/>
        <xdr:cNvSpPr/>
      </xdr:nvSpPr>
      <xdr:spPr>
        <a:xfrm>
          <a:off x="8699500" y="643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15674</xdr:rowOff>
    </xdr:from>
    <xdr:ext cx="534377" cy="259045"/>
    <xdr:sp macro="" textlink="">
      <xdr:nvSpPr>
        <xdr:cNvPr id="320" name="テキスト ボックス 319"/>
        <xdr:cNvSpPr txBox="1"/>
      </xdr:nvSpPr>
      <xdr:spPr>
        <a:xfrm>
          <a:off x="8483111" y="65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71690</xdr:rowOff>
    </xdr:from>
    <xdr:to>
      <xdr:col>41</xdr:col>
      <xdr:colOff>101600</xdr:colOff>
      <xdr:row>38</xdr:row>
      <xdr:rowOff>1840</xdr:rowOff>
    </xdr:to>
    <xdr:sp macro="" textlink="">
      <xdr:nvSpPr>
        <xdr:cNvPr id="321" name="楕円 320"/>
        <xdr:cNvSpPr/>
      </xdr:nvSpPr>
      <xdr:spPr>
        <a:xfrm>
          <a:off x="7810500" y="64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164416</xdr:rowOff>
    </xdr:from>
    <xdr:ext cx="534377" cy="259045"/>
    <xdr:sp macro="" textlink="">
      <xdr:nvSpPr>
        <xdr:cNvPr id="322" name="テキスト ボックス 321"/>
        <xdr:cNvSpPr txBox="1"/>
      </xdr:nvSpPr>
      <xdr:spPr>
        <a:xfrm>
          <a:off x="7594111" y="65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58322</xdr:rowOff>
    </xdr:from>
    <xdr:to>
      <xdr:col>36</xdr:col>
      <xdr:colOff>165100</xdr:colOff>
      <xdr:row>37</xdr:row>
      <xdr:rowOff>159922</xdr:rowOff>
    </xdr:to>
    <xdr:sp macro="" textlink="">
      <xdr:nvSpPr>
        <xdr:cNvPr id="323" name="楕円 322"/>
        <xdr:cNvSpPr/>
      </xdr:nvSpPr>
      <xdr:spPr>
        <a:xfrm>
          <a:off x="6921500" y="64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151049</xdr:rowOff>
    </xdr:from>
    <xdr:ext cx="534377" cy="259045"/>
    <xdr:sp macro="" textlink="">
      <xdr:nvSpPr>
        <xdr:cNvPr id="324" name="テキスト ボックス 323"/>
        <xdr:cNvSpPr txBox="1"/>
      </xdr:nvSpPr>
      <xdr:spPr>
        <a:xfrm>
          <a:off x="6705111" y="649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121816</xdr:rowOff>
    </xdr:from>
    <xdr:to>
      <xdr:col>55</xdr:col>
      <xdr:colOff>0</xdr:colOff>
      <xdr:row>56</xdr:row>
      <xdr:rowOff>164663</xdr:rowOff>
    </xdr:to>
    <xdr:cxnSp macro="">
      <xdr:nvCxnSpPr>
        <xdr:cNvPr id="353" name="直線コネクタ 352"/>
        <xdr:cNvCxnSpPr/>
      </xdr:nvCxnSpPr>
      <xdr:spPr>
        <a:xfrm>
          <a:off x="9639300" y="9723016"/>
          <a:ext cx="838200" cy="4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125338</xdr:rowOff>
    </xdr:from>
    <xdr:ext cx="534377" cy="259045"/>
    <xdr:sp macro="" textlink="">
      <xdr:nvSpPr>
        <xdr:cNvPr id="354" name="普通建設事業費平均値テキスト"/>
        <xdr:cNvSpPr txBox="1"/>
      </xdr:nvSpPr>
      <xdr:spPr>
        <a:xfrm>
          <a:off x="10528300" y="972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121816</xdr:rowOff>
    </xdr:from>
    <xdr:to>
      <xdr:col>50</xdr:col>
      <xdr:colOff>114300</xdr:colOff>
      <xdr:row>57</xdr:row>
      <xdr:rowOff>54036</xdr:rowOff>
    </xdr:to>
    <xdr:cxnSp macro="">
      <xdr:nvCxnSpPr>
        <xdr:cNvPr id="356" name="直線コネクタ 355"/>
        <xdr:cNvCxnSpPr/>
      </xdr:nvCxnSpPr>
      <xdr:spPr>
        <a:xfrm flipV="1">
          <a:off x="8750300" y="9723016"/>
          <a:ext cx="889000" cy="10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31582</xdr:rowOff>
    </xdr:from>
    <xdr:ext cx="534377" cy="259045"/>
    <xdr:sp macro="" textlink="">
      <xdr:nvSpPr>
        <xdr:cNvPr id="358" name="テキスト ボックス 357"/>
        <xdr:cNvSpPr txBox="1"/>
      </xdr:nvSpPr>
      <xdr:spPr>
        <a:xfrm>
          <a:off x="9372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54036</xdr:rowOff>
    </xdr:from>
    <xdr:to>
      <xdr:col>45</xdr:col>
      <xdr:colOff>177800</xdr:colOff>
      <xdr:row>57</xdr:row>
      <xdr:rowOff>91572</xdr:rowOff>
    </xdr:to>
    <xdr:cxnSp macro="">
      <xdr:nvCxnSpPr>
        <xdr:cNvPr id="359" name="直線コネクタ 358"/>
        <xdr:cNvCxnSpPr/>
      </xdr:nvCxnSpPr>
      <xdr:spPr>
        <a:xfrm flipV="1">
          <a:off x="7861300" y="9826686"/>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51636</xdr:rowOff>
    </xdr:from>
    <xdr:to>
      <xdr:col>41</xdr:col>
      <xdr:colOff>50800</xdr:colOff>
      <xdr:row>57</xdr:row>
      <xdr:rowOff>91572</xdr:rowOff>
    </xdr:to>
    <xdr:cxnSp macro="">
      <xdr:nvCxnSpPr>
        <xdr:cNvPr id="362" name="直線コネクタ 361"/>
        <xdr:cNvCxnSpPr/>
      </xdr:nvCxnSpPr>
      <xdr:spPr>
        <a:xfrm>
          <a:off x="6972300" y="9824286"/>
          <a:ext cx="889000" cy="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113863</xdr:rowOff>
    </xdr:from>
    <xdr:to>
      <xdr:col>55</xdr:col>
      <xdr:colOff>50800</xdr:colOff>
      <xdr:row>57</xdr:row>
      <xdr:rowOff>44013</xdr:rowOff>
    </xdr:to>
    <xdr:sp macro="" textlink="">
      <xdr:nvSpPr>
        <xdr:cNvPr id="372" name="楕円 371"/>
        <xdr:cNvSpPr/>
      </xdr:nvSpPr>
      <xdr:spPr>
        <a:xfrm>
          <a:off x="10426700" y="97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136740</xdr:rowOff>
    </xdr:from>
    <xdr:ext cx="534377" cy="259045"/>
    <xdr:sp macro="" textlink="">
      <xdr:nvSpPr>
        <xdr:cNvPr id="373" name="普通建設事業費該当値テキスト"/>
        <xdr:cNvSpPr txBox="1"/>
      </xdr:nvSpPr>
      <xdr:spPr>
        <a:xfrm>
          <a:off x="10528300" y="956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71016</xdr:rowOff>
    </xdr:from>
    <xdr:to>
      <xdr:col>50</xdr:col>
      <xdr:colOff>165100</xdr:colOff>
      <xdr:row>57</xdr:row>
      <xdr:rowOff>1166</xdr:rowOff>
    </xdr:to>
    <xdr:sp macro="" textlink="">
      <xdr:nvSpPr>
        <xdr:cNvPr id="374" name="楕円 373"/>
        <xdr:cNvSpPr/>
      </xdr:nvSpPr>
      <xdr:spPr>
        <a:xfrm>
          <a:off x="9588500" y="967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17693</xdr:rowOff>
    </xdr:from>
    <xdr:ext cx="534377" cy="259045"/>
    <xdr:sp macro="" textlink="">
      <xdr:nvSpPr>
        <xdr:cNvPr id="375" name="テキスト ボックス 374"/>
        <xdr:cNvSpPr txBox="1"/>
      </xdr:nvSpPr>
      <xdr:spPr>
        <a:xfrm>
          <a:off x="9372111" y="944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3236</xdr:rowOff>
    </xdr:from>
    <xdr:to>
      <xdr:col>46</xdr:col>
      <xdr:colOff>38100</xdr:colOff>
      <xdr:row>57</xdr:row>
      <xdr:rowOff>104836</xdr:rowOff>
    </xdr:to>
    <xdr:sp macro="" textlink="">
      <xdr:nvSpPr>
        <xdr:cNvPr id="376" name="楕円 375"/>
        <xdr:cNvSpPr/>
      </xdr:nvSpPr>
      <xdr:spPr>
        <a:xfrm>
          <a:off x="8699500" y="977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95963</xdr:rowOff>
    </xdr:from>
    <xdr:ext cx="534377" cy="259045"/>
    <xdr:sp macro="" textlink="">
      <xdr:nvSpPr>
        <xdr:cNvPr id="377" name="テキスト ボックス 376"/>
        <xdr:cNvSpPr txBox="1"/>
      </xdr:nvSpPr>
      <xdr:spPr>
        <a:xfrm>
          <a:off x="8483111" y="98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40772</xdr:rowOff>
    </xdr:from>
    <xdr:to>
      <xdr:col>41</xdr:col>
      <xdr:colOff>101600</xdr:colOff>
      <xdr:row>57</xdr:row>
      <xdr:rowOff>142372</xdr:rowOff>
    </xdr:to>
    <xdr:sp macro="" textlink="">
      <xdr:nvSpPr>
        <xdr:cNvPr id="378" name="楕円 377"/>
        <xdr:cNvSpPr/>
      </xdr:nvSpPr>
      <xdr:spPr>
        <a:xfrm>
          <a:off x="7810500" y="981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133499</xdr:rowOff>
    </xdr:from>
    <xdr:ext cx="534377" cy="259045"/>
    <xdr:sp macro="" textlink="">
      <xdr:nvSpPr>
        <xdr:cNvPr id="379" name="テキスト ボックス 378"/>
        <xdr:cNvSpPr txBox="1"/>
      </xdr:nvSpPr>
      <xdr:spPr>
        <a:xfrm>
          <a:off x="7594111" y="990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836</xdr:rowOff>
    </xdr:from>
    <xdr:to>
      <xdr:col>36</xdr:col>
      <xdr:colOff>165100</xdr:colOff>
      <xdr:row>57</xdr:row>
      <xdr:rowOff>102436</xdr:rowOff>
    </xdr:to>
    <xdr:sp macro="" textlink="">
      <xdr:nvSpPr>
        <xdr:cNvPr id="380" name="楕円 379"/>
        <xdr:cNvSpPr/>
      </xdr:nvSpPr>
      <xdr:spPr>
        <a:xfrm>
          <a:off x="6921500" y="977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93563</xdr:rowOff>
    </xdr:from>
    <xdr:ext cx="534377" cy="259045"/>
    <xdr:sp macro="" textlink="">
      <xdr:nvSpPr>
        <xdr:cNvPr id="381" name="テキスト ボックス 380"/>
        <xdr:cNvSpPr txBox="1"/>
      </xdr:nvSpPr>
      <xdr:spPr>
        <a:xfrm>
          <a:off x="6705111" y="986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135096</xdr:rowOff>
    </xdr:from>
    <xdr:to>
      <xdr:col>55</xdr:col>
      <xdr:colOff>0</xdr:colOff>
      <xdr:row>79</xdr:row>
      <xdr:rowOff>70107</xdr:rowOff>
    </xdr:to>
    <xdr:cxnSp macro="">
      <xdr:nvCxnSpPr>
        <xdr:cNvPr id="412" name="直線コネクタ 411"/>
        <xdr:cNvCxnSpPr/>
      </xdr:nvCxnSpPr>
      <xdr:spPr>
        <a:xfrm flipV="1">
          <a:off x="9639300" y="13508196"/>
          <a:ext cx="838200" cy="10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46878</xdr:rowOff>
    </xdr:from>
    <xdr:to>
      <xdr:col>50</xdr:col>
      <xdr:colOff>114300</xdr:colOff>
      <xdr:row>79</xdr:row>
      <xdr:rowOff>70107</xdr:rowOff>
    </xdr:to>
    <xdr:cxnSp macro="">
      <xdr:nvCxnSpPr>
        <xdr:cNvPr id="415" name="直線コネクタ 414"/>
        <xdr:cNvCxnSpPr/>
      </xdr:nvCxnSpPr>
      <xdr:spPr>
        <a:xfrm>
          <a:off x="8750300" y="13591428"/>
          <a:ext cx="889000" cy="2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46878</xdr:rowOff>
    </xdr:from>
    <xdr:to>
      <xdr:col>45</xdr:col>
      <xdr:colOff>177800</xdr:colOff>
      <xdr:row>79</xdr:row>
      <xdr:rowOff>95275</xdr:rowOff>
    </xdr:to>
    <xdr:cxnSp macro="">
      <xdr:nvCxnSpPr>
        <xdr:cNvPr id="418" name="直線コネクタ 417"/>
        <xdr:cNvCxnSpPr/>
      </xdr:nvCxnSpPr>
      <xdr:spPr>
        <a:xfrm flipV="1">
          <a:off x="7861300" y="13591428"/>
          <a:ext cx="889000" cy="4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159207</xdr:rowOff>
    </xdr:from>
    <xdr:to>
      <xdr:col>41</xdr:col>
      <xdr:colOff>50800</xdr:colOff>
      <xdr:row>79</xdr:row>
      <xdr:rowOff>95275</xdr:rowOff>
    </xdr:to>
    <xdr:cxnSp macro="">
      <xdr:nvCxnSpPr>
        <xdr:cNvPr id="421" name="直線コネクタ 420"/>
        <xdr:cNvCxnSpPr/>
      </xdr:nvCxnSpPr>
      <xdr:spPr>
        <a:xfrm>
          <a:off x="6972300" y="13532307"/>
          <a:ext cx="889000" cy="1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84296</xdr:rowOff>
    </xdr:from>
    <xdr:to>
      <xdr:col>55</xdr:col>
      <xdr:colOff>50800</xdr:colOff>
      <xdr:row>79</xdr:row>
      <xdr:rowOff>14446</xdr:rowOff>
    </xdr:to>
    <xdr:sp macro="" textlink="">
      <xdr:nvSpPr>
        <xdr:cNvPr id="431" name="楕円 430"/>
        <xdr:cNvSpPr/>
      </xdr:nvSpPr>
      <xdr:spPr>
        <a:xfrm>
          <a:off x="10426700" y="134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62723</xdr:rowOff>
    </xdr:from>
    <xdr:ext cx="534377" cy="259045"/>
    <xdr:sp macro="" textlink="">
      <xdr:nvSpPr>
        <xdr:cNvPr id="432" name="普通建設事業費 （ うち新規整備　）該当値テキスト"/>
        <xdr:cNvSpPr txBox="1"/>
      </xdr:nvSpPr>
      <xdr:spPr>
        <a:xfrm>
          <a:off x="10528300" y="1343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19307</xdr:rowOff>
    </xdr:from>
    <xdr:to>
      <xdr:col>50</xdr:col>
      <xdr:colOff>165100</xdr:colOff>
      <xdr:row>79</xdr:row>
      <xdr:rowOff>120907</xdr:rowOff>
    </xdr:to>
    <xdr:sp macro="" textlink="">
      <xdr:nvSpPr>
        <xdr:cNvPr id="433" name="楕円 432"/>
        <xdr:cNvSpPr/>
      </xdr:nvSpPr>
      <xdr:spPr>
        <a:xfrm>
          <a:off x="9588500" y="1356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112034</xdr:rowOff>
    </xdr:from>
    <xdr:ext cx="469744" cy="259045"/>
    <xdr:sp macro="" textlink="">
      <xdr:nvSpPr>
        <xdr:cNvPr id="434" name="テキスト ボックス 433"/>
        <xdr:cNvSpPr txBox="1"/>
      </xdr:nvSpPr>
      <xdr:spPr>
        <a:xfrm>
          <a:off x="9404428" y="1365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167528</xdr:rowOff>
    </xdr:from>
    <xdr:to>
      <xdr:col>46</xdr:col>
      <xdr:colOff>38100</xdr:colOff>
      <xdr:row>79</xdr:row>
      <xdr:rowOff>97678</xdr:rowOff>
    </xdr:to>
    <xdr:sp macro="" textlink="">
      <xdr:nvSpPr>
        <xdr:cNvPr id="435" name="楕円 434"/>
        <xdr:cNvSpPr/>
      </xdr:nvSpPr>
      <xdr:spPr>
        <a:xfrm>
          <a:off x="8699500" y="1354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88805</xdr:rowOff>
    </xdr:from>
    <xdr:ext cx="469744" cy="259045"/>
    <xdr:sp macro="" textlink="">
      <xdr:nvSpPr>
        <xdr:cNvPr id="436" name="テキスト ボックス 435"/>
        <xdr:cNvSpPr txBox="1"/>
      </xdr:nvSpPr>
      <xdr:spPr>
        <a:xfrm>
          <a:off x="8515428" y="1363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44475</xdr:rowOff>
    </xdr:from>
    <xdr:to>
      <xdr:col>41</xdr:col>
      <xdr:colOff>101600</xdr:colOff>
      <xdr:row>79</xdr:row>
      <xdr:rowOff>146075</xdr:rowOff>
    </xdr:to>
    <xdr:sp macro="" textlink="">
      <xdr:nvSpPr>
        <xdr:cNvPr id="437" name="楕円 436"/>
        <xdr:cNvSpPr/>
      </xdr:nvSpPr>
      <xdr:spPr>
        <a:xfrm>
          <a:off x="7810500" y="135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137202</xdr:rowOff>
    </xdr:from>
    <xdr:ext cx="378565" cy="259045"/>
    <xdr:sp macro="" textlink="">
      <xdr:nvSpPr>
        <xdr:cNvPr id="438" name="テキスト ボックス 437"/>
        <xdr:cNvSpPr txBox="1"/>
      </xdr:nvSpPr>
      <xdr:spPr>
        <a:xfrm>
          <a:off x="7672017" y="13681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108407</xdr:rowOff>
    </xdr:from>
    <xdr:to>
      <xdr:col>36</xdr:col>
      <xdr:colOff>165100</xdr:colOff>
      <xdr:row>79</xdr:row>
      <xdr:rowOff>38557</xdr:rowOff>
    </xdr:to>
    <xdr:sp macro="" textlink="">
      <xdr:nvSpPr>
        <xdr:cNvPr id="439" name="楕円 438"/>
        <xdr:cNvSpPr/>
      </xdr:nvSpPr>
      <xdr:spPr>
        <a:xfrm>
          <a:off x="6921500" y="134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29684</xdr:rowOff>
    </xdr:from>
    <xdr:ext cx="534377" cy="259045"/>
    <xdr:sp macro="" textlink="">
      <xdr:nvSpPr>
        <xdr:cNvPr id="440" name="テキスト ボックス 439"/>
        <xdr:cNvSpPr txBox="1"/>
      </xdr:nvSpPr>
      <xdr:spPr>
        <a:xfrm>
          <a:off x="6705111" y="1357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167487</xdr:rowOff>
    </xdr:from>
    <xdr:to>
      <xdr:col>55</xdr:col>
      <xdr:colOff>0</xdr:colOff>
      <xdr:row>96</xdr:row>
      <xdr:rowOff>104166</xdr:rowOff>
    </xdr:to>
    <xdr:cxnSp macro="">
      <xdr:nvCxnSpPr>
        <xdr:cNvPr id="469" name="直線コネクタ 468"/>
        <xdr:cNvCxnSpPr/>
      </xdr:nvCxnSpPr>
      <xdr:spPr>
        <a:xfrm>
          <a:off x="9639300" y="16455237"/>
          <a:ext cx="838200" cy="10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16654</xdr:rowOff>
    </xdr:from>
    <xdr:ext cx="534377" cy="259045"/>
    <xdr:sp macro="" textlink="">
      <xdr:nvSpPr>
        <xdr:cNvPr id="470" name="普通建設事業費 （ うち更新整備　）平均値テキスト"/>
        <xdr:cNvSpPr txBox="1"/>
      </xdr:nvSpPr>
      <xdr:spPr>
        <a:xfrm>
          <a:off x="10528300" y="1664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167487</xdr:rowOff>
    </xdr:from>
    <xdr:to>
      <xdr:col>50</xdr:col>
      <xdr:colOff>114300</xdr:colOff>
      <xdr:row>96</xdr:row>
      <xdr:rowOff>73279</xdr:rowOff>
    </xdr:to>
    <xdr:cxnSp macro="">
      <xdr:nvCxnSpPr>
        <xdr:cNvPr id="472" name="直線コネクタ 471"/>
        <xdr:cNvCxnSpPr/>
      </xdr:nvCxnSpPr>
      <xdr:spPr>
        <a:xfrm flipV="1">
          <a:off x="8750300" y="16455237"/>
          <a:ext cx="889000" cy="7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87698</xdr:rowOff>
    </xdr:from>
    <xdr:ext cx="534377" cy="259045"/>
    <xdr:sp macro="" textlink="">
      <xdr:nvSpPr>
        <xdr:cNvPr id="474" name="テキスト ボックス 473"/>
        <xdr:cNvSpPr txBox="1"/>
      </xdr:nvSpPr>
      <xdr:spPr>
        <a:xfrm>
          <a:off x="9372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71132</xdr:rowOff>
    </xdr:from>
    <xdr:to>
      <xdr:col>45</xdr:col>
      <xdr:colOff>177800</xdr:colOff>
      <xdr:row>96</xdr:row>
      <xdr:rowOff>73279</xdr:rowOff>
    </xdr:to>
    <xdr:cxnSp macro="">
      <xdr:nvCxnSpPr>
        <xdr:cNvPr id="475" name="直線コネクタ 474"/>
        <xdr:cNvCxnSpPr/>
      </xdr:nvCxnSpPr>
      <xdr:spPr>
        <a:xfrm>
          <a:off x="7861300" y="16530332"/>
          <a:ext cx="889000" cy="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122127</xdr:rowOff>
    </xdr:from>
    <xdr:ext cx="534377" cy="259045"/>
    <xdr:sp macro="" textlink="">
      <xdr:nvSpPr>
        <xdr:cNvPr id="477" name="テキスト ボックス 476"/>
        <xdr:cNvSpPr txBox="1"/>
      </xdr:nvSpPr>
      <xdr:spPr>
        <a:xfrm>
          <a:off x="8483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71132</xdr:rowOff>
    </xdr:from>
    <xdr:to>
      <xdr:col>41</xdr:col>
      <xdr:colOff>50800</xdr:colOff>
      <xdr:row>97</xdr:row>
      <xdr:rowOff>29845</xdr:rowOff>
    </xdr:to>
    <xdr:cxnSp macro="">
      <xdr:nvCxnSpPr>
        <xdr:cNvPr id="478" name="直線コネクタ 477"/>
        <xdr:cNvCxnSpPr/>
      </xdr:nvCxnSpPr>
      <xdr:spPr>
        <a:xfrm flipV="1">
          <a:off x="6972300" y="16530332"/>
          <a:ext cx="889000" cy="1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30650</xdr:rowOff>
    </xdr:from>
    <xdr:ext cx="534377" cy="259045"/>
    <xdr:sp macro="" textlink="">
      <xdr:nvSpPr>
        <xdr:cNvPr id="480" name="テキスト ボックス 479"/>
        <xdr:cNvSpPr txBox="1"/>
      </xdr:nvSpPr>
      <xdr:spPr>
        <a:xfrm>
          <a:off x="7594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143260</xdr:rowOff>
    </xdr:from>
    <xdr:ext cx="534377" cy="259045"/>
    <xdr:sp macro="" textlink="">
      <xdr:nvSpPr>
        <xdr:cNvPr id="482" name="テキスト ボックス 481"/>
        <xdr:cNvSpPr txBox="1"/>
      </xdr:nvSpPr>
      <xdr:spPr>
        <a:xfrm>
          <a:off x="6705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53366</xdr:rowOff>
    </xdr:from>
    <xdr:to>
      <xdr:col>55</xdr:col>
      <xdr:colOff>50800</xdr:colOff>
      <xdr:row>96</xdr:row>
      <xdr:rowOff>154966</xdr:rowOff>
    </xdr:to>
    <xdr:sp macro="" textlink="">
      <xdr:nvSpPr>
        <xdr:cNvPr id="488" name="楕円 487"/>
        <xdr:cNvSpPr/>
      </xdr:nvSpPr>
      <xdr:spPr>
        <a:xfrm>
          <a:off x="10426700" y="1651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76243</xdr:rowOff>
    </xdr:from>
    <xdr:ext cx="534377" cy="259045"/>
    <xdr:sp macro="" textlink="">
      <xdr:nvSpPr>
        <xdr:cNvPr id="489" name="普通建設事業費 （ うち更新整備　）該当値テキスト"/>
        <xdr:cNvSpPr txBox="1"/>
      </xdr:nvSpPr>
      <xdr:spPr>
        <a:xfrm>
          <a:off x="10528300" y="1636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116687</xdr:rowOff>
    </xdr:from>
    <xdr:to>
      <xdr:col>50</xdr:col>
      <xdr:colOff>165100</xdr:colOff>
      <xdr:row>96</xdr:row>
      <xdr:rowOff>46837</xdr:rowOff>
    </xdr:to>
    <xdr:sp macro="" textlink="">
      <xdr:nvSpPr>
        <xdr:cNvPr id="490" name="楕円 489"/>
        <xdr:cNvSpPr/>
      </xdr:nvSpPr>
      <xdr:spPr>
        <a:xfrm>
          <a:off x="9588500" y="1640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63364</xdr:rowOff>
    </xdr:from>
    <xdr:ext cx="534377" cy="259045"/>
    <xdr:sp macro="" textlink="">
      <xdr:nvSpPr>
        <xdr:cNvPr id="491" name="テキスト ボックス 490"/>
        <xdr:cNvSpPr txBox="1"/>
      </xdr:nvSpPr>
      <xdr:spPr>
        <a:xfrm>
          <a:off x="9372111" y="161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22479</xdr:rowOff>
    </xdr:from>
    <xdr:to>
      <xdr:col>46</xdr:col>
      <xdr:colOff>38100</xdr:colOff>
      <xdr:row>96</xdr:row>
      <xdr:rowOff>124079</xdr:rowOff>
    </xdr:to>
    <xdr:sp macro="" textlink="">
      <xdr:nvSpPr>
        <xdr:cNvPr id="492" name="楕円 491"/>
        <xdr:cNvSpPr/>
      </xdr:nvSpPr>
      <xdr:spPr>
        <a:xfrm>
          <a:off x="8699500" y="164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140606</xdr:rowOff>
    </xdr:from>
    <xdr:ext cx="534377" cy="259045"/>
    <xdr:sp macro="" textlink="">
      <xdr:nvSpPr>
        <xdr:cNvPr id="493" name="テキスト ボックス 492"/>
        <xdr:cNvSpPr txBox="1"/>
      </xdr:nvSpPr>
      <xdr:spPr>
        <a:xfrm>
          <a:off x="8483111" y="162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20332</xdr:rowOff>
    </xdr:from>
    <xdr:to>
      <xdr:col>41</xdr:col>
      <xdr:colOff>101600</xdr:colOff>
      <xdr:row>96</xdr:row>
      <xdr:rowOff>121932</xdr:rowOff>
    </xdr:to>
    <xdr:sp macro="" textlink="">
      <xdr:nvSpPr>
        <xdr:cNvPr id="494" name="楕円 493"/>
        <xdr:cNvSpPr/>
      </xdr:nvSpPr>
      <xdr:spPr>
        <a:xfrm>
          <a:off x="7810500" y="164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138459</xdr:rowOff>
    </xdr:from>
    <xdr:ext cx="534377" cy="259045"/>
    <xdr:sp macro="" textlink="">
      <xdr:nvSpPr>
        <xdr:cNvPr id="495" name="テキスト ボックス 494"/>
        <xdr:cNvSpPr txBox="1"/>
      </xdr:nvSpPr>
      <xdr:spPr>
        <a:xfrm>
          <a:off x="7594111" y="1625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150495</xdr:rowOff>
    </xdr:from>
    <xdr:to>
      <xdr:col>36</xdr:col>
      <xdr:colOff>165100</xdr:colOff>
      <xdr:row>97</xdr:row>
      <xdr:rowOff>80645</xdr:rowOff>
    </xdr:to>
    <xdr:sp macro="" textlink="">
      <xdr:nvSpPr>
        <xdr:cNvPr id="496" name="楕円 495"/>
        <xdr:cNvSpPr/>
      </xdr:nvSpPr>
      <xdr:spPr>
        <a:xfrm>
          <a:off x="6921500" y="166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97172</xdr:rowOff>
    </xdr:from>
    <xdr:ext cx="534377" cy="259045"/>
    <xdr:sp macro="" textlink="">
      <xdr:nvSpPr>
        <xdr:cNvPr id="497" name="テキスト ボックス 496"/>
        <xdr:cNvSpPr txBox="1"/>
      </xdr:nvSpPr>
      <xdr:spPr>
        <a:xfrm>
          <a:off x="6705111" y="163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6" name="直線コネクタ 525"/>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249299" cy="259045"/>
    <xdr:sp macro="" textlink="">
      <xdr:nvSpPr>
        <xdr:cNvPr id="546" name="災害復旧事業費該当値テキスト"/>
        <xdr:cNvSpPr txBox="1"/>
      </xdr:nvSpPr>
      <xdr:spPr>
        <a:xfrm>
          <a:off x="16370300" y="6652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66739</xdr:rowOff>
    </xdr:from>
    <xdr:to>
      <xdr:col>85</xdr:col>
      <xdr:colOff>127000</xdr:colOff>
      <xdr:row>77</xdr:row>
      <xdr:rowOff>78842</xdr:rowOff>
    </xdr:to>
    <xdr:cxnSp macro="">
      <xdr:nvCxnSpPr>
        <xdr:cNvPr id="632" name="直線コネクタ 631"/>
        <xdr:cNvCxnSpPr/>
      </xdr:nvCxnSpPr>
      <xdr:spPr>
        <a:xfrm flipV="1">
          <a:off x="15481300" y="13268389"/>
          <a:ext cx="838200" cy="1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78842</xdr:rowOff>
    </xdr:from>
    <xdr:to>
      <xdr:col>81</xdr:col>
      <xdr:colOff>50800</xdr:colOff>
      <xdr:row>77</xdr:row>
      <xdr:rowOff>95377</xdr:rowOff>
    </xdr:to>
    <xdr:cxnSp macro="">
      <xdr:nvCxnSpPr>
        <xdr:cNvPr id="635" name="直線コネクタ 634"/>
        <xdr:cNvCxnSpPr/>
      </xdr:nvCxnSpPr>
      <xdr:spPr>
        <a:xfrm flipV="1">
          <a:off x="14592300" y="13280492"/>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95377</xdr:rowOff>
    </xdr:from>
    <xdr:to>
      <xdr:col>76</xdr:col>
      <xdr:colOff>114300</xdr:colOff>
      <xdr:row>77</xdr:row>
      <xdr:rowOff>100952</xdr:rowOff>
    </xdr:to>
    <xdr:cxnSp macro="">
      <xdr:nvCxnSpPr>
        <xdr:cNvPr id="638" name="直線コネクタ 637"/>
        <xdr:cNvCxnSpPr/>
      </xdr:nvCxnSpPr>
      <xdr:spPr>
        <a:xfrm flipV="1">
          <a:off x="13703300" y="13297027"/>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37567</xdr:rowOff>
    </xdr:from>
    <xdr:to>
      <xdr:col>71</xdr:col>
      <xdr:colOff>177800</xdr:colOff>
      <xdr:row>77</xdr:row>
      <xdr:rowOff>100952</xdr:rowOff>
    </xdr:to>
    <xdr:cxnSp macro="">
      <xdr:nvCxnSpPr>
        <xdr:cNvPr id="641" name="直線コネクタ 640"/>
        <xdr:cNvCxnSpPr/>
      </xdr:nvCxnSpPr>
      <xdr:spPr>
        <a:xfrm>
          <a:off x="12814300" y="13239217"/>
          <a:ext cx="889000" cy="6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15939</xdr:rowOff>
    </xdr:from>
    <xdr:to>
      <xdr:col>85</xdr:col>
      <xdr:colOff>177800</xdr:colOff>
      <xdr:row>77</xdr:row>
      <xdr:rowOff>117539</xdr:rowOff>
    </xdr:to>
    <xdr:sp macro="" textlink="">
      <xdr:nvSpPr>
        <xdr:cNvPr id="651" name="楕円 650"/>
        <xdr:cNvSpPr/>
      </xdr:nvSpPr>
      <xdr:spPr>
        <a:xfrm>
          <a:off x="16268700" y="1321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165816</xdr:rowOff>
    </xdr:from>
    <xdr:ext cx="534377" cy="259045"/>
    <xdr:sp macro="" textlink="">
      <xdr:nvSpPr>
        <xdr:cNvPr id="652" name="公債費該当値テキスト"/>
        <xdr:cNvSpPr txBox="1"/>
      </xdr:nvSpPr>
      <xdr:spPr>
        <a:xfrm>
          <a:off x="16370300" y="131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28042</xdr:rowOff>
    </xdr:from>
    <xdr:to>
      <xdr:col>81</xdr:col>
      <xdr:colOff>101600</xdr:colOff>
      <xdr:row>77</xdr:row>
      <xdr:rowOff>129642</xdr:rowOff>
    </xdr:to>
    <xdr:sp macro="" textlink="">
      <xdr:nvSpPr>
        <xdr:cNvPr id="653" name="楕円 652"/>
        <xdr:cNvSpPr/>
      </xdr:nvSpPr>
      <xdr:spPr>
        <a:xfrm>
          <a:off x="15430500" y="132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120769</xdr:rowOff>
    </xdr:from>
    <xdr:ext cx="534377" cy="259045"/>
    <xdr:sp macro="" textlink="">
      <xdr:nvSpPr>
        <xdr:cNvPr id="654" name="テキスト ボックス 653"/>
        <xdr:cNvSpPr txBox="1"/>
      </xdr:nvSpPr>
      <xdr:spPr>
        <a:xfrm>
          <a:off x="15214111" y="1332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44577</xdr:rowOff>
    </xdr:from>
    <xdr:to>
      <xdr:col>76</xdr:col>
      <xdr:colOff>165100</xdr:colOff>
      <xdr:row>77</xdr:row>
      <xdr:rowOff>146177</xdr:rowOff>
    </xdr:to>
    <xdr:sp macro="" textlink="">
      <xdr:nvSpPr>
        <xdr:cNvPr id="655" name="楕円 654"/>
        <xdr:cNvSpPr/>
      </xdr:nvSpPr>
      <xdr:spPr>
        <a:xfrm>
          <a:off x="14541500" y="1324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137304</xdr:rowOff>
    </xdr:from>
    <xdr:ext cx="534377" cy="259045"/>
    <xdr:sp macro="" textlink="">
      <xdr:nvSpPr>
        <xdr:cNvPr id="656" name="テキスト ボックス 655"/>
        <xdr:cNvSpPr txBox="1"/>
      </xdr:nvSpPr>
      <xdr:spPr>
        <a:xfrm>
          <a:off x="14325111" y="1333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50152</xdr:rowOff>
    </xdr:from>
    <xdr:to>
      <xdr:col>72</xdr:col>
      <xdr:colOff>38100</xdr:colOff>
      <xdr:row>77</xdr:row>
      <xdr:rowOff>151752</xdr:rowOff>
    </xdr:to>
    <xdr:sp macro="" textlink="">
      <xdr:nvSpPr>
        <xdr:cNvPr id="657" name="楕円 656"/>
        <xdr:cNvSpPr/>
      </xdr:nvSpPr>
      <xdr:spPr>
        <a:xfrm>
          <a:off x="13652500" y="1325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142879</xdr:rowOff>
    </xdr:from>
    <xdr:ext cx="534377" cy="259045"/>
    <xdr:sp macro="" textlink="">
      <xdr:nvSpPr>
        <xdr:cNvPr id="658" name="テキスト ボックス 657"/>
        <xdr:cNvSpPr txBox="1"/>
      </xdr:nvSpPr>
      <xdr:spPr>
        <a:xfrm>
          <a:off x="13436111" y="133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158217</xdr:rowOff>
    </xdr:from>
    <xdr:to>
      <xdr:col>67</xdr:col>
      <xdr:colOff>101600</xdr:colOff>
      <xdr:row>77</xdr:row>
      <xdr:rowOff>88367</xdr:rowOff>
    </xdr:to>
    <xdr:sp macro="" textlink="">
      <xdr:nvSpPr>
        <xdr:cNvPr id="659" name="楕円 658"/>
        <xdr:cNvSpPr/>
      </xdr:nvSpPr>
      <xdr:spPr>
        <a:xfrm>
          <a:off x="12763500" y="1318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79494</xdr:rowOff>
    </xdr:from>
    <xdr:ext cx="534377" cy="259045"/>
    <xdr:sp macro="" textlink="">
      <xdr:nvSpPr>
        <xdr:cNvPr id="660" name="テキスト ボックス 659"/>
        <xdr:cNvSpPr txBox="1"/>
      </xdr:nvSpPr>
      <xdr:spPr>
        <a:xfrm>
          <a:off x="12547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125602</xdr:rowOff>
    </xdr:from>
    <xdr:to>
      <xdr:col>85</xdr:col>
      <xdr:colOff>127000</xdr:colOff>
      <xdr:row>99</xdr:row>
      <xdr:rowOff>25716</xdr:rowOff>
    </xdr:to>
    <xdr:cxnSp macro="">
      <xdr:nvCxnSpPr>
        <xdr:cNvPr id="689" name="直線コネクタ 688"/>
        <xdr:cNvCxnSpPr/>
      </xdr:nvCxnSpPr>
      <xdr:spPr>
        <a:xfrm flipV="1">
          <a:off x="15481300" y="16927702"/>
          <a:ext cx="838200" cy="7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104630</xdr:rowOff>
    </xdr:from>
    <xdr:ext cx="534377" cy="259045"/>
    <xdr:sp macro="" textlink="">
      <xdr:nvSpPr>
        <xdr:cNvPr id="690" name="積立金平均値テキスト"/>
        <xdr:cNvSpPr txBox="1"/>
      </xdr:nvSpPr>
      <xdr:spPr>
        <a:xfrm>
          <a:off x="16370300" y="16906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25716</xdr:rowOff>
    </xdr:from>
    <xdr:to>
      <xdr:col>81</xdr:col>
      <xdr:colOff>50800</xdr:colOff>
      <xdr:row>99</xdr:row>
      <xdr:rowOff>38215</xdr:rowOff>
    </xdr:to>
    <xdr:cxnSp macro="">
      <xdr:nvCxnSpPr>
        <xdr:cNvPr id="692" name="直線コネクタ 691"/>
        <xdr:cNvCxnSpPr/>
      </xdr:nvCxnSpPr>
      <xdr:spPr>
        <a:xfrm flipV="1">
          <a:off x="14592300" y="16999266"/>
          <a:ext cx="889000" cy="1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37596</xdr:rowOff>
    </xdr:from>
    <xdr:to>
      <xdr:col>76</xdr:col>
      <xdr:colOff>114300</xdr:colOff>
      <xdr:row>99</xdr:row>
      <xdr:rowOff>38215</xdr:rowOff>
    </xdr:to>
    <xdr:cxnSp macro="">
      <xdr:nvCxnSpPr>
        <xdr:cNvPr id="695" name="直線コネクタ 694"/>
        <xdr:cNvCxnSpPr/>
      </xdr:nvCxnSpPr>
      <xdr:spPr>
        <a:xfrm>
          <a:off x="13703300" y="17011146"/>
          <a:ext cx="889000" cy="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37409</xdr:rowOff>
    </xdr:from>
    <xdr:to>
      <xdr:col>71</xdr:col>
      <xdr:colOff>177800</xdr:colOff>
      <xdr:row>99</xdr:row>
      <xdr:rowOff>37596</xdr:rowOff>
    </xdr:to>
    <xdr:cxnSp macro="">
      <xdr:nvCxnSpPr>
        <xdr:cNvPr id="698" name="直線コネクタ 697"/>
        <xdr:cNvCxnSpPr/>
      </xdr:nvCxnSpPr>
      <xdr:spPr>
        <a:xfrm>
          <a:off x="12814300" y="17010959"/>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74802</xdr:rowOff>
    </xdr:from>
    <xdr:to>
      <xdr:col>85</xdr:col>
      <xdr:colOff>177800</xdr:colOff>
      <xdr:row>99</xdr:row>
      <xdr:rowOff>4952</xdr:rowOff>
    </xdr:to>
    <xdr:sp macro="" textlink="">
      <xdr:nvSpPr>
        <xdr:cNvPr id="708" name="楕円 707"/>
        <xdr:cNvSpPr/>
      </xdr:nvSpPr>
      <xdr:spPr>
        <a:xfrm>
          <a:off x="16268700" y="1687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34179</xdr:rowOff>
    </xdr:from>
    <xdr:ext cx="534377" cy="259045"/>
    <xdr:sp macro="" textlink="">
      <xdr:nvSpPr>
        <xdr:cNvPr id="709" name="積立金該当値テキスト"/>
        <xdr:cNvSpPr txBox="1"/>
      </xdr:nvSpPr>
      <xdr:spPr>
        <a:xfrm>
          <a:off x="16370300" y="1666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146366</xdr:rowOff>
    </xdr:from>
    <xdr:to>
      <xdr:col>81</xdr:col>
      <xdr:colOff>101600</xdr:colOff>
      <xdr:row>99</xdr:row>
      <xdr:rowOff>76516</xdr:rowOff>
    </xdr:to>
    <xdr:sp macro="" textlink="">
      <xdr:nvSpPr>
        <xdr:cNvPr id="710" name="楕円 709"/>
        <xdr:cNvSpPr/>
      </xdr:nvSpPr>
      <xdr:spPr>
        <a:xfrm>
          <a:off x="15430500" y="1694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67643</xdr:rowOff>
    </xdr:from>
    <xdr:ext cx="469744" cy="259045"/>
    <xdr:sp macro="" textlink="">
      <xdr:nvSpPr>
        <xdr:cNvPr id="711" name="テキスト ボックス 710"/>
        <xdr:cNvSpPr txBox="1"/>
      </xdr:nvSpPr>
      <xdr:spPr>
        <a:xfrm>
          <a:off x="15246428" y="1704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158865</xdr:rowOff>
    </xdr:from>
    <xdr:to>
      <xdr:col>76</xdr:col>
      <xdr:colOff>165100</xdr:colOff>
      <xdr:row>99</xdr:row>
      <xdr:rowOff>89015</xdr:rowOff>
    </xdr:to>
    <xdr:sp macro="" textlink="">
      <xdr:nvSpPr>
        <xdr:cNvPr id="712" name="楕円 711"/>
        <xdr:cNvSpPr/>
      </xdr:nvSpPr>
      <xdr:spPr>
        <a:xfrm>
          <a:off x="14541500" y="169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80142</xdr:rowOff>
    </xdr:from>
    <xdr:ext cx="469744" cy="259045"/>
    <xdr:sp macro="" textlink="">
      <xdr:nvSpPr>
        <xdr:cNvPr id="713" name="テキスト ボックス 712"/>
        <xdr:cNvSpPr txBox="1"/>
      </xdr:nvSpPr>
      <xdr:spPr>
        <a:xfrm>
          <a:off x="14357428" y="1705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158246</xdr:rowOff>
    </xdr:from>
    <xdr:to>
      <xdr:col>72</xdr:col>
      <xdr:colOff>38100</xdr:colOff>
      <xdr:row>99</xdr:row>
      <xdr:rowOff>88396</xdr:rowOff>
    </xdr:to>
    <xdr:sp macro="" textlink="">
      <xdr:nvSpPr>
        <xdr:cNvPr id="714" name="楕円 713"/>
        <xdr:cNvSpPr/>
      </xdr:nvSpPr>
      <xdr:spPr>
        <a:xfrm>
          <a:off x="13652500" y="1696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79523</xdr:rowOff>
    </xdr:from>
    <xdr:ext cx="469744" cy="259045"/>
    <xdr:sp macro="" textlink="">
      <xdr:nvSpPr>
        <xdr:cNvPr id="715" name="テキスト ボックス 714"/>
        <xdr:cNvSpPr txBox="1"/>
      </xdr:nvSpPr>
      <xdr:spPr>
        <a:xfrm>
          <a:off x="13468428" y="1705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158059</xdr:rowOff>
    </xdr:from>
    <xdr:to>
      <xdr:col>67</xdr:col>
      <xdr:colOff>101600</xdr:colOff>
      <xdr:row>99</xdr:row>
      <xdr:rowOff>88209</xdr:rowOff>
    </xdr:to>
    <xdr:sp macro="" textlink="">
      <xdr:nvSpPr>
        <xdr:cNvPr id="716" name="楕円 715"/>
        <xdr:cNvSpPr/>
      </xdr:nvSpPr>
      <xdr:spPr>
        <a:xfrm>
          <a:off x="12763500" y="1696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79336</xdr:rowOff>
    </xdr:from>
    <xdr:ext cx="469744" cy="259045"/>
    <xdr:sp macro="" textlink="">
      <xdr:nvSpPr>
        <xdr:cNvPr id="717" name="テキスト ボックス 716"/>
        <xdr:cNvSpPr txBox="1"/>
      </xdr:nvSpPr>
      <xdr:spPr>
        <a:xfrm>
          <a:off x="12579428" y="1705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95900</xdr:rowOff>
    </xdr:from>
    <xdr:to>
      <xdr:col>116</xdr:col>
      <xdr:colOff>63500</xdr:colOff>
      <xdr:row>38</xdr:row>
      <xdr:rowOff>139700</xdr:rowOff>
    </xdr:to>
    <xdr:cxnSp macro="">
      <xdr:nvCxnSpPr>
        <xdr:cNvPr id="744" name="直線コネクタ 743"/>
        <xdr:cNvCxnSpPr/>
      </xdr:nvCxnSpPr>
      <xdr:spPr>
        <a:xfrm flipV="1">
          <a:off x="21323300" y="5925200"/>
          <a:ext cx="838200" cy="72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134261</xdr:rowOff>
    </xdr:from>
    <xdr:ext cx="469744" cy="259045"/>
    <xdr:sp macro="" textlink="">
      <xdr:nvSpPr>
        <xdr:cNvPr id="745" name="投資及び出資金平均値テキスト"/>
        <xdr:cNvSpPr txBox="1"/>
      </xdr:nvSpPr>
      <xdr:spPr>
        <a:xfrm>
          <a:off x="22212300" y="6477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45100</xdr:rowOff>
    </xdr:from>
    <xdr:to>
      <xdr:col>116</xdr:col>
      <xdr:colOff>114300</xdr:colOff>
      <xdr:row>34</xdr:row>
      <xdr:rowOff>146700</xdr:rowOff>
    </xdr:to>
    <xdr:sp macro="" textlink="">
      <xdr:nvSpPr>
        <xdr:cNvPr id="763" name="楕円 762"/>
        <xdr:cNvSpPr/>
      </xdr:nvSpPr>
      <xdr:spPr>
        <a:xfrm>
          <a:off x="22110700" y="587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67977</xdr:rowOff>
    </xdr:from>
    <xdr:ext cx="469744" cy="259045"/>
    <xdr:sp macro="" textlink="">
      <xdr:nvSpPr>
        <xdr:cNvPr id="764" name="投資及び出資金該当値テキスト"/>
        <xdr:cNvSpPr txBox="1"/>
      </xdr:nvSpPr>
      <xdr:spPr>
        <a:xfrm>
          <a:off x="22212300" y="57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57816</xdr:rowOff>
    </xdr:from>
    <xdr:to>
      <xdr:col>116</xdr:col>
      <xdr:colOff>63500</xdr:colOff>
      <xdr:row>58</xdr:row>
      <xdr:rowOff>60468</xdr:rowOff>
    </xdr:to>
    <xdr:cxnSp macro="">
      <xdr:nvCxnSpPr>
        <xdr:cNvPr id="799" name="直線コネクタ 798"/>
        <xdr:cNvCxnSpPr/>
      </xdr:nvCxnSpPr>
      <xdr:spPr>
        <a:xfrm>
          <a:off x="21323300" y="10001916"/>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4233</xdr:rowOff>
    </xdr:from>
    <xdr:ext cx="469744" cy="259045"/>
    <xdr:sp macro="" textlink="">
      <xdr:nvSpPr>
        <xdr:cNvPr id="800" name="貸付金平均値テキスト"/>
        <xdr:cNvSpPr txBox="1"/>
      </xdr:nvSpPr>
      <xdr:spPr>
        <a:xfrm>
          <a:off x="22212300" y="9948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40899</xdr:rowOff>
    </xdr:from>
    <xdr:to>
      <xdr:col>111</xdr:col>
      <xdr:colOff>177800</xdr:colOff>
      <xdr:row>58</xdr:row>
      <xdr:rowOff>57816</xdr:rowOff>
    </xdr:to>
    <xdr:cxnSp macro="">
      <xdr:nvCxnSpPr>
        <xdr:cNvPr id="802" name="直線コネクタ 801"/>
        <xdr:cNvCxnSpPr/>
      </xdr:nvCxnSpPr>
      <xdr:spPr>
        <a:xfrm>
          <a:off x="20434300" y="9984999"/>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119128</xdr:rowOff>
    </xdr:from>
    <xdr:ext cx="469744" cy="259045"/>
    <xdr:sp macro="" textlink="">
      <xdr:nvSpPr>
        <xdr:cNvPr id="804" name="テキスト ボックス 803"/>
        <xdr:cNvSpPr txBox="1"/>
      </xdr:nvSpPr>
      <xdr:spPr>
        <a:xfrm>
          <a:off x="21088428" y="1006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40899</xdr:rowOff>
    </xdr:from>
    <xdr:to>
      <xdr:col>107</xdr:col>
      <xdr:colOff>50800</xdr:colOff>
      <xdr:row>58</xdr:row>
      <xdr:rowOff>79166</xdr:rowOff>
    </xdr:to>
    <xdr:cxnSp macro="">
      <xdr:nvCxnSpPr>
        <xdr:cNvPr id="805" name="直線コネクタ 804"/>
        <xdr:cNvCxnSpPr/>
      </xdr:nvCxnSpPr>
      <xdr:spPr>
        <a:xfrm flipV="1">
          <a:off x="19545300" y="9984999"/>
          <a:ext cx="889000" cy="3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111721</xdr:rowOff>
    </xdr:from>
    <xdr:ext cx="469744" cy="259045"/>
    <xdr:sp macro="" textlink="">
      <xdr:nvSpPr>
        <xdr:cNvPr id="807" name="テキスト ボックス 806"/>
        <xdr:cNvSpPr txBox="1"/>
      </xdr:nvSpPr>
      <xdr:spPr>
        <a:xfrm>
          <a:off x="20199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42407</xdr:rowOff>
    </xdr:from>
    <xdr:to>
      <xdr:col>102</xdr:col>
      <xdr:colOff>114300</xdr:colOff>
      <xdr:row>58</xdr:row>
      <xdr:rowOff>79166</xdr:rowOff>
    </xdr:to>
    <xdr:cxnSp macro="">
      <xdr:nvCxnSpPr>
        <xdr:cNvPr id="808" name="直線コネクタ 807"/>
        <xdr:cNvCxnSpPr/>
      </xdr:nvCxnSpPr>
      <xdr:spPr>
        <a:xfrm>
          <a:off x="18656300" y="9986507"/>
          <a:ext cx="8890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126671</xdr:rowOff>
    </xdr:from>
    <xdr:ext cx="469744" cy="259045"/>
    <xdr:sp macro="" textlink="">
      <xdr:nvSpPr>
        <xdr:cNvPr id="810" name="テキスト ボックス 809"/>
        <xdr:cNvSpPr txBox="1"/>
      </xdr:nvSpPr>
      <xdr:spPr>
        <a:xfrm>
          <a:off x="19310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116659</xdr:rowOff>
    </xdr:from>
    <xdr:ext cx="469744" cy="259045"/>
    <xdr:sp macro="" textlink="">
      <xdr:nvSpPr>
        <xdr:cNvPr id="812" name="テキスト ボックス 811"/>
        <xdr:cNvSpPr txBox="1"/>
      </xdr:nvSpPr>
      <xdr:spPr>
        <a:xfrm>
          <a:off x="18421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9668</xdr:rowOff>
    </xdr:from>
    <xdr:to>
      <xdr:col>116</xdr:col>
      <xdr:colOff>114300</xdr:colOff>
      <xdr:row>58</xdr:row>
      <xdr:rowOff>111268</xdr:rowOff>
    </xdr:to>
    <xdr:sp macro="" textlink="">
      <xdr:nvSpPr>
        <xdr:cNvPr id="818" name="楕円 817"/>
        <xdr:cNvSpPr/>
      </xdr:nvSpPr>
      <xdr:spPr>
        <a:xfrm>
          <a:off x="22110700" y="995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140495</xdr:rowOff>
    </xdr:from>
    <xdr:ext cx="469744" cy="259045"/>
    <xdr:sp macro="" textlink="">
      <xdr:nvSpPr>
        <xdr:cNvPr id="819" name="貸付金該当値テキスト"/>
        <xdr:cNvSpPr txBox="1"/>
      </xdr:nvSpPr>
      <xdr:spPr>
        <a:xfrm>
          <a:off x="22212300" y="974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7016</xdr:rowOff>
    </xdr:from>
    <xdr:to>
      <xdr:col>112</xdr:col>
      <xdr:colOff>38100</xdr:colOff>
      <xdr:row>58</xdr:row>
      <xdr:rowOff>108616</xdr:rowOff>
    </xdr:to>
    <xdr:sp macro="" textlink="">
      <xdr:nvSpPr>
        <xdr:cNvPr id="820" name="楕円 819"/>
        <xdr:cNvSpPr/>
      </xdr:nvSpPr>
      <xdr:spPr>
        <a:xfrm>
          <a:off x="21272500" y="995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125143</xdr:rowOff>
    </xdr:from>
    <xdr:ext cx="469744" cy="259045"/>
    <xdr:sp macro="" textlink="">
      <xdr:nvSpPr>
        <xdr:cNvPr id="821" name="テキスト ボックス 820"/>
        <xdr:cNvSpPr txBox="1"/>
      </xdr:nvSpPr>
      <xdr:spPr>
        <a:xfrm>
          <a:off x="21088428" y="97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161549</xdr:rowOff>
    </xdr:from>
    <xdr:to>
      <xdr:col>107</xdr:col>
      <xdr:colOff>101600</xdr:colOff>
      <xdr:row>58</xdr:row>
      <xdr:rowOff>91699</xdr:rowOff>
    </xdr:to>
    <xdr:sp macro="" textlink="">
      <xdr:nvSpPr>
        <xdr:cNvPr id="822" name="楕円 821"/>
        <xdr:cNvSpPr/>
      </xdr:nvSpPr>
      <xdr:spPr>
        <a:xfrm>
          <a:off x="20383500" y="993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108226</xdr:rowOff>
    </xdr:from>
    <xdr:ext cx="469744" cy="259045"/>
    <xdr:sp macro="" textlink="">
      <xdr:nvSpPr>
        <xdr:cNvPr id="823" name="テキスト ボックス 822"/>
        <xdr:cNvSpPr txBox="1"/>
      </xdr:nvSpPr>
      <xdr:spPr>
        <a:xfrm>
          <a:off x="20199428" y="970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28366</xdr:rowOff>
    </xdr:from>
    <xdr:to>
      <xdr:col>102</xdr:col>
      <xdr:colOff>165100</xdr:colOff>
      <xdr:row>58</xdr:row>
      <xdr:rowOff>129966</xdr:rowOff>
    </xdr:to>
    <xdr:sp macro="" textlink="">
      <xdr:nvSpPr>
        <xdr:cNvPr id="824" name="楕円 823"/>
        <xdr:cNvSpPr/>
      </xdr:nvSpPr>
      <xdr:spPr>
        <a:xfrm>
          <a:off x="19494500" y="99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146493</xdr:rowOff>
    </xdr:from>
    <xdr:ext cx="469744" cy="259045"/>
    <xdr:sp macro="" textlink="">
      <xdr:nvSpPr>
        <xdr:cNvPr id="825" name="テキスト ボックス 824"/>
        <xdr:cNvSpPr txBox="1"/>
      </xdr:nvSpPr>
      <xdr:spPr>
        <a:xfrm>
          <a:off x="19310428" y="974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163057</xdr:rowOff>
    </xdr:from>
    <xdr:to>
      <xdr:col>98</xdr:col>
      <xdr:colOff>38100</xdr:colOff>
      <xdr:row>58</xdr:row>
      <xdr:rowOff>93207</xdr:rowOff>
    </xdr:to>
    <xdr:sp macro="" textlink="">
      <xdr:nvSpPr>
        <xdr:cNvPr id="826" name="楕円 825"/>
        <xdr:cNvSpPr/>
      </xdr:nvSpPr>
      <xdr:spPr>
        <a:xfrm>
          <a:off x="18605500" y="993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109734</xdr:rowOff>
    </xdr:from>
    <xdr:ext cx="469744" cy="259045"/>
    <xdr:sp macro="" textlink="">
      <xdr:nvSpPr>
        <xdr:cNvPr id="827" name="テキスト ボックス 826"/>
        <xdr:cNvSpPr txBox="1"/>
      </xdr:nvSpPr>
      <xdr:spPr>
        <a:xfrm>
          <a:off x="18421428" y="97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89735</xdr:rowOff>
    </xdr:from>
    <xdr:to>
      <xdr:col>116</xdr:col>
      <xdr:colOff>63500</xdr:colOff>
      <xdr:row>77</xdr:row>
      <xdr:rowOff>63968</xdr:rowOff>
    </xdr:to>
    <xdr:cxnSp macro="">
      <xdr:nvCxnSpPr>
        <xdr:cNvPr id="859" name="直線コネクタ 858"/>
        <xdr:cNvCxnSpPr/>
      </xdr:nvCxnSpPr>
      <xdr:spPr>
        <a:xfrm>
          <a:off x="21323300" y="12777035"/>
          <a:ext cx="838200" cy="48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89735</xdr:rowOff>
    </xdr:from>
    <xdr:to>
      <xdr:col>111</xdr:col>
      <xdr:colOff>177800</xdr:colOff>
      <xdr:row>75</xdr:row>
      <xdr:rowOff>22820</xdr:rowOff>
    </xdr:to>
    <xdr:cxnSp macro="">
      <xdr:nvCxnSpPr>
        <xdr:cNvPr id="862" name="直線コネクタ 861"/>
        <xdr:cNvCxnSpPr/>
      </xdr:nvCxnSpPr>
      <xdr:spPr>
        <a:xfrm flipV="1">
          <a:off x="20434300" y="12777035"/>
          <a:ext cx="889000" cy="10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22820</xdr:rowOff>
    </xdr:from>
    <xdr:to>
      <xdr:col>107</xdr:col>
      <xdr:colOff>50800</xdr:colOff>
      <xdr:row>75</xdr:row>
      <xdr:rowOff>24649</xdr:rowOff>
    </xdr:to>
    <xdr:cxnSp macro="">
      <xdr:nvCxnSpPr>
        <xdr:cNvPr id="865" name="直線コネクタ 864"/>
        <xdr:cNvCxnSpPr/>
      </xdr:nvCxnSpPr>
      <xdr:spPr>
        <a:xfrm flipV="1">
          <a:off x="19545300" y="1288157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24649</xdr:rowOff>
    </xdr:from>
    <xdr:to>
      <xdr:col>102</xdr:col>
      <xdr:colOff>114300</xdr:colOff>
      <xdr:row>75</xdr:row>
      <xdr:rowOff>73504</xdr:rowOff>
    </xdr:to>
    <xdr:cxnSp macro="">
      <xdr:nvCxnSpPr>
        <xdr:cNvPr id="868" name="直線コネクタ 867"/>
        <xdr:cNvCxnSpPr/>
      </xdr:nvCxnSpPr>
      <xdr:spPr>
        <a:xfrm flipV="1">
          <a:off x="18656300" y="12883399"/>
          <a:ext cx="889000" cy="4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13168</xdr:rowOff>
    </xdr:from>
    <xdr:to>
      <xdr:col>116</xdr:col>
      <xdr:colOff>114300</xdr:colOff>
      <xdr:row>77</xdr:row>
      <xdr:rowOff>114768</xdr:rowOff>
    </xdr:to>
    <xdr:sp macro="" textlink="">
      <xdr:nvSpPr>
        <xdr:cNvPr id="878" name="楕円 877"/>
        <xdr:cNvSpPr/>
      </xdr:nvSpPr>
      <xdr:spPr>
        <a:xfrm>
          <a:off x="22110700" y="1321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163045</xdr:rowOff>
    </xdr:from>
    <xdr:ext cx="534377" cy="259045"/>
    <xdr:sp macro="" textlink="">
      <xdr:nvSpPr>
        <xdr:cNvPr id="879" name="繰出金該当値テキスト"/>
        <xdr:cNvSpPr txBox="1"/>
      </xdr:nvSpPr>
      <xdr:spPr>
        <a:xfrm>
          <a:off x="22212300" y="1319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38935</xdr:rowOff>
    </xdr:from>
    <xdr:to>
      <xdr:col>112</xdr:col>
      <xdr:colOff>38100</xdr:colOff>
      <xdr:row>74</xdr:row>
      <xdr:rowOff>140535</xdr:rowOff>
    </xdr:to>
    <xdr:sp macro="" textlink="">
      <xdr:nvSpPr>
        <xdr:cNvPr id="880" name="楕円 879"/>
        <xdr:cNvSpPr/>
      </xdr:nvSpPr>
      <xdr:spPr>
        <a:xfrm>
          <a:off x="21272500" y="1272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157062</xdr:rowOff>
    </xdr:from>
    <xdr:ext cx="534377" cy="259045"/>
    <xdr:sp macro="" textlink="">
      <xdr:nvSpPr>
        <xdr:cNvPr id="881" name="テキスト ボックス 880"/>
        <xdr:cNvSpPr txBox="1"/>
      </xdr:nvSpPr>
      <xdr:spPr>
        <a:xfrm>
          <a:off x="21056111" y="125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143470</xdr:rowOff>
    </xdr:from>
    <xdr:to>
      <xdr:col>107</xdr:col>
      <xdr:colOff>101600</xdr:colOff>
      <xdr:row>75</xdr:row>
      <xdr:rowOff>73620</xdr:rowOff>
    </xdr:to>
    <xdr:sp macro="" textlink="">
      <xdr:nvSpPr>
        <xdr:cNvPr id="882" name="楕円 881"/>
        <xdr:cNvSpPr/>
      </xdr:nvSpPr>
      <xdr:spPr>
        <a:xfrm>
          <a:off x="20383500" y="1283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90147</xdr:rowOff>
    </xdr:from>
    <xdr:ext cx="534377" cy="259045"/>
    <xdr:sp macro="" textlink="">
      <xdr:nvSpPr>
        <xdr:cNvPr id="883" name="テキスト ボックス 882"/>
        <xdr:cNvSpPr txBox="1"/>
      </xdr:nvSpPr>
      <xdr:spPr>
        <a:xfrm>
          <a:off x="20167111" y="1260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145299</xdr:rowOff>
    </xdr:from>
    <xdr:to>
      <xdr:col>102</xdr:col>
      <xdr:colOff>165100</xdr:colOff>
      <xdr:row>75</xdr:row>
      <xdr:rowOff>75449</xdr:rowOff>
    </xdr:to>
    <xdr:sp macro="" textlink="">
      <xdr:nvSpPr>
        <xdr:cNvPr id="884" name="楕円 883"/>
        <xdr:cNvSpPr/>
      </xdr:nvSpPr>
      <xdr:spPr>
        <a:xfrm>
          <a:off x="19494500" y="128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91976</xdr:rowOff>
    </xdr:from>
    <xdr:ext cx="534377" cy="259045"/>
    <xdr:sp macro="" textlink="">
      <xdr:nvSpPr>
        <xdr:cNvPr id="885" name="テキスト ボックス 884"/>
        <xdr:cNvSpPr txBox="1"/>
      </xdr:nvSpPr>
      <xdr:spPr>
        <a:xfrm>
          <a:off x="19278111" y="1260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22704</xdr:rowOff>
    </xdr:from>
    <xdr:to>
      <xdr:col>98</xdr:col>
      <xdr:colOff>38100</xdr:colOff>
      <xdr:row>75</xdr:row>
      <xdr:rowOff>124304</xdr:rowOff>
    </xdr:to>
    <xdr:sp macro="" textlink="">
      <xdr:nvSpPr>
        <xdr:cNvPr id="886" name="楕円 885"/>
        <xdr:cNvSpPr/>
      </xdr:nvSpPr>
      <xdr:spPr>
        <a:xfrm>
          <a:off x="18605500" y="1288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140831</xdr:rowOff>
    </xdr:from>
    <xdr:ext cx="534377" cy="259045"/>
    <xdr:sp macro="" textlink="">
      <xdr:nvSpPr>
        <xdr:cNvPr id="887" name="テキスト ボックス 886"/>
        <xdr:cNvSpPr txBox="1"/>
      </xdr:nvSpPr>
      <xdr:spPr>
        <a:xfrm>
          <a:off x="18389111" y="1265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類似団体内においても人口密度が高いことが功を奏し、全体的に平均を下回る支出となっている。</a:t>
          </a:r>
          <a:endParaRPr lang="ja-JP" altLang="ja-JP" sz="1400">
            <a:effectLst/>
          </a:endParaRPr>
        </a:p>
        <a:p>
          <a:r>
            <a:rPr kumimoji="1" lang="ja-JP" altLang="ja-JP" sz="1100">
              <a:solidFill>
                <a:schemeClr val="dk1"/>
              </a:solidFill>
              <a:effectLst/>
              <a:latin typeface="+mn-lt"/>
              <a:ea typeface="+mn-ea"/>
              <a:cs typeface="+mn-cs"/>
            </a:rPr>
            <a:t>一方で「普通建設事業費（うち更新整備）」は、特に学校園の老朽化対策を積極的におこなっており、類似団体平均の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割増しとなっている。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今後は公共施設やインフラの一斉更新時期が続くため、公共施設等総合管理計画に基づいた老朽化対策を実施する。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年度の特徴として、下水道事業の企業会計化に伴い「補助費等」、「投資及び出資金」、「繰出金」の割合が大きく変動しているが、合算すると大きな変動は無い。</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なお、「維持管理費」の急増は、決算統計における「普通建設事業費」との区分の明確化によるものである。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兵庫県播磨町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34,622
34,205
9.13
13,356,890
12,777,856
541,055
6,798,008
9,145,662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122174</xdr:rowOff>
    </xdr:from>
    <xdr:to>
      <xdr:col>24</xdr:col>
      <xdr:colOff>63500</xdr:colOff>
      <xdr:row>35</xdr:row>
      <xdr:rowOff>125603</xdr:rowOff>
    </xdr:to>
    <xdr:cxnSp macro="">
      <xdr:nvCxnSpPr>
        <xdr:cNvPr id="61" name="直線コネクタ 60"/>
        <xdr:cNvCxnSpPr/>
      </xdr:nvCxnSpPr>
      <xdr:spPr>
        <a:xfrm flipV="1">
          <a:off x="3797300" y="6122924"/>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66929</xdr:rowOff>
    </xdr:from>
    <xdr:to>
      <xdr:col>19</xdr:col>
      <xdr:colOff>177800</xdr:colOff>
      <xdr:row>35</xdr:row>
      <xdr:rowOff>125603</xdr:rowOff>
    </xdr:to>
    <xdr:cxnSp macro="">
      <xdr:nvCxnSpPr>
        <xdr:cNvPr id="64" name="直線コネクタ 63"/>
        <xdr:cNvCxnSpPr/>
      </xdr:nvCxnSpPr>
      <xdr:spPr>
        <a:xfrm>
          <a:off x="2908300" y="5896229"/>
          <a:ext cx="889000" cy="2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102633</xdr:rowOff>
    </xdr:from>
    <xdr:ext cx="469744" cy="259045"/>
    <xdr:sp macro="" textlink="">
      <xdr:nvSpPr>
        <xdr:cNvPr id="66" name="テキスト ボックス 65"/>
        <xdr:cNvSpPr txBox="1"/>
      </xdr:nvSpPr>
      <xdr:spPr>
        <a:xfrm>
          <a:off x="3562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66929</xdr:rowOff>
    </xdr:from>
    <xdr:to>
      <xdr:col>15</xdr:col>
      <xdr:colOff>50800</xdr:colOff>
      <xdr:row>34</xdr:row>
      <xdr:rowOff>169037</xdr:rowOff>
    </xdr:to>
    <xdr:cxnSp macro="">
      <xdr:nvCxnSpPr>
        <xdr:cNvPr id="67" name="直線コネクタ 66"/>
        <xdr:cNvCxnSpPr/>
      </xdr:nvCxnSpPr>
      <xdr:spPr>
        <a:xfrm flipV="1">
          <a:off x="2019300" y="5896229"/>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169037</xdr:rowOff>
    </xdr:from>
    <xdr:to>
      <xdr:col>10</xdr:col>
      <xdr:colOff>114300</xdr:colOff>
      <xdr:row>35</xdr:row>
      <xdr:rowOff>81026</xdr:rowOff>
    </xdr:to>
    <xdr:cxnSp macro="">
      <xdr:nvCxnSpPr>
        <xdr:cNvPr id="70" name="直線コネクタ 69"/>
        <xdr:cNvCxnSpPr/>
      </xdr:nvCxnSpPr>
      <xdr:spPr>
        <a:xfrm flipV="1">
          <a:off x="1130300" y="5998337"/>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906</xdr:rowOff>
    </xdr:from>
    <xdr:ext cx="469744" cy="259045"/>
    <xdr:sp macro="" textlink="">
      <xdr:nvSpPr>
        <xdr:cNvPr id="72" name="テキスト ボックス 71"/>
        <xdr:cNvSpPr txBox="1"/>
      </xdr:nvSpPr>
      <xdr:spPr>
        <a:xfrm>
          <a:off x="1784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71374</xdr:rowOff>
    </xdr:from>
    <xdr:to>
      <xdr:col>24</xdr:col>
      <xdr:colOff>114300</xdr:colOff>
      <xdr:row>36</xdr:row>
      <xdr:rowOff>1524</xdr:rowOff>
    </xdr:to>
    <xdr:sp macro="" textlink="">
      <xdr:nvSpPr>
        <xdr:cNvPr id="80" name="楕円 79"/>
        <xdr:cNvSpPr/>
      </xdr:nvSpPr>
      <xdr:spPr>
        <a:xfrm>
          <a:off x="4584700" y="60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49801</xdr:rowOff>
    </xdr:from>
    <xdr:ext cx="469744" cy="259045"/>
    <xdr:sp macro="" textlink="">
      <xdr:nvSpPr>
        <xdr:cNvPr id="81" name="議会費該当値テキスト"/>
        <xdr:cNvSpPr txBox="1"/>
      </xdr:nvSpPr>
      <xdr:spPr>
        <a:xfrm>
          <a:off x="4686300"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74803</xdr:rowOff>
    </xdr:from>
    <xdr:to>
      <xdr:col>20</xdr:col>
      <xdr:colOff>38100</xdr:colOff>
      <xdr:row>36</xdr:row>
      <xdr:rowOff>4953</xdr:rowOff>
    </xdr:to>
    <xdr:sp macro="" textlink="">
      <xdr:nvSpPr>
        <xdr:cNvPr id="82" name="楕円 81"/>
        <xdr:cNvSpPr/>
      </xdr:nvSpPr>
      <xdr:spPr>
        <a:xfrm>
          <a:off x="3746500" y="60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167530</xdr:rowOff>
    </xdr:from>
    <xdr:ext cx="469744" cy="259045"/>
    <xdr:sp macro="" textlink="">
      <xdr:nvSpPr>
        <xdr:cNvPr id="83" name="テキスト ボックス 82"/>
        <xdr:cNvSpPr txBox="1"/>
      </xdr:nvSpPr>
      <xdr:spPr>
        <a:xfrm>
          <a:off x="3562428" y="616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16129</xdr:rowOff>
    </xdr:from>
    <xdr:to>
      <xdr:col>15</xdr:col>
      <xdr:colOff>101600</xdr:colOff>
      <xdr:row>34</xdr:row>
      <xdr:rowOff>117729</xdr:rowOff>
    </xdr:to>
    <xdr:sp macro="" textlink="">
      <xdr:nvSpPr>
        <xdr:cNvPr id="84" name="楕円 83"/>
        <xdr:cNvSpPr/>
      </xdr:nvSpPr>
      <xdr:spPr>
        <a:xfrm>
          <a:off x="2857500" y="58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134256</xdr:rowOff>
    </xdr:from>
    <xdr:ext cx="469744" cy="259045"/>
    <xdr:sp macro="" textlink="">
      <xdr:nvSpPr>
        <xdr:cNvPr id="85" name="テキスト ボックス 84"/>
        <xdr:cNvSpPr txBox="1"/>
      </xdr:nvSpPr>
      <xdr:spPr>
        <a:xfrm>
          <a:off x="2673428" y="562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118237</xdr:rowOff>
    </xdr:from>
    <xdr:to>
      <xdr:col>10</xdr:col>
      <xdr:colOff>165100</xdr:colOff>
      <xdr:row>35</xdr:row>
      <xdr:rowOff>48387</xdr:rowOff>
    </xdr:to>
    <xdr:sp macro="" textlink="">
      <xdr:nvSpPr>
        <xdr:cNvPr id="86" name="楕円 85"/>
        <xdr:cNvSpPr/>
      </xdr:nvSpPr>
      <xdr:spPr>
        <a:xfrm>
          <a:off x="1968500" y="594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39514</xdr:rowOff>
    </xdr:from>
    <xdr:ext cx="469744" cy="259045"/>
    <xdr:sp macro="" textlink="">
      <xdr:nvSpPr>
        <xdr:cNvPr id="87" name="テキスト ボックス 86"/>
        <xdr:cNvSpPr txBox="1"/>
      </xdr:nvSpPr>
      <xdr:spPr>
        <a:xfrm>
          <a:off x="1784428" y="604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30226</xdr:rowOff>
    </xdr:from>
    <xdr:to>
      <xdr:col>6</xdr:col>
      <xdr:colOff>38100</xdr:colOff>
      <xdr:row>35</xdr:row>
      <xdr:rowOff>131826</xdr:rowOff>
    </xdr:to>
    <xdr:sp macro="" textlink="">
      <xdr:nvSpPr>
        <xdr:cNvPr id="88" name="楕円 87"/>
        <xdr:cNvSpPr/>
      </xdr:nvSpPr>
      <xdr:spPr>
        <a:xfrm>
          <a:off x="1079500" y="60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122953</xdr:rowOff>
    </xdr:from>
    <xdr:ext cx="469744" cy="259045"/>
    <xdr:sp macro="" textlink="">
      <xdr:nvSpPr>
        <xdr:cNvPr id="89" name="テキスト ボックス 88"/>
        <xdr:cNvSpPr txBox="1"/>
      </xdr:nvSpPr>
      <xdr:spPr>
        <a:xfrm>
          <a:off x="895428" y="61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115480</xdr:rowOff>
    </xdr:from>
    <xdr:to>
      <xdr:col>24</xdr:col>
      <xdr:colOff>63500</xdr:colOff>
      <xdr:row>59</xdr:row>
      <xdr:rowOff>4656</xdr:rowOff>
    </xdr:to>
    <xdr:cxnSp macro="">
      <xdr:nvCxnSpPr>
        <xdr:cNvPr id="118" name="直線コネクタ 117"/>
        <xdr:cNvCxnSpPr/>
      </xdr:nvCxnSpPr>
      <xdr:spPr>
        <a:xfrm flipV="1">
          <a:off x="3797300" y="10059580"/>
          <a:ext cx="838200" cy="6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60736</xdr:rowOff>
    </xdr:from>
    <xdr:ext cx="534377" cy="259045"/>
    <xdr:sp macro="" textlink="">
      <xdr:nvSpPr>
        <xdr:cNvPr id="119" name="総務費平均値テキスト"/>
        <xdr:cNvSpPr txBox="1"/>
      </xdr:nvSpPr>
      <xdr:spPr>
        <a:xfrm>
          <a:off x="4686300" y="10004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1128</xdr:rowOff>
    </xdr:from>
    <xdr:to>
      <xdr:col>19</xdr:col>
      <xdr:colOff>177800</xdr:colOff>
      <xdr:row>59</xdr:row>
      <xdr:rowOff>4656</xdr:rowOff>
    </xdr:to>
    <xdr:cxnSp macro="">
      <xdr:nvCxnSpPr>
        <xdr:cNvPr id="121" name="直線コネクタ 120"/>
        <xdr:cNvCxnSpPr/>
      </xdr:nvCxnSpPr>
      <xdr:spPr>
        <a:xfrm>
          <a:off x="2908300" y="10116678"/>
          <a:ext cx="8890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1067</xdr:rowOff>
    </xdr:from>
    <xdr:to>
      <xdr:col>15</xdr:col>
      <xdr:colOff>50800</xdr:colOff>
      <xdr:row>59</xdr:row>
      <xdr:rowOff>1128</xdr:rowOff>
    </xdr:to>
    <xdr:cxnSp macro="">
      <xdr:nvCxnSpPr>
        <xdr:cNvPr id="124" name="直線コネクタ 123"/>
        <xdr:cNvCxnSpPr/>
      </xdr:nvCxnSpPr>
      <xdr:spPr>
        <a:xfrm>
          <a:off x="2019300" y="10116617"/>
          <a:ext cx="8890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1067</xdr:rowOff>
    </xdr:from>
    <xdr:to>
      <xdr:col>10</xdr:col>
      <xdr:colOff>114300</xdr:colOff>
      <xdr:row>59</xdr:row>
      <xdr:rowOff>2994</xdr:rowOff>
    </xdr:to>
    <xdr:cxnSp macro="">
      <xdr:nvCxnSpPr>
        <xdr:cNvPr id="127" name="直線コネクタ 126"/>
        <xdr:cNvCxnSpPr/>
      </xdr:nvCxnSpPr>
      <xdr:spPr>
        <a:xfrm flipV="1">
          <a:off x="1130300" y="10116617"/>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64680</xdr:rowOff>
    </xdr:from>
    <xdr:to>
      <xdr:col>24</xdr:col>
      <xdr:colOff>114300</xdr:colOff>
      <xdr:row>58</xdr:row>
      <xdr:rowOff>166280</xdr:rowOff>
    </xdr:to>
    <xdr:sp macro="" textlink="">
      <xdr:nvSpPr>
        <xdr:cNvPr id="137" name="楕円 136"/>
        <xdr:cNvSpPr/>
      </xdr:nvSpPr>
      <xdr:spPr>
        <a:xfrm>
          <a:off x="4584700" y="1000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24057</xdr:rowOff>
    </xdr:from>
    <xdr:ext cx="534377" cy="259045"/>
    <xdr:sp macro="" textlink="">
      <xdr:nvSpPr>
        <xdr:cNvPr id="138" name="総務費該当値テキスト"/>
        <xdr:cNvSpPr txBox="1"/>
      </xdr:nvSpPr>
      <xdr:spPr>
        <a:xfrm>
          <a:off x="4686300" y="97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125306</xdr:rowOff>
    </xdr:from>
    <xdr:to>
      <xdr:col>20</xdr:col>
      <xdr:colOff>38100</xdr:colOff>
      <xdr:row>59</xdr:row>
      <xdr:rowOff>55456</xdr:rowOff>
    </xdr:to>
    <xdr:sp macro="" textlink="">
      <xdr:nvSpPr>
        <xdr:cNvPr id="139" name="楕円 138"/>
        <xdr:cNvSpPr/>
      </xdr:nvSpPr>
      <xdr:spPr>
        <a:xfrm>
          <a:off x="3746500" y="100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46583</xdr:rowOff>
    </xdr:from>
    <xdr:ext cx="534377" cy="259045"/>
    <xdr:sp macro="" textlink="">
      <xdr:nvSpPr>
        <xdr:cNvPr id="140" name="テキスト ボックス 139"/>
        <xdr:cNvSpPr txBox="1"/>
      </xdr:nvSpPr>
      <xdr:spPr>
        <a:xfrm>
          <a:off x="3530111" y="1016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121778</xdr:rowOff>
    </xdr:from>
    <xdr:to>
      <xdr:col>15</xdr:col>
      <xdr:colOff>101600</xdr:colOff>
      <xdr:row>59</xdr:row>
      <xdr:rowOff>51928</xdr:rowOff>
    </xdr:to>
    <xdr:sp macro="" textlink="">
      <xdr:nvSpPr>
        <xdr:cNvPr id="141" name="楕円 140"/>
        <xdr:cNvSpPr/>
      </xdr:nvSpPr>
      <xdr:spPr>
        <a:xfrm>
          <a:off x="2857500" y="1006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43055</xdr:rowOff>
    </xdr:from>
    <xdr:ext cx="534377" cy="259045"/>
    <xdr:sp macro="" textlink="">
      <xdr:nvSpPr>
        <xdr:cNvPr id="142" name="テキスト ボックス 141"/>
        <xdr:cNvSpPr txBox="1"/>
      </xdr:nvSpPr>
      <xdr:spPr>
        <a:xfrm>
          <a:off x="2641111" y="1015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121717</xdr:rowOff>
    </xdr:from>
    <xdr:to>
      <xdr:col>10</xdr:col>
      <xdr:colOff>165100</xdr:colOff>
      <xdr:row>59</xdr:row>
      <xdr:rowOff>51867</xdr:rowOff>
    </xdr:to>
    <xdr:sp macro="" textlink="">
      <xdr:nvSpPr>
        <xdr:cNvPr id="143" name="楕円 142"/>
        <xdr:cNvSpPr/>
      </xdr:nvSpPr>
      <xdr:spPr>
        <a:xfrm>
          <a:off x="1968500" y="100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42994</xdr:rowOff>
    </xdr:from>
    <xdr:ext cx="534377" cy="259045"/>
    <xdr:sp macro="" textlink="">
      <xdr:nvSpPr>
        <xdr:cNvPr id="144" name="テキスト ボックス 143"/>
        <xdr:cNvSpPr txBox="1"/>
      </xdr:nvSpPr>
      <xdr:spPr>
        <a:xfrm>
          <a:off x="1752111" y="101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123644</xdr:rowOff>
    </xdr:from>
    <xdr:to>
      <xdr:col>6</xdr:col>
      <xdr:colOff>38100</xdr:colOff>
      <xdr:row>59</xdr:row>
      <xdr:rowOff>53794</xdr:rowOff>
    </xdr:to>
    <xdr:sp macro="" textlink="">
      <xdr:nvSpPr>
        <xdr:cNvPr id="145" name="楕円 144"/>
        <xdr:cNvSpPr/>
      </xdr:nvSpPr>
      <xdr:spPr>
        <a:xfrm>
          <a:off x="1079500" y="1006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44921</xdr:rowOff>
    </xdr:from>
    <xdr:ext cx="534377" cy="259045"/>
    <xdr:sp macro="" textlink="">
      <xdr:nvSpPr>
        <xdr:cNvPr id="146" name="テキスト ボックス 145"/>
        <xdr:cNvSpPr txBox="1"/>
      </xdr:nvSpPr>
      <xdr:spPr>
        <a:xfrm>
          <a:off x="863111" y="1016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118647</xdr:rowOff>
    </xdr:from>
    <xdr:to>
      <xdr:col>24</xdr:col>
      <xdr:colOff>63500</xdr:colOff>
      <xdr:row>78</xdr:row>
      <xdr:rowOff>72741</xdr:rowOff>
    </xdr:to>
    <xdr:cxnSp macro="">
      <xdr:nvCxnSpPr>
        <xdr:cNvPr id="178" name="直線コネクタ 177"/>
        <xdr:cNvCxnSpPr/>
      </xdr:nvCxnSpPr>
      <xdr:spPr>
        <a:xfrm>
          <a:off x="3797300" y="13320297"/>
          <a:ext cx="838200" cy="12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118647</xdr:rowOff>
    </xdr:from>
    <xdr:to>
      <xdr:col>19</xdr:col>
      <xdr:colOff>177800</xdr:colOff>
      <xdr:row>78</xdr:row>
      <xdr:rowOff>100163</xdr:rowOff>
    </xdr:to>
    <xdr:cxnSp macro="">
      <xdr:nvCxnSpPr>
        <xdr:cNvPr id="181" name="直線コネクタ 180"/>
        <xdr:cNvCxnSpPr/>
      </xdr:nvCxnSpPr>
      <xdr:spPr>
        <a:xfrm flipV="1">
          <a:off x="2908300" y="13320297"/>
          <a:ext cx="889000" cy="15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100163</xdr:rowOff>
    </xdr:from>
    <xdr:to>
      <xdr:col>15</xdr:col>
      <xdr:colOff>50800</xdr:colOff>
      <xdr:row>78</xdr:row>
      <xdr:rowOff>149921</xdr:rowOff>
    </xdr:to>
    <xdr:cxnSp macro="">
      <xdr:nvCxnSpPr>
        <xdr:cNvPr id="184" name="直線コネクタ 183"/>
        <xdr:cNvCxnSpPr/>
      </xdr:nvCxnSpPr>
      <xdr:spPr>
        <a:xfrm flipV="1">
          <a:off x="2019300" y="13473263"/>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149921</xdr:rowOff>
    </xdr:from>
    <xdr:to>
      <xdr:col>10</xdr:col>
      <xdr:colOff>114300</xdr:colOff>
      <xdr:row>79</xdr:row>
      <xdr:rowOff>35872</xdr:rowOff>
    </xdr:to>
    <xdr:cxnSp macro="">
      <xdr:nvCxnSpPr>
        <xdr:cNvPr id="187" name="直線コネクタ 186"/>
        <xdr:cNvCxnSpPr/>
      </xdr:nvCxnSpPr>
      <xdr:spPr>
        <a:xfrm flipV="1">
          <a:off x="1130300" y="13523021"/>
          <a:ext cx="889000" cy="5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21941</xdr:rowOff>
    </xdr:from>
    <xdr:to>
      <xdr:col>24</xdr:col>
      <xdr:colOff>114300</xdr:colOff>
      <xdr:row>78</xdr:row>
      <xdr:rowOff>123541</xdr:rowOff>
    </xdr:to>
    <xdr:sp macro="" textlink="">
      <xdr:nvSpPr>
        <xdr:cNvPr id="197" name="楕円 196"/>
        <xdr:cNvSpPr/>
      </xdr:nvSpPr>
      <xdr:spPr>
        <a:xfrm>
          <a:off x="4584700" y="1339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368</xdr:rowOff>
    </xdr:from>
    <xdr:ext cx="599010" cy="259045"/>
    <xdr:sp macro="" textlink="">
      <xdr:nvSpPr>
        <xdr:cNvPr id="198" name="民生費該当値テキスト"/>
        <xdr:cNvSpPr txBox="1"/>
      </xdr:nvSpPr>
      <xdr:spPr>
        <a:xfrm>
          <a:off x="4686300" y="1337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67847</xdr:rowOff>
    </xdr:from>
    <xdr:to>
      <xdr:col>20</xdr:col>
      <xdr:colOff>38100</xdr:colOff>
      <xdr:row>77</xdr:row>
      <xdr:rowOff>169447</xdr:rowOff>
    </xdr:to>
    <xdr:sp macro="" textlink="">
      <xdr:nvSpPr>
        <xdr:cNvPr id="199" name="楕円 198"/>
        <xdr:cNvSpPr/>
      </xdr:nvSpPr>
      <xdr:spPr>
        <a:xfrm>
          <a:off x="3746500" y="1326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160574</xdr:rowOff>
    </xdr:from>
    <xdr:ext cx="599010" cy="259045"/>
    <xdr:sp macro="" textlink="">
      <xdr:nvSpPr>
        <xdr:cNvPr id="200" name="テキスト ボックス 199"/>
        <xdr:cNvSpPr txBox="1"/>
      </xdr:nvSpPr>
      <xdr:spPr>
        <a:xfrm>
          <a:off x="3497795" y="1336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49363</xdr:rowOff>
    </xdr:from>
    <xdr:to>
      <xdr:col>15</xdr:col>
      <xdr:colOff>101600</xdr:colOff>
      <xdr:row>78</xdr:row>
      <xdr:rowOff>150963</xdr:rowOff>
    </xdr:to>
    <xdr:sp macro="" textlink="">
      <xdr:nvSpPr>
        <xdr:cNvPr id="201" name="楕円 200"/>
        <xdr:cNvSpPr/>
      </xdr:nvSpPr>
      <xdr:spPr>
        <a:xfrm>
          <a:off x="2857500" y="1342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142090</xdr:rowOff>
    </xdr:from>
    <xdr:ext cx="599010" cy="259045"/>
    <xdr:sp macro="" textlink="">
      <xdr:nvSpPr>
        <xdr:cNvPr id="202" name="テキスト ボックス 201"/>
        <xdr:cNvSpPr txBox="1"/>
      </xdr:nvSpPr>
      <xdr:spPr>
        <a:xfrm>
          <a:off x="2608795" y="1351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99121</xdr:rowOff>
    </xdr:from>
    <xdr:to>
      <xdr:col>10</xdr:col>
      <xdr:colOff>165100</xdr:colOff>
      <xdr:row>79</xdr:row>
      <xdr:rowOff>29271</xdr:rowOff>
    </xdr:to>
    <xdr:sp macro="" textlink="">
      <xdr:nvSpPr>
        <xdr:cNvPr id="203" name="楕円 202"/>
        <xdr:cNvSpPr/>
      </xdr:nvSpPr>
      <xdr:spPr>
        <a:xfrm>
          <a:off x="1968500" y="1347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20398</xdr:rowOff>
    </xdr:from>
    <xdr:ext cx="599010" cy="259045"/>
    <xdr:sp macro="" textlink="">
      <xdr:nvSpPr>
        <xdr:cNvPr id="204" name="テキスト ボックス 203"/>
        <xdr:cNvSpPr txBox="1"/>
      </xdr:nvSpPr>
      <xdr:spPr>
        <a:xfrm>
          <a:off x="1719795" y="1356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156522</xdr:rowOff>
    </xdr:from>
    <xdr:to>
      <xdr:col>6</xdr:col>
      <xdr:colOff>38100</xdr:colOff>
      <xdr:row>79</xdr:row>
      <xdr:rowOff>86672</xdr:rowOff>
    </xdr:to>
    <xdr:sp macro="" textlink="">
      <xdr:nvSpPr>
        <xdr:cNvPr id="205" name="楕円 204"/>
        <xdr:cNvSpPr/>
      </xdr:nvSpPr>
      <xdr:spPr>
        <a:xfrm>
          <a:off x="1079500" y="135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77799</xdr:rowOff>
    </xdr:from>
    <xdr:ext cx="534377" cy="259045"/>
    <xdr:sp macro="" textlink="">
      <xdr:nvSpPr>
        <xdr:cNvPr id="206" name="テキスト ボックス 205"/>
        <xdr:cNvSpPr txBox="1"/>
      </xdr:nvSpPr>
      <xdr:spPr>
        <a:xfrm>
          <a:off x="863111" y="1362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78925</xdr:rowOff>
    </xdr:from>
    <xdr:to>
      <xdr:col>24</xdr:col>
      <xdr:colOff>63500</xdr:colOff>
      <xdr:row>98</xdr:row>
      <xdr:rowOff>110130</xdr:rowOff>
    </xdr:to>
    <xdr:cxnSp macro="">
      <xdr:nvCxnSpPr>
        <xdr:cNvPr id="238" name="直線コネクタ 237"/>
        <xdr:cNvCxnSpPr/>
      </xdr:nvCxnSpPr>
      <xdr:spPr>
        <a:xfrm>
          <a:off x="3797300" y="16881025"/>
          <a:ext cx="838200" cy="3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78925</xdr:rowOff>
    </xdr:from>
    <xdr:to>
      <xdr:col>19</xdr:col>
      <xdr:colOff>177800</xdr:colOff>
      <xdr:row>98</xdr:row>
      <xdr:rowOff>90061</xdr:rowOff>
    </xdr:to>
    <xdr:cxnSp macro="">
      <xdr:nvCxnSpPr>
        <xdr:cNvPr id="241" name="直線コネクタ 240"/>
        <xdr:cNvCxnSpPr/>
      </xdr:nvCxnSpPr>
      <xdr:spPr>
        <a:xfrm flipV="1">
          <a:off x="2908300" y="16881025"/>
          <a:ext cx="8890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90061</xdr:rowOff>
    </xdr:from>
    <xdr:to>
      <xdr:col>15</xdr:col>
      <xdr:colOff>50800</xdr:colOff>
      <xdr:row>98</xdr:row>
      <xdr:rowOff>140027</xdr:rowOff>
    </xdr:to>
    <xdr:cxnSp macro="">
      <xdr:nvCxnSpPr>
        <xdr:cNvPr id="244" name="直線コネクタ 243"/>
        <xdr:cNvCxnSpPr/>
      </xdr:nvCxnSpPr>
      <xdr:spPr>
        <a:xfrm flipV="1">
          <a:off x="2019300" y="16892161"/>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140027</xdr:rowOff>
    </xdr:from>
    <xdr:to>
      <xdr:col>10</xdr:col>
      <xdr:colOff>114300</xdr:colOff>
      <xdr:row>98</xdr:row>
      <xdr:rowOff>158379</xdr:rowOff>
    </xdr:to>
    <xdr:cxnSp macro="">
      <xdr:nvCxnSpPr>
        <xdr:cNvPr id="247" name="直線コネクタ 246"/>
        <xdr:cNvCxnSpPr/>
      </xdr:nvCxnSpPr>
      <xdr:spPr>
        <a:xfrm flipV="1">
          <a:off x="1130300" y="16942127"/>
          <a:ext cx="889000" cy="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59330</xdr:rowOff>
    </xdr:from>
    <xdr:to>
      <xdr:col>24</xdr:col>
      <xdr:colOff>114300</xdr:colOff>
      <xdr:row>98</xdr:row>
      <xdr:rowOff>160930</xdr:rowOff>
    </xdr:to>
    <xdr:sp macro="" textlink="">
      <xdr:nvSpPr>
        <xdr:cNvPr id="257" name="楕円 256"/>
        <xdr:cNvSpPr/>
      </xdr:nvSpPr>
      <xdr:spPr>
        <a:xfrm>
          <a:off x="4584700" y="168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37757</xdr:rowOff>
    </xdr:from>
    <xdr:ext cx="534377" cy="259045"/>
    <xdr:sp macro="" textlink="">
      <xdr:nvSpPr>
        <xdr:cNvPr id="258" name="衛生費該当値テキスト"/>
        <xdr:cNvSpPr txBox="1"/>
      </xdr:nvSpPr>
      <xdr:spPr>
        <a:xfrm>
          <a:off x="4686300" y="1683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28125</xdr:rowOff>
    </xdr:from>
    <xdr:to>
      <xdr:col>20</xdr:col>
      <xdr:colOff>38100</xdr:colOff>
      <xdr:row>98</xdr:row>
      <xdr:rowOff>129725</xdr:rowOff>
    </xdr:to>
    <xdr:sp macro="" textlink="">
      <xdr:nvSpPr>
        <xdr:cNvPr id="259" name="楕円 258"/>
        <xdr:cNvSpPr/>
      </xdr:nvSpPr>
      <xdr:spPr>
        <a:xfrm>
          <a:off x="3746500" y="168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120852</xdr:rowOff>
    </xdr:from>
    <xdr:ext cx="534377" cy="259045"/>
    <xdr:sp macro="" textlink="">
      <xdr:nvSpPr>
        <xdr:cNvPr id="260" name="テキスト ボックス 259"/>
        <xdr:cNvSpPr txBox="1"/>
      </xdr:nvSpPr>
      <xdr:spPr>
        <a:xfrm>
          <a:off x="3530111" y="1692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39261</xdr:rowOff>
    </xdr:from>
    <xdr:to>
      <xdr:col>15</xdr:col>
      <xdr:colOff>101600</xdr:colOff>
      <xdr:row>98</xdr:row>
      <xdr:rowOff>140861</xdr:rowOff>
    </xdr:to>
    <xdr:sp macro="" textlink="">
      <xdr:nvSpPr>
        <xdr:cNvPr id="261" name="楕円 260"/>
        <xdr:cNvSpPr/>
      </xdr:nvSpPr>
      <xdr:spPr>
        <a:xfrm>
          <a:off x="2857500" y="1684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131988</xdr:rowOff>
    </xdr:from>
    <xdr:ext cx="534377" cy="259045"/>
    <xdr:sp macro="" textlink="">
      <xdr:nvSpPr>
        <xdr:cNvPr id="262" name="テキスト ボックス 261"/>
        <xdr:cNvSpPr txBox="1"/>
      </xdr:nvSpPr>
      <xdr:spPr>
        <a:xfrm>
          <a:off x="2641111" y="1693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89227</xdr:rowOff>
    </xdr:from>
    <xdr:to>
      <xdr:col>10</xdr:col>
      <xdr:colOff>165100</xdr:colOff>
      <xdr:row>99</xdr:row>
      <xdr:rowOff>19377</xdr:rowOff>
    </xdr:to>
    <xdr:sp macro="" textlink="">
      <xdr:nvSpPr>
        <xdr:cNvPr id="263" name="楕円 262"/>
        <xdr:cNvSpPr/>
      </xdr:nvSpPr>
      <xdr:spPr>
        <a:xfrm>
          <a:off x="1968500" y="168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10504</xdr:rowOff>
    </xdr:from>
    <xdr:ext cx="534377" cy="259045"/>
    <xdr:sp macro="" textlink="">
      <xdr:nvSpPr>
        <xdr:cNvPr id="264" name="テキスト ボックス 263"/>
        <xdr:cNvSpPr txBox="1"/>
      </xdr:nvSpPr>
      <xdr:spPr>
        <a:xfrm>
          <a:off x="1752111" y="1698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107579</xdr:rowOff>
    </xdr:from>
    <xdr:to>
      <xdr:col>6</xdr:col>
      <xdr:colOff>38100</xdr:colOff>
      <xdr:row>99</xdr:row>
      <xdr:rowOff>37729</xdr:rowOff>
    </xdr:to>
    <xdr:sp macro="" textlink="">
      <xdr:nvSpPr>
        <xdr:cNvPr id="265" name="楕円 264"/>
        <xdr:cNvSpPr/>
      </xdr:nvSpPr>
      <xdr:spPr>
        <a:xfrm>
          <a:off x="1079500" y="1690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28856</xdr:rowOff>
    </xdr:from>
    <xdr:ext cx="534377" cy="259045"/>
    <xdr:sp macro="" textlink="">
      <xdr:nvSpPr>
        <xdr:cNvPr id="266" name="テキスト ボックス 265"/>
        <xdr:cNvSpPr txBox="1"/>
      </xdr:nvSpPr>
      <xdr:spPr>
        <a:xfrm>
          <a:off x="863111" y="170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92456</xdr:rowOff>
    </xdr:from>
    <xdr:to>
      <xdr:col>55</xdr:col>
      <xdr:colOff>0</xdr:colOff>
      <xdr:row>34</xdr:row>
      <xdr:rowOff>110744</xdr:rowOff>
    </xdr:to>
    <xdr:cxnSp macro="">
      <xdr:nvCxnSpPr>
        <xdr:cNvPr id="295" name="直線コネクタ 294"/>
        <xdr:cNvCxnSpPr/>
      </xdr:nvCxnSpPr>
      <xdr:spPr>
        <a:xfrm>
          <a:off x="9639300" y="59217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156862</xdr:rowOff>
    </xdr:from>
    <xdr:ext cx="378565" cy="259045"/>
    <xdr:sp macro="" textlink="">
      <xdr:nvSpPr>
        <xdr:cNvPr id="296" name="労働費平均値テキスト"/>
        <xdr:cNvSpPr txBox="1"/>
      </xdr:nvSpPr>
      <xdr:spPr>
        <a:xfrm>
          <a:off x="10528300" y="6500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159893</xdr:rowOff>
    </xdr:from>
    <xdr:to>
      <xdr:col>50</xdr:col>
      <xdr:colOff>114300</xdr:colOff>
      <xdr:row>34</xdr:row>
      <xdr:rowOff>92456</xdr:rowOff>
    </xdr:to>
    <xdr:cxnSp macro="">
      <xdr:nvCxnSpPr>
        <xdr:cNvPr id="298" name="直線コネクタ 297"/>
        <xdr:cNvCxnSpPr/>
      </xdr:nvCxnSpPr>
      <xdr:spPr>
        <a:xfrm>
          <a:off x="8750300" y="5474843"/>
          <a:ext cx="889000" cy="44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76852</xdr:rowOff>
    </xdr:from>
    <xdr:ext cx="378565" cy="259045"/>
    <xdr:sp macro="" textlink="">
      <xdr:nvSpPr>
        <xdr:cNvPr id="300" name="テキスト ボックス 299"/>
        <xdr:cNvSpPr txBox="1"/>
      </xdr:nvSpPr>
      <xdr:spPr>
        <a:xfrm>
          <a:off x="9450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159893</xdr:rowOff>
    </xdr:from>
    <xdr:to>
      <xdr:col>45</xdr:col>
      <xdr:colOff>177800</xdr:colOff>
      <xdr:row>35</xdr:row>
      <xdr:rowOff>94742</xdr:rowOff>
    </xdr:to>
    <xdr:cxnSp macro="">
      <xdr:nvCxnSpPr>
        <xdr:cNvPr id="301" name="直線コネクタ 300"/>
        <xdr:cNvCxnSpPr/>
      </xdr:nvCxnSpPr>
      <xdr:spPr>
        <a:xfrm flipV="1">
          <a:off x="7861300" y="5474843"/>
          <a:ext cx="889000" cy="62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78376</xdr:rowOff>
    </xdr:from>
    <xdr:ext cx="378565" cy="259045"/>
    <xdr:sp macro="" textlink="">
      <xdr:nvSpPr>
        <xdr:cNvPr id="303" name="テキスト ボックス 302"/>
        <xdr:cNvSpPr txBox="1"/>
      </xdr:nvSpPr>
      <xdr:spPr>
        <a:xfrm>
          <a:off x="8561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122174</xdr:rowOff>
    </xdr:from>
    <xdr:to>
      <xdr:col>41</xdr:col>
      <xdr:colOff>50800</xdr:colOff>
      <xdr:row>35</xdr:row>
      <xdr:rowOff>94742</xdr:rowOff>
    </xdr:to>
    <xdr:cxnSp macro="">
      <xdr:nvCxnSpPr>
        <xdr:cNvPr id="304" name="直線コネクタ 303"/>
        <xdr:cNvCxnSpPr/>
      </xdr:nvCxnSpPr>
      <xdr:spPr>
        <a:xfrm>
          <a:off x="6972300" y="5608574"/>
          <a:ext cx="889000" cy="48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39133</xdr:rowOff>
    </xdr:from>
    <xdr:ext cx="378565" cy="259045"/>
    <xdr:sp macro="" textlink="">
      <xdr:nvSpPr>
        <xdr:cNvPr id="306" name="テキスト ボックス 305"/>
        <xdr:cNvSpPr txBox="1"/>
      </xdr:nvSpPr>
      <xdr:spPr>
        <a:xfrm>
          <a:off x="7672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59707</xdr:rowOff>
    </xdr:from>
    <xdr:ext cx="378565" cy="259045"/>
    <xdr:sp macro="" textlink="">
      <xdr:nvSpPr>
        <xdr:cNvPr id="308" name="テキスト ボックス 307"/>
        <xdr:cNvSpPr txBox="1"/>
      </xdr:nvSpPr>
      <xdr:spPr>
        <a:xfrm>
          <a:off x="6783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59944</xdr:rowOff>
    </xdr:from>
    <xdr:to>
      <xdr:col>55</xdr:col>
      <xdr:colOff>50800</xdr:colOff>
      <xdr:row>34</xdr:row>
      <xdr:rowOff>161544</xdr:rowOff>
    </xdr:to>
    <xdr:sp macro="" textlink="">
      <xdr:nvSpPr>
        <xdr:cNvPr id="314" name="楕円 313"/>
        <xdr:cNvSpPr/>
      </xdr:nvSpPr>
      <xdr:spPr>
        <a:xfrm>
          <a:off x="10426700" y="588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82821</xdr:rowOff>
    </xdr:from>
    <xdr:ext cx="469744" cy="259045"/>
    <xdr:sp macro="" textlink="">
      <xdr:nvSpPr>
        <xdr:cNvPr id="315" name="労働費該当値テキスト"/>
        <xdr:cNvSpPr txBox="1"/>
      </xdr:nvSpPr>
      <xdr:spPr>
        <a:xfrm>
          <a:off x="10528300" y="574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41656</xdr:rowOff>
    </xdr:from>
    <xdr:to>
      <xdr:col>50</xdr:col>
      <xdr:colOff>165100</xdr:colOff>
      <xdr:row>34</xdr:row>
      <xdr:rowOff>143256</xdr:rowOff>
    </xdr:to>
    <xdr:sp macro="" textlink="">
      <xdr:nvSpPr>
        <xdr:cNvPr id="316" name="楕円 315"/>
        <xdr:cNvSpPr/>
      </xdr:nvSpPr>
      <xdr:spPr>
        <a:xfrm>
          <a:off x="9588500" y="58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159783</xdr:rowOff>
    </xdr:from>
    <xdr:ext cx="469744" cy="259045"/>
    <xdr:sp macro="" textlink="">
      <xdr:nvSpPr>
        <xdr:cNvPr id="317" name="テキスト ボックス 316"/>
        <xdr:cNvSpPr txBox="1"/>
      </xdr:nvSpPr>
      <xdr:spPr>
        <a:xfrm>
          <a:off x="9404428" y="564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109093</xdr:rowOff>
    </xdr:from>
    <xdr:to>
      <xdr:col>46</xdr:col>
      <xdr:colOff>38100</xdr:colOff>
      <xdr:row>32</xdr:row>
      <xdr:rowOff>39243</xdr:rowOff>
    </xdr:to>
    <xdr:sp macro="" textlink="">
      <xdr:nvSpPr>
        <xdr:cNvPr id="318" name="楕円 317"/>
        <xdr:cNvSpPr/>
      </xdr:nvSpPr>
      <xdr:spPr>
        <a:xfrm>
          <a:off x="8699500" y="54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55770</xdr:rowOff>
    </xdr:from>
    <xdr:ext cx="469744" cy="259045"/>
    <xdr:sp macro="" textlink="">
      <xdr:nvSpPr>
        <xdr:cNvPr id="319" name="テキスト ボックス 318"/>
        <xdr:cNvSpPr txBox="1"/>
      </xdr:nvSpPr>
      <xdr:spPr>
        <a:xfrm>
          <a:off x="8515428" y="519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43942</xdr:rowOff>
    </xdr:from>
    <xdr:to>
      <xdr:col>41</xdr:col>
      <xdr:colOff>101600</xdr:colOff>
      <xdr:row>35</xdr:row>
      <xdr:rowOff>145542</xdr:rowOff>
    </xdr:to>
    <xdr:sp macro="" textlink="">
      <xdr:nvSpPr>
        <xdr:cNvPr id="320" name="楕円 319"/>
        <xdr:cNvSpPr/>
      </xdr:nvSpPr>
      <xdr:spPr>
        <a:xfrm>
          <a:off x="7810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162069</xdr:rowOff>
    </xdr:from>
    <xdr:ext cx="469744" cy="259045"/>
    <xdr:sp macro="" textlink="">
      <xdr:nvSpPr>
        <xdr:cNvPr id="321" name="テキスト ボックス 320"/>
        <xdr:cNvSpPr txBox="1"/>
      </xdr:nvSpPr>
      <xdr:spPr>
        <a:xfrm>
          <a:off x="7626428" y="58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71374</xdr:rowOff>
    </xdr:from>
    <xdr:to>
      <xdr:col>36</xdr:col>
      <xdr:colOff>165100</xdr:colOff>
      <xdr:row>33</xdr:row>
      <xdr:rowOff>1524</xdr:rowOff>
    </xdr:to>
    <xdr:sp macro="" textlink="">
      <xdr:nvSpPr>
        <xdr:cNvPr id="322" name="楕円 321"/>
        <xdr:cNvSpPr/>
      </xdr:nvSpPr>
      <xdr:spPr>
        <a:xfrm>
          <a:off x="6921500" y="555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18051</xdr:rowOff>
    </xdr:from>
    <xdr:ext cx="469744" cy="259045"/>
    <xdr:sp macro="" textlink="">
      <xdr:nvSpPr>
        <xdr:cNvPr id="323" name="テキスト ボックス 322"/>
        <xdr:cNvSpPr txBox="1"/>
      </xdr:nvSpPr>
      <xdr:spPr>
        <a:xfrm>
          <a:off x="6737428" y="533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40961</xdr:rowOff>
    </xdr:from>
    <xdr:to>
      <xdr:col>55</xdr:col>
      <xdr:colOff>0</xdr:colOff>
      <xdr:row>59</xdr:row>
      <xdr:rowOff>47917</xdr:rowOff>
    </xdr:to>
    <xdr:cxnSp macro="">
      <xdr:nvCxnSpPr>
        <xdr:cNvPr id="354" name="直線コネクタ 353"/>
        <xdr:cNvCxnSpPr/>
      </xdr:nvCxnSpPr>
      <xdr:spPr>
        <a:xfrm>
          <a:off x="9639300" y="10156511"/>
          <a:ext cx="8382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40961</xdr:rowOff>
    </xdr:from>
    <xdr:to>
      <xdr:col>50</xdr:col>
      <xdr:colOff>114300</xdr:colOff>
      <xdr:row>59</xdr:row>
      <xdr:rowOff>54694</xdr:rowOff>
    </xdr:to>
    <xdr:cxnSp macro="">
      <xdr:nvCxnSpPr>
        <xdr:cNvPr id="357" name="直線コネクタ 356"/>
        <xdr:cNvCxnSpPr/>
      </xdr:nvCxnSpPr>
      <xdr:spPr>
        <a:xfrm flipV="1">
          <a:off x="8750300" y="10156511"/>
          <a:ext cx="889000" cy="1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27637</xdr:rowOff>
    </xdr:from>
    <xdr:to>
      <xdr:col>45</xdr:col>
      <xdr:colOff>177800</xdr:colOff>
      <xdr:row>59</xdr:row>
      <xdr:rowOff>54694</xdr:rowOff>
    </xdr:to>
    <xdr:cxnSp macro="">
      <xdr:nvCxnSpPr>
        <xdr:cNvPr id="360" name="直線コネクタ 359"/>
        <xdr:cNvCxnSpPr/>
      </xdr:nvCxnSpPr>
      <xdr:spPr>
        <a:xfrm>
          <a:off x="7861300" y="10143187"/>
          <a:ext cx="8890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27637</xdr:rowOff>
    </xdr:from>
    <xdr:to>
      <xdr:col>41</xdr:col>
      <xdr:colOff>50800</xdr:colOff>
      <xdr:row>59</xdr:row>
      <xdr:rowOff>38577</xdr:rowOff>
    </xdr:to>
    <xdr:cxnSp macro="">
      <xdr:nvCxnSpPr>
        <xdr:cNvPr id="363" name="直線コネクタ 362"/>
        <xdr:cNvCxnSpPr/>
      </xdr:nvCxnSpPr>
      <xdr:spPr>
        <a:xfrm flipV="1">
          <a:off x="6972300" y="10143187"/>
          <a:ext cx="8890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168567</xdr:rowOff>
    </xdr:from>
    <xdr:to>
      <xdr:col>55</xdr:col>
      <xdr:colOff>50800</xdr:colOff>
      <xdr:row>59</xdr:row>
      <xdr:rowOff>98717</xdr:rowOff>
    </xdr:to>
    <xdr:sp macro="" textlink="">
      <xdr:nvSpPr>
        <xdr:cNvPr id="373" name="楕円 372"/>
        <xdr:cNvSpPr/>
      </xdr:nvSpPr>
      <xdr:spPr>
        <a:xfrm>
          <a:off x="10426700" y="1011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83494</xdr:rowOff>
    </xdr:from>
    <xdr:ext cx="469744" cy="259045"/>
    <xdr:sp macro="" textlink="">
      <xdr:nvSpPr>
        <xdr:cNvPr id="374" name="農林水産業費該当値テキスト"/>
        <xdr:cNvSpPr txBox="1"/>
      </xdr:nvSpPr>
      <xdr:spPr>
        <a:xfrm>
          <a:off x="10528300" y="1002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161611</xdr:rowOff>
    </xdr:from>
    <xdr:to>
      <xdr:col>50</xdr:col>
      <xdr:colOff>165100</xdr:colOff>
      <xdr:row>59</xdr:row>
      <xdr:rowOff>91761</xdr:rowOff>
    </xdr:to>
    <xdr:sp macro="" textlink="">
      <xdr:nvSpPr>
        <xdr:cNvPr id="375" name="楕円 374"/>
        <xdr:cNvSpPr/>
      </xdr:nvSpPr>
      <xdr:spPr>
        <a:xfrm>
          <a:off x="9588500" y="101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82888</xdr:rowOff>
    </xdr:from>
    <xdr:ext cx="469744" cy="259045"/>
    <xdr:sp macro="" textlink="">
      <xdr:nvSpPr>
        <xdr:cNvPr id="376" name="テキスト ボックス 375"/>
        <xdr:cNvSpPr txBox="1"/>
      </xdr:nvSpPr>
      <xdr:spPr>
        <a:xfrm>
          <a:off x="9404428" y="1019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3894</xdr:rowOff>
    </xdr:from>
    <xdr:to>
      <xdr:col>46</xdr:col>
      <xdr:colOff>38100</xdr:colOff>
      <xdr:row>59</xdr:row>
      <xdr:rowOff>105494</xdr:rowOff>
    </xdr:to>
    <xdr:sp macro="" textlink="">
      <xdr:nvSpPr>
        <xdr:cNvPr id="377" name="楕円 376"/>
        <xdr:cNvSpPr/>
      </xdr:nvSpPr>
      <xdr:spPr>
        <a:xfrm>
          <a:off x="8699500" y="1011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96621</xdr:rowOff>
    </xdr:from>
    <xdr:ext cx="469744" cy="259045"/>
    <xdr:sp macro="" textlink="">
      <xdr:nvSpPr>
        <xdr:cNvPr id="378" name="テキスト ボックス 377"/>
        <xdr:cNvSpPr txBox="1"/>
      </xdr:nvSpPr>
      <xdr:spPr>
        <a:xfrm>
          <a:off x="8515428" y="102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148287</xdr:rowOff>
    </xdr:from>
    <xdr:to>
      <xdr:col>41</xdr:col>
      <xdr:colOff>101600</xdr:colOff>
      <xdr:row>59</xdr:row>
      <xdr:rowOff>78437</xdr:rowOff>
    </xdr:to>
    <xdr:sp macro="" textlink="">
      <xdr:nvSpPr>
        <xdr:cNvPr id="379" name="楕円 378"/>
        <xdr:cNvSpPr/>
      </xdr:nvSpPr>
      <xdr:spPr>
        <a:xfrm>
          <a:off x="7810500" y="1009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69564</xdr:rowOff>
    </xdr:from>
    <xdr:ext cx="469744" cy="259045"/>
    <xdr:sp macro="" textlink="">
      <xdr:nvSpPr>
        <xdr:cNvPr id="380" name="テキスト ボックス 379"/>
        <xdr:cNvSpPr txBox="1"/>
      </xdr:nvSpPr>
      <xdr:spPr>
        <a:xfrm>
          <a:off x="7626428" y="101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159227</xdr:rowOff>
    </xdr:from>
    <xdr:to>
      <xdr:col>36</xdr:col>
      <xdr:colOff>165100</xdr:colOff>
      <xdr:row>59</xdr:row>
      <xdr:rowOff>89377</xdr:rowOff>
    </xdr:to>
    <xdr:sp macro="" textlink="">
      <xdr:nvSpPr>
        <xdr:cNvPr id="381" name="楕円 380"/>
        <xdr:cNvSpPr/>
      </xdr:nvSpPr>
      <xdr:spPr>
        <a:xfrm>
          <a:off x="6921500" y="101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80504</xdr:rowOff>
    </xdr:from>
    <xdr:ext cx="469744" cy="259045"/>
    <xdr:sp macro="" textlink="">
      <xdr:nvSpPr>
        <xdr:cNvPr id="382" name="テキスト ボックス 381"/>
        <xdr:cNvSpPr txBox="1"/>
      </xdr:nvSpPr>
      <xdr:spPr>
        <a:xfrm>
          <a:off x="6737428" y="101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34037</xdr:rowOff>
    </xdr:from>
    <xdr:to>
      <xdr:col>55</xdr:col>
      <xdr:colOff>0</xdr:colOff>
      <xdr:row>79</xdr:row>
      <xdr:rowOff>34277</xdr:rowOff>
    </xdr:to>
    <xdr:cxnSp macro="">
      <xdr:nvCxnSpPr>
        <xdr:cNvPr id="411" name="直線コネクタ 410"/>
        <xdr:cNvCxnSpPr/>
      </xdr:nvCxnSpPr>
      <xdr:spPr>
        <a:xfrm flipV="1">
          <a:off x="9639300" y="13578587"/>
          <a:ext cx="8382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34277</xdr:rowOff>
    </xdr:from>
    <xdr:to>
      <xdr:col>50</xdr:col>
      <xdr:colOff>114300</xdr:colOff>
      <xdr:row>79</xdr:row>
      <xdr:rowOff>34837</xdr:rowOff>
    </xdr:to>
    <xdr:cxnSp macro="">
      <xdr:nvCxnSpPr>
        <xdr:cNvPr id="414" name="直線コネクタ 413"/>
        <xdr:cNvCxnSpPr/>
      </xdr:nvCxnSpPr>
      <xdr:spPr>
        <a:xfrm flipV="1">
          <a:off x="8750300" y="13578827"/>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20892</xdr:rowOff>
    </xdr:from>
    <xdr:to>
      <xdr:col>45</xdr:col>
      <xdr:colOff>177800</xdr:colOff>
      <xdr:row>79</xdr:row>
      <xdr:rowOff>34837</xdr:rowOff>
    </xdr:to>
    <xdr:cxnSp macro="">
      <xdr:nvCxnSpPr>
        <xdr:cNvPr id="417" name="直線コネクタ 416"/>
        <xdr:cNvCxnSpPr/>
      </xdr:nvCxnSpPr>
      <xdr:spPr>
        <a:xfrm>
          <a:off x="7861300" y="13565442"/>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20892</xdr:rowOff>
    </xdr:from>
    <xdr:to>
      <xdr:col>41</xdr:col>
      <xdr:colOff>50800</xdr:colOff>
      <xdr:row>79</xdr:row>
      <xdr:rowOff>34113</xdr:rowOff>
    </xdr:to>
    <xdr:cxnSp macro="">
      <xdr:nvCxnSpPr>
        <xdr:cNvPr id="420" name="直線コネクタ 419"/>
        <xdr:cNvCxnSpPr/>
      </xdr:nvCxnSpPr>
      <xdr:spPr>
        <a:xfrm flipV="1">
          <a:off x="6972300" y="13565442"/>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154687</xdr:rowOff>
    </xdr:from>
    <xdr:to>
      <xdr:col>55</xdr:col>
      <xdr:colOff>50800</xdr:colOff>
      <xdr:row>79</xdr:row>
      <xdr:rowOff>84837</xdr:rowOff>
    </xdr:to>
    <xdr:sp macro="" textlink="">
      <xdr:nvSpPr>
        <xdr:cNvPr id="430" name="楕円 429"/>
        <xdr:cNvSpPr/>
      </xdr:nvSpPr>
      <xdr:spPr>
        <a:xfrm>
          <a:off x="10426700" y="1352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69614</xdr:rowOff>
    </xdr:from>
    <xdr:ext cx="378565" cy="259045"/>
    <xdr:sp macro="" textlink="">
      <xdr:nvSpPr>
        <xdr:cNvPr id="431" name="商工費該当値テキスト"/>
        <xdr:cNvSpPr txBox="1"/>
      </xdr:nvSpPr>
      <xdr:spPr>
        <a:xfrm>
          <a:off x="10528300" y="13442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154927</xdr:rowOff>
    </xdr:from>
    <xdr:to>
      <xdr:col>50</xdr:col>
      <xdr:colOff>165100</xdr:colOff>
      <xdr:row>79</xdr:row>
      <xdr:rowOff>85077</xdr:rowOff>
    </xdr:to>
    <xdr:sp macro="" textlink="">
      <xdr:nvSpPr>
        <xdr:cNvPr id="432" name="楕円 431"/>
        <xdr:cNvSpPr/>
      </xdr:nvSpPr>
      <xdr:spPr>
        <a:xfrm>
          <a:off x="9588500" y="1352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76204</xdr:rowOff>
    </xdr:from>
    <xdr:ext cx="378565" cy="259045"/>
    <xdr:sp macro="" textlink="">
      <xdr:nvSpPr>
        <xdr:cNvPr id="433" name="テキスト ボックス 432"/>
        <xdr:cNvSpPr txBox="1"/>
      </xdr:nvSpPr>
      <xdr:spPr>
        <a:xfrm>
          <a:off x="9450017" y="13620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155487</xdr:rowOff>
    </xdr:from>
    <xdr:to>
      <xdr:col>46</xdr:col>
      <xdr:colOff>38100</xdr:colOff>
      <xdr:row>79</xdr:row>
      <xdr:rowOff>85637</xdr:rowOff>
    </xdr:to>
    <xdr:sp macro="" textlink="">
      <xdr:nvSpPr>
        <xdr:cNvPr id="434" name="楕円 433"/>
        <xdr:cNvSpPr/>
      </xdr:nvSpPr>
      <xdr:spPr>
        <a:xfrm>
          <a:off x="8699500" y="135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76764</xdr:rowOff>
    </xdr:from>
    <xdr:ext cx="378565" cy="259045"/>
    <xdr:sp macro="" textlink="">
      <xdr:nvSpPr>
        <xdr:cNvPr id="435" name="テキスト ボックス 434"/>
        <xdr:cNvSpPr txBox="1"/>
      </xdr:nvSpPr>
      <xdr:spPr>
        <a:xfrm>
          <a:off x="8561017" y="13621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141542</xdr:rowOff>
    </xdr:from>
    <xdr:to>
      <xdr:col>41</xdr:col>
      <xdr:colOff>101600</xdr:colOff>
      <xdr:row>79</xdr:row>
      <xdr:rowOff>71692</xdr:rowOff>
    </xdr:to>
    <xdr:sp macro="" textlink="">
      <xdr:nvSpPr>
        <xdr:cNvPr id="436" name="楕円 435"/>
        <xdr:cNvSpPr/>
      </xdr:nvSpPr>
      <xdr:spPr>
        <a:xfrm>
          <a:off x="7810500" y="135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62819</xdr:rowOff>
    </xdr:from>
    <xdr:ext cx="469744" cy="259045"/>
    <xdr:sp macro="" textlink="">
      <xdr:nvSpPr>
        <xdr:cNvPr id="437" name="テキスト ボックス 436"/>
        <xdr:cNvSpPr txBox="1"/>
      </xdr:nvSpPr>
      <xdr:spPr>
        <a:xfrm>
          <a:off x="7626428" y="1360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154763</xdr:rowOff>
    </xdr:from>
    <xdr:to>
      <xdr:col>36</xdr:col>
      <xdr:colOff>165100</xdr:colOff>
      <xdr:row>79</xdr:row>
      <xdr:rowOff>84913</xdr:rowOff>
    </xdr:to>
    <xdr:sp macro="" textlink="">
      <xdr:nvSpPr>
        <xdr:cNvPr id="438" name="楕円 437"/>
        <xdr:cNvSpPr/>
      </xdr:nvSpPr>
      <xdr:spPr>
        <a:xfrm>
          <a:off x="6921500" y="135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76040</xdr:rowOff>
    </xdr:from>
    <xdr:ext cx="378565" cy="259045"/>
    <xdr:sp macro="" textlink="">
      <xdr:nvSpPr>
        <xdr:cNvPr id="439" name="テキスト ボックス 438"/>
        <xdr:cNvSpPr txBox="1"/>
      </xdr:nvSpPr>
      <xdr:spPr>
        <a:xfrm>
          <a:off x="6783017" y="13620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165357</xdr:rowOff>
    </xdr:from>
    <xdr:to>
      <xdr:col>55</xdr:col>
      <xdr:colOff>0</xdr:colOff>
      <xdr:row>97</xdr:row>
      <xdr:rowOff>87438</xdr:rowOff>
    </xdr:to>
    <xdr:cxnSp macro="">
      <xdr:nvCxnSpPr>
        <xdr:cNvPr id="470" name="直線コネクタ 469"/>
        <xdr:cNvCxnSpPr/>
      </xdr:nvCxnSpPr>
      <xdr:spPr>
        <a:xfrm>
          <a:off x="9639300" y="16624557"/>
          <a:ext cx="838200" cy="9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165357</xdr:rowOff>
    </xdr:from>
    <xdr:to>
      <xdr:col>50</xdr:col>
      <xdr:colOff>114300</xdr:colOff>
      <xdr:row>97</xdr:row>
      <xdr:rowOff>106683</xdr:rowOff>
    </xdr:to>
    <xdr:cxnSp macro="">
      <xdr:nvCxnSpPr>
        <xdr:cNvPr id="473" name="直線コネクタ 472"/>
        <xdr:cNvCxnSpPr/>
      </xdr:nvCxnSpPr>
      <xdr:spPr>
        <a:xfrm flipV="1">
          <a:off x="8750300" y="16624557"/>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38654</xdr:rowOff>
    </xdr:from>
    <xdr:ext cx="534377" cy="259045"/>
    <xdr:sp macro="" textlink="">
      <xdr:nvSpPr>
        <xdr:cNvPr id="475" name="テキスト ボックス 474"/>
        <xdr:cNvSpPr txBox="1"/>
      </xdr:nvSpPr>
      <xdr:spPr>
        <a:xfrm>
          <a:off x="9372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106683</xdr:rowOff>
    </xdr:from>
    <xdr:to>
      <xdr:col>45</xdr:col>
      <xdr:colOff>177800</xdr:colOff>
      <xdr:row>97</xdr:row>
      <xdr:rowOff>111212</xdr:rowOff>
    </xdr:to>
    <xdr:cxnSp macro="">
      <xdr:nvCxnSpPr>
        <xdr:cNvPr id="476" name="直線コネクタ 475"/>
        <xdr:cNvCxnSpPr/>
      </xdr:nvCxnSpPr>
      <xdr:spPr>
        <a:xfrm flipV="1">
          <a:off x="7861300" y="16737333"/>
          <a:ext cx="889000" cy="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20458</xdr:rowOff>
    </xdr:from>
    <xdr:to>
      <xdr:col>41</xdr:col>
      <xdr:colOff>50800</xdr:colOff>
      <xdr:row>97</xdr:row>
      <xdr:rowOff>111212</xdr:rowOff>
    </xdr:to>
    <xdr:cxnSp macro="">
      <xdr:nvCxnSpPr>
        <xdr:cNvPr id="479" name="直線コネクタ 478"/>
        <xdr:cNvCxnSpPr/>
      </xdr:nvCxnSpPr>
      <xdr:spPr>
        <a:xfrm>
          <a:off x="6972300" y="16651108"/>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36638</xdr:rowOff>
    </xdr:from>
    <xdr:to>
      <xdr:col>55</xdr:col>
      <xdr:colOff>50800</xdr:colOff>
      <xdr:row>97</xdr:row>
      <xdr:rowOff>138238</xdr:rowOff>
    </xdr:to>
    <xdr:sp macro="" textlink="">
      <xdr:nvSpPr>
        <xdr:cNvPr id="489" name="楕円 488"/>
        <xdr:cNvSpPr/>
      </xdr:nvSpPr>
      <xdr:spPr>
        <a:xfrm>
          <a:off x="10426700" y="1666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15065</xdr:rowOff>
    </xdr:from>
    <xdr:ext cx="534377" cy="259045"/>
    <xdr:sp macro="" textlink="">
      <xdr:nvSpPr>
        <xdr:cNvPr id="490" name="土木費該当値テキスト"/>
        <xdr:cNvSpPr txBox="1"/>
      </xdr:nvSpPr>
      <xdr:spPr>
        <a:xfrm>
          <a:off x="10528300" y="1664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114557</xdr:rowOff>
    </xdr:from>
    <xdr:to>
      <xdr:col>50</xdr:col>
      <xdr:colOff>165100</xdr:colOff>
      <xdr:row>97</xdr:row>
      <xdr:rowOff>44707</xdr:rowOff>
    </xdr:to>
    <xdr:sp macro="" textlink="">
      <xdr:nvSpPr>
        <xdr:cNvPr id="491" name="楕円 490"/>
        <xdr:cNvSpPr/>
      </xdr:nvSpPr>
      <xdr:spPr>
        <a:xfrm>
          <a:off x="9588500" y="165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61234</xdr:rowOff>
    </xdr:from>
    <xdr:ext cx="534377" cy="259045"/>
    <xdr:sp macro="" textlink="">
      <xdr:nvSpPr>
        <xdr:cNvPr id="492" name="テキスト ボックス 491"/>
        <xdr:cNvSpPr txBox="1"/>
      </xdr:nvSpPr>
      <xdr:spPr>
        <a:xfrm>
          <a:off x="9372111" y="1634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55883</xdr:rowOff>
    </xdr:from>
    <xdr:to>
      <xdr:col>46</xdr:col>
      <xdr:colOff>38100</xdr:colOff>
      <xdr:row>97</xdr:row>
      <xdr:rowOff>157483</xdr:rowOff>
    </xdr:to>
    <xdr:sp macro="" textlink="">
      <xdr:nvSpPr>
        <xdr:cNvPr id="493" name="楕円 492"/>
        <xdr:cNvSpPr/>
      </xdr:nvSpPr>
      <xdr:spPr>
        <a:xfrm>
          <a:off x="8699500" y="1668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148610</xdr:rowOff>
    </xdr:from>
    <xdr:ext cx="534377" cy="259045"/>
    <xdr:sp macro="" textlink="">
      <xdr:nvSpPr>
        <xdr:cNvPr id="494" name="テキスト ボックス 493"/>
        <xdr:cNvSpPr txBox="1"/>
      </xdr:nvSpPr>
      <xdr:spPr>
        <a:xfrm>
          <a:off x="8483111" y="167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60412</xdr:rowOff>
    </xdr:from>
    <xdr:to>
      <xdr:col>41</xdr:col>
      <xdr:colOff>101600</xdr:colOff>
      <xdr:row>97</xdr:row>
      <xdr:rowOff>162012</xdr:rowOff>
    </xdr:to>
    <xdr:sp macro="" textlink="">
      <xdr:nvSpPr>
        <xdr:cNvPr id="495" name="楕円 494"/>
        <xdr:cNvSpPr/>
      </xdr:nvSpPr>
      <xdr:spPr>
        <a:xfrm>
          <a:off x="7810500" y="1669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153139</xdr:rowOff>
    </xdr:from>
    <xdr:ext cx="534377" cy="259045"/>
    <xdr:sp macro="" textlink="">
      <xdr:nvSpPr>
        <xdr:cNvPr id="496" name="テキスト ボックス 495"/>
        <xdr:cNvSpPr txBox="1"/>
      </xdr:nvSpPr>
      <xdr:spPr>
        <a:xfrm>
          <a:off x="7594111" y="1678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141108</xdr:rowOff>
    </xdr:from>
    <xdr:to>
      <xdr:col>36</xdr:col>
      <xdr:colOff>165100</xdr:colOff>
      <xdr:row>97</xdr:row>
      <xdr:rowOff>71258</xdr:rowOff>
    </xdr:to>
    <xdr:sp macro="" textlink="">
      <xdr:nvSpPr>
        <xdr:cNvPr id="497" name="楕円 496"/>
        <xdr:cNvSpPr/>
      </xdr:nvSpPr>
      <xdr:spPr>
        <a:xfrm>
          <a:off x="6921500" y="1660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62385</xdr:rowOff>
    </xdr:from>
    <xdr:ext cx="534377" cy="259045"/>
    <xdr:sp macro="" textlink="">
      <xdr:nvSpPr>
        <xdr:cNvPr id="498" name="テキスト ボックス 497"/>
        <xdr:cNvSpPr txBox="1"/>
      </xdr:nvSpPr>
      <xdr:spPr>
        <a:xfrm>
          <a:off x="6705111" y="1669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152273</xdr:rowOff>
    </xdr:from>
    <xdr:to>
      <xdr:col>85</xdr:col>
      <xdr:colOff>127000</xdr:colOff>
      <xdr:row>36</xdr:row>
      <xdr:rowOff>166515</xdr:rowOff>
    </xdr:to>
    <xdr:cxnSp macro="">
      <xdr:nvCxnSpPr>
        <xdr:cNvPr id="525" name="直線コネクタ 524"/>
        <xdr:cNvCxnSpPr/>
      </xdr:nvCxnSpPr>
      <xdr:spPr>
        <a:xfrm flipV="1">
          <a:off x="15481300" y="6324473"/>
          <a:ext cx="838200" cy="1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147152</xdr:rowOff>
    </xdr:from>
    <xdr:to>
      <xdr:col>81</xdr:col>
      <xdr:colOff>50800</xdr:colOff>
      <xdr:row>36</xdr:row>
      <xdr:rowOff>166515</xdr:rowOff>
    </xdr:to>
    <xdr:cxnSp macro="">
      <xdr:nvCxnSpPr>
        <xdr:cNvPr id="528" name="直線コネクタ 527"/>
        <xdr:cNvCxnSpPr/>
      </xdr:nvCxnSpPr>
      <xdr:spPr>
        <a:xfrm>
          <a:off x="14592300" y="6319352"/>
          <a:ext cx="889000" cy="1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147152</xdr:rowOff>
    </xdr:from>
    <xdr:to>
      <xdr:col>76</xdr:col>
      <xdr:colOff>114300</xdr:colOff>
      <xdr:row>36</xdr:row>
      <xdr:rowOff>149050</xdr:rowOff>
    </xdr:to>
    <xdr:cxnSp macro="">
      <xdr:nvCxnSpPr>
        <xdr:cNvPr id="531" name="直線コネクタ 530"/>
        <xdr:cNvCxnSpPr/>
      </xdr:nvCxnSpPr>
      <xdr:spPr>
        <a:xfrm flipV="1">
          <a:off x="13703300" y="6319352"/>
          <a:ext cx="8890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149050</xdr:rowOff>
    </xdr:from>
    <xdr:to>
      <xdr:col>71</xdr:col>
      <xdr:colOff>177800</xdr:colOff>
      <xdr:row>36</xdr:row>
      <xdr:rowOff>153439</xdr:rowOff>
    </xdr:to>
    <xdr:cxnSp macro="">
      <xdr:nvCxnSpPr>
        <xdr:cNvPr id="534" name="直線コネクタ 533"/>
        <xdr:cNvCxnSpPr/>
      </xdr:nvCxnSpPr>
      <xdr:spPr>
        <a:xfrm flipV="1">
          <a:off x="12814300" y="6321250"/>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101473</xdr:rowOff>
    </xdr:from>
    <xdr:to>
      <xdr:col>85</xdr:col>
      <xdr:colOff>177800</xdr:colOff>
      <xdr:row>37</xdr:row>
      <xdr:rowOff>31623</xdr:rowOff>
    </xdr:to>
    <xdr:sp macro="" textlink="">
      <xdr:nvSpPr>
        <xdr:cNvPr id="544" name="楕円 543"/>
        <xdr:cNvSpPr/>
      </xdr:nvSpPr>
      <xdr:spPr>
        <a:xfrm>
          <a:off x="16268700" y="62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79900</xdr:rowOff>
    </xdr:from>
    <xdr:ext cx="534377" cy="259045"/>
    <xdr:sp macro="" textlink="">
      <xdr:nvSpPr>
        <xdr:cNvPr id="545" name="消防費該当値テキスト"/>
        <xdr:cNvSpPr txBox="1"/>
      </xdr:nvSpPr>
      <xdr:spPr>
        <a:xfrm>
          <a:off x="16370300" y="62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115715</xdr:rowOff>
    </xdr:from>
    <xdr:to>
      <xdr:col>81</xdr:col>
      <xdr:colOff>101600</xdr:colOff>
      <xdr:row>37</xdr:row>
      <xdr:rowOff>45865</xdr:rowOff>
    </xdr:to>
    <xdr:sp macro="" textlink="">
      <xdr:nvSpPr>
        <xdr:cNvPr id="546" name="楕円 545"/>
        <xdr:cNvSpPr/>
      </xdr:nvSpPr>
      <xdr:spPr>
        <a:xfrm>
          <a:off x="15430500" y="62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36992</xdr:rowOff>
    </xdr:from>
    <xdr:ext cx="534377" cy="259045"/>
    <xdr:sp macro="" textlink="">
      <xdr:nvSpPr>
        <xdr:cNvPr id="547" name="テキスト ボックス 546"/>
        <xdr:cNvSpPr txBox="1"/>
      </xdr:nvSpPr>
      <xdr:spPr>
        <a:xfrm>
          <a:off x="15214111" y="638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96352</xdr:rowOff>
    </xdr:from>
    <xdr:to>
      <xdr:col>76</xdr:col>
      <xdr:colOff>165100</xdr:colOff>
      <xdr:row>37</xdr:row>
      <xdr:rowOff>26502</xdr:rowOff>
    </xdr:to>
    <xdr:sp macro="" textlink="">
      <xdr:nvSpPr>
        <xdr:cNvPr id="548" name="楕円 547"/>
        <xdr:cNvSpPr/>
      </xdr:nvSpPr>
      <xdr:spPr>
        <a:xfrm>
          <a:off x="14541500" y="626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17629</xdr:rowOff>
    </xdr:from>
    <xdr:ext cx="534377" cy="259045"/>
    <xdr:sp macro="" textlink="">
      <xdr:nvSpPr>
        <xdr:cNvPr id="549" name="テキスト ボックス 548"/>
        <xdr:cNvSpPr txBox="1"/>
      </xdr:nvSpPr>
      <xdr:spPr>
        <a:xfrm>
          <a:off x="14325111" y="636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98250</xdr:rowOff>
    </xdr:from>
    <xdr:to>
      <xdr:col>72</xdr:col>
      <xdr:colOff>38100</xdr:colOff>
      <xdr:row>37</xdr:row>
      <xdr:rowOff>28400</xdr:rowOff>
    </xdr:to>
    <xdr:sp macro="" textlink="">
      <xdr:nvSpPr>
        <xdr:cNvPr id="550" name="楕円 549"/>
        <xdr:cNvSpPr/>
      </xdr:nvSpPr>
      <xdr:spPr>
        <a:xfrm>
          <a:off x="13652500" y="62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19527</xdr:rowOff>
    </xdr:from>
    <xdr:ext cx="534377" cy="259045"/>
    <xdr:sp macro="" textlink="">
      <xdr:nvSpPr>
        <xdr:cNvPr id="551" name="テキスト ボックス 550"/>
        <xdr:cNvSpPr txBox="1"/>
      </xdr:nvSpPr>
      <xdr:spPr>
        <a:xfrm>
          <a:off x="13436111" y="636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102639</xdr:rowOff>
    </xdr:from>
    <xdr:to>
      <xdr:col>67</xdr:col>
      <xdr:colOff>101600</xdr:colOff>
      <xdr:row>37</xdr:row>
      <xdr:rowOff>32789</xdr:rowOff>
    </xdr:to>
    <xdr:sp macro="" textlink="">
      <xdr:nvSpPr>
        <xdr:cNvPr id="552" name="楕円 551"/>
        <xdr:cNvSpPr/>
      </xdr:nvSpPr>
      <xdr:spPr>
        <a:xfrm>
          <a:off x="12763500" y="627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23916</xdr:rowOff>
    </xdr:from>
    <xdr:ext cx="534377" cy="259045"/>
    <xdr:sp macro="" textlink="">
      <xdr:nvSpPr>
        <xdr:cNvPr id="553" name="テキスト ボックス 552"/>
        <xdr:cNvSpPr txBox="1"/>
      </xdr:nvSpPr>
      <xdr:spPr>
        <a:xfrm>
          <a:off x="12547111" y="636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48578</xdr:rowOff>
    </xdr:from>
    <xdr:to>
      <xdr:col>85</xdr:col>
      <xdr:colOff>127000</xdr:colOff>
      <xdr:row>57</xdr:row>
      <xdr:rowOff>52756</xdr:rowOff>
    </xdr:to>
    <xdr:cxnSp macro="">
      <xdr:nvCxnSpPr>
        <xdr:cNvPr id="583" name="直線コネクタ 582"/>
        <xdr:cNvCxnSpPr/>
      </xdr:nvCxnSpPr>
      <xdr:spPr>
        <a:xfrm flipV="1">
          <a:off x="15481300" y="9649778"/>
          <a:ext cx="838200" cy="1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112196</xdr:rowOff>
    </xdr:from>
    <xdr:ext cx="534377" cy="259045"/>
    <xdr:sp macro="" textlink="">
      <xdr:nvSpPr>
        <xdr:cNvPr id="584" name="教育費平均値テキスト"/>
        <xdr:cNvSpPr txBox="1"/>
      </xdr:nvSpPr>
      <xdr:spPr>
        <a:xfrm>
          <a:off x="16370300" y="9884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52756</xdr:rowOff>
    </xdr:from>
    <xdr:to>
      <xdr:col>81</xdr:col>
      <xdr:colOff>50800</xdr:colOff>
      <xdr:row>57</xdr:row>
      <xdr:rowOff>76391</xdr:rowOff>
    </xdr:to>
    <xdr:cxnSp macro="">
      <xdr:nvCxnSpPr>
        <xdr:cNvPr id="586" name="直線コネクタ 585"/>
        <xdr:cNvCxnSpPr/>
      </xdr:nvCxnSpPr>
      <xdr:spPr>
        <a:xfrm flipV="1">
          <a:off x="14592300" y="9825406"/>
          <a:ext cx="889000" cy="2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28389</xdr:rowOff>
    </xdr:from>
    <xdr:ext cx="534377" cy="259045"/>
    <xdr:sp macro="" textlink="">
      <xdr:nvSpPr>
        <xdr:cNvPr id="588" name="テキスト ボックス 587"/>
        <xdr:cNvSpPr txBox="1"/>
      </xdr:nvSpPr>
      <xdr:spPr>
        <a:xfrm>
          <a:off x="15214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76391</xdr:rowOff>
    </xdr:from>
    <xdr:to>
      <xdr:col>76</xdr:col>
      <xdr:colOff>114300</xdr:colOff>
      <xdr:row>57</xdr:row>
      <xdr:rowOff>86678</xdr:rowOff>
    </xdr:to>
    <xdr:cxnSp macro="">
      <xdr:nvCxnSpPr>
        <xdr:cNvPr id="589" name="直線コネクタ 588"/>
        <xdr:cNvCxnSpPr/>
      </xdr:nvCxnSpPr>
      <xdr:spPr>
        <a:xfrm flipV="1">
          <a:off x="13703300" y="984904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75913</xdr:rowOff>
    </xdr:from>
    <xdr:ext cx="534377" cy="259045"/>
    <xdr:sp macro="" textlink="">
      <xdr:nvSpPr>
        <xdr:cNvPr id="591" name="テキスト ボックス 590"/>
        <xdr:cNvSpPr txBox="1"/>
      </xdr:nvSpPr>
      <xdr:spPr>
        <a:xfrm>
          <a:off x="14325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86678</xdr:rowOff>
    </xdr:from>
    <xdr:to>
      <xdr:col>71</xdr:col>
      <xdr:colOff>177800</xdr:colOff>
      <xdr:row>57</xdr:row>
      <xdr:rowOff>139738</xdr:rowOff>
    </xdr:to>
    <xdr:cxnSp macro="">
      <xdr:nvCxnSpPr>
        <xdr:cNvPr id="592" name="直線コネクタ 591"/>
        <xdr:cNvCxnSpPr/>
      </xdr:nvCxnSpPr>
      <xdr:spPr>
        <a:xfrm flipV="1">
          <a:off x="12814300" y="9859328"/>
          <a:ext cx="889000" cy="5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54297</xdr:rowOff>
    </xdr:from>
    <xdr:ext cx="534377" cy="259045"/>
    <xdr:sp macro="" textlink="">
      <xdr:nvSpPr>
        <xdr:cNvPr id="594" name="テキスト ボックス 593"/>
        <xdr:cNvSpPr txBox="1"/>
      </xdr:nvSpPr>
      <xdr:spPr>
        <a:xfrm>
          <a:off x="13436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46105</xdr:rowOff>
    </xdr:from>
    <xdr:ext cx="534377" cy="259045"/>
    <xdr:sp macro="" textlink="">
      <xdr:nvSpPr>
        <xdr:cNvPr id="596" name="テキスト ボックス 595"/>
        <xdr:cNvSpPr txBox="1"/>
      </xdr:nvSpPr>
      <xdr:spPr>
        <a:xfrm>
          <a:off x="12547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169228</xdr:rowOff>
    </xdr:from>
    <xdr:to>
      <xdr:col>85</xdr:col>
      <xdr:colOff>177800</xdr:colOff>
      <xdr:row>56</xdr:row>
      <xdr:rowOff>99378</xdr:rowOff>
    </xdr:to>
    <xdr:sp macro="" textlink="">
      <xdr:nvSpPr>
        <xdr:cNvPr id="602" name="楕円 601"/>
        <xdr:cNvSpPr/>
      </xdr:nvSpPr>
      <xdr:spPr>
        <a:xfrm>
          <a:off x="16268700" y="959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20655</xdr:rowOff>
    </xdr:from>
    <xdr:ext cx="534377" cy="259045"/>
    <xdr:sp macro="" textlink="">
      <xdr:nvSpPr>
        <xdr:cNvPr id="603" name="教育費該当値テキスト"/>
        <xdr:cNvSpPr txBox="1"/>
      </xdr:nvSpPr>
      <xdr:spPr>
        <a:xfrm>
          <a:off x="16370300" y="945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1956</xdr:rowOff>
    </xdr:from>
    <xdr:to>
      <xdr:col>81</xdr:col>
      <xdr:colOff>101600</xdr:colOff>
      <xdr:row>57</xdr:row>
      <xdr:rowOff>103556</xdr:rowOff>
    </xdr:to>
    <xdr:sp macro="" textlink="">
      <xdr:nvSpPr>
        <xdr:cNvPr id="604" name="楕円 603"/>
        <xdr:cNvSpPr/>
      </xdr:nvSpPr>
      <xdr:spPr>
        <a:xfrm>
          <a:off x="15430500" y="977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120083</xdr:rowOff>
    </xdr:from>
    <xdr:ext cx="534377" cy="259045"/>
    <xdr:sp macro="" textlink="">
      <xdr:nvSpPr>
        <xdr:cNvPr id="605" name="テキスト ボックス 604"/>
        <xdr:cNvSpPr txBox="1"/>
      </xdr:nvSpPr>
      <xdr:spPr>
        <a:xfrm>
          <a:off x="15214111" y="954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25591</xdr:rowOff>
    </xdr:from>
    <xdr:to>
      <xdr:col>76</xdr:col>
      <xdr:colOff>165100</xdr:colOff>
      <xdr:row>57</xdr:row>
      <xdr:rowOff>127191</xdr:rowOff>
    </xdr:to>
    <xdr:sp macro="" textlink="">
      <xdr:nvSpPr>
        <xdr:cNvPr id="606" name="楕円 605"/>
        <xdr:cNvSpPr/>
      </xdr:nvSpPr>
      <xdr:spPr>
        <a:xfrm>
          <a:off x="14541500" y="97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143718</xdr:rowOff>
    </xdr:from>
    <xdr:ext cx="534377" cy="259045"/>
    <xdr:sp macro="" textlink="">
      <xdr:nvSpPr>
        <xdr:cNvPr id="607" name="テキスト ボックス 606"/>
        <xdr:cNvSpPr txBox="1"/>
      </xdr:nvSpPr>
      <xdr:spPr>
        <a:xfrm>
          <a:off x="14325111" y="957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35878</xdr:rowOff>
    </xdr:from>
    <xdr:to>
      <xdr:col>72</xdr:col>
      <xdr:colOff>38100</xdr:colOff>
      <xdr:row>57</xdr:row>
      <xdr:rowOff>137478</xdr:rowOff>
    </xdr:to>
    <xdr:sp macro="" textlink="">
      <xdr:nvSpPr>
        <xdr:cNvPr id="608" name="楕円 607"/>
        <xdr:cNvSpPr/>
      </xdr:nvSpPr>
      <xdr:spPr>
        <a:xfrm>
          <a:off x="13652500" y="980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154005</xdr:rowOff>
    </xdr:from>
    <xdr:ext cx="534377" cy="259045"/>
    <xdr:sp macro="" textlink="">
      <xdr:nvSpPr>
        <xdr:cNvPr id="609" name="テキスト ボックス 608"/>
        <xdr:cNvSpPr txBox="1"/>
      </xdr:nvSpPr>
      <xdr:spPr>
        <a:xfrm>
          <a:off x="13436111" y="958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88938</xdr:rowOff>
    </xdr:from>
    <xdr:to>
      <xdr:col>67</xdr:col>
      <xdr:colOff>101600</xdr:colOff>
      <xdr:row>58</xdr:row>
      <xdr:rowOff>19088</xdr:rowOff>
    </xdr:to>
    <xdr:sp macro="" textlink="">
      <xdr:nvSpPr>
        <xdr:cNvPr id="610" name="楕円 609"/>
        <xdr:cNvSpPr/>
      </xdr:nvSpPr>
      <xdr:spPr>
        <a:xfrm>
          <a:off x="12763500" y="98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35615</xdr:rowOff>
    </xdr:from>
    <xdr:ext cx="534377" cy="259045"/>
    <xdr:sp macro="" textlink="">
      <xdr:nvSpPr>
        <xdr:cNvPr id="611" name="テキスト ボックス 610"/>
        <xdr:cNvSpPr txBox="1"/>
      </xdr:nvSpPr>
      <xdr:spPr>
        <a:xfrm>
          <a:off x="12547111" y="963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249299" cy="259045"/>
    <xdr:sp macro="" textlink="">
      <xdr:nvSpPr>
        <xdr:cNvPr id="660" name="災害復旧費該当値テキスト"/>
        <xdr:cNvSpPr txBox="1"/>
      </xdr:nvSpPr>
      <xdr:spPr>
        <a:xfrm>
          <a:off x="16370300" y="13510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66739</xdr:rowOff>
    </xdr:from>
    <xdr:to>
      <xdr:col>85</xdr:col>
      <xdr:colOff>127000</xdr:colOff>
      <xdr:row>97</xdr:row>
      <xdr:rowOff>78842</xdr:rowOff>
    </xdr:to>
    <xdr:cxnSp macro="">
      <xdr:nvCxnSpPr>
        <xdr:cNvPr id="697" name="直線コネクタ 696"/>
        <xdr:cNvCxnSpPr/>
      </xdr:nvCxnSpPr>
      <xdr:spPr>
        <a:xfrm flipV="1">
          <a:off x="15481300" y="16697389"/>
          <a:ext cx="838200" cy="1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78842</xdr:rowOff>
    </xdr:from>
    <xdr:to>
      <xdr:col>81</xdr:col>
      <xdr:colOff>50800</xdr:colOff>
      <xdr:row>97</xdr:row>
      <xdr:rowOff>95377</xdr:rowOff>
    </xdr:to>
    <xdr:cxnSp macro="">
      <xdr:nvCxnSpPr>
        <xdr:cNvPr id="700" name="直線コネクタ 699"/>
        <xdr:cNvCxnSpPr/>
      </xdr:nvCxnSpPr>
      <xdr:spPr>
        <a:xfrm flipV="1">
          <a:off x="14592300" y="16709492"/>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95377</xdr:rowOff>
    </xdr:from>
    <xdr:to>
      <xdr:col>76</xdr:col>
      <xdr:colOff>114300</xdr:colOff>
      <xdr:row>97</xdr:row>
      <xdr:rowOff>100952</xdr:rowOff>
    </xdr:to>
    <xdr:cxnSp macro="">
      <xdr:nvCxnSpPr>
        <xdr:cNvPr id="703" name="直線コネクタ 702"/>
        <xdr:cNvCxnSpPr/>
      </xdr:nvCxnSpPr>
      <xdr:spPr>
        <a:xfrm flipV="1">
          <a:off x="13703300" y="16726027"/>
          <a:ext cx="889000" cy="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37567</xdr:rowOff>
    </xdr:from>
    <xdr:to>
      <xdr:col>71</xdr:col>
      <xdr:colOff>177800</xdr:colOff>
      <xdr:row>97</xdr:row>
      <xdr:rowOff>100952</xdr:rowOff>
    </xdr:to>
    <xdr:cxnSp macro="">
      <xdr:nvCxnSpPr>
        <xdr:cNvPr id="706" name="直線コネクタ 705"/>
        <xdr:cNvCxnSpPr/>
      </xdr:nvCxnSpPr>
      <xdr:spPr>
        <a:xfrm>
          <a:off x="12814300" y="16668217"/>
          <a:ext cx="889000" cy="6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15939</xdr:rowOff>
    </xdr:from>
    <xdr:to>
      <xdr:col>85</xdr:col>
      <xdr:colOff>177800</xdr:colOff>
      <xdr:row>97</xdr:row>
      <xdr:rowOff>117539</xdr:rowOff>
    </xdr:to>
    <xdr:sp macro="" textlink="">
      <xdr:nvSpPr>
        <xdr:cNvPr id="716" name="楕円 715"/>
        <xdr:cNvSpPr/>
      </xdr:nvSpPr>
      <xdr:spPr>
        <a:xfrm>
          <a:off x="16268700" y="1664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165816</xdr:rowOff>
    </xdr:from>
    <xdr:ext cx="534377" cy="259045"/>
    <xdr:sp macro="" textlink="">
      <xdr:nvSpPr>
        <xdr:cNvPr id="717" name="公債費該当値テキスト"/>
        <xdr:cNvSpPr txBox="1"/>
      </xdr:nvSpPr>
      <xdr:spPr>
        <a:xfrm>
          <a:off x="16370300" y="166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28042</xdr:rowOff>
    </xdr:from>
    <xdr:to>
      <xdr:col>81</xdr:col>
      <xdr:colOff>101600</xdr:colOff>
      <xdr:row>97</xdr:row>
      <xdr:rowOff>129642</xdr:rowOff>
    </xdr:to>
    <xdr:sp macro="" textlink="">
      <xdr:nvSpPr>
        <xdr:cNvPr id="718" name="楕円 717"/>
        <xdr:cNvSpPr/>
      </xdr:nvSpPr>
      <xdr:spPr>
        <a:xfrm>
          <a:off x="15430500" y="1665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120769</xdr:rowOff>
    </xdr:from>
    <xdr:ext cx="534377" cy="259045"/>
    <xdr:sp macro="" textlink="">
      <xdr:nvSpPr>
        <xdr:cNvPr id="719" name="テキスト ボックス 718"/>
        <xdr:cNvSpPr txBox="1"/>
      </xdr:nvSpPr>
      <xdr:spPr>
        <a:xfrm>
          <a:off x="15214111" y="1675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44577</xdr:rowOff>
    </xdr:from>
    <xdr:to>
      <xdr:col>76</xdr:col>
      <xdr:colOff>165100</xdr:colOff>
      <xdr:row>97</xdr:row>
      <xdr:rowOff>146177</xdr:rowOff>
    </xdr:to>
    <xdr:sp macro="" textlink="">
      <xdr:nvSpPr>
        <xdr:cNvPr id="720" name="楕円 719"/>
        <xdr:cNvSpPr/>
      </xdr:nvSpPr>
      <xdr:spPr>
        <a:xfrm>
          <a:off x="14541500" y="166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137304</xdr:rowOff>
    </xdr:from>
    <xdr:ext cx="534377" cy="259045"/>
    <xdr:sp macro="" textlink="">
      <xdr:nvSpPr>
        <xdr:cNvPr id="721" name="テキスト ボックス 720"/>
        <xdr:cNvSpPr txBox="1"/>
      </xdr:nvSpPr>
      <xdr:spPr>
        <a:xfrm>
          <a:off x="14325111" y="1676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50152</xdr:rowOff>
    </xdr:from>
    <xdr:to>
      <xdr:col>72</xdr:col>
      <xdr:colOff>38100</xdr:colOff>
      <xdr:row>97</xdr:row>
      <xdr:rowOff>151752</xdr:rowOff>
    </xdr:to>
    <xdr:sp macro="" textlink="">
      <xdr:nvSpPr>
        <xdr:cNvPr id="722" name="楕円 721"/>
        <xdr:cNvSpPr/>
      </xdr:nvSpPr>
      <xdr:spPr>
        <a:xfrm>
          <a:off x="13652500" y="166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142879</xdr:rowOff>
    </xdr:from>
    <xdr:ext cx="534377" cy="259045"/>
    <xdr:sp macro="" textlink="">
      <xdr:nvSpPr>
        <xdr:cNvPr id="723" name="テキスト ボックス 722"/>
        <xdr:cNvSpPr txBox="1"/>
      </xdr:nvSpPr>
      <xdr:spPr>
        <a:xfrm>
          <a:off x="13436111" y="167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158217</xdr:rowOff>
    </xdr:from>
    <xdr:to>
      <xdr:col>67</xdr:col>
      <xdr:colOff>101600</xdr:colOff>
      <xdr:row>97</xdr:row>
      <xdr:rowOff>88367</xdr:rowOff>
    </xdr:to>
    <xdr:sp macro="" textlink="">
      <xdr:nvSpPr>
        <xdr:cNvPr id="724" name="楕円 723"/>
        <xdr:cNvSpPr/>
      </xdr:nvSpPr>
      <xdr:spPr>
        <a:xfrm>
          <a:off x="12763500" y="166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79494</xdr:rowOff>
    </xdr:from>
    <xdr:ext cx="534377" cy="259045"/>
    <xdr:sp macro="" textlink="">
      <xdr:nvSpPr>
        <xdr:cNvPr id="725" name="テキスト ボックス 724"/>
        <xdr:cNvSpPr txBox="1"/>
      </xdr:nvSpPr>
      <xdr:spPr>
        <a:xfrm>
          <a:off x="12547111" y="1671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80835</xdr:rowOff>
    </xdr:from>
    <xdr:to>
      <xdr:col>116</xdr:col>
      <xdr:colOff>63500</xdr:colOff>
      <xdr:row>38</xdr:row>
      <xdr:rowOff>25400</xdr:rowOff>
    </xdr:to>
    <xdr:cxnSp macro="">
      <xdr:nvCxnSpPr>
        <xdr:cNvPr id="750" name="直線コネクタ 749"/>
        <xdr:cNvCxnSpPr/>
      </xdr:nvCxnSpPr>
      <xdr:spPr>
        <a:xfrm>
          <a:off x="21323300" y="6081585"/>
          <a:ext cx="838200" cy="45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80835</xdr:rowOff>
    </xdr:from>
    <xdr:to>
      <xdr:col>111</xdr:col>
      <xdr:colOff>177800</xdr:colOff>
      <xdr:row>38</xdr:row>
      <xdr:rowOff>25400</xdr:rowOff>
    </xdr:to>
    <xdr:cxnSp macro="">
      <xdr:nvCxnSpPr>
        <xdr:cNvPr id="753" name="直線コネクタ 752"/>
        <xdr:cNvCxnSpPr/>
      </xdr:nvCxnSpPr>
      <xdr:spPr>
        <a:xfrm flipV="1">
          <a:off x="20434300" y="6081585"/>
          <a:ext cx="889000" cy="45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37609</xdr:rowOff>
    </xdr:from>
    <xdr:ext cx="313932" cy="259045"/>
    <xdr:sp macro="" textlink="">
      <xdr:nvSpPr>
        <xdr:cNvPr id="755" name="テキスト ボックス 754"/>
        <xdr:cNvSpPr txBox="1"/>
      </xdr:nvSpPr>
      <xdr:spPr>
        <a:xfrm>
          <a:off x="21166333" y="65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30035</xdr:rowOff>
    </xdr:from>
    <xdr:to>
      <xdr:col>112</xdr:col>
      <xdr:colOff>38100</xdr:colOff>
      <xdr:row>35</xdr:row>
      <xdr:rowOff>131635</xdr:rowOff>
    </xdr:to>
    <xdr:sp macro="" textlink="">
      <xdr:nvSpPr>
        <xdr:cNvPr id="771" name="楕円 770"/>
        <xdr:cNvSpPr/>
      </xdr:nvSpPr>
      <xdr:spPr>
        <a:xfrm>
          <a:off x="21272500" y="60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148162</xdr:rowOff>
    </xdr:from>
    <xdr:ext cx="378565" cy="259045"/>
    <xdr:sp macro="" textlink="">
      <xdr:nvSpPr>
        <xdr:cNvPr id="772" name="テキスト ボックス 771"/>
        <xdr:cNvSpPr txBox="1"/>
      </xdr:nvSpPr>
      <xdr:spPr>
        <a:xfrm>
          <a:off x="21134017" y="5806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類似団体内においても人口密度が高いことが功を奏し、全体的に平均を下回る「効率の良い」支出となっている。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その中でも、「教育費」は小中学校の大規模改造が集中</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影響で、平均を上回る状況が</a:t>
          </a:r>
          <a:r>
            <a:rPr kumimoji="1" lang="ja-JP" altLang="en-US" sz="1100">
              <a:solidFill>
                <a:schemeClr val="dk1"/>
              </a:solidFill>
              <a:effectLst/>
              <a:latin typeface="+mn-lt"/>
              <a:ea typeface="+mn-ea"/>
              <a:cs typeface="+mn-cs"/>
            </a:rPr>
            <a:t>令和９年度まで</a:t>
          </a:r>
          <a:r>
            <a:rPr kumimoji="1" lang="ja-JP" altLang="ja-JP" sz="1100">
              <a:solidFill>
                <a:schemeClr val="dk1"/>
              </a:solidFill>
              <a:effectLst/>
              <a:latin typeface="+mn-lt"/>
              <a:ea typeface="+mn-ea"/>
              <a:cs typeface="+mn-cs"/>
            </a:rPr>
            <a:t>続く見込みである。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「労働費」のみ類似団体平均の約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倍と突出しているが、これは「労働費」の大半を占める「労働者住宅資金融資対策事業（借入時の信用保証料補助）」が原因となっている。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「諸支出金」は庁舎に隣接する民有地を普通財産として</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購入したため大幅に増加してい</a:t>
          </a:r>
          <a:r>
            <a:rPr kumimoji="1" lang="ja-JP" altLang="en-US" sz="1100">
              <a:solidFill>
                <a:schemeClr val="dk1"/>
              </a:solidFill>
              <a:effectLst/>
              <a:latin typeface="+mn-lt"/>
              <a:ea typeface="+mn-ea"/>
              <a:cs typeface="+mn-cs"/>
            </a:rPr>
            <a:t>たが、平成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年度には従来通りに戻っている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年度末財政調整基金残高は、財源調整のため</a:t>
          </a:r>
          <a:r>
            <a:rPr kumimoji="1" lang="en-US" altLang="ja-JP" sz="900">
              <a:solidFill>
                <a:schemeClr val="dk1"/>
              </a:solidFill>
              <a:effectLst/>
              <a:latin typeface="+mn-lt"/>
              <a:ea typeface="+mn-ea"/>
              <a:cs typeface="+mn-cs"/>
            </a:rPr>
            <a:t>3.7</a:t>
          </a:r>
          <a:r>
            <a:rPr kumimoji="1" lang="ja-JP" altLang="ja-JP" sz="900">
              <a:solidFill>
                <a:schemeClr val="dk1"/>
              </a:solidFill>
              <a:effectLst/>
              <a:latin typeface="+mn-lt"/>
              <a:ea typeface="+mn-ea"/>
              <a:cs typeface="+mn-cs"/>
            </a:rPr>
            <a:t>億円を取り崩</a:t>
          </a:r>
          <a:r>
            <a:rPr kumimoji="1" lang="ja-JP" altLang="en-US" sz="900">
              <a:solidFill>
                <a:schemeClr val="dk1"/>
              </a:solidFill>
              <a:effectLst/>
              <a:latin typeface="+mn-lt"/>
              <a:ea typeface="+mn-ea"/>
              <a:cs typeface="+mn-cs"/>
            </a:rPr>
            <a:t>し、さらに公共施設整備基金に</a:t>
          </a:r>
          <a:r>
            <a:rPr kumimoji="1" lang="en-US" altLang="ja-JP" sz="900">
              <a:solidFill>
                <a:schemeClr val="dk1"/>
              </a:solidFill>
              <a:effectLst/>
              <a:latin typeface="+mn-lt"/>
              <a:ea typeface="+mn-ea"/>
              <a:cs typeface="+mn-cs"/>
            </a:rPr>
            <a:t>16.3</a:t>
          </a:r>
          <a:r>
            <a:rPr kumimoji="1" lang="ja-JP" altLang="en-US" sz="900">
              <a:solidFill>
                <a:schemeClr val="dk1"/>
              </a:solidFill>
              <a:effectLst/>
              <a:latin typeface="+mn-lt"/>
              <a:ea typeface="+mn-ea"/>
              <a:cs typeface="+mn-cs"/>
            </a:rPr>
            <a:t>億円を移し替えたため、</a:t>
          </a:r>
          <a:r>
            <a:rPr kumimoji="1" lang="ja-JP" altLang="ja-JP" sz="900">
              <a:solidFill>
                <a:schemeClr val="dk1"/>
              </a:solidFill>
              <a:effectLst/>
              <a:latin typeface="+mn-lt"/>
              <a:ea typeface="+mn-ea"/>
              <a:cs typeface="+mn-cs"/>
            </a:rPr>
            <a:t>前年度の剰余金</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億円及び、運用利子</a:t>
          </a:r>
          <a:r>
            <a:rPr kumimoji="1" lang="en-US" altLang="ja-JP" sz="900">
              <a:solidFill>
                <a:schemeClr val="dk1"/>
              </a:solidFill>
              <a:effectLst/>
              <a:latin typeface="+mn-lt"/>
              <a:ea typeface="+mn-ea"/>
              <a:cs typeface="+mn-cs"/>
            </a:rPr>
            <a:t>0.1</a:t>
          </a:r>
          <a:r>
            <a:rPr kumimoji="1" lang="ja-JP" altLang="ja-JP" sz="900">
              <a:solidFill>
                <a:schemeClr val="dk1"/>
              </a:solidFill>
              <a:effectLst/>
              <a:latin typeface="+mn-lt"/>
              <a:ea typeface="+mn-ea"/>
              <a:cs typeface="+mn-cs"/>
            </a:rPr>
            <a:t>億円を基金に編入</a:t>
          </a:r>
          <a:r>
            <a:rPr kumimoji="1" lang="ja-JP" altLang="en-US" sz="900">
              <a:solidFill>
                <a:schemeClr val="dk1"/>
              </a:solidFill>
              <a:effectLst/>
              <a:latin typeface="+mn-lt"/>
              <a:ea typeface="+mn-ea"/>
              <a:cs typeface="+mn-cs"/>
            </a:rPr>
            <a:t>ても</a:t>
          </a:r>
          <a:r>
            <a:rPr kumimoji="1" lang="ja-JP" altLang="ja-JP" sz="900">
              <a:solidFill>
                <a:schemeClr val="dk1"/>
              </a:solidFill>
              <a:effectLst/>
              <a:latin typeface="+mn-lt"/>
              <a:ea typeface="+mn-ea"/>
              <a:cs typeface="+mn-cs"/>
            </a:rPr>
            <a:t>約</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億円となり前年度に比べ約</a:t>
          </a:r>
          <a:r>
            <a:rPr kumimoji="1" lang="en-US" altLang="ja-JP" sz="900">
              <a:solidFill>
                <a:schemeClr val="dk1"/>
              </a:solidFill>
              <a:effectLst/>
              <a:latin typeface="+mn-lt"/>
              <a:ea typeface="+mn-ea"/>
              <a:cs typeface="+mn-cs"/>
            </a:rPr>
            <a:t>14</a:t>
          </a:r>
          <a:r>
            <a:rPr kumimoji="1" lang="ja-JP" altLang="ja-JP" sz="900">
              <a:solidFill>
                <a:schemeClr val="dk1"/>
              </a:solidFill>
              <a:effectLst/>
              <a:latin typeface="+mn-lt"/>
              <a:ea typeface="+mn-ea"/>
              <a:cs typeface="+mn-cs"/>
            </a:rPr>
            <a:t>億円</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した。</a:t>
          </a:r>
          <a:endParaRPr lang="ja-JP" altLang="ja-JP" sz="1050">
            <a:effectLst/>
          </a:endParaRPr>
        </a:p>
        <a:p>
          <a:r>
            <a:rPr kumimoji="1" lang="ja-JP" altLang="ja-JP" sz="900">
              <a:solidFill>
                <a:schemeClr val="dk1"/>
              </a:solidFill>
              <a:effectLst/>
              <a:latin typeface="+mn-lt"/>
              <a:ea typeface="+mn-ea"/>
              <a:cs typeface="+mn-cs"/>
            </a:rPr>
            <a:t>　標準財政規模比は約</a:t>
          </a:r>
          <a:r>
            <a:rPr kumimoji="1" lang="en-US" altLang="ja-JP" sz="900">
              <a:solidFill>
                <a:schemeClr val="dk1"/>
              </a:solidFill>
              <a:effectLst/>
              <a:latin typeface="+mn-lt"/>
              <a:ea typeface="+mn-ea"/>
              <a:cs typeface="+mn-cs"/>
            </a:rPr>
            <a:t>42</a:t>
          </a:r>
          <a:r>
            <a:rPr kumimoji="1" lang="ja-JP" altLang="ja-JP" sz="900">
              <a:solidFill>
                <a:schemeClr val="dk1"/>
              </a:solidFill>
              <a:effectLst/>
              <a:latin typeface="+mn-lt"/>
              <a:ea typeface="+mn-ea"/>
              <a:cs typeface="+mn-cs"/>
            </a:rPr>
            <a:t>％となっており、前年度から</a:t>
          </a:r>
          <a:r>
            <a:rPr kumimoji="1" lang="en-US" altLang="ja-JP" sz="900">
              <a:solidFill>
                <a:schemeClr val="dk1"/>
              </a:solidFill>
              <a:effectLst/>
              <a:latin typeface="+mn-lt"/>
              <a:ea typeface="+mn-ea"/>
              <a:cs typeface="+mn-cs"/>
            </a:rPr>
            <a:t>22</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している。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学校関係を主とする公共施設等の老朽化対策が今後</a:t>
          </a:r>
          <a:r>
            <a:rPr kumimoji="1" lang="en-US" altLang="ja-JP" sz="900">
              <a:solidFill>
                <a:schemeClr val="dk1"/>
              </a:solidFill>
              <a:effectLst/>
              <a:latin typeface="+mn-lt"/>
              <a:ea typeface="+mn-ea"/>
              <a:cs typeface="+mn-cs"/>
            </a:rPr>
            <a:t>9</a:t>
          </a:r>
          <a:r>
            <a:rPr kumimoji="1" lang="ja-JP" altLang="ja-JP" sz="900">
              <a:solidFill>
                <a:schemeClr val="dk1"/>
              </a:solidFill>
              <a:effectLst/>
              <a:latin typeface="+mn-lt"/>
              <a:ea typeface="+mn-ea"/>
              <a:cs typeface="+mn-cs"/>
            </a:rPr>
            <a:t>年間に集中しているため、その間に必要な財源を試算し、その分を特定目的基金である公共施設整備基金に振り替え</a:t>
          </a:r>
          <a:r>
            <a:rPr kumimoji="1" lang="ja-JP" altLang="en-US" sz="900">
              <a:solidFill>
                <a:schemeClr val="dk1"/>
              </a:solidFill>
              <a:effectLst/>
              <a:latin typeface="+mn-lt"/>
              <a:ea typeface="+mn-ea"/>
              <a:cs typeface="+mn-cs"/>
            </a:rPr>
            <a:t>たためである</a:t>
          </a:r>
          <a:r>
            <a:rPr kumimoji="1" lang="ja-JP" altLang="ja-JP" sz="900">
              <a:solidFill>
                <a:schemeClr val="dk1"/>
              </a:solidFill>
              <a:effectLst/>
              <a:latin typeface="+mn-lt"/>
              <a:ea typeface="+mn-ea"/>
              <a:cs typeface="+mn-cs"/>
            </a:rPr>
            <a:t>。</a:t>
          </a:r>
          <a:endParaRPr lang="ja-JP" altLang="ja-JP" sz="1050">
            <a:effectLst/>
          </a:endParaRPr>
        </a:p>
        <a:p>
          <a:r>
            <a:rPr kumimoji="1" lang="ja-JP" altLang="ja-JP" sz="900">
              <a:solidFill>
                <a:schemeClr val="dk1"/>
              </a:solidFill>
              <a:effectLst/>
              <a:latin typeface="+mn-lt"/>
              <a:ea typeface="+mn-ea"/>
              <a:cs typeface="+mn-cs"/>
            </a:rPr>
            <a:t>　また、実質収支額については、翌年度に繰り越すべき財源が</a:t>
          </a:r>
          <a:r>
            <a:rPr kumimoji="1" lang="en-US" altLang="ja-JP" sz="900">
              <a:solidFill>
                <a:schemeClr val="dk1"/>
              </a:solidFill>
              <a:effectLst/>
              <a:latin typeface="+mn-lt"/>
              <a:ea typeface="+mn-ea"/>
              <a:cs typeface="+mn-cs"/>
            </a:rPr>
            <a:t>0.4</a:t>
          </a:r>
          <a:r>
            <a:rPr kumimoji="1" lang="ja-JP" altLang="ja-JP" sz="900">
              <a:solidFill>
                <a:schemeClr val="dk1"/>
              </a:solidFill>
              <a:effectLst/>
              <a:latin typeface="+mn-lt"/>
              <a:ea typeface="+mn-ea"/>
              <a:cs typeface="+mn-cs"/>
            </a:rPr>
            <a:t>億円であり、前年度と比較し</a:t>
          </a:r>
          <a:r>
            <a:rPr kumimoji="1" lang="en-US" altLang="ja-JP" sz="900">
              <a:solidFill>
                <a:schemeClr val="dk1"/>
              </a:solidFill>
              <a:effectLst/>
              <a:latin typeface="+mn-lt"/>
              <a:ea typeface="+mn-ea"/>
              <a:cs typeface="+mn-cs"/>
            </a:rPr>
            <a:t>1.5</a:t>
          </a:r>
          <a:r>
            <a:rPr kumimoji="1" lang="ja-JP" altLang="ja-JP" sz="900">
              <a:solidFill>
                <a:schemeClr val="dk1"/>
              </a:solidFill>
              <a:effectLst/>
              <a:latin typeface="+mn-lt"/>
              <a:ea typeface="+mn-ea"/>
              <a:cs typeface="+mn-cs"/>
            </a:rPr>
            <a:t>億円</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となっている。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実質単年度収支は、町税・交付税等は</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とな</a:t>
          </a:r>
          <a:r>
            <a:rPr kumimoji="1" lang="ja-JP" altLang="en-US" sz="900">
              <a:solidFill>
                <a:schemeClr val="dk1"/>
              </a:solidFill>
              <a:effectLst/>
              <a:latin typeface="+mn-lt"/>
              <a:ea typeface="+mn-ea"/>
              <a:cs typeface="+mn-cs"/>
            </a:rPr>
            <a:t>り</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また基金の移し替えに伴う財政調整</a:t>
          </a:r>
          <a:r>
            <a:rPr kumimoji="1" lang="ja-JP" altLang="ja-JP" sz="900">
              <a:solidFill>
                <a:schemeClr val="dk1"/>
              </a:solidFill>
              <a:effectLst/>
              <a:latin typeface="+mn-lt"/>
              <a:ea typeface="+mn-ea"/>
              <a:cs typeface="+mn-cs"/>
            </a:rPr>
            <a:t>基金の</a:t>
          </a:r>
          <a:r>
            <a:rPr kumimoji="1" lang="ja-JP" altLang="en-US" sz="900">
              <a:solidFill>
                <a:schemeClr val="dk1"/>
              </a:solidFill>
              <a:effectLst/>
              <a:latin typeface="+mn-lt"/>
              <a:ea typeface="+mn-ea"/>
              <a:cs typeface="+mn-cs"/>
            </a:rPr>
            <a:t>大幅な</a:t>
          </a:r>
          <a:r>
            <a:rPr kumimoji="1" lang="ja-JP" altLang="ja-JP" sz="900">
              <a:solidFill>
                <a:schemeClr val="dk1"/>
              </a:solidFill>
              <a:effectLst/>
              <a:latin typeface="+mn-lt"/>
              <a:ea typeface="+mn-ea"/>
              <a:cs typeface="+mn-cs"/>
            </a:rPr>
            <a:t>取り崩し</a:t>
          </a:r>
          <a:r>
            <a:rPr kumimoji="1" lang="ja-JP" altLang="en-US" sz="900">
              <a:solidFill>
                <a:schemeClr val="dk1"/>
              </a:solidFill>
              <a:effectLst/>
              <a:latin typeface="+mn-lt"/>
              <a:ea typeface="+mn-ea"/>
              <a:cs typeface="+mn-cs"/>
            </a:rPr>
            <a:t>を</a:t>
          </a:r>
          <a:r>
            <a:rPr kumimoji="1" lang="ja-JP" altLang="ja-JP" sz="900">
              <a:solidFill>
                <a:schemeClr val="dk1"/>
              </a:solidFill>
              <a:effectLst/>
              <a:latin typeface="+mn-lt"/>
              <a:ea typeface="+mn-ea"/>
              <a:cs typeface="+mn-cs"/>
            </a:rPr>
            <a:t>行っていることから赤字となっている。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ほか国民健康保険事業や水道事業などの公営事業会計を含む全ての会計の赤字や黒字を合算し、その団体における資金の不足の程度を把握するもので、町税等の財源の規模と比較し、指標化されたもの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年度においては、全ての会計において黒字で、連結実質収支は</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a:t>
          </a:r>
          <a:r>
            <a:rPr kumimoji="1" lang="en-US" altLang="ja-JP" sz="1100">
              <a:solidFill>
                <a:schemeClr val="dk1"/>
              </a:solidFill>
              <a:effectLst/>
              <a:latin typeface="+mn-lt"/>
              <a:ea typeface="+mn-ea"/>
              <a:cs typeface="+mn-cs"/>
            </a:rPr>
            <a:t>29.9</a:t>
          </a:r>
          <a:r>
            <a:rPr kumimoji="1" lang="ja-JP" altLang="ja-JP" sz="1100">
              <a:solidFill>
                <a:schemeClr val="dk1"/>
              </a:solidFill>
              <a:effectLst/>
              <a:latin typeface="+mn-lt"/>
              <a:ea typeface="+mn-ea"/>
              <a:cs typeface="+mn-cs"/>
            </a:rPr>
            <a:t>％）の黒字となり、連結実質赤字額は発生しておらず、基準を大幅に下回っている。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13356890</v>
      </c>
      <c r="BO4" s="461"/>
      <c r="BP4" s="461"/>
      <c r="BQ4" s="461"/>
      <c r="BR4" s="461"/>
      <c r="BS4" s="461"/>
      <c r="BT4" s="461"/>
      <c r="BU4" s="462"/>
      <c r="BV4" s="460">
        <v>12238522</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8</v>
      </c>
      <c r="CU4" s="642"/>
      <c r="CV4" s="642"/>
      <c r="CW4" s="642"/>
      <c r="CX4" s="642"/>
      <c r="CY4" s="642"/>
      <c r="CZ4" s="642"/>
      <c r="DA4" s="643"/>
      <c r="DB4" s="641">
        <v>10.3</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12777856</v>
      </c>
      <c r="BO5" s="466"/>
      <c r="BP5" s="466"/>
      <c r="BQ5" s="466"/>
      <c r="BR5" s="466"/>
      <c r="BS5" s="466"/>
      <c r="BT5" s="466"/>
      <c r="BU5" s="467"/>
      <c r="BV5" s="465">
        <v>11395625</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93.3</v>
      </c>
      <c r="CU5" s="436"/>
      <c r="CV5" s="436"/>
      <c r="CW5" s="436"/>
      <c r="CX5" s="436"/>
      <c r="CY5" s="436"/>
      <c r="CZ5" s="436"/>
      <c r="DA5" s="437"/>
      <c r="DB5" s="435">
        <v>90.3</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579034</v>
      </c>
      <c r="BO6" s="466"/>
      <c r="BP6" s="466"/>
      <c r="BQ6" s="466"/>
      <c r="BR6" s="466"/>
      <c r="BS6" s="466"/>
      <c r="BT6" s="466"/>
      <c r="BU6" s="467"/>
      <c r="BV6" s="465">
        <v>842897</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100.5</v>
      </c>
      <c r="CU6" s="616"/>
      <c r="CV6" s="616"/>
      <c r="CW6" s="616"/>
      <c r="CX6" s="616"/>
      <c r="CY6" s="616"/>
      <c r="CZ6" s="616"/>
      <c r="DA6" s="617"/>
      <c r="DB6" s="615">
        <v>97.5</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37979</v>
      </c>
      <c r="BO7" s="466"/>
      <c r="BP7" s="466"/>
      <c r="BQ7" s="466"/>
      <c r="BR7" s="466"/>
      <c r="BS7" s="466"/>
      <c r="BT7" s="466"/>
      <c r="BU7" s="467"/>
      <c r="BV7" s="465">
        <v>152095</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6798008</v>
      </c>
      <c r="CU7" s="466"/>
      <c r="CV7" s="466"/>
      <c r="CW7" s="466"/>
      <c r="CX7" s="466"/>
      <c r="CY7" s="466"/>
      <c r="CZ7" s="466"/>
      <c r="DA7" s="467"/>
      <c r="DB7" s="465">
        <v>6697015</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541055</v>
      </c>
      <c r="BO8" s="466"/>
      <c r="BP8" s="466"/>
      <c r="BQ8" s="466"/>
      <c r="BR8" s="466"/>
      <c r="BS8" s="466"/>
      <c r="BT8" s="466"/>
      <c r="BU8" s="467"/>
      <c r="BV8" s="465">
        <v>690802</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0.89</v>
      </c>
      <c r="CU8" s="579"/>
      <c r="CV8" s="579"/>
      <c r="CW8" s="579"/>
      <c r="CX8" s="579"/>
      <c r="CY8" s="579"/>
      <c r="CZ8" s="579"/>
      <c r="DA8" s="580"/>
      <c r="DB8" s="578">
        <v>0.89</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33739</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94</v>
      </c>
      <c r="AV9" s="523"/>
      <c r="AW9" s="523"/>
      <c r="AX9" s="523"/>
      <c r="AY9" s="445" t="s">
        <v>116</v>
      </c>
      <c r="AZ9" s="446"/>
      <c r="BA9" s="446"/>
      <c r="BB9" s="446"/>
      <c r="BC9" s="446"/>
      <c r="BD9" s="446"/>
      <c r="BE9" s="446"/>
      <c r="BF9" s="446"/>
      <c r="BG9" s="446"/>
      <c r="BH9" s="446"/>
      <c r="BI9" s="446"/>
      <c r="BJ9" s="446"/>
      <c r="BK9" s="446"/>
      <c r="BL9" s="446"/>
      <c r="BM9" s="447"/>
      <c r="BN9" s="465">
        <v>-149747</v>
      </c>
      <c r="BO9" s="466"/>
      <c r="BP9" s="466"/>
      <c r="BQ9" s="466"/>
      <c r="BR9" s="466"/>
      <c r="BS9" s="466"/>
      <c r="BT9" s="466"/>
      <c r="BU9" s="467"/>
      <c r="BV9" s="465">
        <v>16106</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9</v>
      </c>
      <c r="CU9" s="436"/>
      <c r="CV9" s="436"/>
      <c r="CW9" s="436"/>
      <c r="CX9" s="436"/>
      <c r="CY9" s="436"/>
      <c r="CZ9" s="436"/>
      <c r="DA9" s="437"/>
      <c r="DB9" s="435">
        <v>10.1</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33183</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94</v>
      </c>
      <c r="AV10" s="523"/>
      <c r="AW10" s="523"/>
      <c r="AX10" s="523"/>
      <c r="AY10" s="445" t="s">
        <v>120</v>
      </c>
      <c r="AZ10" s="446"/>
      <c r="BA10" s="446"/>
      <c r="BB10" s="446"/>
      <c r="BC10" s="446"/>
      <c r="BD10" s="446"/>
      <c r="BE10" s="446"/>
      <c r="BF10" s="446"/>
      <c r="BG10" s="446"/>
      <c r="BH10" s="446"/>
      <c r="BI10" s="446"/>
      <c r="BJ10" s="446"/>
      <c r="BK10" s="446"/>
      <c r="BL10" s="446"/>
      <c r="BM10" s="447"/>
      <c r="BN10" s="465">
        <v>2799</v>
      </c>
      <c r="BO10" s="466"/>
      <c r="BP10" s="466"/>
      <c r="BQ10" s="466"/>
      <c r="BR10" s="466"/>
      <c r="BS10" s="466"/>
      <c r="BT10" s="466"/>
      <c r="BU10" s="467"/>
      <c r="BV10" s="465">
        <v>6077</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34622</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94</v>
      </c>
      <c r="AV12" s="523"/>
      <c r="AW12" s="523"/>
      <c r="AX12" s="523"/>
      <c r="AY12" s="445" t="s">
        <v>134</v>
      </c>
      <c r="AZ12" s="446"/>
      <c r="BA12" s="446"/>
      <c r="BB12" s="446"/>
      <c r="BC12" s="446"/>
      <c r="BD12" s="446"/>
      <c r="BE12" s="446"/>
      <c r="BF12" s="446"/>
      <c r="BG12" s="446"/>
      <c r="BH12" s="446"/>
      <c r="BI12" s="446"/>
      <c r="BJ12" s="446"/>
      <c r="BK12" s="446"/>
      <c r="BL12" s="446"/>
      <c r="BM12" s="447"/>
      <c r="BN12" s="465">
        <v>2000010</v>
      </c>
      <c r="BO12" s="466"/>
      <c r="BP12" s="466"/>
      <c r="BQ12" s="466"/>
      <c r="BR12" s="466"/>
      <c r="BS12" s="466"/>
      <c r="BT12" s="466"/>
      <c r="BU12" s="467"/>
      <c r="BV12" s="465">
        <v>416169</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136</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34205</v>
      </c>
      <c r="S13" s="569"/>
      <c r="T13" s="569"/>
      <c r="U13" s="569"/>
      <c r="V13" s="570"/>
      <c r="W13" s="556" t="s">
        <v>138</v>
      </c>
      <c r="X13" s="478"/>
      <c r="Y13" s="478"/>
      <c r="Z13" s="478"/>
      <c r="AA13" s="478"/>
      <c r="AB13" s="479"/>
      <c r="AC13" s="441">
        <v>91</v>
      </c>
      <c r="AD13" s="442"/>
      <c r="AE13" s="442"/>
      <c r="AF13" s="442"/>
      <c r="AG13" s="443"/>
      <c r="AH13" s="441">
        <v>83</v>
      </c>
      <c r="AI13" s="442"/>
      <c r="AJ13" s="442"/>
      <c r="AK13" s="442"/>
      <c r="AL13" s="444"/>
      <c r="AM13" s="534" t="s">
        <v>139</v>
      </c>
      <c r="AN13" s="439"/>
      <c r="AO13" s="439"/>
      <c r="AP13" s="439"/>
      <c r="AQ13" s="439"/>
      <c r="AR13" s="439"/>
      <c r="AS13" s="439"/>
      <c r="AT13" s="440"/>
      <c r="AU13" s="522" t="s">
        <v>94</v>
      </c>
      <c r="AV13" s="523"/>
      <c r="AW13" s="523"/>
      <c r="AX13" s="523"/>
      <c r="AY13" s="445" t="s">
        <v>140</v>
      </c>
      <c r="AZ13" s="446"/>
      <c r="BA13" s="446"/>
      <c r="BB13" s="446"/>
      <c r="BC13" s="446"/>
      <c r="BD13" s="446"/>
      <c r="BE13" s="446"/>
      <c r="BF13" s="446"/>
      <c r="BG13" s="446"/>
      <c r="BH13" s="446"/>
      <c r="BI13" s="446"/>
      <c r="BJ13" s="446"/>
      <c r="BK13" s="446"/>
      <c r="BL13" s="446"/>
      <c r="BM13" s="447"/>
      <c r="BN13" s="465">
        <v>-2146958</v>
      </c>
      <c r="BO13" s="466"/>
      <c r="BP13" s="466"/>
      <c r="BQ13" s="466"/>
      <c r="BR13" s="466"/>
      <c r="BS13" s="466"/>
      <c r="BT13" s="466"/>
      <c r="BU13" s="467"/>
      <c r="BV13" s="465">
        <v>-393986</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-0.1</v>
      </c>
      <c r="CU13" s="436"/>
      <c r="CV13" s="436"/>
      <c r="CW13" s="436"/>
      <c r="CX13" s="436"/>
      <c r="CY13" s="436"/>
      <c r="CZ13" s="436"/>
      <c r="DA13" s="437"/>
      <c r="DB13" s="435">
        <v>-0.3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142</v>
      </c>
      <c r="M14" s="599"/>
      <c r="N14" s="599"/>
      <c r="O14" s="599"/>
      <c r="P14" s="599"/>
      <c r="Q14" s="600"/>
      <c r="R14" s="568">
        <v>34615</v>
      </c>
      <c r="S14" s="569"/>
      <c r="T14" s="569"/>
      <c r="U14" s="569"/>
      <c r="V14" s="570"/>
      <c r="W14" s="571"/>
      <c r="X14" s="481"/>
      <c r="Y14" s="481"/>
      <c r="Z14" s="481"/>
      <c r="AA14" s="481"/>
      <c r="AB14" s="482"/>
      <c r="AC14" s="561">
        <v>0.6</v>
      </c>
      <c r="AD14" s="562"/>
      <c r="AE14" s="562"/>
      <c r="AF14" s="562"/>
      <c r="AG14" s="563"/>
      <c r="AH14" s="561">
        <v>0.6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t="s">
        <v>144</v>
      </c>
      <c r="CU14" s="573"/>
      <c r="CV14" s="573"/>
      <c r="CW14" s="573"/>
      <c r="CX14" s="573"/>
      <c r="CY14" s="573"/>
      <c r="CZ14" s="573"/>
      <c r="DA14" s="574"/>
      <c r="DB14" s="572" t="s">
        <v>144</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145</v>
      </c>
      <c r="N15" s="566"/>
      <c r="O15" s="566"/>
      <c r="P15" s="566"/>
      <c r="Q15" s="567"/>
      <c r="R15" s="568">
        <v>34205</v>
      </c>
      <c r="S15" s="569"/>
      <c r="T15" s="569"/>
      <c r="U15" s="569"/>
      <c r="V15" s="570"/>
      <c r="W15" s="556" t="s">
        <v>146</v>
      </c>
      <c r="X15" s="478"/>
      <c r="Y15" s="478"/>
      <c r="Z15" s="478"/>
      <c r="AA15" s="478"/>
      <c r="AB15" s="479"/>
      <c r="AC15" s="441">
        <v>5029</v>
      </c>
      <c r="AD15" s="442"/>
      <c r="AE15" s="442"/>
      <c r="AF15" s="442"/>
      <c r="AG15" s="443"/>
      <c r="AH15" s="441">
        <v>4938</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4502355</v>
      </c>
      <c r="BO15" s="461"/>
      <c r="BP15" s="461"/>
      <c r="BQ15" s="461"/>
      <c r="BR15" s="461"/>
      <c r="BS15" s="461"/>
      <c r="BT15" s="461"/>
      <c r="BU15" s="462"/>
      <c r="BV15" s="460">
        <v>4375649</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33.700000000000003</v>
      </c>
      <c r="AD16" s="562"/>
      <c r="AE16" s="562"/>
      <c r="AF16" s="562"/>
      <c r="AG16" s="563"/>
      <c r="AH16" s="561">
        <v>33.9</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5049831</v>
      </c>
      <c r="BO16" s="466"/>
      <c r="BP16" s="466"/>
      <c r="BQ16" s="466"/>
      <c r="BR16" s="466"/>
      <c r="BS16" s="466"/>
      <c r="BT16" s="466"/>
      <c r="BU16" s="467"/>
      <c r="BV16" s="465">
        <v>4971882</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9809</v>
      </c>
      <c r="AD17" s="442"/>
      <c r="AE17" s="442"/>
      <c r="AF17" s="442"/>
      <c r="AG17" s="443"/>
      <c r="AH17" s="441">
        <v>9563</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5758622</v>
      </c>
      <c r="BO17" s="466"/>
      <c r="BP17" s="466"/>
      <c r="BQ17" s="466"/>
      <c r="BR17" s="466"/>
      <c r="BS17" s="466"/>
      <c r="BT17" s="466"/>
      <c r="BU17" s="467"/>
      <c r="BV17" s="465">
        <v>5596229</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9.1300000000000008</v>
      </c>
      <c r="M18" s="530"/>
      <c r="N18" s="530"/>
      <c r="O18" s="530"/>
      <c r="P18" s="530"/>
      <c r="Q18" s="530"/>
      <c r="R18" s="531"/>
      <c r="S18" s="531"/>
      <c r="T18" s="531"/>
      <c r="U18" s="531"/>
      <c r="V18" s="532"/>
      <c r="W18" s="546"/>
      <c r="X18" s="547"/>
      <c r="Y18" s="547"/>
      <c r="Z18" s="547"/>
      <c r="AA18" s="547"/>
      <c r="AB18" s="557"/>
      <c r="AC18" s="429">
        <v>65.7</v>
      </c>
      <c r="AD18" s="430"/>
      <c r="AE18" s="430"/>
      <c r="AF18" s="430"/>
      <c r="AG18" s="533"/>
      <c r="AH18" s="429">
        <v>65.599999999999994</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6431284</v>
      </c>
      <c r="BO18" s="466"/>
      <c r="BP18" s="466"/>
      <c r="BQ18" s="466"/>
      <c r="BR18" s="466"/>
      <c r="BS18" s="466"/>
      <c r="BT18" s="466"/>
      <c r="BU18" s="467"/>
      <c r="BV18" s="465">
        <v>6305220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3695</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9673428</v>
      </c>
      <c r="BO19" s="466"/>
      <c r="BP19" s="466"/>
      <c r="BQ19" s="466"/>
      <c r="BR19" s="466"/>
      <c r="BS19" s="466"/>
      <c r="BT19" s="466"/>
      <c r="BU19" s="467"/>
      <c r="BV19" s="465">
        <v>8327426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13258</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9145662</v>
      </c>
      <c r="BO23" s="466"/>
      <c r="BP23" s="466"/>
      <c r="BQ23" s="466"/>
      <c r="BR23" s="466"/>
      <c r="BS23" s="466"/>
      <c r="BT23" s="466"/>
      <c r="BU23" s="467"/>
      <c r="BV23" s="465">
        <v>8564552</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9200</v>
      </c>
      <c r="R24" s="442"/>
      <c r="S24" s="442"/>
      <c r="T24" s="442"/>
      <c r="U24" s="442"/>
      <c r="V24" s="443"/>
      <c r="W24" s="507"/>
      <c r="X24" s="498"/>
      <c r="Y24" s="499"/>
      <c r="Z24" s="438" t="s">
        <v>170</v>
      </c>
      <c r="AA24" s="439"/>
      <c r="AB24" s="439"/>
      <c r="AC24" s="439"/>
      <c r="AD24" s="439"/>
      <c r="AE24" s="439"/>
      <c r="AF24" s="439"/>
      <c r="AG24" s="440"/>
      <c r="AH24" s="441">
        <v>132</v>
      </c>
      <c r="AI24" s="442"/>
      <c r="AJ24" s="442"/>
      <c r="AK24" s="442"/>
      <c r="AL24" s="443"/>
      <c r="AM24" s="441">
        <v>391512</v>
      </c>
      <c r="AN24" s="442"/>
      <c r="AO24" s="442"/>
      <c r="AP24" s="442"/>
      <c r="AQ24" s="442"/>
      <c r="AR24" s="443"/>
      <c r="AS24" s="441">
        <v>2966</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6778165</v>
      </c>
      <c r="BO24" s="466"/>
      <c r="BP24" s="466"/>
      <c r="BQ24" s="466"/>
      <c r="BR24" s="466"/>
      <c r="BS24" s="466"/>
      <c r="BT24" s="466"/>
      <c r="BU24" s="467"/>
      <c r="BV24" s="465">
        <v>6803582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1</v>
      </c>
      <c r="M25" s="442"/>
      <c r="N25" s="442"/>
      <c r="O25" s="442"/>
      <c r="P25" s="443"/>
      <c r="Q25" s="441">
        <v>7600</v>
      </c>
      <c r="R25" s="442"/>
      <c r="S25" s="442"/>
      <c r="T25" s="442"/>
      <c r="U25" s="442"/>
      <c r="V25" s="443"/>
      <c r="W25" s="507"/>
      <c r="X25" s="498"/>
      <c r="Y25" s="499"/>
      <c r="Z25" s="438" t="s">
        <v>173</v>
      </c>
      <c r="AA25" s="439"/>
      <c r="AB25" s="439"/>
      <c r="AC25" s="439"/>
      <c r="AD25" s="439"/>
      <c r="AE25" s="439"/>
      <c r="AF25" s="439"/>
      <c r="AG25" s="440"/>
      <c r="AH25" s="441" t="s">
        <v>136</v>
      </c>
      <c r="AI25" s="442"/>
      <c r="AJ25" s="442"/>
      <c r="AK25" s="442"/>
      <c r="AL25" s="443"/>
      <c r="AM25" s="441" t="s">
        <v>136</v>
      </c>
      <c r="AN25" s="442"/>
      <c r="AO25" s="442"/>
      <c r="AP25" s="442"/>
      <c r="AQ25" s="442"/>
      <c r="AR25" s="443"/>
      <c r="AS25" s="441" t="s">
        <v>136</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315986</v>
      </c>
      <c r="BO25" s="461"/>
      <c r="BP25" s="461"/>
      <c r="BQ25" s="461"/>
      <c r="BR25" s="461"/>
      <c r="BS25" s="461"/>
      <c r="BT25" s="461"/>
      <c r="BU25" s="462"/>
      <c r="BV25" s="460">
        <v>759505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7050</v>
      </c>
      <c r="R26" s="442"/>
      <c r="S26" s="442"/>
      <c r="T26" s="442"/>
      <c r="U26" s="442"/>
      <c r="V26" s="443"/>
      <c r="W26" s="507"/>
      <c r="X26" s="498"/>
      <c r="Y26" s="499"/>
      <c r="Z26" s="438" t="s">
        <v>176</v>
      </c>
      <c r="AA26" s="520"/>
      <c r="AB26" s="520"/>
      <c r="AC26" s="520"/>
      <c r="AD26" s="520"/>
      <c r="AE26" s="520"/>
      <c r="AF26" s="520"/>
      <c r="AG26" s="521"/>
      <c r="AH26" s="441">
        <v>15</v>
      </c>
      <c r="AI26" s="442"/>
      <c r="AJ26" s="442"/>
      <c r="AK26" s="442"/>
      <c r="AL26" s="443"/>
      <c r="AM26" s="441">
        <v>46815</v>
      </c>
      <c r="AN26" s="442"/>
      <c r="AO26" s="442"/>
      <c r="AP26" s="442"/>
      <c r="AQ26" s="442"/>
      <c r="AR26" s="443"/>
      <c r="AS26" s="441">
        <v>3121</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144</v>
      </c>
      <c r="BO26" s="466"/>
      <c r="BP26" s="466"/>
      <c r="BQ26" s="466"/>
      <c r="BR26" s="466"/>
      <c r="BS26" s="466"/>
      <c r="BT26" s="466"/>
      <c r="BU26" s="467"/>
      <c r="BV26" s="465" t="s">
        <v>144</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178</v>
      </c>
      <c r="F27" s="439"/>
      <c r="G27" s="439"/>
      <c r="H27" s="439"/>
      <c r="I27" s="439"/>
      <c r="J27" s="439"/>
      <c r="K27" s="440"/>
      <c r="L27" s="441">
        <v>1</v>
      </c>
      <c r="M27" s="442"/>
      <c r="N27" s="442"/>
      <c r="O27" s="442"/>
      <c r="P27" s="443"/>
      <c r="Q27" s="441">
        <v>4050</v>
      </c>
      <c r="R27" s="442"/>
      <c r="S27" s="442"/>
      <c r="T27" s="442"/>
      <c r="U27" s="442"/>
      <c r="V27" s="443"/>
      <c r="W27" s="507"/>
      <c r="X27" s="498"/>
      <c r="Y27" s="499"/>
      <c r="Z27" s="438" t="s">
        <v>179</v>
      </c>
      <c r="AA27" s="439"/>
      <c r="AB27" s="439"/>
      <c r="AC27" s="439"/>
      <c r="AD27" s="439"/>
      <c r="AE27" s="439"/>
      <c r="AF27" s="439"/>
      <c r="AG27" s="440"/>
      <c r="AH27" s="441">
        <v>18</v>
      </c>
      <c r="AI27" s="442"/>
      <c r="AJ27" s="442"/>
      <c r="AK27" s="442"/>
      <c r="AL27" s="443"/>
      <c r="AM27" s="441">
        <v>55838</v>
      </c>
      <c r="AN27" s="442"/>
      <c r="AO27" s="442"/>
      <c r="AP27" s="442"/>
      <c r="AQ27" s="442"/>
      <c r="AR27" s="443"/>
      <c r="AS27" s="441">
        <v>3102</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v>308316</v>
      </c>
      <c r="BO27" s="469"/>
      <c r="BP27" s="469"/>
      <c r="BQ27" s="469"/>
      <c r="BR27" s="469"/>
      <c r="BS27" s="469"/>
      <c r="BT27" s="469"/>
      <c r="BU27" s="470"/>
      <c r="BV27" s="468">
        <v>308154</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181</v>
      </c>
      <c r="F28" s="439"/>
      <c r="G28" s="439"/>
      <c r="H28" s="439"/>
      <c r="I28" s="439"/>
      <c r="J28" s="439"/>
      <c r="K28" s="440"/>
      <c r="L28" s="441">
        <v>1</v>
      </c>
      <c r="M28" s="442"/>
      <c r="N28" s="442"/>
      <c r="O28" s="442"/>
      <c r="P28" s="443"/>
      <c r="Q28" s="441">
        <v>3100</v>
      </c>
      <c r="R28" s="442"/>
      <c r="S28" s="442"/>
      <c r="T28" s="442"/>
      <c r="U28" s="442"/>
      <c r="V28" s="443"/>
      <c r="W28" s="507"/>
      <c r="X28" s="498"/>
      <c r="Y28" s="499"/>
      <c r="Z28" s="438" t="s">
        <v>182</v>
      </c>
      <c r="AA28" s="439"/>
      <c r="AB28" s="439"/>
      <c r="AC28" s="439"/>
      <c r="AD28" s="439"/>
      <c r="AE28" s="439"/>
      <c r="AF28" s="439"/>
      <c r="AG28" s="440"/>
      <c r="AH28" s="441" t="s">
        <v>136</v>
      </c>
      <c r="AI28" s="442"/>
      <c r="AJ28" s="442"/>
      <c r="AK28" s="442"/>
      <c r="AL28" s="443"/>
      <c r="AM28" s="441" t="s">
        <v>136</v>
      </c>
      <c r="AN28" s="442"/>
      <c r="AO28" s="442"/>
      <c r="AP28" s="442"/>
      <c r="AQ28" s="442"/>
      <c r="AR28" s="443"/>
      <c r="AS28" s="441" t="s">
        <v>136</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2864074</v>
      </c>
      <c r="BO28" s="461"/>
      <c r="BP28" s="461"/>
      <c r="BQ28" s="461"/>
      <c r="BR28" s="461"/>
      <c r="BS28" s="461"/>
      <c r="BT28" s="461"/>
      <c r="BU28" s="462"/>
      <c r="BV28" s="460">
        <v>4261285</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184</v>
      </c>
      <c r="F29" s="439"/>
      <c r="G29" s="439"/>
      <c r="H29" s="439"/>
      <c r="I29" s="439"/>
      <c r="J29" s="439"/>
      <c r="K29" s="440"/>
      <c r="L29" s="441">
        <v>12</v>
      </c>
      <c r="M29" s="442"/>
      <c r="N29" s="442"/>
      <c r="O29" s="442"/>
      <c r="P29" s="443"/>
      <c r="Q29" s="441">
        <v>2850</v>
      </c>
      <c r="R29" s="442"/>
      <c r="S29" s="442"/>
      <c r="T29" s="442"/>
      <c r="U29" s="442"/>
      <c r="V29" s="443"/>
      <c r="W29" s="508"/>
      <c r="X29" s="509"/>
      <c r="Y29" s="510"/>
      <c r="Z29" s="438" t="s">
        <v>185</v>
      </c>
      <c r="AA29" s="439"/>
      <c r="AB29" s="439"/>
      <c r="AC29" s="439"/>
      <c r="AD29" s="439"/>
      <c r="AE29" s="439"/>
      <c r="AF29" s="439"/>
      <c r="AG29" s="440"/>
      <c r="AH29" s="441">
        <v>150</v>
      </c>
      <c r="AI29" s="442"/>
      <c r="AJ29" s="442"/>
      <c r="AK29" s="442"/>
      <c r="AL29" s="443"/>
      <c r="AM29" s="441">
        <v>447350</v>
      </c>
      <c r="AN29" s="442"/>
      <c r="AO29" s="442"/>
      <c r="AP29" s="442"/>
      <c r="AQ29" s="442"/>
      <c r="AR29" s="443"/>
      <c r="AS29" s="441">
        <v>2982</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30</v>
      </c>
      <c r="BO29" s="466"/>
      <c r="BP29" s="466"/>
      <c r="BQ29" s="466"/>
      <c r="BR29" s="466"/>
      <c r="BS29" s="466"/>
      <c r="BT29" s="466"/>
      <c r="BU29" s="467"/>
      <c r="BV29" s="465">
        <v>30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99.8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4261658</v>
      </c>
      <c r="BO30" s="469"/>
      <c r="BP30" s="469"/>
      <c r="BQ30" s="469"/>
      <c r="BR30" s="469"/>
      <c r="BS30" s="469"/>
      <c r="BT30" s="469"/>
      <c r="BU30" s="470"/>
      <c r="BV30" s="468">
        <v>2755704</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196</v>
      </c>
      <c r="V33" s="428"/>
      <c r="W33" s="427" t="s">
        <v>195</v>
      </c>
      <c r="X33" s="427"/>
      <c r="Y33" s="427"/>
      <c r="Z33" s="427"/>
      <c r="AA33" s="427"/>
      <c r="AB33" s="427"/>
      <c r="AC33" s="427"/>
      <c r="AD33" s="427"/>
      <c r="AE33" s="427"/>
      <c r="AF33" s="427"/>
      <c r="AG33" s="427"/>
      <c r="AH33" s="427"/>
      <c r="AI33" s="427"/>
      <c r="AJ33" s="427"/>
      <c r="AK33" s="427"/>
      <c r="AL33" s="215"/>
      <c r="AM33" s="428" t="s">
        <v>196</v>
      </c>
      <c r="AN33" s="428"/>
      <c r="AO33" s="427" t="s">
        <v>195</v>
      </c>
      <c r="AP33" s="427"/>
      <c r="AQ33" s="427"/>
      <c r="AR33" s="427"/>
      <c r="AS33" s="427"/>
      <c r="AT33" s="427"/>
      <c r="AU33" s="427"/>
      <c r="AV33" s="427"/>
      <c r="AW33" s="427"/>
      <c r="AX33" s="427"/>
      <c r="AY33" s="427"/>
      <c r="AZ33" s="427"/>
      <c r="BA33" s="427"/>
      <c r="BB33" s="427"/>
      <c r="BC33" s="427"/>
      <c r="BD33" s="216"/>
      <c r="BE33" s="427" t="s">
        <v>197</v>
      </c>
      <c r="BF33" s="427"/>
      <c r="BG33" s="427" t="s">
        <v>198</v>
      </c>
      <c r="BH33" s="427"/>
      <c r="BI33" s="427"/>
      <c r="BJ33" s="427"/>
      <c r="BK33" s="427"/>
      <c r="BL33" s="427"/>
      <c r="BM33" s="427"/>
      <c r="BN33" s="427"/>
      <c r="BO33" s="427"/>
      <c r="BP33" s="427"/>
      <c r="BQ33" s="427"/>
      <c r="BR33" s="427"/>
      <c r="BS33" s="427"/>
      <c r="BT33" s="427"/>
      <c r="BU33" s="427"/>
      <c r="BV33" s="216"/>
      <c r="BW33" s="428" t="s">
        <v>197</v>
      </c>
      <c r="BX33" s="428"/>
      <c r="BY33" s="427" t="s">
        <v>199</v>
      </c>
      <c r="BZ33" s="427"/>
      <c r="CA33" s="427"/>
      <c r="CB33" s="427"/>
      <c r="CC33" s="427"/>
      <c r="CD33" s="427"/>
      <c r="CE33" s="427"/>
      <c r="CF33" s="427"/>
      <c r="CG33" s="427"/>
      <c r="CH33" s="427"/>
      <c r="CI33" s="427"/>
      <c r="CJ33" s="427"/>
      <c r="CK33" s="427"/>
      <c r="CL33" s="427"/>
      <c r="CM33" s="427"/>
      <c r="CN33" s="215"/>
      <c r="CO33" s="428" t="s">
        <v>194</v>
      </c>
      <c r="CP33" s="428"/>
      <c r="CQ33" s="427" t="s">
        <v>200</v>
      </c>
      <c r="CR33" s="427"/>
      <c r="CS33" s="427"/>
      <c r="CT33" s="427"/>
      <c r="CU33" s="427"/>
      <c r="CV33" s="427"/>
      <c r="CW33" s="427"/>
      <c r="CX33" s="427"/>
      <c r="CY33" s="427"/>
      <c r="CZ33" s="427"/>
      <c r="DA33" s="427"/>
      <c r="DB33" s="427"/>
      <c r="DC33" s="427"/>
      <c r="DD33" s="427"/>
      <c r="DE33" s="427"/>
      <c r="DF33" s="215"/>
      <c r="DG33" s="426" t="s">
        <v>201</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国民健康保険事業・事業勘定</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加古郡衛生事務組合</v>
      </c>
      <c r="BZ34" s="423"/>
      <c r="CA34" s="423"/>
      <c r="CB34" s="423"/>
      <c r="CC34" s="423"/>
      <c r="CD34" s="423"/>
      <c r="CE34" s="423"/>
      <c r="CF34" s="423"/>
      <c r="CG34" s="423"/>
      <c r="CH34" s="423"/>
      <c r="CI34" s="423"/>
      <c r="CJ34" s="423"/>
      <c r="CK34" s="423"/>
      <c r="CL34" s="423"/>
      <c r="CM34" s="423"/>
      <c r="CN34" s="213"/>
      <c r="CO34" s="424">
        <f>IF(CQ34="","",MAX(C34:D43,U34:V43,AM34:AN43,BE34:BF43,BW34:BX43)+1)</f>
        <v>15</v>
      </c>
      <c r="CP34" s="424"/>
      <c r="CQ34" s="423" t="str">
        <f>IF('各会計、関係団体の財政状況及び健全化判断比率'!BS7="","",'各会計、関係団体の財政状況及び健全化判断比率'!BS7)</f>
        <v>（財）播磨町臨海管理センター</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後期高齢者医療事業へ振替</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介護保険事業・事業勘定</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IF('各会計、関係団体の財政状況及び健全化判断比率'!B32="","",'各会計、関係団体の財政状況及び健全化判断比率'!B32)</f>
        <v>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兵庫県市町村職員退職手当組合</v>
      </c>
      <c r="BZ35" s="423"/>
      <c r="CA35" s="423"/>
      <c r="CB35" s="423"/>
      <c r="CC35" s="423"/>
      <c r="CD35" s="423"/>
      <c r="CE35" s="423"/>
      <c r="CF35" s="423"/>
      <c r="CG35" s="423"/>
      <c r="CH35" s="423"/>
      <c r="CI35" s="423"/>
      <c r="CJ35" s="423"/>
      <c r="CK35" s="423"/>
      <c r="CL35" s="423"/>
      <c r="CM35" s="423"/>
      <c r="CN35" s="213"/>
      <c r="CO35" s="424">
        <f t="shared" ref="CO35:CO43" si="3">IF(CQ35="","",CO34+1)</f>
        <v>16</v>
      </c>
      <c r="CP35" s="424"/>
      <c r="CQ35" s="423" t="str">
        <f>IF('各会計、関係団体の財政状況及び健全化判断比率'!BS8="","",'各会計、関係団体の財政状況及び健全化判断比率'!BS8)</f>
        <v>（財）加古川総合保健センター</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後期高齢者医療事業</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兵庫県市町交通災害共済組合</v>
      </c>
      <c r="BZ36" s="423"/>
      <c r="CA36" s="423"/>
      <c r="CB36" s="423"/>
      <c r="CC36" s="423"/>
      <c r="CD36" s="423"/>
      <c r="CE36" s="423"/>
      <c r="CF36" s="423"/>
      <c r="CG36" s="423"/>
      <c r="CH36" s="423"/>
      <c r="CI36" s="423"/>
      <c r="CJ36" s="423"/>
      <c r="CK36" s="423"/>
      <c r="CL36" s="423"/>
      <c r="CM36" s="423"/>
      <c r="CN36" s="213"/>
      <c r="CO36" s="424">
        <f t="shared" si="3"/>
        <v>17</v>
      </c>
      <c r="CP36" s="424"/>
      <c r="CQ36" s="423" t="str">
        <f>IF('各会計、関係団体の財政状況及び健全化判断比率'!BS9="","",'各会計、関係団体の財政状況及び健全化判断比率'!BS9)</f>
        <v>（財）東播臨海救急医療協会</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兵庫県町議会議員公務災害補償組合</v>
      </c>
      <c r="BZ37" s="423"/>
      <c r="CA37" s="423"/>
      <c r="CB37" s="423"/>
      <c r="CC37" s="423"/>
      <c r="CD37" s="423"/>
      <c r="CE37" s="423"/>
      <c r="CF37" s="423"/>
      <c r="CG37" s="423"/>
      <c r="CH37" s="423"/>
      <c r="CI37" s="423"/>
      <c r="CJ37" s="423"/>
      <c r="CK37" s="423"/>
      <c r="CL37" s="423"/>
      <c r="CM37" s="423"/>
      <c r="CN37" s="213"/>
      <c r="CO37" s="424">
        <f t="shared" si="3"/>
        <v>18</v>
      </c>
      <c r="CP37" s="424"/>
      <c r="CQ37" s="423" t="str">
        <f>IF('各会計、関係団体の財政状況及び健全化判断比率'!BS10="","",'各会計、関係団体の財政状況及び健全化判断比率'!BS10)</f>
        <v>兵庫県町土地開発公社</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兵庫県後期高齢者医療広域連合（一般会計）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兵庫県後期高齢者医療広域連合（特別会計）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14</v>
      </c>
      <c r="BX40" s="424"/>
      <c r="BY40" s="423" t="str">
        <f>IF('各会計、関係団体の財政状況及び健全化判断比率'!B74="","",'各会計、関係団体の財政状況及び健全化判断比率'!B74)</f>
        <v>東播磨農業共済事務組合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HyTk02YOvgg3kAkKLpwj4bmOsJcmzqEk9qArUCJ7z6Np9p+A0t1kwU0hxlZZzDpXa7XSfNfFX5KeSNam6ujYFA==" saltValue="r+Wk6EvenXN2BYtybWLoP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44" t="s">
        <v>567</v>
      </c>
      <c r="D34" s="1244"/>
      <c r="E34" s="1245"/>
      <c r="F34" s="32">
        <v>14.26</v>
      </c>
      <c r="G34" s="33">
        <v>14.77</v>
      </c>
      <c r="H34" s="33">
        <v>20.82</v>
      </c>
      <c r="I34" s="33">
        <v>15.19</v>
      </c>
      <c r="J34" s="34">
        <v>17.329999999999998</v>
      </c>
      <c r="K34" s="22"/>
      <c r="L34" s="22"/>
      <c r="M34" s="22"/>
      <c r="N34" s="22"/>
      <c r="O34" s="22"/>
      <c r="P34" s="22"/>
    </row>
    <row r="35" spans="1:16" ht="39" customHeight="1" x14ac:dyDescent="0.15">
      <c r="A35" s="22"/>
      <c r="B35" s="35"/>
      <c r="C35" s="1238" t="s">
        <v>568</v>
      </c>
      <c r="D35" s="1239"/>
      <c r="E35" s="1240"/>
      <c r="F35" s="36">
        <v>11.45</v>
      </c>
      <c r="G35" s="37">
        <v>9.84</v>
      </c>
      <c r="H35" s="37">
        <v>10.07</v>
      </c>
      <c r="I35" s="37">
        <v>10.31</v>
      </c>
      <c r="J35" s="38">
        <v>7.95</v>
      </c>
      <c r="K35" s="22"/>
      <c r="L35" s="22"/>
      <c r="M35" s="22"/>
      <c r="N35" s="22"/>
      <c r="O35" s="22"/>
      <c r="P35" s="22"/>
    </row>
    <row r="36" spans="1:16" ht="39" customHeight="1" x14ac:dyDescent="0.15">
      <c r="A36" s="22"/>
      <c r="B36" s="35"/>
      <c r="C36" s="1238" t="s">
        <v>569</v>
      </c>
      <c r="D36" s="1239"/>
      <c r="E36" s="1240"/>
      <c r="F36" s="36">
        <v>6.01</v>
      </c>
      <c r="G36" s="37">
        <v>7.67</v>
      </c>
      <c r="H36" s="37">
        <v>10.69</v>
      </c>
      <c r="I36" s="37">
        <v>11.09</v>
      </c>
      <c r="J36" s="38">
        <v>1.77</v>
      </c>
      <c r="K36" s="22"/>
      <c r="L36" s="22"/>
      <c r="M36" s="22"/>
      <c r="N36" s="22"/>
      <c r="O36" s="22"/>
      <c r="P36" s="22"/>
    </row>
    <row r="37" spans="1:16" ht="39" customHeight="1" x14ac:dyDescent="0.15">
      <c r="A37" s="22"/>
      <c r="B37" s="35"/>
      <c r="C37" s="1238" t="s">
        <v>570</v>
      </c>
      <c r="D37" s="1239"/>
      <c r="E37" s="1240"/>
      <c r="F37" s="36">
        <v>0</v>
      </c>
      <c r="G37" s="37">
        <v>0</v>
      </c>
      <c r="H37" s="37">
        <v>0</v>
      </c>
      <c r="I37" s="37">
        <v>0.3</v>
      </c>
      <c r="J37" s="38">
        <v>1.6</v>
      </c>
      <c r="K37" s="22"/>
      <c r="L37" s="22"/>
      <c r="M37" s="22"/>
      <c r="N37" s="22"/>
      <c r="O37" s="22"/>
      <c r="P37" s="22"/>
    </row>
    <row r="38" spans="1:16" ht="39" customHeight="1" x14ac:dyDescent="0.15">
      <c r="A38" s="22"/>
      <c r="B38" s="35"/>
      <c r="C38" s="1238" t="s">
        <v>571</v>
      </c>
      <c r="D38" s="1239"/>
      <c r="E38" s="1240"/>
      <c r="F38" s="36">
        <v>0.82</v>
      </c>
      <c r="G38" s="37">
        <v>0.9</v>
      </c>
      <c r="H38" s="37">
        <v>1.65</v>
      </c>
      <c r="I38" s="37">
        <v>2</v>
      </c>
      <c r="J38" s="38">
        <v>0.93</v>
      </c>
      <c r="K38" s="22"/>
      <c r="L38" s="22"/>
      <c r="M38" s="22"/>
      <c r="N38" s="22"/>
      <c r="O38" s="22"/>
      <c r="P38" s="22"/>
    </row>
    <row r="39" spans="1:16" ht="39" customHeight="1" x14ac:dyDescent="0.15">
      <c r="A39" s="22"/>
      <c r="B39" s="35"/>
      <c r="C39" s="1238" t="s">
        <v>572</v>
      </c>
      <c r="D39" s="1239"/>
      <c r="E39" s="1240"/>
      <c r="F39" s="36">
        <v>0.16</v>
      </c>
      <c r="G39" s="37">
        <v>0.17</v>
      </c>
      <c r="H39" s="37">
        <v>0.2</v>
      </c>
      <c r="I39" s="37">
        <v>0.21</v>
      </c>
      <c r="J39" s="38">
        <v>0.27</v>
      </c>
      <c r="K39" s="22"/>
      <c r="L39" s="22"/>
      <c r="M39" s="22"/>
      <c r="N39" s="22"/>
      <c r="O39" s="22"/>
      <c r="P39" s="22"/>
    </row>
    <row r="40" spans="1:16" ht="39" customHeight="1" x14ac:dyDescent="0.15">
      <c r="A40" s="22"/>
      <c r="B40" s="35"/>
      <c r="C40" s="1238" t="s">
        <v>573</v>
      </c>
      <c r="D40" s="1239"/>
      <c r="E40" s="1240"/>
      <c r="F40" s="36">
        <v>0</v>
      </c>
      <c r="G40" s="37">
        <v>0</v>
      </c>
      <c r="H40" s="37">
        <v>0</v>
      </c>
      <c r="I40" s="37">
        <v>0</v>
      </c>
      <c r="J40" s="38">
        <v>0</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574</v>
      </c>
      <c r="D42" s="1239"/>
      <c r="E42" s="1240"/>
      <c r="F42" s="36" t="s">
        <v>516</v>
      </c>
      <c r="G42" s="37" t="s">
        <v>516</v>
      </c>
      <c r="H42" s="37" t="s">
        <v>516</v>
      </c>
      <c r="I42" s="37" t="s">
        <v>516</v>
      </c>
      <c r="J42" s="38" t="s">
        <v>516</v>
      </c>
      <c r="K42" s="22"/>
      <c r="L42" s="22"/>
      <c r="M42" s="22"/>
      <c r="N42" s="22"/>
      <c r="O42" s="22"/>
      <c r="P42" s="22"/>
    </row>
    <row r="43" spans="1:16" ht="39" customHeight="1" thickBot="1" x14ac:dyDescent="0.2">
      <c r="A43" s="22"/>
      <c r="B43" s="40"/>
      <c r="C43" s="1241" t="s">
        <v>575</v>
      </c>
      <c r="D43" s="1242"/>
      <c r="E43" s="1243"/>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ddN0vYmDm97u9cKILzv/q6r4mHH+p7XJ4G8Sjo0OoKZzJuIZ+rNro9fOzbheqeRDvCvCEYO/whjsVdK21Rqgw==" saltValue="YBbU6GtQbJ1uHJPBoUIK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958</v>
      </c>
      <c r="L45" s="60">
        <v>783</v>
      </c>
      <c r="M45" s="60">
        <v>798</v>
      </c>
      <c r="N45" s="60">
        <v>841</v>
      </c>
      <c r="O45" s="61">
        <v>874</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516</v>
      </c>
      <c r="L46" s="64" t="s">
        <v>516</v>
      </c>
      <c r="M46" s="64" t="s">
        <v>516</v>
      </c>
      <c r="N46" s="64" t="s">
        <v>516</v>
      </c>
      <c r="O46" s="65" t="s">
        <v>516</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516</v>
      </c>
      <c r="L47" s="64" t="s">
        <v>516</v>
      </c>
      <c r="M47" s="64" t="s">
        <v>516</v>
      </c>
      <c r="N47" s="64" t="s">
        <v>516</v>
      </c>
      <c r="O47" s="65" t="s">
        <v>516</v>
      </c>
      <c r="P47" s="48"/>
      <c r="Q47" s="48"/>
      <c r="R47" s="48"/>
      <c r="S47" s="48"/>
      <c r="T47" s="48"/>
      <c r="U47" s="48"/>
    </row>
    <row r="48" spans="1:21" ht="30.75" customHeight="1" x14ac:dyDescent="0.15">
      <c r="A48" s="48"/>
      <c r="B48" s="1266"/>
      <c r="C48" s="1267"/>
      <c r="D48" s="62"/>
      <c r="E48" s="1248" t="s">
        <v>15</v>
      </c>
      <c r="F48" s="1248"/>
      <c r="G48" s="1248"/>
      <c r="H48" s="1248"/>
      <c r="I48" s="1248"/>
      <c r="J48" s="1249"/>
      <c r="K48" s="63">
        <v>464</v>
      </c>
      <c r="L48" s="64">
        <v>442</v>
      </c>
      <c r="M48" s="64">
        <v>443</v>
      </c>
      <c r="N48" s="64">
        <v>465</v>
      </c>
      <c r="O48" s="65">
        <v>320</v>
      </c>
      <c r="P48" s="48"/>
      <c r="Q48" s="48"/>
      <c r="R48" s="48"/>
      <c r="S48" s="48"/>
      <c r="T48" s="48"/>
      <c r="U48" s="48"/>
    </row>
    <row r="49" spans="1:21" ht="30.75" customHeight="1" x14ac:dyDescent="0.15">
      <c r="A49" s="48"/>
      <c r="B49" s="1266"/>
      <c r="C49" s="1267"/>
      <c r="D49" s="62"/>
      <c r="E49" s="1248" t="s">
        <v>16</v>
      </c>
      <c r="F49" s="1248"/>
      <c r="G49" s="1248"/>
      <c r="H49" s="1248"/>
      <c r="I49" s="1248"/>
      <c r="J49" s="1249"/>
      <c r="K49" s="63">
        <v>24</v>
      </c>
      <c r="L49" s="64">
        <v>24</v>
      </c>
      <c r="M49" s="64">
        <v>13</v>
      </c>
      <c r="N49" s="64" t="s">
        <v>516</v>
      </c>
      <c r="O49" s="65" t="s">
        <v>516</v>
      </c>
      <c r="P49" s="48"/>
      <c r="Q49" s="48"/>
      <c r="R49" s="48"/>
      <c r="S49" s="48"/>
      <c r="T49" s="48"/>
      <c r="U49" s="48"/>
    </row>
    <row r="50" spans="1:21" ht="30.75" customHeight="1" x14ac:dyDescent="0.15">
      <c r="A50" s="48"/>
      <c r="B50" s="1266"/>
      <c r="C50" s="1267"/>
      <c r="D50" s="62"/>
      <c r="E50" s="1248" t="s">
        <v>17</v>
      </c>
      <c r="F50" s="1248"/>
      <c r="G50" s="1248"/>
      <c r="H50" s="1248"/>
      <c r="I50" s="1248"/>
      <c r="J50" s="1249"/>
      <c r="K50" s="63">
        <v>28</v>
      </c>
      <c r="L50" s="64" t="s">
        <v>516</v>
      </c>
      <c r="M50" s="64" t="s">
        <v>516</v>
      </c>
      <c r="N50" s="64" t="s">
        <v>516</v>
      </c>
      <c r="O50" s="65" t="s">
        <v>516</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516</v>
      </c>
      <c r="L51" s="64" t="s">
        <v>516</v>
      </c>
      <c r="M51" s="64" t="s">
        <v>516</v>
      </c>
      <c r="N51" s="64" t="s">
        <v>516</v>
      </c>
      <c r="O51" s="65" t="s">
        <v>516</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1344</v>
      </c>
      <c r="L52" s="64">
        <v>1269</v>
      </c>
      <c r="M52" s="64">
        <v>1287</v>
      </c>
      <c r="N52" s="64">
        <v>1308</v>
      </c>
      <c r="O52" s="65">
        <v>1180</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130</v>
      </c>
      <c r="L53" s="69">
        <v>-20</v>
      </c>
      <c r="M53" s="69">
        <v>-33</v>
      </c>
      <c r="N53" s="69">
        <v>-2</v>
      </c>
      <c r="O53" s="70">
        <v>14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576</v>
      </c>
      <c r="L56" s="80" t="s">
        <v>577</v>
      </c>
      <c r="M56" s="80" t="s">
        <v>578</v>
      </c>
      <c r="N56" s="80" t="s">
        <v>579</v>
      </c>
      <c r="O56" s="81" t="s">
        <v>580</v>
      </c>
      <c r="P56" s="48"/>
      <c r="Q56" s="48"/>
      <c r="R56" s="48"/>
      <c r="S56" s="48"/>
      <c r="T56" s="48"/>
      <c r="U56" s="48"/>
    </row>
    <row r="57" spans="1:21" ht="31.5" customHeight="1" x14ac:dyDescent="0.15">
      <c r="B57" s="1254" t="s">
        <v>25</v>
      </c>
      <c r="C57" s="1255"/>
      <c r="D57" s="1258" t="s">
        <v>26</v>
      </c>
      <c r="E57" s="1259"/>
      <c r="F57" s="1259"/>
      <c r="G57" s="1259"/>
      <c r="H57" s="1259"/>
      <c r="I57" s="1259"/>
      <c r="J57" s="1260"/>
      <c r="K57" s="82"/>
      <c r="L57" s="83"/>
      <c r="M57" s="83"/>
      <c r="N57" s="83"/>
      <c r="O57" s="84"/>
    </row>
    <row r="58" spans="1:21" ht="31.5" customHeight="1" thickBot="1" x14ac:dyDescent="0.2">
      <c r="B58" s="1256"/>
      <c r="C58" s="1257"/>
      <c r="D58" s="1261" t="s">
        <v>27</v>
      </c>
      <c r="E58" s="1262"/>
      <c r="F58" s="1262"/>
      <c r="G58" s="1262"/>
      <c r="H58" s="1262"/>
      <c r="I58" s="1262"/>
      <c r="J58" s="1263"/>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0M48UoevYycIr49Id5xxOP7WrL43pbNaFxTlnyem6+id9u3HGCL0jSnjw0/gb9XcWeDVHtlGaxTzScfb29Sn9g==" saltValue="QBS0QLZvCgnmTawJGj2yo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557</v>
      </c>
      <c r="J40" s="99" t="s">
        <v>558</v>
      </c>
      <c r="K40" s="99" t="s">
        <v>559</v>
      </c>
      <c r="L40" s="99" t="s">
        <v>560</v>
      </c>
      <c r="M40" s="100" t="s">
        <v>561</v>
      </c>
    </row>
    <row r="41" spans="2:13" ht="27.75" customHeight="1" x14ac:dyDescent="0.15">
      <c r="B41" s="1284" t="s">
        <v>30</v>
      </c>
      <c r="C41" s="1285"/>
      <c r="D41" s="101"/>
      <c r="E41" s="1286" t="s">
        <v>31</v>
      </c>
      <c r="F41" s="1286"/>
      <c r="G41" s="1286"/>
      <c r="H41" s="1287"/>
      <c r="I41" s="102">
        <v>8264</v>
      </c>
      <c r="J41" s="103">
        <v>8181</v>
      </c>
      <c r="K41" s="103">
        <v>8229</v>
      </c>
      <c r="L41" s="103">
        <v>8565</v>
      </c>
      <c r="M41" s="104">
        <v>9146</v>
      </c>
    </row>
    <row r="42" spans="2:13" ht="27.75" customHeight="1" x14ac:dyDescent="0.15">
      <c r="B42" s="1274"/>
      <c r="C42" s="1275"/>
      <c r="D42" s="105"/>
      <c r="E42" s="1278" t="s">
        <v>32</v>
      </c>
      <c r="F42" s="1278"/>
      <c r="G42" s="1278"/>
      <c r="H42" s="1279"/>
      <c r="I42" s="106" t="s">
        <v>516</v>
      </c>
      <c r="J42" s="107" t="s">
        <v>516</v>
      </c>
      <c r="K42" s="107" t="s">
        <v>516</v>
      </c>
      <c r="L42" s="107" t="s">
        <v>516</v>
      </c>
      <c r="M42" s="108" t="s">
        <v>516</v>
      </c>
    </row>
    <row r="43" spans="2:13" ht="27.75" customHeight="1" x14ac:dyDescent="0.15">
      <c r="B43" s="1274"/>
      <c r="C43" s="1275"/>
      <c r="D43" s="105"/>
      <c r="E43" s="1278" t="s">
        <v>33</v>
      </c>
      <c r="F43" s="1278"/>
      <c r="G43" s="1278"/>
      <c r="H43" s="1279"/>
      <c r="I43" s="106">
        <v>5152</v>
      </c>
      <c r="J43" s="107">
        <v>4881</v>
      </c>
      <c r="K43" s="107">
        <v>4626</v>
      </c>
      <c r="L43" s="107">
        <v>4329</v>
      </c>
      <c r="M43" s="108">
        <v>3693</v>
      </c>
    </row>
    <row r="44" spans="2:13" ht="27.75" customHeight="1" x14ac:dyDescent="0.15">
      <c r="B44" s="1274"/>
      <c r="C44" s="1275"/>
      <c r="D44" s="105"/>
      <c r="E44" s="1278" t="s">
        <v>34</v>
      </c>
      <c r="F44" s="1278"/>
      <c r="G44" s="1278"/>
      <c r="H44" s="1279"/>
      <c r="I44" s="106">
        <v>37</v>
      </c>
      <c r="J44" s="107">
        <v>13</v>
      </c>
      <c r="K44" s="107" t="s">
        <v>516</v>
      </c>
      <c r="L44" s="107" t="s">
        <v>516</v>
      </c>
      <c r="M44" s="108" t="s">
        <v>516</v>
      </c>
    </row>
    <row r="45" spans="2:13" ht="27.75" customHeight="1" x14ac:dyDescent="0.15">
      <c r="B45" s="1274"/>
      <c r="C45" s="1275"/>
      <c r="D45" s="105"/>
      <c r="E45" s="1278" t="s">
        <v>35</v>
      </c>
      <c r="F45" s="1278"/>
      <c r="G45" s="1278"/>
      <c r="H45" s="1279"/>
      <c r="I45" s="106">
        <v>716</v>
      </c>
      <c r="J45" s="107">
        <v>707</v>
      </c>
      <c r="K45" s="107">
        <v>841</v>
      </c>
      <c r="L45" s="107">
        <v>946</v>
      </c>
      <c r="M45" s="108">
        <v>842</v>
      </c>
    </row>
    <row r="46" spans="2:13" ht="27.75" customHeight="1" x14ac:dyDescent="0.15">
      <c r="B46" s="1274"/>
      <c r="C46" s="1275"/>
      <c r="D46" s="109"/>
      <c r="E46" s="1278" t="s">
        <v>36</v>
      </c>
      <c r="F46" s="1278"/>
      <c r="G46" s="1278"/>
      <c r="H46" s="1279"/>
      <c r="I46" s="106" t="s">
        <v>516</v>
      </c>
      <c r="J46" s="107" t="s">
        <v>516</v>
      </c>
      <c r="K46" s="107" t="s">
        <v>516</v>
      </c>
      <c r="L46" s="107" t="s">
        <v>516</v>
      </c>
      <c r="M46" s="108" t="s">
        <v>516</v>
      </c>
    </row>
    <row r="47" spans="2:13" ht="27.75" customHeight="1" x14ac:dyDescent="0.15">
      <c r="B47" s="1274"/>
      <c r="C47" s="1275"/>
      <c r="D47" s="110"/>
      <c r="E47" s="1288" t="s">
        <v>37</v>
      </c>
      <c r="F47" s="1289"/>
      <c r="G47" s="1289"/>
      <c r="H47" s="1290"/>
      <c r="I47" s="106" t="s">
        <v>516</v>
      </c>
      <c r="J47" s="107" t="s">
        <v>516</v>
      </c>
      <c r="K47" s="107" t="s">
        <v>516</v>
      </c>
      <c r="L47" s="107" t="s">
        <v>516</v>
      </c>
      <c r="M47" s="108" t="s">
        <v>516</v>
      </c>
    </row>
    <row r="48" spans="2:13" ht="27.75" customHeight="1" x14ac:dyDescent="0.15">
      <c r="B48" s="1274"/>
      <c r="C48" s="1275"/>
      <c r="D48" s="105"/>
      <c r="E48" s="1278" t="s">
        <v>38</v>
      </c>
      <c r="F48" s="1278"/>
      <c r="G48" s="1278"/>
      <c r="H48" s="1279"/>
      <c r="I48" s="106" t="s">
        <v>516</v>
      </c>
      <c r="J48" s="107" t="s">
        <v>516</v>
      </c>
      <c r="K48" s="107" t="s">
        <v>516</v>
      </c>
      <c r="L48" s="107" t="s">
        <v>516</v>
      </c>
      <c r="M48" s="108" t="s">
        <v>516</v>
      </c>
    </row>
    <row r="49" spans="2:13" ht="27.75" customHeight="1" x14ac:dyDescent="0.15">
      <c r="B49" s="1276"/>
      <c r="C49" s="1277"/>
      <c r="D49" s="105"/>
      <c r="E49" s="1278" t="s">
        <v>39</v>
      </c>
      <c r="F49" s="1278"/>
      <c r="G49" s="1278"/>
      <c r="H49" s="1279"/>
      <c r="I49" s="106" t="s">
        <v>516</v>
      </c>
      <c r="J49" s="107" t="s">
        <v>516</v>
      </c>
      <c r="K49" s="107" t="s">
        <v>516</v>
      </c>
      <c r="L49" s="107" t="s">
        <v>516</v>
      </c>
      <c r="M49" s="108" t="s">
        <v>516</v>
      </c>
    </row>
    <row r="50" spans="2:13" ht="27.75" customHeight="1" x14ac:dyDescent="0.15">
      <c r="B50" s="1272" t="s">
        <v>40</v>
      </c>
      <c r="C50" s="1273"/>
      <c r="D50" s="111"/>
      <c r="E50" s="1278" t="s">
        <v>41</v>
      </c>
      <c r="F50" s="1278"/>
      <c r="G50" s="1278"/>
      <c r="H50" s="1279"/>
      <c r="I50" s="106">
        <v>8123</v>
      </c>
      <c r="J50" s="107">
        <v>8164</v>
      </c>
      <c r="K50" s="107">
        <v>7306</v>
      </c>
      <c r="L50" s="107">
        <v>7879</v>
      </c>
      <c r="M50" s="108">
        <v>8812</v>
      </c>
    </row>
    <row r="51" spans="2:13" ht="27.75" customHeight="1" x14ac:dyDescent="0.15">
      <c r="B51" s="1274"/>
      <c r="C51" s="1275"/>
      <c r="D51" s="105"/>
      <c r="E51" s="1278" t="s">
        <v>42</v>
      </c>
      <c r="F51" s="1278"/>
      <c r="G51" s="1278"/>
      <c r="H51" s="1279"/>
      <c r="I51" s="106">
        <v>3963</v>
      </c>
      <c r="J51" s="107">
        <v>3693</v>
      </c>
      <c r="K51" s="107">
        <v>3482</v>
      </c>
      <c r="L51" s="107">
        <v>3273</v>
      </c>
      <c r="M51" s="108">
        <v>2753</v>
      </c>
    </row>
    <row r="52" spans="2:13" ht="27.75" customHeight="1" x14ac:dyDescent="0.15">
      <c r="B52" s="1276"/>
      <c r="C52" s="1277"/>
      <c r="D52" s="105"/>
      <c r="E52" s="1278" t="s">
        <v>43</v>
      </c>
      <c r="F52" s="1278"/>
      <c r="G52" s="1278"/>
      <c r="H52" s="1279"/>
      <c r="I52" s="106">
        <v>10309</v>
      </c>
      <c r="J52" s="107">
        <v>10163</v>
      </c>
      <c r="K52" s="107">
        <v>9926</v>
      </c>
      <c r="L52" s="107">
        <v>9852</v>
      </c>
      <c r="M52" s="108">
        <v>9813</v>
      </c>
    </row>
    <row r="53" spans="2:13" ht="27.75" customHeight="1" thickBot="1" x14ac:dyDescent="0.2">
      <c r="B53" s="1280" t="s">
        <v>44</v>
      </c>
      <c r="C53" s="1281"/>
      <c r="D53" s="112"/>
      <c r="E53" s="1282" t="s">
        <v>45</v>
      </c>
      <c r="F53" s="1282"/>
      <c r="G53" s="1282"/>
      <c r="H53" s="1283"/>
      <c r="I53" s="113">
        <v>-8227</v>
      </c>
      <c r="J53" s="114">
        <v>-8238</v>
      </c>
      <c r="K53" s="114">
        <v>-7018</v>
      </c>
      <c r="L53" s="114">
        <v>-7163</v>
      </c>
      <c r="M53" s="115">
        <v>-7698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H80kwXWoB/8bUMeZ9d/ZG4+rLgx2++7eeoIdgrQL8ukuQbw7l1D1IjfrdGFkIrdQCXXN1DlsKg4JuzN1/wVyQ==" saltValue="WJUnLPpy3rQfKc+WGMG8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559</v>
      </c>
      <c r="G54" s="124" t="s">
        <v>560</v>
      </c>
      <c r="H54" s="125" t="s">
        <v>561</v>
      </c>
    </row>
    <row r="55" spans="2:8" ht="52.5" customHeight="1" x14ac:dyDescent="0.15">
      <c r="B55" s="126"/>
      <c r="C55" s="1299" t="s">
        <v>48</v>
      </c>
      <c r="D55" s="1299"/>
      <c r="E55" s="1300"/>
      <c r="F55" s="127">
        <v>4071</v>
      </c>
      <c r="G55" s="127">
        <v>4261</v>
      </c>
      <c r="H55" s="128">
        <v>2864</v>
      </c>
    </row>
    <row r="56" spans="2:8" ht="52.5" customHeight="1" x14ac:dyDescent="0.15">
      <c r="B56" s="129"/>
      <c r="C56" s="1301" t="s">
        <v>49</v>
      </c>
      <c r="D56" s="1301"/>
      <c r="E56" s="1302"/>
      <c r="F56" s="130">
        <v>0</v>
      </c>
      <c r="G56" s="130">
        <v>0</v>
      </c>
      <c r="H56" s="131">
        <v>0</v>
      </c>
    </row>
    <row r="57" spans="2:8" ht="53.25" customHeight="1" x14ac:dyDescent="0.15">
      <c r="B57" s="129"/>
      <c r="C57" s="1303" t="s">
        <v>50</v>
      </c>
      <c r="D57" s="1303"/>
      <c r="E57" s="1304"/>
      <c r="F57" s="132">
        <v>2451</v>
      </c>
      <c r="G57" s="132">
        <v>2756</v>
      </c>
      <c r="H57" s="133">
        <v>4262</v>
      </c>
    </row>
    <row r="58" spans="2:8" ht="45.75" customHeight="1" x14ac:dyDescent="0.15">
      <c r="B58" s="134"/>
      <c r="C58" s="1291" t="s">
        <v>592</v>
      </c>
      <c r="D58" s="1292"/>
      <c r="E58" s="1293"/>
      <c r="F58" s="135">
        <v>875</v>
      </c>
      <c r="G58" s="135">
        <v>876</v>
      </c>
      <c r="H58" s="136">
        <v>2393</v>
      </c>
    </row>
    <row r="59" spans="2:8" ht="45.75" customHeight="1" x14ac:dyDescent="0.15">
      <c r="B59" s="134"/>
      <c r="C59" s="1291" t="s">
        <v>593</v>
      </c>
      <c r="D59" s="1292"/>
      <c r="E59" s="1293"/>
      <c r="F59" s="135">
        <v>1125</v>
      </c>
      <c r="G59" s="135">
        <v>1109</v>
      </c>
      <c r="H59" s="136">
        <v>1095</v>
      </c>
    </row>
    <row r="60" spans="2:8" ht="45.75" customHeight="1" x14ac:dyDescent="0.15">
      <c r="B60" s="134"/>
      <c r="C60" s="1291" t="s">
        <v>594</v>
      </c>
      <c r="D60" s="1292"/>
      <c r="E60" s="1293"/>
      <c r="F60" s="135" t="s">
        <v>597</v>
      </c>
      <c r="G60" s="135">
        <v>324</v>
      </c>
      <c r="H60" s="136">
        <v>324</v>
      </c>
    </row>
    <row r="61" spans="2:8" ht="45.75" customHeight="1" x14ac:dyDescent="0.15">
      <c r="B61" s="134"/>
      <c r="C61" s="1291" t="s">
        <v>595</v>
      </c>
      <c r="D61" s="1292"/>
      <c r="E61" s="1293"/>
      <c r="F61" s="135">
        <v>270</v>
      </c>
      <c r="G61" s="135">
        <v>261</v>
      </c>
      <c r="H61" s="136">
        <v>261</v>
      </c>
    </row>
    <row r="62" spans="2:8" ht="45.75" customHeight="1" thickBot="1" x14ac:dyDescent="0.2">
      <c r="B62" s="137"/>
      <c r="C62" s="1294" t="s">
        <v>596</v>
      </c>
      <c r="D62" s="1295"/>
      <c r="E62" s="1296"/>
      <c r="F62" s="138">
        <v>128</v>
      </c>
      <c r="G62" s="138">
        <v>128</v>
      </c>
      <c r="H62" s="139">
        <v>128</v>
      </c>
    </row>
    <row r="63" spans="2:8" ht="52.5" customHeight="1" thickBot="1" x14ac:dyDescent="0.2">
      <c r="B63" s="140"/>
      <c r="C63" s="1297" t="s">
        <v>51</v>
      </c>
      <c r="D63" s="1297"/>
      <c r="E63" s="1298"/>
      <c r="F63" s="141">
        <v>6522</v>
      </c>
      <c r="G63" s="141">
        <v>7017</v>
      </c>
      <c r="H63" s="142">
        <v>7126</v>
      </c>
    </row>
    <row r="64" spans="2:8" ht="15" customHeight="1" x14ac:dyDescent="0.15"/>
    <row r="65" ht="0" hidden="1" customHeight="1" x14ac:dyDescent="0.15"/>
    <row r="66" ht="0" hidden="1" customHeight="1" x14ac:dyDescent="0.15"/>
  </sheetData>
  <sheetProtection algorithmName="SHA-512" hashValue="FsUeitUOILGNguzeUJL/JXtbudruWPTOxw0q7ld2JFI/o0PVVAXrJieEIRvD8uqfZlA1DZyOsIoR3qRsgP11JQ==" saltValue="HBRZKNnnwqY69NkdMkeK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608</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608</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607</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604</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18"/>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5" x14ac:dyDescent="0.15">
      <c r="B44" s="386"/>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5" x14ac:dyDescent="0.15">
      <c r="B45" s="386"/>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5" x14ac:dyDescent="0.15">
      <c r="B46" s="386"/>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5" x14ac:dyDescent="0.15">
      <c r="B47" s="386"/>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602</v>
      </c>
    </row>
    <row r="50" spans="1:109" ht="13.5" x14ac:dyDescent="0.15">
      <c r="B50" s="386"/>
      <c r="G50" s="1305"/>
      <c r="H50" s="1305"/>
      <c r="I50" s="1305"/>
      <c r="J50" s="1305"/>
      <c r="K50" s="395"/>
      <c r="L50" s="395"/>
      <c r="M50" s="394"/>
      <c r="N50" s="394"/>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08" t="s">
        <v>557</v>
      </c>
      <c r="BQ50" s="1308"/>
      <c r="BR50" s="1308"/>
      <c r="BS50" s="1308"/>
      <c r="BT50" s="1308"/>
      <c r="BU50" s="1308"/>
      <c r="BV50" s="1308"/>
      <c r="BW50" s="1308"/>
      <c r="BX50" s="1308" t="s">
        <v>558</v>
      </c>
      <c r="BY50" s="1308"/>
      <c r="BZ50" s="1308"/>
      <c r="CA50" s="1308"/>
      <c r="CB50" s="1308"/>
      <c r="CC50" s="1308"/>
      <c r="CD50" s="1308"/>
      <c r="CE50" s="1308"/>
      <c r="CF50" s="1308" t="s">
        <v>559</v>
      </c>
      <c r="CG50" s="1308"/>
      <c r="CH50" s="1308"/>
      <c r="CI50" s="1308"/>
      <c r="CJ50" s="1308"/>
      <c r="CK50" s="1308"/>
      <c r="CL50" s="1308"/>
      <c r="CM50" s="1308"/>
      <c r="CN50" s="1308" t="s">
        <v>560</v>
      </c>
      <c r="CO50" s="1308"/>
      <c r="CP50" s="1308"/>
      <c r="CQ50" s="1308"/>
      <c r="CR50" s="1308"/>
      <c r="CS50" s="1308"/>
      <c r="CT50" s="1308"/>
      <c r="CU50" s="1308"/>
      <c r="CV50" s="1308" t="s">
        <v>561</v>
      </c>
      <c r="CW50" s="1308"/>
      <c r="CX50" s="1308"/>
      <c r="CY50" s="1308"/>
      <c r="CZ50" s="1308"/>
      <c r="DA50" s="1308"/>
      <c r="DB50" s="1308"/>
      <c r="DC50" s="1308"/>
    </row>
    <row r="51" spans="1:109" ht="13.5" customHeight="1" x14ac:dyDescent="0.15">
      <c r="B51" s="386"/>
      <c r="G51" s="1317"/>
      <c r="H51" s="1317"/>
      <c r="I51" s="1327"/>
      <c r="J51" s="1327"/>
      <c r="K51" s="1310"/>
      <c r="L51" s="1310"/>
      <c r="M51" s="1310"/>
      <c r="N51" s="1310"/>
      <c r="AM51" s="393"/>
      <c r="AN51" s="1309" t="s">
        <v>601</v>
      </c>
      <c r="AO51" s="1309"/>
      <c r="AP51" s="1309"/>
      <c r="AQ51" s="1309"/>
      <c r="AR51" s="1309"/>
      <c r="AS51" s="1309"/>
      <c r="AT51" s="1309"/>
      <c r="AU51" s="1309"/>
      <c r="AV51" s="1309"/>
      <c r="AW51" s="1309"/>
      <c r="AX51" s="1309"/>
      <c r="AY51" s="1309"/>
      <c r="AZ51" s="1309"/>
      <c r="BA51" s="1309"/>
      <c r="BB51" s="1309" t="s">
        <v>599</v>
      </c>
      <c r="BC51" s="1309"/>
      <c r="BD51" s="1309"/>
      <c r="BE51" s="1309"/>
      <c r="BF51" s="1309"/>
      <c r="BG51" s="1309"/>
      <c r="BH51" s="1309"/>
      <c r="BI51" s="1309"/>
      <c r="BJ51" s="1309"/>
      <c r="BK51" s="1309"/>
      <c r="BL51" s="1309"/>
      <c r="BM51" s="1309"/>
      <c r="BN51" s="1309"/>
      <c r="BO51" s="1309"/>
      <c r="BP51" s="1313"/>
      <c r="BQ51" s="1307"/>
      <c r="BR51" s="1307"/>
      <c r="BS51" s="1307"/>
      <c r="BT51" s="1307"/>
      <c r="BU51" s="1307"/>
      <c r="BV51" s="1307"/>
      <c r="BW51" s="1307"/>
      <c r="BX51" s="1313"/>
      <c r="BY51" s="1307"/>
      <c r="BZ51" s="1307"/>
      <c r="CA51" s="1307"/>
      <c r="CB51" s="1307"/>
      <c r="CC51" s="1307"/>
      <c r="CD51" s="1307"/>
      <c r="CE51" s="1307"/>
      <c r="CF51" s="1313"/>
      <c r="CG51" s="1307"/>
      <c r="CH51" s="1307"/>
      <c r="CI51" s="1307"/>
      <c r="CJ51" s="1307"/>
      <c r="CK51" s="1307"/>
      <c r="CL51" s="1307"/>
      <c r="CM51" s="1307"/>
      <c r="CN51" s="1313"/>
      <c r="CO51" s="1307"/>
      <c r="CP51" s="1307"/>
      <c r="CQ51" s="1307"/>
      <c r="CR51" s="1307"/>
      <c r="CS51" s="1307"/>
      <c r="CT51" s="1307"/>
      <c r="CU51" s="1307"/>
      <c r="CV51" s="1313"/>
      <c r="CW51" s="1307"/>
      <c r="CX51" s="1307"/>
      <c r="CY51" s="1307"/>
      <c r="CZ51" s="1307"/>
      <c r="DA51" s="1307"/>
      <c r="DB51" s="1307"/>
      <c r="DC51" s="1307"/>
    </row>
    <row r="52" spans="1:109" ht="13.5" x14ac:dyDescent="0.15">
      <c r="B52" s="386"/>
      <c r="G52" s="1317"/>
      <c r="H52" s="1317"/>
      <c r="I52" s="1327"/>
      <c r="J52" s="1327"/>
      <c r="K52" s="1310"/>
      <c r="L52" s="1310"/>
      <c r="M52" s="1310"/>
      <c r="N52" s="1310"/>
      <c r="AM52" s="393"/>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5" x14ac:dyDescent="0.15">
      <c r="A53" s="401"/>
      <c r="B53" s="386"/>
      <c r="G53" s="1317"/>
      <c r="H53" s="1317"/>
      <c r="I53" s="1305"/>
      <c r="J53" s="1305"/>
      <c r="K53" s="1310"/>
      <c r="L53" s="1310"/>
      <c r="M53" s="1310"/>
      <c r="N53" s="1310"/>
      <c r="AM53" s="393"/>
      <c r="AN53" s="1309"/>
      <c r="AO53" s="1309"/>
      <c r="AP53" s="1309"/>
      <c r="AQ53" s="1309"/>
      <c r="AR53" s="1309"/>
      <c r="AS53" s="1309"/>
      <c r="AT53" s="1309"/>
      <c r="AU53" s="1309"/>
      <c r="AV53" s="1309"/>
      <c r="AW53" s="1309"/>
      <c r="AX53" s="1309"/>
      <c r="AY53" s="1309"/>
      <c r="AZ53" s="1309"/>
      <c r="BA53" s="1309"/>
      <c r="BB53" s="1309" t="s">
        <v>606</v>
      </c>
      <c r="BC53" s="1309"/>
      <c r="BD53" s="1309"/>
      <c r="BE53" s="1309"/>
      <c r="BF53" s="1309"/>
      <c r="BG53" s="1309"/>
      <c r="BH53" s="1309"/>
      <c r="BI53" s="1309"/>
      <c r="BJ53" s="1309"/>
      <c r="BK53" s="1309"/>
      <c r="BL53" s="1309"/>
      <c r="BM53" s="1309"/>
      <c r="BN53" s="1309"/>
      <c r="BO53" s="1309"/>
      <c r="BP53" s="1313"/>
      <c r="BQ53" s="1307"/>
      <c r="BR53" s="1307"/>
      <c r="BS53" s="1307"/>
      <c r="BT53" s="1307"/>
      <c r="BU53" s="1307"/>
      <c r="BV53" s="1307"/>
      <c r="BW53" s="1307"/>
      <c r="BX53" s="1313"/>
      <c r="BY53" s="1307"/>
      <c r="BZ53" s="1307"/>
      <c r="CA53" s="1307"/>
      <c r="CB53" s="1307"/>
      <c r="CC53" s="1307"/>
      <c r="CD53" s="1307"/>
      <c r="CE53" s="1307"/>
      <c r="CF53" s="1313"/>
      <c r="CG53" s="1307"/>
      <c r="CH53" s="1307"/>
      <c r="CI53" s="1307"/>
      <c r="CJ53" s="1307"/>
      <c r="CK53" s="1307"/>
      <c r="CL53" s="1307"/>
      <c r="CM53" s="1307"/>
      <c r="CN53" s="1313"/>
      <c r="CO53" s="1307"/>
      <c r="CP53" s="1307"/>
      <c r="CQ53" s="1307"/>
      <c r="CR53" s="1307"/>
      <c r="CS53" s="1307"/>
      <c r="CT53" s="1307"/>
      <c r="CU53" s="1307"/>
      <c r="CV53" s="1313"/>
      <c r="CW53" s="1307"/>
      <c r="CX53" s="1307"/>
      <c r="CY53" s="1307"/>
      <c r="CZ53" s="1307"/>
      <c r="DA53" s="1307"/>
      <c r="DB53" s="1307"/>
      <c r="DC53" s="1307"/>
    </row>
    <row r="54" spans="1:109" ht="13.5" x14ac:dyDescent="0.15">
      <c r="A54" s="401"/>
      <c r="B54" s="386"/>
      <c r="G54" s="1317"/>
      <c r="H54" s="1317"/>
      <c r="I54" s="1305"/>
      <c r="J54" s="1305"/>
      <c r="K54" s="1310"/>
      <c r="L54" s="1310"/>
      <c r="M54" s="1310"/>
      <c r="N54" s="1310"/>
      <c r="AM54" s="393"/>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5" x14ac:dyDescent="0.15">
      <c r="A55" s="401"/>
      <c r="B55" s="386"/>
      <c r="G55" s="1305"/>
      <c r="H55" s="1305"/>
      <c r="I55" s="1305"/>
      <c r="J55" s="1305"/>
      <c r="K55" s="1310"/>
      <c r="L55" s="1310"/>
      <c r="M55" s="1310"/>
      <c r="N55" s="1310"/>
      <c r="AN55" s="1308" t="s">
        <v>600</v>
      </c>
      <c r="AO55" s="1308"/>
      <c r="AP55" s="1308"/>
      <c r="AQ55" s="1308"/>
      <c r="AR55" s="1308"/>
      <c r="AS55" s="1308"/>
      <c r="AT55" s="1308"/>
      <c r="AU55" s="1308"/>
      <c r="AV55" s="1308"/>
      <c r="AW55" s="1308"/>
      <c r="AX55" s="1308"/>
      <c r="AY55" s="1308"/>
      <c r="AZ55" s="1308"/>
      <c r="BA55" s="1308"/>
      <c r="BB55" s="1309" t="s">
        <v>599</v>
      </c>
      <c r="BC55" s="1309"/>
      <c r="BD55" s="1309"/>
      <c r="BE55" s="1309"/>
      <c r="BF55" s="1309"/>
      <c r="BG55" s="1309"/>
      <c r="BH55" s="1309"/>
      <c r="BI55" s="1309"/>
      <c r="BJ55" s="1309"/>
      <c r="BK55" s="1309"/>
      <c r="BL55" s="1309"/>
      <c r="BM55" s="1309"/>
      <c r="BN55" s="1309"/>
      <c r="BO55" s="1309"/>
      <c r="BP55" s="1313"/>
      <c r="BQ55" s="1307"/>
      <c r="BR55" s="1307"/>
      <c r="BS55" s="1307"/>
      <c r="BT55" s="1307"/>
      <c r="BU55" s="1307"/>
      <c r="BV55" s="1307"/>
      <c r="BW55" s="1307"/>
      <c r="BX55" s="1313"/>
      <c r="BY55" s="1307"/>
      <c r="BZ55" s="1307"/>
      <c r="CA55" s="1307"/>
      <c r="CB55" s="1307"/>
      <c r="CC55" s="1307"/>
      <c r="CD55" s="1307"/>
      <c r="CE55" s="1307"/>
      <c r="CF55" s="1313"/>
      <c r="CG55" s="1307"/>
      <c r="CH55" s="1307"/>
      <c r="CI55" s="1307"/>
      <c r="CJ55" s="1307"/>
      <c r="CK55" s="1307"/>
      <c r="CL55" s="1307"/>
      <c r="CM55" s="1307"/>
      <c r="CN55" s="1313"/>
      <c r="CO55" s="1307"/>
      <c r="CP55" s="1307"/>
      <c r="CQ55" s="1307"/>
      <c r="CR55" s="1307"/>
      <c r="CS55" s="1307"/>
      <c r="CT55" s="1307"/>
      <c r="CU55" s="1307"/>
      <c r="CV55" s="1313"/>
      <c r="CW55" s="1307"/>
      <c r="CX55" s="1307"/>
      <c r="CY55" s="1307"/>
      <c r="CZ55" s="1307"/>
      <c r="DA55" s="1307"/>
      <c r="DB55" s="1307"/>
      <c r="DC55" s="1307"/>
    </row>
    <row r="56" spans="1:109" ht="13.5" x14ac:dyDescent="0.15">
      <c r="A56" s="401"/>
      <c r="B56" s="386"/>
      <c r="G56" s="1305"/>
      <c r="H56" s="1305"/>
      <c r="I56" s="1305"/>
      <c r="J56" s="1305"/>
      <c r="K56" s="1310"/>
      <c r="L56" s="1310"/>
      <c r="M56" s="1310"/>
      <c r="N56" s="1310"/>
      <c r="AN56" s="1308"/>
      <c r="AO56" s="1308"/>
      <c r="AP56" s="1308"/>
      <c r="AQ56" s="1308"/>
      <c r="AR56" s="1308"/>
      <c r="AS56" s="1308"/>
      <c r="AT56" s="1308"/>
      <c r="AU56" s="1308"/>
      <c r="AV56" s="1308"/>
      <c r="AW56" s="1308"/>
      <c r="AX56" s="1308"/>
      <c r="AY56" s="1308"/>
      <c r="AZ56" s="1308"/>
      <c r="BA56" s="1308"/>
      <c r="BB56" s="1309"/>
      <c r="BC56" s="1309"/>
      <c r="BD56" s="1309"/>
      <c r="BE56" s="1309"/>
      <c r="BF56" s="1309"/>
      <c r="BG56" s="1309"/>
      <c r="BH56" s="1309"/>
      <c r="BI56" s="1309"/>
      <c r="BJ56" s="1309"/>
      <c r="BK56" s="1309"/>
      <c r="BL56" s="1309"/>
      <c r="BM56" s="1309"/>
      <c r="BN56" s="1309"/>
      <c r="BO56" s="1309"/>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1" customFormat="1" ht="13.5" x14ac:dyDescent="0.15">
      <c r="B57" s="407"/>
      <c r="G57" s="1305"/>
      <c r="H57" s="1305"/>
      <c r="I57" s="1311"/>
      <c r="J57" s="1311"/>
      <c r="K57" s="1310"/>
      <c r="L57" s="1310"/>
      <c r="M57" s="1310"/>
      <c r="N57" s="1310"/>
      <c r="AM57" s="385"/>
      <c r="AN57" s="1308"/>
      <c r="AO57" s="1308"/>
      <c r="AP57" s="1308"/>
      <c r="AQ57" s="1308"/>
      <c r="AR57" s="1308"/>
      <c r="AS57" s="1308"/>
      <c r="AT57" s="1308"/>
      <c r="AU57" s="1308"/>
      <c r="AV57" s="1308"/>
      <c r="AW57" s="1308"/>
      <c r="AX57" s="1308"/>
      <c r="AY57" s="1308"/>
      <c r="AZ57" s="1308"/>
      <c r="BA57" s="1308"/>
      <c r="BB57" s="1309" t="s">
        <v>606</v>
      </c>
      <c r="BC57" s="1309"/>
      <c r="BD57" s="1309"/>
      <c r="BE57" s="1309"/>
      <c r="BF57" s="1309"/>
      <c r="BG57" s="1309"/>
      <c r="BH57" s="1309"/>
      <c r="BI57" s="1309"/>
      <c r="BJ57" s="1309"/>
      <c r="BK57" s="1309"/>
      <c r="BL57" s="1309"/>
      <c r="BM57" s="1309"/>
      <c r="BN57" s="1309"/>
      <c r="BO57" s="1309"/>
      <c r="BP57" s="1313"/>
      <c r="BQ57" s="1307"/>
      <c r="BR57" s="1307"/>
      <c r="BS57" s="1307"/>
      <c r="BT57" s="1307"/>
      <c r="BU57" s="1307"/>
      <c r="BV57" s="1307"/>
      <c r="BW57" s="1307"/>
      <c r="BX57" s="1313"/>
      <c r="BY57" s="1307"/>
      <c r="BZ57" s="1307"/>
      <c r="CA57" s="1307"/>
      <c r="CB57" s="1307"/>
      <c r="CC57" s="1307"/>
      <c r="CD57" s="1307"/>
      <c r="CE57" s="1307"/>
      <c r="CF57" s="1313"/>
      <c r="CG57" s="1307"/>
      <c r="CH57" s="1307"/>
      <c r="CI57" s="1307"/>
      <c r="CJ57" s="1307"/>
      <c r="CK57" s="1307"/>
      <c r="CL57" s="1307"/>
      <c r="CM57" s="1307"/>
      <c r="CN57" s="1313"/>
      <c r="CO57" s="1307"/>
      <c r="CP57" s="1307"/>
      <c r="CQ57" s="1307"/>
      <c r="CR57" s="1307"/>
      <c r="CS57" s="1307"/>
      <c r="CT57" s="1307"/>
      <c r="CU57" s="1307"/>
      <c r="CV57" s="1313"/>
      <c r="CW57" s="1307"/>
      <c r="CX57" s="1307"/>
      <c r="CY57" s="1307"/>
      <c r="CZ57" s="1307"/>
      <c r="DA57" s="1307"/>
      <c r="DB57" s="1307"/>
      <c r="DC57" s="1307"/>
      <c r="DD57" s="412"/>
      <c r="DE57" s="407"/>
    </row>
    <row r="58" spans="1:109" s="401" customFormat="1" ht="13.5" x14ac:dyDescent="0.15">
      <c r="A58" s="385"/>
      <c r="B58" s="407"/>
      <c r="G58" s="1305"/>
      <c r="H58" s="1305"/>
      <c r="I58" s="1311"/>
      <c r="J58" s="1311"/>
      <c r="K58" s="1310"/>
      <c r="L58" s="1310"/>
      <c r="M58" s="1310"/>
      <c r="N58" s="1310"/>
      <c r="AM58" s="385"/>
      <c r="AN58" s="1308"/>
      <c r="AO58" s="1308"/>
      <c r="AP58" s="1308"/>
      <c r="AQ58" s="1308"/>
      <c r="AR58" s="1308"/>
      <c r="AS58" s="1308"/>
      <c r="AT58" s="1308"/>
      <c r="AU58" s="1308"/>
      <c r="AV58" s="1308"/>
      <c r="AW58" s="1308"/>
      <c r="AX58" s="1308"/>
      <c r="AY58" s="1308"/>
      <c r="AZ58" s="1308"/>
      <c r="BA58" s="1308"/>
      <c r="BB58" s="1309"/>
      <c r="BC58" s="1309"/>
      <c r="BD58" s="1309"/>
      <c r="BE58" s="1309"/>
      <c r="BF58" s="1309"/>
      <c r="BG58" s="1309"/>
      <c r="BH58" s="1309"/>
      <c r="BI58" s="1309"/>
      <c r="BJ58" s="1309"/>
      <c r="BK58" s="1309"/>
      <c r="BL58" s="1309"/>
      <c r="BM58" s="1309"/>
      <c r="BN58" s="1309"/>
      <c r="BO58" s="1309"/>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605</v>
      </c>
    </row>
    <row r="64" spans="1:109" ht="13.5" x14ac:dyDescent="0.15">
      <c r="B64" s="386"/>
      <c r="G64" s="402"/>
      <c r="I64" s="404"/>
      <c r="J64" s="404"/>
      <c r="K64" s="404"/>
      <c r="L64" s="404"/>
      <c r="M64" s="404"/>
      <c r="N64" s="403"/>
      <c r="AM64" s="402"/>
      <c r="AN64" s="402" t="s">
        <v>604</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18" t="s">
        <v>603</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5" x14ac:dyDescent="0.15">
      <c r="B66" s="386"/>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5" x14ac:dyDescent="0.15">
      <c r="B67" s="386"/>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5" x14ac:dyDescent="0.15">
      <c r="B68" s="386"/>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5" x14ac:dyDescent="0.15">
      <c r="B69" s="386"/>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602</v>
      </c>
    </row>
    <row r="72" spans="2:107" ht="13.5" x14ac:dyDescent="0.15">
      <c r="B72" s="386"/>
      <c r="G72" s="1305"/>
      <c r="H72" s="1305"/>
      <c r="I72" s="1305"/>
      <c r="J72" s="1305"/>
      <c r="K72" s="395"/>
      <c r="L72" s="395"/>
      <c r="M72" s="394"/>
      <c r="N72" s="394"/>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08" t="s">
        <v>557</v>
      </c>
      <c r="BQ72" s="1308"/>
      <c r="BR72" s="1308"/>
      <c r="BS72" s="1308"/>
      <c r="BT72" s="1308"/>
      <c r="BU72" s="1308"/>
      <c r="BV72" s="1308"/>
      <c r="BW72" s="1308"/>
      <c r="BX72" s="1308" t="s">
        <v>558</v>
      </c>
      <c r="BY72" s="1308"/>
      <c r="BZ72" s="1308"/>
      <c r="CA72" s="1308"/>
      <c r="CB72" s="1308"/>
      <c r="CC72" s="1308"/>
      <c r="CD72" s="1308"/>
      <c r="CE72" s="1308"/>
      <c r="CF72" s="1308" t="s">
        <v>559</v>
      </c>
      <c r="CG72" s="1308"/>
      <c r="CH72" s="1308"/>
      <c r="CI72" s="1308"/>
      <c r="CJ72" s="1308"/>
      <c r="CK72" s="1308"/>
      <c r="CL72" s="1308"/>
      <c r="CM72" s="1308"/>
      <c r="CN72" s="1308" t="s">
        <v>560</v>
      </c>
      <c r="CO72" s="1308"/>
      <c r="CP72" s="1308"/>
      <c r="CQ72" s="1308"/>
      <c r="CR72" s="1308"/>
      <c r="CS72" s="1308"/>
      <c r="CT72" s="1308"/>
      <c r="CU72" s="1308"/>
      <c r="CV72" s="1308" t="s">
        <v>561</v>
      </c>
      <c r="CW72" s="1308"/>
      <c r="CX72" s="1308"/>
      <c r="CY72" s="1308"/>
      <c r="CZ72" s="1308"/>
      <c r="DA72" s="1308"/>
      <c r="DB72" s="1308"/>
      <c r="DC72" s="1308"/>
    </row>
    <row r="73" spans="2:107" ht="13.5" x14ac:dyDescent="0.15">
      <c r="B73" s="386"/>
      <c r="G73" s="1317"/>
      <c r="H73" s="1317"/>
      <c r="I73" s="1317"/>
      <c r="J73" s="1317"/>
      <c r="K73" s="1306"/>
      <c r="L73" s="1306"/>
      <c r="M73" s="1306"/>
      <c r="N73" s="1306"/>
      <c r="AM73" s="393"/>
      <c r="AN73" s="1309" t="s">
        <v>601</v>
      </c>
      <c r="AO73" s="1309"/>
      <c r="AP73" s="1309"/>
      <c r="AQ73" s="1309"/>
      <c r="AR73" s="1309"/>
      <c r="AS73" s="1309"/>
      <c r="AT73" s="1309"/>
      <c r="AU73" s="1309"/>
      <c r="AV73" s="1309"/>
      <c r="AW73" s="1309"/>
      <c r="AX73" s="1309"/>
      <c r="AY73" s="1309"/>
      <c r="AZ73" s="1309"/>
      <c r="BA73" s="1309"/>
      <c r="BB73" s="1309" t="s">
        <v>599</v>
      </c>
      <c r="BC73" s="1309"/>
      <c r="BD73" s="1309"/>
      <c r="BE73" s="1309"/>
      <c r="BF73" s="1309"/>
      <c r="BG73" s="1309"/>
      <c r="BH73" s="1309"/>
      <c r="BI73" s="1309"/>
      <c r="BJ73" s="1309"/>
      <c r="BK73" s="1309"/>
      <c r="BL73" s="1309"/>
      <c r="BM73" s="1309"/>
      <c r="BN73" s="1309"/>
      <c r="BO73" s="1309"/>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ht="13.5" x14ac:dyDescent="0.15">
      <c r="B74" s="386"/>
      <c r="G74" s="1317"/>
      <c r="H74" s="1317"/>
      <c r="I74" s="1317"/>
      <c r="J74" s="1317"/>
      <c r="K74" s="1306"/>
      <c r="L74" s="1306"/>
      <c r="M74" s="1306"/>
      <c r="N74" s="1306"/>
      <c r="AM74" s="393"/>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5" x14ac:dyDescent="0.15">
      <c r="B75" s="386"/>
      <c r="G75" s="1317"/>
      <c r="H75" s="1317"/>
      <c r="I75" s="1305"/>
      <c r="J75" s="1305"/>
      <c r="K75" s="1310"/>
      <c r="L75" s="1310"/>
      <c r="M75" s="1310"/>
      <c r="N75" s="1310"/>
      <c r="AM75" s="393"/>
      <c r="AN75" s="1309"/>
      <c r="AO75" s="1309"/>
      <c r="AP75" s="1309"/>
      <c r="AQ75" s="1309"/>
      <c r="AR75" s="1309"/>
      <c r="AS75" s="1309"/>
      <c r="AT75" s="1309"/>
      <c r="AU75" s="1309"/>
      <c r="AV75" s="1309"/>
      <c r="AW75" s="1309"/>
      <c r="AX75" s="1309"/>
      <c r="AY75" s="1309"/>
      <c r="AZ75" s="1309"/>
      <c r="BA75" s="1309"/>
      <c r="BB75" s="1309" t="s">
        <v>598</v>
      </c>
      <c r="BC75" s="1309"/>
      <c r="BD75" s="1309"/>
      <c r="BE75" s="1309"/>
      <c r="BF75" s="1309"/>
      <c r="BG75" s="1309"/>
      <c r="BH75" s="1309"/>
      <c r="BI75" s="1309"/>
      <c r="BJ75" s="1309"/>
      <c r="BK75" s="1309"/>
      <c r="BL75" s="1309"/>
      <c r="BM75" s="1309"/>
      <c r="BN75" s="1309"/>
      <c r="BO75" s="1309"/>
      <c r="BP75" s="1307">
        <v>2.7</v>
      </c>
      <c r="BQ75" s="1307"/>
      <c r="BR75" s="1307"/>
      <c r="BS75" s="1307"/>
      <c r="BT75" s="1307"/>
      <c r="BU75" s="1307"/>
      <c r="BV75" s="1307"/>
      <c r="BW75" s="1307"/>
      <c r="BX75" s="1307">
        <v>1.4</v>
      </c>
      <c r="BY75" s="1307"/>
      <c r="BZ75" s="1307"/>
      <c r="CA75" s="1307"/>
      <c r="CB75" s="1307"/>
      <c r="CC75" s="1307"/>
      <c r="CD75" s="1307"/>
      <c r="CE75" s="1307"/>
      <c r="CF75" s="1307">
        <v>0.4</v>
      </c>
      <c r="CG75" s="1307"/>
      <c r="CH75" s="1307"/>
      <c r="CI75" s="1307"/>
      <c r="CJ75" s="1307"/>
      <c r="CK75" s="1307"/>
      <c r="CL75" s="1307"/>
      <c r="CM75" s="1307"/>
      <c r="CN75" s="1307">
        <v>-0.3</v>
      </c>
      <c r="CO75" s="1307"/>
      <c r="CP75" s="1307"/>
      <c r="CQ75" s="1307"/>
      <c r="CR75" s="1307"/>
      <c r="CS75" s="1307"/>
      <c r="CT75" s="1307"/>
      <c r="CU75" s="1307"/>
      <c r="CV75" s="1307">
        <v>-0.1</v>
      </c>
      <c r="CW75" s="1307"/>
      <c r="CX75" s="1307"/>
      <c r="CY75" s="1307"/>
      <c r="CZ75" s="1307"/>
      <c r="DA75" s="1307"/>
      <c r="DB75" s="1307"/>
      <c r="DC75" s="1307"/>
    </row>
    <row r="76" spans="2:107" ht="13.5" x14ac:dyDescent="0.15">
      <c r="B76" s="386"/>
      <c r="G76" s="1317"/>
      <c r="H76" s="1317"/>
      <c r="I76" s="1305"/>
      <c r="J76" s="1305"/>
      <c r="K76" s="1310"/>
      <c r="L76" s="1310"/>
      <c r="M76" s="1310"/>
      <c r="N76" s="1310"/>
      <c r="AM76" s="393"/>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5" x14ac:dyDescent="0.15">
      <c r="B77" s="386"/>
      <c r="G77" s="1305"/>
      <c r="H77" s="1305"/>
      <c r="I77" s="1305"/>
      <c r="J77" s="1305"/>
      <c r="K77" s="1306"/>
      <c r="L77" s="1306"/>
      <c r="M77" s="1306"/>
      <c r="N77" s="1306"/>
      <c r="AN77" s="1308" t="s">
        <v>600</v>
      </c>
      <c r="AO77" s="1308"/>
      <c r="AP77" s="1308"/>
      <c r="AQ77" s="1308"/>
      <c r="AR77" s="1308"/>
      <c r="AS77" s="1308"/>
      <c r="AT77" s="1308"/>
      <c r="AU77" s="1308"/>
      <c r="AV77" s="1308"/>
      <c r="AW77" s="1308"/>
      <c r="AX77" s="1308"/>
      <c r="AY77" s="1308"/>
      <c r="AZ77" s="1308"/>
      <c r="BA77" s="1308"/>
      <c r="BB77" s="1309" t="s">
        <v>599</v>
      </c>
      <c r="BC77" s="1309"/>
      <c r="BD77" s="1309"/>
      <c r="BE77" s="1309"/>
      <c r="BF77" s="1309"/>
      <c r="BG77" s="1309"/>
      <c r="BH77" s="1309"/>
      <c r="BI77" s="1309"/>
      <c r="BJ77" s="1309"/>
      <c r="BK77" s="1309"/>
      <c r="BL77" s="1309"/>
      <c r="BM77" s="1309"/>
      <c r="BN77" s="1309"/>
      <c r="BO77" s="1309"/>
      <c r="BP77" s="1307">
        <v>20.3</v>
      </c>
      <c r="BQ77" s="1307"/>
      <c r="BR77" s="1307"/>
      <c r="BS77" s="1307"/>
      <c r="BT77" s="1307"/>
      <c r="BU77" s="1307"/>
      <c r="BV77" s="1307"/>
      <c r="BW77" s="1307"/>
      <c r="BX77" s="1307">
        <v>13</v>
      </c>
      <c r="BY77" s="1307"/>
      <c r="BZ77" s="1307"/>
      <c r="CA77" s="1307"/>
      <c r="CB77" s="1307"/>
      <c r="CC77" s="1307"/>
      <c r="CD77" s="1307"/>
      <c r="CE77" s="1307"/>
      <c r="CF77" s="1307">
        <v>21</v>
      </c>
      <c r="CG77" s="1307"/>
      <c r="CH77" s="1307"/>
      <c r="CI77" s="1307"/>
      <c r="CJ77" s="1307"/>
      <c r="CK77" s="1307"/>
      <c r="CL77" s="1307"/>
      <c r="CM77" s="1307"/>
      <c r="CN77" s="1307">
        <v>20.2</v>
      </c>
      <c r="CO77" s="1307"/>
      <c r="CP77" s="1307"/>
      <c r="CQ77" s="1307"/>
      <c r="CR77" s="1307"/>
      <c r="CS77" s="1307"/>
      <c r="CT77" s="1307"/>
      <c r="CU77" s="1307"/>
      <c r="CV77" s="1307">
        <v>18.3</v>
      </c>
      <c r="CW77" s="1307"/>
      <c r="CX77" s="1307"/>
      <c r="CY77" s="1307"/>
      <c r="CZ77" s="1307"/>
      <c r="DA77" s="1307"/>
      <c r="DB77" s="1307"/>
      <c r="DC77" s="1307"/>
    </row>
    <row r="78" spans="2:107" ht="13.5" x14ac:dyDescent="0.15">
      <c r="B78" s="386"/>
      <c r="G78" s="1305"/>
      <c r="H78" s="1305"/>
      <c r="I78" s="1305"/>
      <c r="J78" s="1305"/>
      <c r="K78" s="1306"/>
      <c r="L78" s="1306"/>
      <c r="M78" s="1306"/>
      <c r="N78" s="1306"/>
      <c r="AN78" s="1308"/>
      <c r="AO78" s="1308"/>
      <c r="AP78" s="1308"/>
      <c r="AQ78" s="1308"/>
      <c r="AR78" s="1308"/>
      <c r="AS78" s="1308"/>
      <c r="AT78" s="1308"/>
      <c r="AU78" s="1308"/>
      <c r="AV78" s="1308"/>
      <c r="AW78" s="1308"/>
      <c r="AX78" s="1308"/>
      <c r="AY78" s="1308"/>
      <c r="AZ78" s="1308"/>
      <c r="BA78" s="1308"/>
      <c r="BB78" s="1309"/>
      <c r="BC78" s="1309"/>
      <c r="BD78" s="1309"/>
      <c r="BE78" s="1309"/>
      <c r="BF78" s="1309"/>
      <c r="BG78" s="1309"/>
      <c r="BH78" s="1309"/>
      <c r="BI78" s="1309"/>
      <c r="BJ78" s="1309"/>
      <c r="BK78" s="1309"/>
      <c r="BL78" s="1309"/>
      <c r="BM78" s="1309"/>
      <c r="BN78" s="1309"/>
      <c r="BO78" s="1309"/>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5" x14ac:dyDescent="0.15">
      <c r="B79" s="386"/>
      <c r="G79" s="1305"/>
      <c r="H79" s="1305"/>
      <c r="I79" s="1311"/>
      <c r="J79" s="1311"/>
      <c r="K79" s="1312"/>
      <c r="L79" s="1312"/>
      <c r="M79" s="1312"/>
      <c r="N79" s="1312"/>
      <c r="AN79" s="1308"/>
      <c r="AO79" s="1308"/>
      <c r="AP79" s="1308"/>
      <c r="AQ79" s="1308"/>
      <c r="AR79" s="1308"/>
      <c r="AS79" s="1308"/>
      <c r="AT79" s="1308"/>
      <c r="AU79" s="1308"/>
      <c r="AV79" s="1308"/>
      <c r="AW79" s="1308"/>
      <c r="AX79" s="1308"/>
      <c r="AY79" s="1308"/>
      <c r="AZ79" s="1308"/>
      <c r="BA79" s="1308"/>
      <c r="BB79" s="1309" t="s">
        <v>598</v>
      </c>
      <c r="BC79" s="1309"/>
      <c r="BD79" s="1309"/>
      <c r="BE79" s="1309"/>
      <c r="BF79" s="1309"/>
      <c r="BG79" s="1309"/>
      <c r="BH79" s="1309"/>
      <c r="BI79" s="1309"/>
      <c r="BJ79" s="1309"/>
      <c r="BK79" s="1309"/>
      <c r="BL79" s="1309"/>
      <c r="BM79" s="1309"/>
      <c r="BN79" s="1309"/>
      <c r="BO79" s="1309"/>
      <c r="BP79" s="1307">
        <v>7.7</v>
      </c>
      <c r="BQ79" s="1307"/>
      <c r="BR79" s="1307"/>
      <c r="BS79" s="1307"/>
      <c r="BT79" s="1307"/>
      <c r="BU79" s="1307"/>
      <c r="BV79" s="1307"/>
      <c r="BW79" s="1307"/>
      <c r="BX79" s="1307">
        <v>6.8</v>
      </c>
      <c r="BY79" s="1307"/>
      <c r="BZ79" s="1307"/>
      <c r="CA79" s="1307"/>
      <c r="CB79" s="1307"/>
      <c r="CC79" s="1307"/>
      <c r="CD79" s="1307"/>
      <c r="CE79" s="1307"/>
      <c r="CF79" s="1307">
        <v>6.8</v>
      </c>
      <c r="CG79" s="1307"/>
      <c r="CH79" s="1307"/>
      <c r="CI79" s="1307"/>
      <c r="CJ79" s="1307"/>
      <c r="CK79" s="1307"/>
      <c r="CL79" s="1307"/>
      <c r="CM79" s="1307"/>
      <c r="CN79" s="1307">
        <v>6.8</v>
      </c>
      <c r="CO79" s="1307"/>
      <c r="CP79" s="1307"/>
      <c r="CQ79" s="1307"/>
      <c r="CR79" s="1307"/>
      <c r="CS79" s="1307"/>
      <c r="CT79" s="1307"/>
      <c r="CU79" s="1307"/>
      <c r="CV79" s="1307">
        <v>6.8</v>
      </c>
      <c r="CW79" s="1307"/>
      <c r="CX79" s="1307"/>
      <c r="CY79" s="1307"/>
      <c r="CZ79" s="1307"/>
      <c r="DA79" s="1307"/>
      <c r="DB79" s="1307"/>
      <c r="DC79" s="1307"/>
    </row>
    <row r="80" spans="2:107" ht="13.5" x14ac:dyDescent="0.15">
      <c r="B80" s="386"/>
      <c r="G80" s="1305"/>
      <c r="H80" s="1305"/>
      <c r="I80" s="1311"/>
      <c r="J80" s="1311"/>
      <c r="K80" s="1312"/>
      <c r="L80" s="1312"/>
      <c r="M80" s="1312"/>
      <c r="N80" s="1312"/>
      <c r="AN80" s="1308"/>
      <c r="AO80" s="1308"/>
      <c r="AP80" s="1308"/>
      <c r="AQ80" s="1308"/>
      <c r="AR80" s="1308"/>
      <c r="AS80" s="1308"/>
      <c r="AT80" s="1308"/>
      <c r="AU80" s="1308"/>
      <c r="AV80" s="1308"/>
      <c r="AW80" s="1308"/>
      <c r="AX80" s="1308"/>
      <c r="AY80" s="1308"/>
      <c r="AZ80" s="1308"/>
      <c r="BA80" s="1308"/>
      <c r="BB80" s="1309"/>
      <c r="BC80" s="1309"/>
      <c r="BD80" s="1309"/>
      <c r="BE80" s="1309"/>
      <c r="BF80" s="1309"/>
      <c r="BG80" s="1309"/>
      <c r="BH80" s="1309"/>
      <c r="BI80" s="1309"/>
      <c r="BJ80" s="1309"/>
      <c r="BK80" s="1309"/>
      <c r="BL80" s="1309"/>
      <c r="BM80" s="1309"/>
      <c r="BN80" s="1309"/>
      <c r="BO80" s="1309"/>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N8sOnnFsS/MajNrhEkC3qi8fJTLFhodim+E0FRTyeXSbEl9s3cwNdtdjigAxmkllVuoGxdzQ90c/1tYVyRST3g==" saltValue="xPAyTYQ/P1rLhUjSXQ/+lg=="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YTzJNSWnnC4omfFOEvVbiZ9pboG7CVHQ2kunbPBf/5ZNXWsF5V7zNF4YVG14XkwVbdLO6PzfBf6u1xGZ3utUw==" saltValue="SP4S81mUhiAaYgUwt9QBC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LAZz3Oh53OvX2lEihDhpddeR3sPMuTA4u/cvik+/7/CcktPP/HTzVNERgJI0VeVn2FaHIrBzAMSJQdY7W6t3A==" saltValue="lnsSptALxUKD8ihdsZfkl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554</v>
      </c>
      <c r="G2" s="156"/>
      <c r="H2" s="157"/>
    </row>
    <row r="3" spans="1:8" x14ac:dyDescent="0.15">
      <c r="A3" s="153" t="s">
        <v>547</v>
      </c>
      <c r="B3" s="158"/>
      <c r="C3" s="159"/>
      <c r="D3" s="160">
        <v>44057</v>
      </c>
      <c r="E3" s="161"/>
      <c r="F3" s="162">
        <v>53292</v>
      </c>
      <c r="G3" s="163"/>
      <c r="H3" s="164"/>
    </row>
    <row r="4" spans="1:8" x14ac:dyDescent="0.15">
      <c r="A4" s="165"/>
      <c r="B4" s="166"/>
      <c r="C4" s="167"/>
      <c r="D4" s="168">
        <v>29054</v>
      </c>
      <c r="E4" s="169"/>
      <c r="F4" s="170">
        <v>28900</v>
      </c>
      <c r="G4" s="171"/>
      <c r="H4" s="172"/>
    </row>
    <row r="5" spans="1:8" x14ac:dyDescent="0.15">
      <c r="A5" s="153" t="s">
        <v>549</v>
      </c>
      <c r="B5" s="158"/>
      <c r="C5" s="159"/>
      <c r="D5" s="160">
        <v>38816</v>
      </c>
      <c r="E5" s="161"/>
      <c r="F5" s="162">
        <v>49919</v>
      </c>
      <c r="G5" s="163"/>
      <c r="H5" s="164"/>
    </row>
    <row r="6" spans="1:8" x14ac:dyDescent="0.15">
      <c r="A6" s="165"/>
      <c r="B6" s="166"/>
      <c r="C6" s="167"/>
      <c r="D6" s="168">
        <v>29845</v>
      </c>
      <c r="E6" s="169"/>
      <c r="F6" s="170">
        <v>26398</v>
      </c>
      <c r="G6" s="171"/>
      <c r="H6" s="172"/>
    </row>
    <row r="7" spans="1:8" x14ac:dyDescent="0.15">
      <c r="A7" s="153" t="s">
        <v>550</v>
      </c>
      <c r="B7" s="158"/>
      <c r="C7" s="159"/>
      <c r="D7" s="160">
        <v>43742</v>
      </c>
      <c r="E7" s="161"/>
      <c r="F7" s="162">
        <v>47738</v>
      </c>
      <c r="G7" s="163"/>
      <c r="H7" s="164"/>
    </row>
    <row r="8" spans="1:8" x14ac:dyDescent="0.15">
      <c r="A8" s="165"/>
      <c r="B8" s="166"/>
      <c r="C8" s="167"/>
      <c r="D8" s="168">
        <v>39428</v>
      </c>
      <c r="E8" s="169"/>
      <c r="F8" s="170">
        <v>24937</v>
      </c>
      <c r="G8" s="171"/>
      <c r="H8" s="172"/>
    </row>
    <row r="9" spans="1:8" x14ac:dyDescent="0.15">
      <c r="A9" s="153" t="s">
        <v>551</v>
      </c>
      <c r="B9" s="158"/>
      <c r="C9" s="159"/>
      <c r="D9" s="160">
        <v>57347</v>
      </c>
      <c r="E9" s="161"/>
      <c r="F9" s="162">
        <v>52191</v>
      </c>
      <c r="G9" s="163"/>
      <c r="H9" s="164"/>
    </row>
    <row r="10" spans="1:8" x14ac:dyDescent="0.15">
      <c r="A10" s="165"/>
      <c r="B10" s="166"/>
      <c r="C10" s="167"/>
      <c r="D10" s="168">
        <v>37569</v>
      </c>
      <c r="E10" s="169"/>
      <c r="F10" s="170">
        <v>24843</v>
      </c>
      <c r="G10" s="171"/>
      <c r="H10" s="172"/>
    </row>
    <row r="11" spans="1:8" x14ac:dyDescent="0.15">
      <c r="A11" s="153" t="s">
        <v>552</v>
      </c>
      <c r="B11" s="158"/>
      <c r="C11" s="159"/>
      <c r="D11" s="160">
        <v>51724</v>
      </c>
      <c r="E11" s="161"/>
      <c r="F11" s="162">
        <v>47387</v>
      </c>
      <c r="G11" s="163"/>
      <c r="H11" s="164"/>
    </row>
    <row r="12" spans="1:8" x14ac:dyDescent="0.15">
      <c r="A12" s="165"/>
      <c r="B12" s="166"/>
      <c r="C12" s="173"/>
      <c r="D12" s="168">
        <v>35097</v>
      </c>
      <c r="E12" s="169"/>
      <c r="F12" s="170">
        <v>24928</v>
      </c>
      <c r="G12" s="171"/>
      <c r="H12" s="172"/>
    </row>
    <row r="13" spans="1:8" x14ac:dyDescent="0.15">
      <c r="A13" s="153"/>
      <c r="B13" s="158"/>
      <c r="C13" s="174"/>
      <c r="D13" s="175">
        <v>47137</v>
      </c>
      <c r="E13" s="176"/>
      <c r="F13" s="177">
        <v>50105</v>
      </c>
      <c r="G13" s="178"/>
      <c r="H13" s="164"/>
    </row>
    <row r="14" spans="1:8" x14ac:dyDescent="0.15">
      <c r="A14" s="165"/>
      <c r="B14" s="166"/>
      <c r="C14" s="167"/>
      <c r="D14" s="168">
        <v>34199</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11.45</v>
      </c>
      <c r="C19" s="179">
        <f>ROUND(VALUE(SUBSTITUTE(実質収支比率等に係る経年分析!G$48,"▲","-")),2)</f>
        <v>9.84</v>
      </c>
      <c r="D19" s="179">
        <f>ROUND(VALUE(SUBSTITUTE(実質収支比率等に係る経年分析!H$48,"▲","-")),2)</f>
        <v>10.07</v>
      </c>
      <c r="E19" s="179">
        <f>ROUND(VALUE(SUBSTITUTE(実質収支比率等に係る経年分析!I$48,"▲","-")),2)</f>
        <v>10.32</v>
      </c>
      <c r="F19" s="179">
        <f>ROUND(VALUE(SUBSTITUTE(実質収支比率等に係る経年分析!J$48,"▲","-")),2)</f>
        <v>7.96</v>
      </c>
    </row>
    <row r="20" spans="1:11" x14ac:dyDescent="0.15">
      <c r="A20" s="179" t="s">
        <v>55</v>
      </c>
      <c r="B20" s="179">
        <f>ROUND(VALUE(SUBSTITUTE(実質収支比率等に係る経年分析!F$47,"▲","-")),2)</f>
        <v>71.73</v>
      </c>
      <c r="C20" s="179">
        <f>ROUND(VALUE(SUBSTITUTE(実質収支比率等に係る経年分析!G$47,"▲","-")),2)</f>
        <v>73.42</v>
      </c>
      <c r="D20" s="179">
        <f>ROUND(VALUE(SUBSTITUTE(実質収支比率等に係る経年分析!H$47,"▲","-")),2)</f>
        <v>60.79</v>
      </c>
      <c r="E20" s="179">
        <f>ROUND(VALUE(SUBSTITUTE(実質収支比率等に係る経年分析!I$47,"▲","-")),2)</f>
        <v>63.63</v>
      </c>
      <c r="F20" s="179">
        <f>ROUND(VALUE(SUBSTITUTE(実質収支比率等に係る経年分析!J$47,"▲","-")),2)</f>
        <v>42.13</v>
      </c>
    </row>
    <row r="21" spans="1:11" x14ac:dyDescent="0.15">
      <c r="A21" s="179" t="s">
        <v>56</v>
      </c>
      <c r="B21" s="179">
        <f>IF(ISNUMBER(VALUE(SUBSTITUTE(実質収支比率等に係る経年分析!F$49,"▲","-"))),ROUND(VALUE(SUBSTITUTE(実質収支比率等に係る経年分析!F$49,"▲","-")),2),NA())</f>
        <v>-9.86</v>
      </c>
      <c r="C21" s="179">
        <f>IF(ISNUMBER(VALUE(SUBSTITUTE(実質収支比率等に係る経年分析!G$49,"▲","-"))),ROUND(VALUE(SUBSTITUTE(実質収支比率等に係る経年分析!G$49,"▲","-")),2),NA())</f>
        <v>-9.73</v>
      </c>
      <c r="D21" s="179">
        <f>IF(ISNUMBER(VALUE(SUBSTITUTE(実質収支比率等に係る経年分析!H$49,"▲","-"))),ROUND(VALUE(SUBSTITUTE(実質収支比率等に係る経年分析!H$49,"▲","-")),2),NA())</f>
        <v>-20.37</v>
      </c>
      <c r="E21" s="179">
        <f>IF(ISNUMBER(VALUE(SUBSTITUTE(実質収支比率等に係る経年分析!I$49,"▲","-"))),ROUND(VALUE(SUBSTITUTE(実質収支比率等に係る経年分析!I$49,"▲","-")),2),NA())</f>
        <v>-5.88</v>
      </c>
      <c r="F21" s="179">
        <f>IF(ISNUMBER(VALUE(SUBSTITUTE(実質収支比率等に係る経年分析!J$49,"▲","-"))),ROUND(VALUE(SUBSTITUTE(実質収支比率等に係る経年分析!J$49,"▲","-")),2),NA())</f>
        <v>-31.58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後期高齢者医療事業へ振替</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0.17</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0.27</v>
      </c>
    </row>
    <row r="32" spans="1:11" x14ac:dyDescent="0.15">
      <c r="A32" s="180" t="str">
        <f>IF(連結実質赤字比率に係る赤字・黒字の構成分析!C$38="",NA(),連結実質赤字比率に係る赤字・黒字の構成分析!C$38)</f>
        <v>介護保険事業・事業勘定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0.82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1.65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0.93</v>
      </c>
    </row>
    <row r="33" spans="1:16" x14ac:dyDescent="0.15">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1.6</v>
      </c>
    </row>
    <row r="34" spans="1:16" x14ac:dyDescent="0.15">
      <c r="A34" s="180" t="str">
        <f>IF(連結実質赤字比率に係る赤字・黒字の構成分析!C$36="",NA(),連結実質赤字比率に係る赤字・黒字の構成分析!C$36)</f>
        <v>国民健康保険事業・事業勘定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7.67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10.69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11.09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1.77</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11.45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9.84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10.07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10.31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7.95</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14.26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14.77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20.82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15.19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17.329999999999998</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1344</v>
      </c>
      <c r="E42" s="181"/>
      <c r="F42" s="181"/>
      <c r="G42" s="181">
        <f>'実質公債費比率（分子）の構造'!L$52</f>
        <v>1269</v>
      </c>
      <c r="H42" s="181"/>
      <c r="I42" s="181"/>
      <c r="J42" s="181">
        <f>'実質公債費比率（分子）の構造'!M$52</f>
        <v>1287</v>
      </c>
      <c r="K42" s="181"/>
      <c r="L42" s="181"/>
      <c r="M42" s="181">
        <f>'実質公債費比率（分子）の構造'!N$52</f>
        <v>1308</v>
      </c>
      <c r="N42" s="181"/>
      <c r="O42" s="181"/>
      <c r="P42" s="181">
        <f>'実質公債費比率（分子）の構造'!O$52</f>
        <v>1180</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28</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24</v>
      </c>
      <c r="C45" s="181"/>
      <c r="D45" s="181"/>
      <c r="E45" s="181">
        <f>'実質公債費比率（分子）の構造'!L$49</f>
        <v>24</v>
      </c>
      <c r="F45" s="181"/>
      <c r="G45" s="181"/>
      <c r="H45" s="181">
        <f>'実質公債費比率（分子）の構造'!M$49</f>
        <v>13</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464</v>
      </c>
      <c r="C46" s="181"/>
      <c r="D46" s="181"/>
      <c r="E46" s="181">
        <f>'実質公債費比率（分子）の構造'!L$48</f>
        <v>442</v>
      </c>
      <c r="F46" s="181"/>
      <c r="G46" s="181"/>
      <c r="H46" s="181">
        <f>'実質公債費比率（分子）の構造'!M$48</f>
        <v>443</v>
      </c>
      <c r="I46" s="181"/>
      <c r="J46" s="181"/>
      <c r="K46" s="181">
        <f>'実質公債費比率（分子）の構造'!N$48</f>
        <v>465</v>
      </c>
      <c r="L46" s="181"/>
      <c r="M46" s="181"/>
      <c r="N46" s="181">
        <f>'実質公債費比率（分子）の構造'!O$48</f>
        <v>320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958</v>
      </c>
      <c r="C49" s="181"/>
      <c r="D49" s="181"/>
      <c r="E49" s="181">
        <f>'実質公債費比率（分子）の構造'!L$45</f>
        <v>783</v>
      </c>
      <c r="F49" s="181"/>
      <c r="G49" s="181"/>
      <c r="H49" s="181">
        <f>'実質公債費比率（分子）の構造'!M$45</f>
        <v>798</v>
      </c>
      <c r="I49" s="181"/>
      <c r="J49" s="181"/>
      <c r="K49" s="181">
        <f>'実質公債費比率（分子）の構造'!N$45</f>
        <v>841</v>
      </c>
      <c r="L49" s="181"/>
      <c r="M49" s="181"/>
      <c r="N49" s="181">
        <f>'実質公債費比率（分子）の構造'!O$45</f>
        <v>874</v>
      </c>
      <c r="O49" s="181"/>
      <c r="P49" s="181"/>
    </row>
    <row r="50" spans="1:16" x14ac:dyDescent="0.15">
      <c r="A50" s="181" t="s">
        <v>71</v>
      </c>
      <c r="B50" s="181" t="e">
        <f>NA()</f>
        <v>#N/A</v>
      </c>
      <c r="C50" s="181">
        <f>IF(ISNUMBER('実質公債費比率（分子）の構造'!K$53),'実質公債費比率（分子）の構造'!K$53,NA())</f>
        <v>130</v>
      </c>
      <c r="D50" s="181" t="e">
        <f>NA()</f>
        <v>#N/A</v>
      </c>
      <c r="E50" s="181" t="e">
        <f>NA()</f>
        <v>#N/A</v>
      </c>
      <c r="F50" s="181">
        <f>IF(ISNUMBER('実質公債費比率（分子）の構造'!L$53),'実質公債費比率（分子）の構造'!L$53,NA())</f>
        <v>-20</v>
      </c>
      <c r="G50" s="181" t="e">
        <f>NA()</f>
        <v>#N/A</v>
      </c>
      <c r="H50" s="181" t="e">
        <f>NA()</f>
        <v>#N/A</v>
      </c>
      <c r="I50" s="181">
        <f>IF(ISNUMBER('実質公債費比率（分子）の構造'!M$53),'実質公債費比率（分子）の構造'!M$53,NA())</f>
        <v>-33</v>
      </c>
      <c r="J50" s="181" t="e">
        <f>NA()</f>
        <v>#N/A</v>
      </c>
      <c r="K50" s="181" t="e">
        <f>NA()</f>
        <v>#N/A</v>
      </c>
      <c r="L50" s="181">
        <f>IF(ISNUMBER('実質公債費比率（分子）の構造'!N$53),'実質公債費比率（分子）の構造'!N$53,NA())</f>
        <v>-2</v>
      </c>
      <c r="M50" s="181" t="e">
        <f>NA()</f>
        <v>#N/A</v>
      </c>
      <c r="N50" s="181" t="e">
        <f>NA()</f>
        <v>#N/A</v>
      </c>
      <c r="O50" s="181">
        <f>IF(ISNUMBER('実質公債費比率（分子）の構造'!O$53),'実質公債費比率（分子）の構造'!O$53,NA())</f>
        <v>14</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10309</v>
      </c>
      <c r="E56" s="180"/>
      <c r="F56" s="180"/>
      <c r="G56" s="180">
        <f>'将来負担比率（分子）の構造'!J$52</f>
        <v>10163</v>
      </c>
      <c r="H56" s="180"/>
      <c r="I56" s="180"/>
      <c r="J56" s="180">
        <f>'将来負担比率（分子）の構造'!K$52</f>
        <v>9926</v>
      </c>
      <c r="K56" s="180"/>
      <c r="L56" s="180"/>
      <c r="M56" s="180">
        <f>'将来負担比率（分子）の構造'!L$52</f>
        <v>9852</v>
      </c>
      <c r="N56" s="180"/>
      <c r="O56" s="180"/>
      <c r="P56" s="180">
        <f>'将来負担比率（分子）の構造'!M$52</f>
        <v>9813</v>
      </c>
    </row>
    <row r="57" spans="1:16" x14ac:dyDescent="0.15">
      <c r="A57" s="180" t="s">
        <v>42</v>
      </c>
      <c r="B57" s="180"/>
      <c r="C57" s="180"/>
      <c r="D57" s="180">
        <f>'将来負担比率（分子）の構造'!I$51</f>
        <v>3963</v>
      </c>
      <c r="E57" s="180"/>
      <c r="F57" s="180"/>
      <c r="G57" s="180">
        <f>'将来負担比率（分子）の構造'!J$51</f>
        <v>3693</v>
      </c>
      <c r="H57" s="180"/>
      <c r="I57" s="180"/>
      <c r="J57" s="180">
        <f>'将来負担比率（分子）の構造'!K$51</f>
        <v>3482</v>
      </c>
      <c r="K57" s="180"/>
      <c r="L57" s="180"/>
      <c r="M57" s="180">
        <f>'将来負担比率（分子）の構造'!L$51</f>
        <v>3273</v>
      </c>
      <c r="N57" s="180"/>
      <c r="O57" s="180"/>
      <c r="P57" s="180">
        <f>'将来負担比率（分子）の構造'!M$51</f>
        <v>2753</v>
      </c>
    </row>
    <row r="58" spans="1:16" x14ac:dyDescent="0.15">
      <c r="A58" s="180" t="s">
        <v>41</v>
      </c>
      <c r="B58" s="180"/>
      <c r="C58" s="180"/>
      <c r="D58" s="180">
        <f>'将来負担比率（分子）の構造'!I$50</f>
        <v>8123</v>
      </c>
      <c r="E58" s="180"/>
      <c r="F58" s="180"/>
      <c r="G58" s="180">
        <f>'将来負担比率（分子）の構造'!J$50</f>
        <v>8164</v>
      </c>
      <c r="H58" s="180"/>
      <c r="I58" s="180"/>
      <c r="J58" s="180">
        <f>'将来負担比率（分子）の構造'!K$50</f>
        <v>7306</v>
      </c>
      <c r="K58" s="180"/>
      <c r="L58" s="180"/>
      <c r="M58" s="180">
        <f>'将来負担比率（分子）の構造'!L$50</f>
        <v>7879</v>
      </c>
      <c r="N58" s="180"/>
      <c r="O58" s="180"/>
      <c r="P58" s="180">
        <f>'将来負担比率（分子）の構造'!M$50</f>
        <v>8812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716</v>
      </c>
      <c r="C62" s="180"/>
      <c r="D62" s="180"/>
      <c r="E62" s="180">
        <f>'将来負担比率（分子）の構造'!J$45</f>
        <v>707</v>
      </c>
      <c r="F62" s="180"/>
      <c r="G62" s="180"/>
      <c r="H62" s="180">
        <f>'将来負担比率（分子）の構造'!K$45</f>
        <v>841</v>
      </c>
      <c r="I62" s="180"/>
      <c r="J62" s="180"/>
      <c r="K62" s="180">
        <f>'将来負担比率（分子）の構造'!L$45</f>
        <v>946</v>
      </c>
      <c r="L62" s="180"/>
      <c r="M62" s="180"/>
      <c r="N62" s="180">
        <f>'将来負担比率（分子）の構造'!M$45</f>
        <v>842</v>
      </c>
      <c r="O62" s="180"/>
      <c r="P62" s="180"/>
    </row>
    <row r="63" spans="1:16" x14ac:dyDescent="0.15">
      <c r="A63" s="180" t="s">
        <v>34</v>
      </c>
      <c r="B63" s="180">
        <f>'将来負担比率（分子）の構造'!I$44</f>
        <v>37</v>
      </c>
      <c r="C63" s="180"/>
      <c r="D63" s="180"/>
      <c r="E63" s="180">
        <f>'将来負担比率（分子）の構造'!J$44</f>
        <v>13</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5152</v>
      </c>
      <c r="C64" s="180"/>
      <c r="D64" s="180"/>
      <c r="E64" s="180">
        <f>'将来負担比率（分子）の構造'!J$43</f>
        <v>4881</v>
      </c>
      <c r="F64" s="180"/>
      <c r="G64" s="180"/>
      <c r="H64" s="180">
        <f>'将来負担比率（分子）の構造'!K$43</f>
        <v>4626</v>
      </c>
      <c r="I64" s="180"/>
      <c r="J64" s="180"/>
      <c r="K64" s="180">
        <f>'将来負担比率（分子）の構造'!L$43</f>
        <v>4329</v>
      </c>
      <c r="L64" s="180"/>
      <c r="M64" s="180"/>
      <c r="N64" s="180">
        <f>'将来負担比率（分子）の構造'!M$43</f>
        <v>3693</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8264</v>
      </c>
      <c r="C66" s="180"/>
      <c r="D66" s="180"/>
      <c r="E66" s="180">
        <f>'将来負担比率（分子）の構造'!J$41</f>
        <v>8181</v>
      </c>
      <c r="F66" s="180"/>
      <c r="G66" s="180"/>
      <c r="H66" s="180">
        <f>'将来負担比率（分子）の構造'!K$41</f>
        <v>8229</v>
      </c>
      <c r="I66" s="180"/>
      <c r="J66" s="180"/>
      <c r="K66" s="180">
        <f>'将来負担比率（分子）の構造'!L$41</f>
        <v>8565</v>
      </c>
      <c r="L66" s="180"/>
      <c r="M66" s="180"/>
      <c r="N66" s="180">
        <f>'将来負担比率（分子）の構造'!M$41</f>
        <v>9146</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4071</v>
      </c>
      <c r="C72" s="184">
        <f>基金残高に係る経年分析!G55</f>
        <v>4261</v>
      </c>
      <c r="D72" s="184">
        <f>基金残高に係る経年分析!H55</f>
        <v>2864</v>
      </c>
    </row>
    <row r="73" spans="1:16" x14ac:dyDescent="0.15">
      <c r="A73" s="183" t="s">
        <v>78</v>
      </c>
      <c r="B73" s="184">
        <f>基金残高に係る経年分析!F56</f>
        <v>0</v>
      </c>
      <c r="C73" s="184">
        <f>基金残高に係る経年分析!G56</f>
        <v>0</v>
      </c>
      <c r="D73" s="184">
        <f>基金残高に係る経年分析!H56</f>
        <v>0</v>
      </c>
    </row>
    <row r="74" spans="1:16" x14ac:dyDescent="0.15">
      <c r="A74" s="183" t="s">
        <v>79</v>
      </c>
      <c r="B74" s="184">
        <f>基金残高に係る経年分析!F57</f>
        <v>2451</v>
      </c>
      <c r="C74" s="184">
        <f>基金残高に係る経年分析!G57</f>
        <v>2756</v>
      </c>
      <c r="D74" s="184">
        <f>基金残高に係る経年分析!H57</f>
        <v>4262</v>
      </c>
    </row>
  </sheetData>
  <sheetProtection algorithmName="SHA-512" hashValue="Al5sSrFPivpLPi9W5wxRmwWVJmQnUyVzgpJBefzAj/pNe5PMdOK7LGKWRcmQlHrrcOz/0SOPvAeCh6CbKCyrWA==" saltValue="e/I2SkBQE+4IhoHofgwt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210</v>
      </c>
      <c r="DI1" s="794"/>
      <c r="DJ1" s="794"/>
      <c r="DK1" s="794"/>
      <c r="DL1" s="794"/>
      <c r="DM1" s="794"/>
      <c r="DN1" s="795"/>
      <c r="DO1" s="225"/>
      <c r="DP1" s="793" t="s">
        <v>211</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213</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214</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215</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216</v>
      </c>
      <c r="S4" s="736"/>
      <c r="T4" s="736"/>
      <c r="U4" s="736"/>
      <c r="V4" s="736"/>
      <c r="W4" s="736"/>
      <c r="X4" s="736"/>
      <c r="Y4" s="737"/>
      <c r="Z4" s="735" t="s">
        <v>217</v>
      </c>
      <c r="AA4" s="736"/>
      <c r="AB4" s="736"/>
      <c r="AC4" s="737"/>
      <c r="AD4" s="735" t="s">
        <v>218</v>
      </c>
      <c r="AE4" s="736"/>
      <c r="AF4" s="736"/>
      <c r="AG4" s="736"/>
      <c r="AH4" s="736"/>
      <c r="AI4" s="736"/>
      <c r="AJ4" s="736"/>
      <c r="AK4" s="737"/>
      <c r="AL4" s="735" t="s">
        <v>217</v>
      </c>
      <c r="AM4" s="736"/>
      <c r="AN4" s="736"/>
      <c r="AO4" s="737"/>
      <c r="AP4" s="796" t="s">
        <v>219</v>
      </c>
      <c r="AQ4" s="796"/>
      <c r="AR4" s="796"/>
      <c r="AS4" s="796"/>
      <c r="AT4" s="796"/>
      <c r="AU4" s="796"/>
      <c r="AV4" s="796"/>
      <c r="AW4" s="796"/>
      <c r="AX4" s="796"/>
      <c r="AY4" s="796"/>
      <c r="AZ4" s="796"/>
      <c r="BA4" s="796"/>
      <c r="BB4" s="796"/>
      <c r="BC4" s="796"/>
      <c r="BD4" s="796"/>
      <c r="BE4" s="796"/>
      <c r="BF4" s="796"/>
      <c r="BG4" s="796" t="s">
        <v>220</v>
      </c>
      <c r="BH4" s="796"/>
      <c r="BI4" s="796"/>
      <c r="BJ4" s="796"/>
      <c r="BK4" s="796"/>
      <c r="BL4" s="796"/>
      <c r="BM4" s="796"/>
      <c r="BN4" s="796"/>
      <c r="BO4" s="796" t="s">
        <v>217</v>
      </c>
      <c r="BP4" s="796"/>
      <c r="BQ4" s="796"/>
      <c r="BR4" s="796"/>
      <c r="BS4" s="796" t="s">
        <v>221</v>
      </c>
      <c r="BT4" s="796"/>
      <c r="BU4" s="796"/>
      <c r="BV4" s="796"/>
      <c r="BW4" s="796"/>
      <c r="BX4" s="796"/>
      <c r="BY4" s="796"/>
      <c r="BZ4" s="796"/>
      <c r="CA4" s="796"/>
      <c r="CB4" s="796"/>
      <c r="CD4" s="778" t="s">
        <v>222</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223</v>
      </c>
      <c r="C5" s="761"/>
      <c r="D5" s="761"/>
      <c r="E5" s="761"/>
      <c r="F5" s="761"/>
      <c r="G5" s="761"/>
      <c r="H5" s="761"/>
      <c r="I5" s="761"/>
      <c r="J5" s="761"/>
      <c r="K5" s="761"/>
      <c r="L5" s="761"/>
      <c r="M5" s="761"/>
      <c r="N5" s="761"/>
      <c r="O5" s="761"/>
      <c r="P5" s="761"/>
      <c r="Q5" s="762"/>
      <c r="R5" s="726">
        <v>5483649</v>
      </c>
      <c r="S5" s="727"/>
      <c r="T5" s="727"/>
      <c r="U5" s="727"/>
      <c r="V5" s="727"/>
      <c r="W5" s="727"/>
      <c r="X5" s="727"/>
      <c r="Y5" s="773"/>
      <c r="Z5" s="791">
        <v>41.1</v>
      </c>
      <c r="AA5" s="791"/>
      <c r="AB5" s="791"/>
      <c r="AC5" s="791"/>
      <c r="AD5" s="792">
        <v>5013228</v>
      </c>
      <c r="AE5" s="792"/>
      <c r="AF5" s="792"/>
      <c r="AG5" s="792"/>
      <c r="AH5" s="792"/>
      <c r="AI5" s="792"/>
      <c r="AJ5" s="792"/>
      <c r="AK5" s="792"/>
      <c r="AL5" s="774">
        <v>78.3</v>
      </c>
      <c r="AM5" s="743"/>
      <c r="AN5" s="743"/>
      <c r="AO5" s="775"/>
      <c r="AP5" s="760" t="s">
        <v>224</v>
      </c>
      <c r="AQ5" s="761"/>
      <c r="AR5" s="761"/>
      <c r="AS5" s="761"/>
      <c r="AT5" s="761"/>
      <c r="AU5" s="761"/>
      <c r="AV5" s="761"/>
      <c r="AW5" s="761"/>
      <c r="AX5" s="761"/>
      <c r="AY5" s="761"/>
      <c r="AZ5" s="761"/>
      <c r="BA5" s="761"/>
      <c r="BB5" s="761"/>
      <c r="BC5" s="761"/>
      <c r="BD5" s="761"/>
      <c r="BE5" s="761"/>
      <c r="BF5" s="762"/>
      <c r="BG5" s="661">
        <v>5013228</v>
      </c>
      <c r="BH5" s="664"/>
      <c r="BI5" s="664"/>
      <c r="BJ5" s="664"/>
      <c r="BK5" s="664"/>
      <c r="BL5" s="664"/>
      <c r="BM5" s="664"/>
      <c r="BN5" s="665"/>
      <c r="BO5" s="723">
        <v>91.4</v>
      </c>
      <c r="BP5" s="723"/>
      <c r="BQ5" s="723"/>
      <c r="BR5" s="723"/>
      <c r="BS5" s="724">
        <v>55004</v>
      </c>
      <c r="BT5" s="724"/>
      <c r="BU5" s="724"/>
      <c r="BV5" s="724"/>
      <c r="BW5" s="724"/>
      <c r="BX5" s="724"/>
      <c r="BY5" s="724"/>
      <c r="BZ5" s="724"/>
      <c r="CA5" s="724"/>
      <c r="CB5" s="765"/>
      <c r="CD5" s="778" t="s">
        <v>219</v>
      </c>
      <c r="CE5" s="779"/>
      <c r="CF5" s="779"/>
      <c r="CG5" s="779"/>
      <c r="CH5" s="779"/>
      <c r="CI5" s="779"/>
      <c r="CJ5" s="779"/>
      <c r="CK5" s="779"/>
      <c r="CL5" s="779"/>
      <c r="CM5" s="779"/>
      <c r="CN5" s="779"/>
      <c r="CO5" s="779"/>
      <c r="CP5" s="779"/>
      <c r="CQ5" s="780"/>
      <c r="CR5" s="778" t="s">
        <v>225</v>
      </c>
      <c r="CS5" s="779"/>
      <c r="CT5" s="779"/>
      <c r="CU5" s="779"/>
      <c r="CV5" s="779"/>
      <c r="CW5" s="779"/>
      <c r="CX5" s="779"/>
      <c r="CY5" s="780"/>
      <c r="CZ5" s="778" t="s">
        <v>217</v>
      </c>
      <c r="DA5" s="779"/>
      <c r="DB5" s="779"/>
      <c r="DC5" s="780"/>
      <c r="DD5" s="778" t="s">
        <v>226</v>
      </c>
      <c r="DE5" s="779"/>
      <c r="DF5" s="779"/>
      <c r="DG5" s="779"/>
      <c r="DH5" s="779"/>
      <c r="DI5" s="779"/>
      <c r="DJ5" s="779"/>
      <c r="DK5" s="779"/>
      <c r="DL5" s="779"/>
      <c r="DM5" s="779"/>
      <c r="DN5" s="779"/>
      <c r="DO5" s="779"/>
      <c r="DP5" s="780"/>
      <c r="DQ5" s="778" t="s">
        <v>227</v>
      </c>
      <c r="DR5" s="779"/>
      <c r="DS5" s="779"/>
      <c r="DT5" s="779"/>
      <c r="DU5" s="779"/>
      <c r="DV5" s="779"/>
      <c r="DW5" s="779"/>
      <c r="DX5" s="779"/>
      <c r="DY5" s="779"/>
      <c r="DZ5" s="779"/>
      <c r="EA5" s="779"/>
      <c r="EB5" s="779"/>
      <c r="EC5" s="780"/>
    </row>
    <row r="6" spans="2:143" ht="11.25" customHeight="1" x14ac:dyDescent="0.15">
      <c r="B6" s="658" t="s">
        <v>228</v>
      </c>
      <c r="C6" s="659"/>
      <c r="D6" s="659"/>
      <c r="E6" s="659"/>
      <c r="F6" s="659"/>
      <c r="G6" s="659"/>
      <c r="H6" s="659"/>
      <c r="I6" s="659"/>
      <c r="J6" s="659"/>
      <c r="K6" s="659"/>
      <c r="L6" s="659"/>
      <c r="M6" s="659"/>
      <c r="N6" s="659"/>
      <c r="O6" s="659"/>
      <c r="P6" s="659"/>
      <c r="Q6" s="660"/>
      <c r="R6" s="661">
        <v>110255</v>
      </c>
      <c r="S6" s="664"/>
      <c r="T6" s="664"/>
      <c r="U6" s="664"/>
      <c r="V6" s="664"/>
      <c r="W6" s="664"/>
      <c r="X6" s="664"/>
      <c r="Y6" s="665"/>
      <c r="Z6" s="723">
        <v>0.8</v>
      </c>
      <c r="AA6" s="723"/>
      <c r="AB6" s="723"/>
      <c r="AC6" s="723"/>
      <c r="AD6" s="724">
        <v>110255</v>
      </c>
      <c r="AE6" s="724"/>
      <c r="AF6" s="724"/>
      <c r="AG6" s="724"/>
      <c r="AH6" s="724"/>
      <c r="AI6" s="724"/>
      <c r="AJ6" s="724"/>
      <c r="AK6" s="724"/>
      <c r="AL6" s="666">
        <v>1.7</v>
      </c>
      <c r="AM6" s="667"/>
      <c r="AN6" s="667"/>
      <c r="AO6" s="725"/>
      <c r="AP6" s="658" t="s">
        <v>229</v>
      </c>
      <c r="AQ6" s="659"/>
      <c r="AR6" s="659"/>
      <c r="AS6" s="659"/>
      <c r="AT6" s="659"/>
      <c r="AU6" s="659"/>
      <c r="AV6" s="659"/>
      <c r="AW6" s="659"/>
      <c r="AX6" s="659"/>
      <c r="AY6" s="659"/>
      <c r="AZ6" s="659"/>
      <c r="BA6" s="659"/>
      <c r="BB6" s="659"/>
      <c r="BC6" s="659"/>
      <c r="BD6" s="659"/>
      <c r="BE6" s="659"/>
      <c r="BF6" s="660"/>
      <c r="BG6" s="661">
        <v>5013228</v>
      </c>
      <c r="BH6" s="664"/>
      <c r="BI6" s="664"/>
      <c r="BJ6" s="664"/>
      <c r="BK6" s="664"/>
      <c r="BL6" s="664"/>
      <c r="BM6" s="664"/>
      <c r="BN6" s="665"/>
      <c r="BO6" s="723">
        <v>91.4</v>
      </c>
      <c r="BP6" s="723"/>
      <c r="BQ6" s="723"/>
      <c r="BR6" s="723"/>
      <c r="BS6" s="724">
        <v>55004</v>
      </c>
      <c r="BT6" s="724"/>
      <c r="BU6" s="724"/>
      <c r="BV6" s="724"/>
      <c r="BW6" s="724"/>
      <c r="BX6" s="724"/>
      <c r="BY6" s="724"/>
      <c r="BZ6" s="724"/>
      <c r="CA6" s="724"/>
      <c r="CB6" s="765"/>
      <c r="CD6" s="732" t="s">
        <v>230</v>
      </c>
      <c r="CE6" s="733"/>
      <c r="CF6" s="733"/>
      <c r="CG6" s="733"/>
      <c r="CH6" s="733"/>
      <c r="CI6" s="733"/>
      <c r="CJ6" s="733"/>
      <c r="CK6" s="733"/>
      <c r="CL6" s="733"/>
      <c r="CM6" s="733"/>
      <c r="CN6" s="733"/>
      <c r="CO6" s="733"/>
      <c r="CP6" s="733"/>
      <c r="CQ6" s="734"/>
      <c r="CR6" s="661">
        <v>124512</v>
      </c>
      <c r="CS6" s="664"/>
      <c r="CT6" s="664"/>
      <c r="CU6" s="664"/>
      <c r="CV6" s="664"/>
      <c r="CW6" s="664"/>
      <c r="CX6" s="664"/>
      <c r="CY6" s="665"/>
      <c r="CZ6" s="774">
        <v>1</v>
      </c>
      <c r="DA6" s="743"/>
      <c r="DB6" s="743"/>
      <c r="DC6" s="777"/>
      <c r="DD6" s="669">
        <v>2106</v>
      </c>
      <c r="DE6" s="664"/>
      <c r="DF6" s="664"/>
      <c r="DG6" s="664"/>
      <c r="DH6" s="664"/>
      <c r="DI6" s="664"/>
      <c r="DJ6" s="664"/>
      <c r="DK6" s="664"/>
      <c r="DL6" s="664"/>
      <c r="DM6" s="664"/>
      <c r="DN6" s="664"/>
      <c r="DO6" s="664"/>
      <c r="DP6" s="665"/>
      <c r="DQ6" s="669">
        <v>124512</v>
      </c>
      <c r="DR6" s="664"/>
      <c r="DS6" s="664"/>
      <c r="DT6" s="664"/>
      <c r="DU6" s="664"/>
      <c r="DV6" s="664"/>
      <c r="DW6" s="664"/>
      <c r="DX6" s="664"/>
      <c r="DY6" s="664"/>
      <c r="DZ6" s="664"/>
      <c r="EA6" s="664"/>
      <c r="EB6" s="664"/>
      <c r="EC6" s="704"/>
    </row>
    <row r="7" spans="2:143" ht="11.25" customHeight="1" x14ac:dyDescent="0.15">
      <c r="B7" s="658" t="s">
        <v>231</v>
      </c>
      <c r="C7" s="659"/>
      <c r="D7" s="659"/>
      <c r="E7" s="659"/>
      <c r="F7" s="659"/>
      <c r="G7" s="659"/>
      <c r="H7" s="659"/>
      <c r="I7" s="659"/>
      <c r="J7" s="659"/>
      <c r="K7" s="659"/>
      <c r="L7" s="659"/>
      <c r="M7" s="659"/>
      <c r="N7" s="659"/>
      <c r="O7" s="659"/>
      <c r="P7" s="659"/>
      <c r="Q7" s="660"/>
      <c r="R7" s="661">
        <v>8973</v>
      </c>
      <c r="S7" s="664"/>
      <c r="T7" s="664"/>
      <c r="U7" s="664"/>
      <c r="V7" s="664"/>
      <c r="W7" s="664"/>
      <c r="X7" s="664"/>
      <c r="Y7" s="665"/>
      <c r="Z7" s="723">
        <v>0.1</v>
      </c>
      <c r="AA7" s="723"/>
      <c r="AB7" s="723"/>
      <c r="AC7" s="723"/>
      <c r="AD7" s="724">
        <v>8973</v>
      </c>
      <c r="AE7" s="724"/>
      <c r="AF7" s="724"/>
      <c r="AG7" s="724"/>
      <c r="AH7" s="724"/>
      <c r="AI7" s="724"/>
      <c r="AJ7" s="724"/>
      <c r="AK7" s="724"/>
      <c r="AL7" s="666">
        <v>0.1</v>
      </c>
      <c r="AM7" s="667"/>
      <c r="AN7" s="667"/>
      <c r="AO7" s="725"/>
      <c r="AP7" s="658" t="s">
        <v>232</v>
      </c>
      <c r="AQ7" s="659"/>
      <c r="AR7" s="659"/>
      <c r="AS7" s="659"/>
      <c r="AT7" s="659"/>
      <c r="AU7" s="659"/>
      <c r="AV7" s="659"/>
      <c r="AW7" s="659"/>
      <c r="AX7" s="659"/>
      <c r="AY7" s="659"/>
      <c r="AZ7" s="659"/>
      <c r="BA7" s="659"/>
      <c r="BB7" s="659"/>
      <c r="BC7" s="659"/>
      <c r="BD7" s="659"/>
      <c r="BE7" s="659"/>
      <c r="BF7" s="660"/>
      <c r="BG7" s="661">
        <v>2079927</v>
      </c>
      <c r="BH7" s="664"/>
      <c r="BI7" s="664"/>
      <c r="BJ7" s="664"/>
      <c r="BK7" s="664"/>
      <c r="BL7" s="664"/>
      <c r="BM7" s="664"/>
      <c r="BN7" s="665"/>
      <c r="BO7" s="723">
        <v>37.9</v>
      </c>
      <c r="BP7" s="723"/>
      <c r="BQ7" s="723"/>
      <c r="BR7" s="723"/>
      <c r="BS7" s="724">
        <v>55004</v>
      </c>
      <c r="BT7" s="724"/>
      <c r="BU7" s="724"/>
      <c r="BV7" s="724"/>
      <c r="BW7" s="724"/>
      <c r="BX7" s="724"/>
      <c r="BY7" s="724"/>
      <c r="BZ7" s="724"/>
      <c r="CA7" s="724"/>
      <c r="CB7" s="765"/>
      <c r="CD7" s="705" t="s">
        <v>233</v>
      </c>
      <c r="CE7" s="702"/>
      <c r="CF7" s="702"/>
      <c r="CG7" s="702"/>
      <c r="CH7" s="702"/>
      <c r="CI7" s="702"/>
      <c r="CJ7" s="702"/>
      <c r="CK7" s="702"/>
      <c r="CL7" s="702"/>
      <c r="CM7" s="702"/>
      <c r="CN7" s="702"/>
      <c r="CO7" s="702"/>
      <c r="CP7" s="702"/>
      <c r="CQ7" s="703"/>
      <c r="CR7" s="661">
        <v>2737605</v>
      </c>
      <c r="CS7" s="664"/>
      <c r="CT7" s="664"/>
      <c r="CU7" s="664"/>
      <c r="CV7" s="664"/>
      <c r="CW7" s="664"/>
      <c r="CX7" s="664"/>
      <c r="CY7" s="665"/>
      <c r="CZ7" s="723">
        <v>21.4</v>
      </c>
      <c r="DA7" s="723"/>
      <c r="DB7" s="723"/>
      <c r="DC7" s="723"/>
      <c r="DD7" s="669">
        <v>55772</v>
      </c>
      <c r="DE7" s="664"/>
      <c r="DF7" s="664"/>
      <c r="DG7" s="664"/>
      <c r="DH7" s="664"/>
      <c r="DI7" s="664"/>
      <c r="DJ7" s="664"/>
      <c r="DK7" s="664"/>
      <c r="DL7" s="664"/>
      <c r="DM7" s="664"/>
      <c r="DN7" s="664"/>
      <c r="DO7" s="664"/>
      <c r="DP7" s="665"/>
      <c r="DQ7" s="669">
        <v>2613432</v>
      </c>
      <c r="DR7" s="664"/>
      <c r="DS7" s="664"/>
      <c r="DT7" s="664"/>
      <c r="DU7" s="664"/>
      <c r="DV7" s="664"/>
      <c r="DW7" s="664"/>
      <c r="DX7" s="664"/>
      <c r="DY7" s="664"/>
      <c r="DZ7" s="664"/>
      <c r="EA7" s="664"/>
      <c r="EB7" s="664"/>
      <c r="EC7" s="704"/>
    </row>
    <row r="8" spans="2:143" ht="11.25" customHeight="1" x14ac:dyDescent="0.15">
      <c r="B8" s="658" t="s">
        <v>234</v>
      </c>
      <c r="C8" s="659"/>
      <c r="D8" s="659"/>
      <c r="E8" s="659"/>
      <c r="F8" s="659"/>
      <c r="G8" s="659"/>
      <c r="H8" s="659"/>
      <c r="I8" s="659"/>
      <c r="J8" s="659"/>
      <c r="K8" s="659"/>
      <c r="L8" s="659"/>
      <c r="M8" s="659"/>
      <c r="N8" s="659"/>
      <c r="O8" s="659"/>
      <c r="P8" s="659"/>
      <c r="Q8" s="660"/>
      <c r="R8" s="661">
        <v>26885</v>
      </c>
      <c r="S8" s="664"/>
      <c r="T8" s="664"/>
      <c r="U8" s="664"/>
      <c r="V8" s="664"/>
      <c r="W8" s="664"/>
      <c r="X8" s="664"/>
      <c r="Y8" s="665"/>
      <c r="Z8" s="723">
        <v>0.2</v>
      </c>
      <c r="AA8" s="723"/>
      <c r="AB8" s="723"/>
      <c r="AC8" s="723"/>
      <c r="AD8" s="724">
        <v>26885</v>
      </c>
      <c r="AE8" s="724"/>
      <c r="AF8" s="724"/>
      <c r="AG8" s="724"/>
      <c r="AH8" s="724"/>
      <c r="AI8" s="724"/>
      <c r="AJ8" s="724"/>
      <c r="AK8" s="724"/>
      <c r="AL8" s="666">
        <v>0.4</v>
      </c>
      <c r="AM8" s="667"/>
      <c r="AN8" s="667"/>
      <c r="AO8" s="725"/>
      <c r="AP8" s="658" t="s">
        <v>235</v>
      </c>
      <c r="AQ8" s="659"/>
      <c r="AR8" s="659"/>
      <c r="AS8" s="659"/>
      <c r="AT8" s="659"/>
      <c r="AU8" s="659"/>
      <c r="AV8" s="659"/>
      <c r="AW8" s="659"/>
      <c r="AX8" s="659"/>
      <c r="AY8" s="659"/>
      <c r="AZ8" s="659"/>
      <c r="BA8" s="659"/>
      <c r="BB8" s="659"/>
      <c r="BC8" s="659"/>
      <c r="BD8" s="659"/>
      <c r="BE8" s="659"/>
      <c r="BF8" s="660"/>
      <c r="BG8" s="661">
        <v>56896</v>
      </c>
      <c r="BH8" s="664"/>
      <c r="BI8" s="664"/>
      <c r="BJ8" s="664"/>
      <c r="BK8" s="664"/>
      <c r="BL8" s="664"/>
      <c r="BM8" s="664"/>
      <c r="BN8" s="665"/>
      <c r="BO8" s="723">
        <v>1</v>
      </c>
      <c r="BP8" s="723"/>
      <c r="BQ8" s="723"/>
      <c r="BR8" s="723"/>
      <c r="BS8" s="669" t="s">
        <v>128</v>
      </c>
      <c r="BT8" s="664"/>
      <c r="BU8" s="664"/>
      <c r="BV8" s="664"/>
      <c r="BW8" s="664"/>
      <c r="BX8" s="664"/>
      <c r="BY8" s="664"/>
      <c r="BZ8" s="664"/>
      <c r="CA8" s="664"/>
      <c r="CB8" s="704"/>
      <c r="CD8" s="705" t="s">
        <v>236</v>
      </c>
      <c r="CE8" s="702"/>
      <c r="CF8" s="702"/>
      <c r="CG8" s="702"/>
      <c r="CH8" s="702"/>
      <c r="CI8" s="702"/>
      <c r="CJ8" s="702"/>
      <c r="CK8" s="702"/>
      <c r="CL8" s="702"/>
      <c r="CM8" s="702"/>
      <c r="CN8" s="702"/>
      <c r="CO8" s="702"/>
      <c r="CP8" s="702"/>
      <c r="CQ8" s="703"/>
      <c r="CR8" s="661">
        <v>3744393</v>
      </c>
      <c r="CS8" s="664"/>
      <c r="CT8" s="664"/>
      <c r="CU8" s="664"/>
      <c r="CV8" s="664"/>
      <c r="CW8" s="664"/>
      <c r="CX8" s="664"/>
      <c r="CY8" s="665"/>
      <c r="CZ8" s="723">
        <v>29.3</v>
      </c>
      <c r="DA8" s="723"/>
      <c r="DB8" s="723"/>
      <c r="DC8" s="723"/>
      <c r="DD8" s="669">
        <v>24792</v>
      </c>
      <c r="DE8" s="664"/>
      <c r="DF8" s="664"/>
      <c r="DG8" s="664"/>
      <c r="DH8" s="664"/>
      <c r="DI8" s="664"/>
      <c r="DJ8" s="664"/>
      <c r="DK8" s="664"/>
      <c r="DL8" s="664"/>
      <c r="DM8" s="664"/>
      <c r="DN8" s="664"/>
      <c r="DO8" s="664"/>
      <c r="DP8" s="665"/>
      <c r="DQ8" s="669">
        <v>1923733</v>
      </c>
      <c r="DR8" s="664"/>
      <c r="DS8" s="664"/>
      <c r="DT8" s="664"/>
      <c r="DU8" s="664"/>
      <c r="DV8" s="664"/>
      <c r="DW8" s="664"/>
      <c r="DX8" s="664"/>
      <c r="DY8" s="664"/>
      <c r="DZ8" s="664"/>
      <c r="EA8" s="664"/>
      <c r="EB8" s="664"/>
      <c r="EC8" s="704"/>
    </row>
    <row r="9" spans="2:143" ht="11.25" customHeight="1" x14ac:dyDescent="0.15">
      <c r="B9" s="658" t="s">
        <v>237</v>
      </c>
      <c r="C9" s="659"/>
      <c r="D9" s="659"/>
      <c r="E9" s="659"/>
      <c r="F9" s="659"/>
      <c r="G9" s="659"/>
      <c r="H9" s="659"/>
      <c r="I9" s="659"/>
      <c r="J9" s="659"/>
      <c r="K9" s="659"/>
      <c r="L9" s="659"/>
      <c r="M9" s="659"/>
      <c r="N9" s="659"/>
      <c r="O9" s="659"/>
      <c r="P9" s="659"/>
      <c r="Q9" s="660"/>
      <c r="R9" s="661">
        <v>21298</v>
      </c>
      <c r="S9" s="664"/>
      <c r="T9" s="664"/>
      <c r="U9" s="664"/>
      <c r="V9" s="664"/>
      <c r="W9" s="664"/>
      <c r="X9" s="664"/>
      <c r="Y9" s="665"/>
      <c r="Z9" s="723">
        <v>0.2</v>
      </c>
      <c r="AA9" s="723"/>
      <c r="AB9" s="723"/>
      <c r="AC9" s="723"/>
      <c r="AD9" s="724">
        <v>21298</v>
      </c>
      <c r="AE9" s="724"/>
      <c r="AF9" s="724"/>
      <c r="AG9" s="724"/>
      <c r="AH9" s="724"/>
      <c r="AI9" s="724"/>
      <c r="AJ9" s="724"/>
      <c r="AK9" s="724"/>
      <c r="AL9" s="666">
        <v>0.3</v>
      </c>
      <c r="AM9" s="667"/>
      <c r="AN9" s="667"/>
      <c r="AO9" s="725"/>
      <c r="AP9" s="658" t="s">
        <v>238</v>
      </c>
      <c r="AQ9" s="659"/>
      <c r="AR9" s="659"/>
      <c r="AS9" s="659"/>
      <c r="AT9" s="659"/>
      <c r="AU9" s="659"/>
      <c r="AV9" s="659"/>
      <c r="AW9" s="659"/>
      <c r="AX9" s="659"/>
      <c r="AY9" s="659"/>
      <c r="AZ9" s="659"/>
      <c r="BA9" s="659"/>
      <c r="BB9" s="659"/>
      <c r="BC9" s="659"/>
      <c r="BD9" s="659"/>
      <c r="BE9" s="659"/>
      <c r="BF9" s="660"/>
      <c r="BG9" s="661">
        <v>1573821</v>
      </c>
      <c r="BH9" s="664"/>
      <c r="BI9" s="664"/>
      <c r="BJ9" s="664"/>
      <c r="BK9" s="664"/>
      <c r="BL9" s="664"/>
      <c r="BM9" s="664"/>
      <c r="BN9" s="665"/>
      <c r="BO9" s="723">
        <v>28.7</v>
      </c>
      <c r="BP9" s="723"/>
      <c r="BQ9" s="723"/>
      <c r="BR9" s="723"/>
      <c r="BS9" s="669" t="s">
        <v>128</v>
      </c>
      <c r="BT9" s="664"/>
      <c r="BU9" s="664"/>
      <c r="BV9" s="664"/>
      <c r="BW9" s="664"/>
      <c r="BX9" s="664"/>
      <c r="BY9" s="664"/>
      <c r="BZ9" s="664"/>
      <c r="CA9" s="664"/>
      <c r="CB9" s="704"/>
      <c r="CD9" s="705" t="s">
        <v>239</v>
      </c>
      <c r="CE9" s="702"/>
      <c r="CF9" s="702"/>
      <c r="CG9" s="702"/>
      <c r="CH9" s="702"/>
      <c r="CI9" s="702"/>
      <c r="CJ9" s="702"/>
      <c r="CK9" s="702"/>
      <c r="CL9" s="702"/>
      <c r="CM9" s="702"/>
      <c r="CN9" s="702"/>
      <c r="CO9" s="702"/>
      <c r="CP9" s="702"/>
      <c r="CQ9" s="703"/>
      <c r="CR9" s="661">
        <v>1032123</v>
      </c>
      <c r="CS9" s="664"/>
      <c r="CT9" s="664"/>
      <c r="CU9" s="664"/>
      <c r="CV9" s="664"/>
      <c r="CW9" s="664"/>
      <c r="CX9" s="664"/>
      <c r="CY9" s="665"/>
      <c r="CZ9" s="723">
        <v>8.1</v>
      </c>
      <c r="DA9" s="723"/>
      <c r="DB9" s="723"/>
      <c r="DC9" s="723"/>
      <c r="DD9" s="669">
        <v>133526</v>
      </c>
      <c r="DE9" s="664"/>
      <c r="DF9" s="664"/>
      <c r="DG9" s="664"/>
      <c r="DH9" s="664"/>
      <c r="DI9" s="664"/>
      <c r="DJ9" s="664"/>
      <c r="DK9" s="664"/>
      <c r="DL9" s="664"/>
      <c r="DM9" s="664"/>
      <c r="DN9" s="664"/>
      <c r="DO9" s="664"/>
      <c r="DP9" s="665"/>
      <c r="DQ9" s="669">
        <v>759800</v>
      </c>
      <c r="DR9" s="664"/>
      <c r="DS9" s="664"/>
      <c r="DT9" s="664"/>
      <c r="DU9" s="664"/>
      <c r="DV9" s="664"/>
      <c r="DW9" s="664"/>
      <c r="DX9" s="664"/>
      <c r="DY9" s="664"/>
      <c r="DZ9" s="664"/>
      <c r="EA9" s="664"/>
      <c r="EB9" s="664"/>
      <c r="EC9" s="704"/>
    </row>
    <row r="10" spans="2:143" ht="11.25" customHeight="1" x14ac:dyDescent="0.15">
      <c r="B10" s="658" t="s">
        <v>240</v>
      </c>
      <c r="C10" s="659"/>
      <c r="D10" s="659"/>
      <c r="E10" s="659"/>
      <c r="F10" s="659"/>
      <c r="G10" s="659"/>
      <c r="H10" s="659"/>
      <c r="I10" s="659"/>
      <c r="J10" s="659"/>
      <c r="K10" s="659"/>
      <c r="L10" s="659"/>
      <c r="M10" s="659"/>
      <c r="N10" s="659"/>
      <c r="O10" s="659"/>
      <c r="P10" s="659"/>
      <c r="Q10" s="660"/>
      <c r="R10" s="661" t="s">
        <v>241</v>
      </c>
      <c r="S10" s="664"/>
      <c r="T10" s="664"/>
      <c r="U10" s="664"/>
      <c r="V10" s="664"/>
      <c r="W10" s="664"/>
      <c r="X10" s="664"/>
      <c r="Y10" s="665"/>
      <c r="Z10" s="723" t="s">
        <v>241</v>
      </c>
      <c r="AA10" s="723"/>
      <c r="AB10" s="723"/>
      <c r="AC10" s="723"/>
      <c r="AD10" s="724" t="s">
        <v>241</v>
      </c>
      <c r="AE10" s="724"/>
      <c r="AF10" s="724"/>
      <c r="AG10" s="724"/>
      <c r="AH10" s="724"/>
      <c r="AI10" s="724"/>
      <c r="AJ10" s="724"/>
      <c r="AK10" s="724"/>
      <c r="AL10" s="666" t="s">
        <v>241</v>
      </c>
      <c r="AM10" s="667"/>
      <c r="AN10" s="667"/>
      <c r="AO10" s="725"/>
      <c r="AP10" s="658" t="s">
        <v>242</v>
      </c>
      <c r="AQ10" s="659"/>
      <c r="AR10" s="659"/>
      <c r="AS10" s="659"/>
      <c r="AT10" s="659"/>
      <c r="AU10" s="659"/>
      <c r="AV10" s="659"/>
      <c r="AW10" s="659"/>
      <c r="AX10" s="659"/>
      <c r="AY10" s="659"/>
      <c r="AZ10" s="659"/>
      <c r="BA10" s="659"/>
      <c r="BB10" s="659"/>
      <c r="BC10" s="659"/>
      <c r="BD10" s="659"/>
      <c r="BE10" s="659"/>
      <c r="BF10" s="660"/>
      <c r="BG10" s="661">
        <v>85468</v>
      </c>
      <c r="BH10" s="664"/>
      <c r="BI10" s="664"/>
      <c r="BJ10" s="664"/>
      <c r="BK10" s="664"/>
      <c r="BL10" s="664"/>
      <c r="BM10" s="664"/>
      <c r="BN10" s="665"/>
      <c r="BO10" s="723">
        <v>1.6</v>
      </c>
      <c r="BP10" s="723"/>
      <c r="BQ10" s="723"/>
      <c r="BR10" s="723"/>
      <c r="BS10" s="669" t="s">
        <v>241</v>
      </c>
      <c r="BT10" s="664"/>
      <c r="BU10" s="664"/>
      <c r="BV10" s="664"/>
      <c r="BW10" s="664"/>
      <c r="BX10" s="664"/>
      <c r="BY10" s="664"/>
      <c r="BZ10" s="664"/>
      <c r="CA10" s="664"/>
      <c r="CB10" s="704"/>
      <c r="CD10" s="705" t="s">
        <v>243</v>
      </c>
      <c r="CE10" s="702"/>
      <c r="CF10" s="702"/>
      <c r="CG10" s="702"/>
      <c r="CH10" s="702"/>
      <c r="CI10" s="702"/>
      <c r="CJ10" s="702"/>
      <c r="CK10" s="702"/>
      <c r="CL10" s="702"/>
      <c r="CM10" s="702"/>
      <c r="CN10" s="702"/>
      <c r="CO10" s="702"/>
      <c r="CP10" s="702"/>
      <c r="CQ10" s="703"/>
      <c r="CR10" s="661">
        <v>71860</v>
      </c>
      <c r="CS10" s="664"/>
      <c r="CT10" s="664"/>
      <c r="CU10" s="664"/>
      <c r="CV10" s="664"/>
      <c r="CW10" s="664"/>
      <c r="CX10" s="664"/>
      <c r="CY10" s="665"/>
      <c r="CZ10" s="723">
        <v>0.6</v>
      </c>
      <c r="DA10" s="723"/>
      <c r="DB10" s="723"/>
      <c r="DC10" s="723"/>
      <c r="DD10" s="669" t="s">
        <v>241</v>
      </c>
      <c r="DE10" s="664"/>
      <c r="DF10" s="664"/>
      <c r="DG10" s="664"/>
      <c r="DH10" s="664"/>
      <c r="DI10" s="664"/>
      <c r="DJ10" s="664"/>
      <c r="DK10" s="664"/>
      <c r="DL10" s="664"/>
      <c r="DM10" s="664"/>
      <c r="DN10" s="664"/>
      <c r="DO10" s="664"/>
      <c r="DP10" s="665"/>
      <c r="DQ10" s="669">
        <v>11860</v>
      </c>
      <c r="DR10" s="664"/>
      <c r="DS10" s="664"/>
      <c r="DT10" s="664"/>
      <c r="DU10" s="664"/>
      <c r="DV10" s="664"/>
      <c r="DW10" s="664"/>
      <c r="DX10" s="664"/>
      <c r="DY10" s="664"/>
      <c r="DZ10" s="664"/>
      <c r="EA10" s="664"/>
      <c r="EB10" s="664"/>
      <c r="EC10" s="704"/>
    </row>
    <row r="11" spans="2:143" ht="11.25" customHeight="1" x14ac:dyDescent="0.15">
      <c r="B11" s="658" t="s">
        <v>244</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128</v>
      </c>
      <c r="AA11" s="723"/>
      <c r="AB11" s="723"/>
      <c r="AC11" s="723"/>
      <c r="AD11" s="724" t="s">
        <v>128</v>
      </c>
      <c r="AE11" s="724"/>
      <c r="AF11" s="724"/>
      <c r="AG11" s="724"/>
      <c r="AH11" s="724"/>
      <c r="AI11" s="724"/>
      <c r="AJ11" s="724"/>
      <c r="AK11" s="724"/>
      <c r="AL11" s="666" t="s">
        <v>241</v>
      </c>
      <c r="AM11" s="667"/>
      <c r="AN11" s="667"/>
      <c r="AO11" s="725"/>
      <c r="AP11" s="658" t="s">
        <v>245</v>
      </c>
      <c r="AQ11" s="659"/>
      <c r="AR11" s="659"/>
      <c r="AS11" s="659"/>
      <c r="AT11" s="659"/>
      <c r="AU11" s="659"/>
      <c r="AV11" s="659"/>
      <c r="AW11" s="659"/>
      <c r="AX11" s="659"/>
      <c r="AY11" s="659"/>
      <c r="AZ11" s="659"/>
      <c r="BA11" s="659"/>
      <c r="BB11" s="659"/>
      <c r="BC11" s="659"/>
      <c r="BD11" s="659"/>
      <c r="BE11" s="659"/>
      <c r="BF11" s="660"/>
      <c r="BG11" s="661">
        <v>363742</v>
      </c>
      <c r="BH11" s="664"/>
      <c r="BI11" s="664"/>
      <c r="BJ11" s="664"/>
      <c r="BK11" s="664"/>
      <c r="BL11" s="664"/>
      <c r="BM11" s="664"/>
      <c r="BN11" s="665"/>
      <c r="BO11" s="723">
        <v>6.6</v>
      </c>
      <c r="BP11" s="723"/>
      <c r="BQ11" s="723"/>
      <c r="BR11" s="723"/>
      <c r="BS11" s="669">
        <v>55004</v>
      </c>
      <c r="BT11" s="664"/>
      <c r="BU11" s="664"/>
      <c r="BV11" s="664"/>
      <c r="BW11" s="664"/>
      <c r="BX11" s="664"/>
      <c r="BY11" s="664"/>
      <c r="BZ11" s="664"/>
      <c r="CA11" s="664"/>
      <c r="CB11" s="704"/>
      <c r="CD11" s="705" t="s">
        <v>246</v>
      </c>
      <c r="CE11" s="702"/>
      <c r="CF11" s="702"/>
      <c r="CG11" s="702"/>
      <c r="CH11" s="702"/>
      <c r="CI11" s="702"/>
      <c r="CJ11" s="702"/>
      <c r="CK11" s="702"/>
      <c r="CL11" s="702"/>
      <c r="CM11" s="702"/>
      <c r="CN11" s="702"/>
      <c r="CO11" s="702"/>
      <c r="CP11" s="702"/>
      <c r="CQ11" s="703"/>
      <c r="CR11" s="661">
        <v>108058</v>
      </c>
      <c r="CS11" s="664"/>
      <c r="CT11" s="664"/>
      <c r="CU11" s="664"/>
      <c r="CV11" s="664"/>
      <c r="CW11" s="664"/>
      <c r="CX11" s="664"/>
      <c r="CY11" s="665"/>
      <c r="CZ11" s="723">
        <v>0.8</v>
      </c>
      <c r="DA11" s="723"/>
      <c r="DB11" s="723"/>
      <c r="DC11" s="723"/>
      <c r="DD11" s="669">
        <v>48824</v>
      </c>
      <c r="DE11" s="664"/>
      <c r="DF11" s="664"/>
      <c r="DG11" s="664"/>
      <c r="DH11" s="664"/>
      <c r="DI11" s="664"/>
      <c r="DJ11" s="664"/>
      <c r="DK11" s="664"/>
      <c r="DL11" s="664"/>
      <c r="DM11" s="664"/>
      <c r="DN11" s="664"/>
      <c r="DO11" s="664"/>
      <c r="DP11" s="665"/>
      <c r="DQ11" s="669">
        <v>44766</v>
      </c>
      <c r="DR11" s="664"/>
      <c r="DS11" s="664"/>
      <c r="DT11" s="664"/>
      <c r="DU11" s="664"/>
      <c r="DV11" s="664"/>
      <c r="DW11" s="664"/>
      <c r="DX11" s="664"/>
      <c r="DY11" s="664"/>
      <c r="DZ11" s="664"/>
      <c r="EA11" s="664"/>
      <c r="EB11" s="664"/>
      <c r="EC11" s="704"/>
    </row>
    <row r="12" spans="2:143" ht="11.25" customHeight="1" x14ac:dyDescent="0.15">
      <c r="B12" s="658" t="s">
        <v>247</v>
      </c>
      <c r="C12" s="659"/>
      <c r="D12" s="659"/>
      <c r="E12" s="659"/>
      <c r="F12" s="659"/>
      <c r="G12" s="659"/>
      <c r="H12" s="659"/>
      <c r="I12" s="659"/>
      <c r="J12" s="659"/>
      <c r="K12" s="659"/>
      <c r="L12" s="659"/>
      <c r="M12" s="659"/>
      <c r="N12" s="659"/>
      <c r="O12" s="659"/>
      <c r="P12" s="659"/>
      <c r="Q12" s="660"/>
      <c r="R12" s="661">
        <v>562984</v>
      </c>
      <c r="S12" s="664"/>
      <c r="T12" s="664"/>
      <c r="U12" s="664"/>
      <c r="V12" s="664"/>
      <c r="W12" s="664"/>
      <c r="X12" s="664"/>
      <c r="Y12" s="665"/>
      <c r="Z12" s="723">
        <v>4.2</v>
      </c>
      <c r="AA12" s="723"/>
      <c r="AB12" s="723"/>
      <c r="AC12" s="723"/>
      <c r="AD12" s="724">
        <v>562984</v>
      </c>
      <c r="AE12" s="724"/>
      <c r="AF12" s="724"/>
      <c r="AG12" s="724"/>
      <c r="AH12" s="724"/>
      <c r="AI12" s="724"/>
      <c r="AJ12" s="724"/>
      <c r="AK12" s="724"/>
      <c r="AL12" s="666">
        <v>8.8000000000000007</v>
      </c>
      <c r="AM12" s="667"/>
      <c r="AN12" s="667"/>
      <c r="AO12" s="725"/>
      <c r="AP12" s="658" t="s">
        <v>248</v>
      </c>
      <c r="AQ12" s="659"/>
      <c r="AR12" s="659"/>
      <c r="AS12" s="659"/>
      <c r="AT12" s="659"/>
      <c r="AU12" s="659"/>
      <c r="AV12" s="659"/>
      <c r="AW12" s="659"/>
      <c r="AX12" s="659"/>
      <c r="AY12" s="659"/>
      <c r="AZ12" s="659"/>
      <c r="BA12" s="659"/>
      <c r="BB12" s="659"/>
      <c r="BC12" s="659"/>
      <c r="BD12" s="659"/>
      <c r="BE12" s="659"/>
      <c r="BF12" s="660"/>
      <c r="BG12" s="661">
        <v>2690290</v>
      </c>
      <c r="BH12" s="664"/>
      <c r="BI12" s="664"/>
      <c r="BJ12" s="664"/>
      <c r="BK12" s="664"/>
      <c r="BL12" s="664"/>
      <c r="BM12" s="664"/>
      <c r="BN12" s="665"/>
      <c r="BO12" s="723">
        <v>49.1</v>
      </c>
      <c r="BP12" s="723"/>
      <c r="BQ12" s="723"/>
      <c r="BR12" s="723"/>
      <c r="BS12" s="669" t="s">
        <v>128</v>
      </c>
      <c r="BT12" s="664"/>
      <c r="BU12" s="664"/>
      <c r="BV12" s="664"/>
      <c r="BW12" s="664"/>
      <c r="BX12" s="664"/>
      <c r="BY12" s="664"/>
      <c r="BZ12" s="664"/>
      <c r="CA12" s="664"/>
      <c r="CB12" s="704"/>
      <c r="CD12" s="705" t="s">
        <v>249</v>
      </c>
      <c r="CE12" s="702"/>
      <c r="CF12" s="702"/>
      <c r="CG12" s="702"/>
      <c r="CH12" s="702"/>
      <c r="CI12" s="702"/>
      <c r="CJ12" s="702"/>
      <c r="CK12" s="702"/>
      <c r="CL12" s="702"/>
      <c r="CM12" s="702"/>
      <c r="CN12" s="702"/>
      <c r="CO12" s="702"/>
      <c r="CP12" s="702"/>
      <c r="CQ12" s="703"/>
      <c r="CR12" s="661">
        <v>28373</v>
      </c>
      <c r="CS12" s="664"/>
      <c r="CT12" s="664"/>
      <c r="CU12" s="664"/>
      <c r="CV12" s="664"/>
      <c r="CW12" s="664"/>
      <c r="CX12" s="664"/>
      <c r="CY12" s="665"/>
      <c r="CZ12" s="723">
        <v>0.2</v>
      </c>
      <c r="DA12" s="723"/>
      <c r="DB12" s="723"/>
      <c r="DC12" s="723"/>
      <c r="DD12" s="669" t="s">
        <v>241</v>
      </c>
      <c r="DE12" s="664"/>
      <c r="DF12" s="664"/>
      <c r="DG12" s="664"/>
      <c r="DH12" s="664"/>
      <c r="DI12" s="664"/>
      <c r="DJ12" s="664"/>
      <c r="DK12" s="664"/>
      <c r="DL12" s="664"/>
      <c r="DM12" s="664"/>
      <c r="DN12" s="664"/>
      <c r="DO12" s="664"/>
      <c r="DP12" s="665"/>
      <c r="DQ12" s="669">
        <v>26664</v>
      </c>
      <c r="DR12" s="664"/>
      <c r="DS12" s="664"/>
      <c r="DT12" s="664"/>
      <c r="DU12" s="664"/>
      <c r="DV12" s="664"/>
      <c r="DW12" s="664"/>
      <c r="DX12" s="664"/>
      <c r="DY12" s="664"/>
      <c r="DZ12" s="664"/>
      <c r="EA12" s="664"/>
      <c r="EB12" s="664"/>
      <c r="EC12" s="704"/>
    </row>
    <row r="13" spans="2:143" ht="11.25" customHeight="1" x14ac:dyDescent="0.15">
      <c r="B13" s="658" t="s">
        <v>250</v>
      </c>
      <c r="C13" s="659"/>
      <c r="D13" s="659"/>
      <c r="E13" s="659"/>
      <c r="F13" s="659"/>
      <c r="G13" s="659"/>
      <c r="H13" s="659"/>
      <c r="I13" s="659"/>
      <c r="J13" s="659"/>
      <c r="K13" s="659"/>
      <c r="L13" s="659"/>
      <c r="M13" s="659"/>
      <c r="N13" s="659"/>
      <c r="O13" s="659"/>
      <c r="P13" s="659"/>
      <c r="Q13" s="660"/>
      <c r="R13" s="661" t="s">
        <v>128</v>
      </c>
      <c r="S13" s="664"/>
      <c r="T13" s="664"/>
      <c r="U13" s="664"/>
      <c r="V13" s="664"/>
      <c r="W13" s="664"/>
      <c r="X13" s="664"/>
      <c r="Y13" s="665"/>
      <c r="Z13" s="723" t="s">
        <v>128</v>
      </c>
      <c r="AA13" s="723"/>
      <c r="AB13" s="723"/>
      <c r="AC13" s="723"/>
      <c r="AD13" s="724" t="s">
        <v>128</v>
      </c>
      <c r="AE13" s="724"/>
      <c r="AF13" s="724"/>
      <c r="AG13" s="724"/>
      <c r="AH13" s="724"/>
      <c r="AI13" s="724"/>
      <c r="AJ13" s="724"/>
      <c r="AK13" s="724"/>
      <c r="AL13" s="666" t="s">
        <v>128</v>
      </c>
      <c r="AM13" s="667"/>
      <c r="AN13" s="667"/>
      <c r="AO13" s="725"/>
      <c r="AP13" s="658" t="s">
        <v>251</v>
      </c>
      <c r="AQ13" s="659"/>
      <c r="AR13" s="659"/>
      <c r="AS13" s="659"/>
      <c r="AT13" s="659"/>
      <c r="AU13" s="659"/>
      <c r="AV13" s="659"/>
      <c r="AW13" s="659"/>
      <c r="AX13" s="659"/>
      <c r="AY13" s="659"/>
      <c r="AZ13" s="659"/>
      <c r="BA13" s="659"/>
      <c r="BB13" s="659"/>
      <c r="BC13" s="659"/>
      <c r="BD13" s="659"/>
      <c r="BE13" s="659"/>
      <c r="BF13" s="660"/>
      <c r="BG13" s="661">
        <v>2659103</v>
      </c>
      <c r="BH13" s="664"/>
      <c r="BI13" s="664"/>
      <c r="BJ13" s="664"/>
      <c r="BK13" s="664"/>
      <c r="BL13" s="664"/>
      <c r="BM13" s="664"/>
      <c r="BN13" s="665"/>
      <c r="BO13" s="723">
        <v>48.5</v>
      </c>
      <c r="BP13" s="723"/>
      <c r="BQ13" s="723"/>
      <c r="BR13" s="723"/>
      <c r="BS13" s="669" t="s">
        <v>241</v>
      </c>
      <c r="BT13" s="664"/>
      <c r="BU13" s="664"/>
      <c r="BV13" s="664"/>
      <c r="BW13" s="664"/>
      <c r="BX13" s="664"/>
      <c r="BY13" s="664"/>
      <c r="BZ13" s="664"/>
      <c r="CA13" s="664"/>
      <c r="CB13" s="704"/>
      <c r="CD13" s="705" t="s">
        <v>252</v>
      </c>
      <c r="CE13" s="702"/>
      <c r="CF13" s="702"/>
      <c r="CG13" s="702"/>
      <c r="CH13" s="702"/>
      <c r="CI13" s="702"/>
      <c r="CJ13" s="702"/>
      <c r="CK13" s="702"/>
      <c r="CL13" s="702"/>
      <c r="CM13" s="702"/>
      <c r="CN13" s="702"/>
      <c r="CO13" s="702"/>
      <c r="CP13" s="702"/>
      <c r="CQ13" s="703"/>
      <c r="CR13" s="661">
        <v>1126973</v>
      </c>
      <c r="CS13" s="664"/>
      <c r="CT13" s="664"/>
      <c r="CU13" s="664"/>
      <c r="CV13" s="664"/>
      <c r="CW13" s="664"/>
      <c r="CX13" s="664"/>
      <c r="CY13" s="665"/>
      <c r="CZ13" s="723">
        <v>8.8000000000000007</v>
      </c>
      <c r="DA13" s="723"/>
      <c r="DB13" s="723"/>
      <c r="DC13" s="723"/>
      <c r="DD13" s="669">
        <v>200063</v>
      </c>
      <c r="DE13" s="664"/>
      <c r="DF13" s="664"/>
      <c r="DG13" s="664"/>
      <c r="DH13" s="664"/>
      <c r="DI13" s="664"/>
      <c r="DJ13" s="664"/>
      <c r="DK13" s="664"/>
      <c r="DL13" s="664"/>
      <c r="DM13" s="664"/>
      <c r="DN13" s="664"/>
      <c r="DO13" s="664"/>
      <c r="DP13" s="665"/>
      <c r="DQ13" s="669">
        <v>1056301</v>
      </c>
      <c r="DR13" s="664"/>
      <c r="DS13" s="664"/>
      <c r="DT13" s="664"/>
      <c r="DU13" s="664"/>
      <c r="DV13" s="664"/>
      <c r="DW13" s="664"/>
      <c r="DX13" s="664"/>
      <c r="DY13" s="664"/>
      <c r="DZ13" s="664"/>
      <c r="EA13" s="664"/>
      <c r="EB13" s="664"/>
      <c r="EC13" s="704"/>
    </row>
    <row r="14" spans="2:143" ht="11.25" customHeight="1" x14ac:dyDescent="0.15">
      <c r="B14" s="658" t="s">
        <v>253</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241</v>
      </c>
      <c r="AA14" s="723"/>
      <c r="AB14" s="723"/>
      <c r="AC14" s="723"/>
      <c r="AD14" s="724" t="s">
        <v>128</v>
      </c>
      <c r="AE14" s="724"/>
      <c r="AF14" s="724"/>
      <c r="AG14" s="724"/>
      <c r="AH14" s="724"/>
      <c r="AI14" s="724"/>
      <c r="AJ14" s="724"/>
      <c r="AK14" s="724"/>
      <c r="AL14" s="666" t="s">
        <v>136</v>
      </c>
      <c r="AM14" s="667"/>
      <c r="AN14" s="667"/>
      <c r="AO14" s="725"/>
      <c r="AP14" s="658" t="s">
        <v>254</v>
      </c>
      <c r="AQ14" s="659"/>
      <c r="AR14" s="659"/>
      <c r="AS14" s="659"/>
      <c r="AT14" s="659"/>
      <c r="AU14" s="659"/>
      <c r="AV14" s="659"/>
      <c r="AW14" s="659"/>
      <c r="AX14" s="659"/>
      <c r="AY14" s="659"/>
      <c r="AZ14" s="659"/>
      <c r="BA14" s="659"/>
      <c r="BB14" s="659"/>
      <c r="BC14" s="659"/>
      <c r="BD14" s="659"/>
      <c r="BE14" s="659"/>
      <c r="BF14" s="660"/>
      <c r="BG14" s="661">
        <v>68146</v>
      </c>
      <c r="BH14" s="664"/>
      <c r="BI14" s="664"/>
      <c r="BJ14" s="664"/>
      <c r="BK14" s="664"/>
      <c r="BL14" s="664"/>
      <c r="BM14" s="664"/>
      <c r="BN14" s="665"/>
      <c r="BO14" s="723">
        <v>1.2</v>
      </c>
      <c r="BP14" s="723"/>
      <c r="BQ14" s="723"/>
      <c r="BR14" s="723"/>
      <c r="BS14" s="669" t="s">
        <v>241</v>
      </c>
      <c r="BT14" s="664"/>
      <c r="BU14" s="664"/>
      <c r="BV14" s="664"/>
      <c r="BW14" s="664"/>
      <c r="BX14" s="664"/>
      <c r="BY14" s="664"/>
      <c r="BZ14" s="664"/>
      <c r="CA14" s="664"/>
      <c r="CB14" s="704"/>
      <c r="CD14" s="705" t="s">
        <v>255</v>
      </c>
      <c r="CE14" s="702"/>
      <c r="CF14" s="702"/>
      <c r="CG14" s="702"/>
      <c r="CH14" s="702"/>
      <c r="CI14" s="702"/>
      <c r="CJ14" s="702"/>
      <c r="CK14" s="702"/>
      <c r="CL14" s="702"/>
      <c r="CM14" s="702"/>
      <c r="CN14" s="702"/>
      <c r="CO14" s="702"/>
      <c r="CP14" s="702"/>
      <c r="CQ14" s="703"/>
      <c r="CR14" s="661">
        <v>500305</v>
      </c>
      <c r="CS14" s="664"/>
      <c r="CT14" s="664"/>
      <c r="CU14" s="664"/>
      <c r="CV14" s="664"/>
      <c r="CW14" s="664"/>
      <c r="CX14" s="664"/>
      <c r="CY14" s="665"/>
      <c r="CZ14" s="723">
        <v>3.9</v>
      </c>
      <c r="DA14" s="723"/>
      <c r="DB14" s="723"/>
      <c r="DC14" s="723"/>
      <c r="DD14" s="669">
        <v>13457</v>
      </c>
      <c r="DE14" s="664"/>
      <c r="DF14" s="664"/>
      <c r="DG14" s="664"/>
      <c r="DH14" s="664"/>
      <c r="DI14" s="664"/>
      <c r="DJ14" s="664"/>
      <c r="DK14" s="664"/>
      <c r="DL14" s="664"/>
      <c r="DM14" s="664"/>
      <c r="DN14" s="664"/>
      <c r="DO14" s="664"/>
      <c r="DP14" s="665"/>
      <c r="DQ14" s="669">
        <v>483040</v>
      </c>
      <c r="DR14" s="664"/>
      <c r="DS14" s="664"/>
      <c r="DT14" s="664"/>
      <c r="DU14" s="664"/>
      <c r="DV14" s="664"/>
      <c r="DW14" s="664"/>
      <c r="DX14" s="664"/>
      <c r="DY14" s="664"/>
      <c r="DZ14" s="664"/>
      <c r="EA14" s="664"/>
      <c r="EB14" s="664"/>
      <c r="EC14" s="704"/>
    </row>
    <row r="15" spans="2:143" ht="11.25" customHeight="1" x14ac:dyDescent="0.15">
      <c r="B15" s="658" t="s">
        <v>256</v>
      </c>
      <c r="C15" s="659"/>
      <c r="D15" s="659"/>
      <c r="E15" s="659"/>
      <c r="F15" s="659"/>
      <c r="G15" s="659"/>
      <c r="H15" s="659"/>
      <c r="I15" s="659"/>
      <c r="J15" s="659"/>
      <c r="K15" s="659"/>
      <c r="L15" s="659"/>
      <c r="M15" s="659"/>
      <c r="N15" s="659"/>
      <c r="O15" s="659"/>
      <c r="P15" s="659"/>
      <c r="Q15" s="660"/>
      <c r="R15" s="661">
        <v>30589</v>
      </c>
      <c r="S15" s="664"/>
      <c r="T15" s="664"/>
      <c r="U15" s="664"/>
      <c r="V15" s="664"/>
      <c r="W15" s="664"/>
      <c r="X15" s="664"/>
      <c r="Y15" s="665"/>
      <c r="Z15" s="723">
        <v>0.2</v>
      </c>
      <c r="AA15" s="723"/>
      <c r="AB15" s="723"/>
      <c r="AC15" s="723"/>
      <c r="AD15" s="724">
        <v>30589</v>
      </c>
      <c r="AE15" s="724"/>
      <c r="AF15" s="724"/>
      <c r="AG15" s="724"/>
      <c r="AH15" s="724"/>
      <c r="AI15" s="724"/>
      <c r="AJ15" s="724"/>
      <c r="AK15" s="724"/>
      <c r="AL15" s="666">
        <v>0.5</v>
      </c>
      <c r="AM15" s="667"/>
      <c r="AN15" s="667"/>
      <c r="AO15" s="725"/>
      <c r="AP15" s="658" t="s">
        <v>257</v>
      </c>
      <c r="AQ15" s="659"/>
      <c r="AR15" s="659"/>
      <c r="AS15" s="659"/>
      <c r="AT15" s="659"/>
      <c r="AU15" s="659"/>
      <c r="AV15" s="659"/>
      <c r="AW15" s="659"/>
      <c r="AX15" s="659"/>
      <c r="AY15" s="659"/>
      <c r="AZ15" s="659"/>
      <c r="BA15" s="659"/>
      <c r="BB15" s="659"/>
      <c r="BC15" s="659"/>
      <c r="BD15" s="659"/>
      <c r="BE15" s="659"/>
      <c r="BF15" s="660"/>
      <c r="BG15" s="661">
        <v>174865</v>
      </c>
      <c r="BH15" s="664"/>
      <c r="BI15" s="664"/>
      <c r="BJ15" s="664"/>
      <c r="BK15" s="664"/>
      <c r="BL15" s="664"/>
      <c r="BM15" s="664"/>
      <c r="BN15" s="665"/>
      <c r="BO15" s="723">
        <v>3.2</v>
      </c>
      <c r="BP15" s="723"/>
      <c r="BQ15" s="723"/>
      <c r="BR15" s="723"/>
      <c r="BS15" s="669" t="s">
        <v>128</v>
      </c>
      <c r="BT15" s="664"/>
      <c r="BU15" s="664"/>
      <c r="BV15" s="664"/>
      <c r="BW15" s="664"/>
      <c r="BX15" s="664"/>
      <c r="BY15" s="664"/>
      <c r="BZ15" s="664"/>
      <c r="CA15" s="664"/>
      <c r="CB15" s="704"/>
      <c r="CD15" s="705" t="s">
        <v>258</v>
      </c>
      <c r="CE15" s="702"/>
      <c r="CF15" s="702"/>
      <c r="CG15" s="702"/>
      <c r="CH15" s="702"/>
      <c r="CI15" s="702"/>
      <c r="CJ15" s="702"/>
      <c r="CK15" s="702"/>
      <c r="CL15" s="702"/>
      <c r="CM15" s="702"/>
      <c r="CN15" s="702"/>
      <c r="CO15" s="702"/>
      <c r="CP15" s="702"/>
      <c r="CQ15" s="703"/>
      <c r="CR15" s="661">
        <v>2429614</v>
      </c>
      <c r="CS15" s="664"/>
      <c r="CT15" s="664"/>
      <c r="CU15" s="664"/>
      <c r="CV15" s="664"/>
      <c r="CW15" s="664"/>
      <c r="CX15" s="664"/>
      <c r="CY15" s="665"/>
      <c r="CZ15" s="723">
        <v>19</v>
      </c>
      <c r="DA15" s="723"/>
      <c r="DB15" s="723"/>
      <c r="DC15" s="723"/>
      <c r="DD15" s="669">
        <v>1312251</v>
      </c>
      <c r="DE15" s="664"/>
      <c r="DF15" s="664"/>
      <c r="DG15" s="664"/>
      <c r="DH15" s="664"/>
      <c r="DI15" s="664"/>
      <c r="DJ15" s="664"/>
      <c r="DK15" s="664"/>
      <c r="DL15" s="664"/>
      <c r="DM15" s="664"/>
      <c r="DN15" s="664"/>
      <c r="DO15" s="664"/>
      <c r="DP15" s="665"/>
      <c r="DQ15" s="669">
        <v>1177128</v>
      </c>
      <c r="DR15" s="664"/>
      <c r="DS15" s="664"/>
      <c r="DT15" s="664"/>
      <c r="DU15" s="664"/>
      <c r="DV15" s="664"/>
      <c r="DW15" s="664"/>
      <c r="DX15" s="664"/>
      <c r="DY15" s="664"/>
      <c r="DZ15" s="664"/>
      <c r="EA15" s="664"/>
      <c r="EB15" s="664"/>
      <c r="EC15" s="704"/>
    </row>
    <row r="16" spans="2:143" ht="11.25" customHeight="1" x14ac:dyDescent="0.15">
      <c r="B16" s="658" t="s">
        <v>259</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128</v>
      </c>
      <c r="AA16" s="723"/>
      <c r="AB16" s="723"/>
      <c r="AC16" s="723"/>
      <c r="AD16" s="724" t="s">
        <v>241</v>
      </c>
      <c r="AE16" s="724"/>
      <c r="AF16" s="724"/>
      <c r="AG16" s="724"/>
      <c r="AH16" s="724"/>
      <c r="AI16" s="724"/>
      <c r="AJ16" s="724"/>
      <c r="AK16" s="724"/>
      <c r="AL16" s="666" t="s">
        <v>241</v>
      </c>
      <c r="AM16" s="667"/>
      <c r="AN16" s="667"/>
      <c r="AO16" s="725"/>
      <c r="AP16" s="658" t="s">
        <v>260</v>
      </c>
      <c r="AQ16" s="659"/>
      <c r="AR16" s="659"/>
      <c r="AS16" s="659"/>
      <c r="AT16" s="659"/>
      <c r="AU16" s="659"/>
      <c r="AV16" s="659"/>
      <c r="AW16" s="659"/>
      <c r="AX16" s="659"/>
      <c r="AY16" s="659"/>
      <c r="AZ16" s="659"/>
      <c r="BA16" s="659"/>
      <c r="BB16" s="659"/>
      <c r="BC16" s="659"/>
      <c r="BD16" s="659"/>
      <c r="BE16" s="659"/>
      <c r="BF16" s="660"/>
      <c r="BG16" s="661" t="s">
        <v>241</v>
      </c>
      <c r="BH16" s="664"/>
      <c r="BI16" s="664"/>
      <c r="BJ16" s="664"/>
      <c r="BK16" s="664"/>
      <c r="BL16" s="664"/>
      <c r="BM16" s="664"/>
      <c r="BN16" s="665"/>
      <c r="BO16" s="723" t="s">
        <v>136</v>
      </c>
      <c r="BP16" s="723"/>
      <c r="BQ16" s="723"/>
      <c r="BR16" s="723"/>
      <c r="BS16" s="669" t="s">
        <v>128</v>
      </c>
      <c r="BT16" s="664"/>
      <c r="BU16" s="664"/>
      <c r="BV16" s="664"/>
      <c r="BW16" s="664"/>
      <c r="BX16" s="664"/>
      <c r="BY16" s="664"/>
      <c r="BZ16" s="664"/>
      <c r="CA16" s="664"/>
      <c r="CB16" s="704"/>
      <c r="CD16" s="705" t="s">
        <v>261</v>
      </c>
      <c r="CE16" s="702"/>
      <c r="CF16" s="702"/>
      <c r="CG16" s="702"/>
      <c r="CH16" s="702"/>
      <c r="CI16" s="702"/>
      <c r="CJ16" s="702"/>
      <c r="CK16" s="702"/>
      <c r="CL16" s="702"/>
      <c r="CM16" s="702"/>
      <c r="CN16" s="702"/>
      <c r="CO16" s="702"/>
      <c r="CP16" s="702"/>
      <c r="CQ16" s="703"/>
      <c r="CR16" s="661" t="s">
        <v>128</v>
      </c>
      <c r="CS16" s="664"/>
      <c r="CT16" s="664"/>
      <c r="CU16" s="664"/>
      <c r="CV16" s="664"/>
      <c r="CW16" s="664"/>
      <c r="CX16" s="664"/>
      <c r="CY16" s="665"/>
      <c r="CZ16" s="723" t="s">
        <v>241</v>
      </c>
      <c r="DA16" s="723"/>
      <c r="DB16" s="723"/>
      <c r="DC16" s="723"/>
      <c r="DD16" s="669" t="s">
        <v>241</v>
      </c>
      <c r="DE16" s="664"/>
      <c r="DF16" s="664"/>
      <c r="DG16" s="664"/>
      <c r="DH16" s="664"/>
      <c r="DI16" s="664"/>
      <c r="DJ16" s="664"/>
      <c r="DK16" s="664"/>
      <c r="DL16" s="664"/>
      <c r="DM16" s="664"/>
      <c r="DN16" s="664"/>
      <c r="DO16" s="664"/>
      <c r="DP16" s="665"/>
      <c r="DQ16" s="669" t="s">
        <v>128</v>
      </c>
      <c r="DR16" s="664"/>
      <c r="DS16" s="664"/>
      <c r="DT16" s="664"/>
      <c r="DU16" s="664"/>
      <c r="DV16" s="664"/>
      <c r="DW16" s="664"/>
      <c r="DX16" s="664"/>
      <c r="DY16" s="664"/>
      <c r="DZ16" s="664"/>
      <c r="EA16" s="664"/>
      <c r="EB16" s="664"/>
      <c r="EC16" s="704"/>
    </row>
    <row r="17" spans="2:133" ht="11.25" customHeight="1" x14ac:dyDescent="0.15">
      <c r="B17" s="658" t="s">
        <v>262</v>
      </c>
      <c r="C17" s="659"/>
      <c r="D17" s="659"/>
      <c r="E17" s="659"/>
      <c r="F17" s="659"/>
      <c r="G17" s="659"/>
      <c r="H17" s="659"/>
      <c r="I17" s="659"/>
      <c r="J17" s="659"/>
      <c r="K17" s="659"/>
      <c r="L17" s="659"/>
      <c r="M17" s="659"/>
      <c r="N17" s="659"/>
      <c r="O17" s="659"/>
      <c r="P17" s="659"/>
      <c r="Q17" s="660"/>
      <c r="R17" s="661">
        <v>40688</v>
      </c>
      <c r="S17" s="664"/>
      <c r="T17" s="664"/>
      <c r="U17" s="664"/>
      <c r="V17" s="664"/>
      <c r="W17" s="664"/>
      <c r="X17" s="664"/>
      <c r="Y17" s="665"/>
      <c r="Z17" s="723">
        <v>0.3</v>
      </c>
      <c r="AA17" s="723"/>
      <c r="AB17" s="723"/>
      <c r="AC17" s="723"/>
      <c r="AD17" s="724">
        <v>40688</v>
      </c>
      <c r="AE17" s="724"/>
      <c r="AF17" s="724"/>
      <c r="AG17" s="724"/>
      <c r="AH17" s="724"/>
      <c r="AI17" s="724"/>
      <c r="AJ17" s="724"/>
      <c r="AK17" s="724"/>
      <c r="AL17" s="666">
        <v>0.6</v>
      </c>
      <c r="AM17" s="667"/>
      <c r="AN17" s="667"/>
      <c r="AO17" s="725"/>
      <c r="AP17" s="658" t="s">
        <v>263</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241</v>
      </c>
      <c r="BP17" s="723"/>
      <c r="BQ17" s="723"/>
      <c r="BR17" s="723"/>
      <c r="BS17" s="669" t="s">
        <v>128</v>
      </c>
      <c r="BT17" s="664"/>
      <c r="BU17" s="664"/>
      <c r="BV17" s="664"/>
      <c r="BW17" s="664"/>
      <c r="BX17" s="664"/>
      <c r="BY17" s="664"/>
      <c r="BZ17" s="664"/>
      <c r="CA17" s="664"/>
      <c r="CB17" s="704"/>
      <c r="CD17" s="705" t="s">
        <v>264</v>
      </c>
      <c r="CE17" s="702"/>
      <c r="CF17" s="702"/>
      <c r="CG17" s="702"/>
      <c r="CH17" s="702"/>
      <c r="CI17" s="702"/>
      <c r="CJ17" s="702"/>
      <c r="CK17" s="702"/>
      <c r="CL17" s="702"/>
      <c r="CM17" s="702"/>
      <c r="CN17" s="702"/>
      <c r="CO17" s="702"/>
      <c r="CP17" s="702"/>
      <c r="CQ17" s="703"/>
      <c r="CR17" s="661">
        <v>874040</v>
      </c>
      <c r="CS17" s="664"/>
      <c r="CT17" s="664"/>
      <c r="CU17" s="664"/>
      <c r="CV17" s="664"/>
      <c r="CW17" s="664"/>
      <c r="CX17" s="664"/>
      <c r="CY17" s="665"/>
      <c r="CZ17" s="723">
        <v>6.8</v>
      </c>
      <c r="DA17" s="723"/>
      <c r="DB17" s="723"/>
      <c r="DC17" s="723"/>
      <c r="DD17" s="669" t="s">
        <v>241</v>
      </c>
      <c r="DE17" s="664"/>
      <c r="DF17" s="664"/>
      <c r="DG17" s="664"/>
      <c r="DH17" s="664"/>
      <c r="DI17" s="664"/>
      <c r="DJ17" s="664"/>
      <c r="DK17" s="664"/>
      <c r="DL17" s="664"/>
      <c r="DM17" s="664"/>
      <c r="DN17" s="664"/>
      <c r="DO17" s="664"/>
      <c r="DP17" s="665"/>
      <c r="DQ17" s="669">
        <v>873158</v>
      </c>
      <c r="DR17" s="664"/>
      <c r="DS17" s="664"/>
      <c r="DT17" s="664"/>
      <c r="DU17" s="664"/>
      <c r="DV17" s="664"/>
      <c r="DW17" s="664"/>
      <c r="DX17" s="664"/>
      <c r="DY17" s="664"/>
      <c r="DZ17" s="664"/>
      <c r="EA17" s="664"/>
      <c r="EB17" s="664"/>
      <c r="EC17" s="704"/>
    </row>
    <row r="18" spans="2:133" ht="11.25" customHeight="1" x14ac:dyDescent="0.15">
      <c r="B18" s="658" t="s">
        <v>265</v>
      </c>
      <c r="C18" s="659"/>
      <c r="D18" s="659"/>
      <c r="E18" s="659"/>
      <c r="F18" s="659"/>
      <c r="G18" s="659"/>
      <c r="H18" s="659"/>
      <c r="I18" s="659"/>
      <c r="J18" s="659"/>
      <c r="K18" s="659"/>
      <c r="L18" s="659"/>
      <c r="M18" s="659"/>
      <c r="N18" s="659"/>
      <c r="O18" s="659"/>
      <c r="P18" s="659"/>
      <c r="Q18" s="660"/>
      <c r="R18" s="661">
        <v>623676</v>
      </c>
      <c r="S18" s="664"/>
      <c r="T18" s="664"/>
      <c r="U18" s="664"/>
      <c r="V18" s="664"/>
      <c r="W18" s="664"/>
      <c r="X18" s="664"/>
      <c r="Y18" s="665"/>
      <c r="Z18" s="723">
        <v>4.7</v>
      </c>
      <c r="AA18" s="723"/>
      <c r="AB18" s="723"/>
      <c r="AC18" s="723"/>
      <c r="AD18" s="724">
        <v>547476</v>
      </c>
      <c r="AE18" s="724"/>
      <c r="AF18" s="724"/>
      <c r="AG18" s="724"/>
      <c r="AH18" s="724"/>
      <c r="AI18" s="724"/>
      <c r="AJ18" s="724"/>
      <c r="AK18" s="724"/>
      <c r="AL18" s="666">
        <v>8.6</v>
      </c>
      <c r="AM18" s="667"/>
      <c r="AN18" s="667"/>
      <c r="AO18" s="725"/>
      <c r="AP18" s="658" t="s">
        <v>266</v>
      </c>
      <c r="AQ18" s="659"/>
      <c r="AR18" s="659"/>
      <c r="AS18" s="659"/>
      <c r="AT18" s="659"/>
      <c r="AU18" s="659"/>
      <c r="AV18" s="659"/>
      <c r="AW18" s="659"/>
      <c r="AX18" s="659"/>
      <c r="AY18" s="659"/>
      <c r="AZ18" s="659"/>
      <c r="BA18" s="659"/>
      <c r="BB18" s="659"/>
      <c r="BC18" s="659"/>
      <c r="BD18" s="659"/>
      <c r="BE18" s="659"/>
      <c r="BF18" s="660"/>
      <c r="BG18" s="661" t="s">
        <v>136</v>
      </c>
      <c r="BH18" s="664"/>
      <c r="BI18" s="664"/>
      <c r="BJ18" s="664"/>
      <c r="BK18" s="664"/>
      <c r="BL18" s="664"/>
      <c r="BM18" s="664"/>
      <c r="BN18" s="665"/>
      <c r="BO18" s="723" t="s">
        <v>128</v>
      </c>
      <c r="BP18" s="723"/>
      <c r="BQ18" s="723"/>
      <c r="BR18" s="723"/>
      <c r="BS18" s="669" t="s">
        <v>136</v>
      </c>
      <c r="BT18" s="664"/>
      <c r="BU18" s="664"/>
      <c r="BV18" s="664"/>
      <c r="BW18" s="664"/>
      <c r="BX18" s="664"/>
      <c r="BY18" s="664"/>
      <c r="BZ18" s="664"/>
      <c r="CA18" s="664"/>
      <c r="CB18" s="704"/>
      <c r="CD18" s="705" t="s">
        <v>267</v>
      </c>
      <c r="CE18" s="702"/>
      <c r="CF18" s="702"/>
      <c r="CG18" s="702"/>
      <c r="CH18" s="702"/>
      <c r="CI18" s="702"/>
      <c r="CJ18" s="702"/>
      <c r="CK18" s="702"/>
      <c r="CL18" s="702"/>
      <c r="CM18" s="702"/>
      <c r="CN18" s="702"/>
      <c r="CO18" s="702"/>
      <c r="CP18" s="702"/>
      <c r="CQ18" s="703"/>
      <c r="CR18" s="661" t="s">
        <v>128</v>
      </c>
      <c r="CS18" s="664"/>
      <c r="CT18" s="664"/>
      <c r="CU18" s="664"/>
      <c r="CV18" s="664"/>
      <c r="CW18" s="664"/>
      <c r="CX18" s="664"/>
      <c r="CY18" s="665"/>
      <c r="CZ18" s="723" t="s">
        <v>241</v>
      </c>
      <c r="DA18" s="723"/>
      <c r="DB18" s="723"/>
      <c r="DC18" s="723"/>
      <c r="DD18" s="669" t="s">
        <v>241</v>
      </c>
      <c r="DE18" s="664"/>
      <c r="DF18" s="664"/>
      <c r="DG18" s="664"/>
      <c r="DH18" s="664"/>
      <c r="DI18" s="664"/>
      <c r="DJ18" s="664"/>
      <c r="DK18" s="664"/>
      <c r="DL18" s="664"/>
      <c r="DM18" s="664"/>
      <c r="DN18" s="664"/>
      <c r="DO18" s="664"/>
      <c r="DP18" s="665"/>
      <c r="DQ18" s="669" t="s">
        <v>241</v>
      </c>
      <c r="DR18" s="664"/>
      <c r="DS18" s="664"/>
      <c r="DT18" s="664"/>
      <c r="DU18" s="664"/>
      <c r="DV18" s="664"/>
      <c r="DW18" s="664"/>
      <c r="DX18" s="664"/>
      <c r="DY18" s="664"/>
      <c r="DZ18" s="664"/>
      <c r="EA18" s="664"/>
      <c r="EB18" s="664"/>
      <c r="EC18" s="704"/>
    </row>
    <row r="19" spans="2:133" ht="11.25" customHeight="1" x14ac:dyDescent="0.15">
      <c r="B19" s="658" t="s">
        <v>268</v>
      </c>
      <c r="C19" s="659"/>
      <c r="D19" s="659"/>
      <c r="E19" s="659"/>
      <c r="F19" s="659"/>
      <c r="G19" s="659"/>
      <c r="H19" s="659"/>
      <c r="I19" s="659"/>
      <c r="J19" s="659"/>
      <c r="K19" s="659"/>
      <c r="L19" s="659"/>
      <c r="M19" s="659"/>
      <c r="N19" s="659"/>
      <c r="O19" s="659"/>
      <c r="P19" s="659"/>
      <c r="Q19" s="660"/>
      <c r="R19" s="661">
        <v>547476</v>
      </c>
      <c r="S19" s="664"/>
      <c r="T19" s="664"/>
      <c r="U19" s="664"/>
      <c r="V19" s="664"/>
      <c r="W19" s="664"/>
      <c r="X19" s="664"/>
      <c r="Y19" s="665"/>
      <c r="Z19" s="723">
        <v>4.0999999999999996</v>
      </c>
      <c r="AA19" s="723"/>
      <c r="AB19" s="723"/>
      <c r="AC19" s="723"/>
      <c r="AD19" s="724">
        <v>547476</v>
      </c>
      <c r="AE19" s="724"/>
      <c r="AF19" s="724"/>
      <c r="AG19" s="724"/>
      <c r="AH19" s="724"/>
      <c r="AI19" s="724"/>
      <c r="AJ19" s="724"/>
      <c r="AK19" s="724"/>
      <c r="AL19" s="666">
        <v>8.6</v>
      </c>
      <c r="AM19" s="667"/>
      <c r="AN19" s="667"/>
      <c r="AO19" s="725"/>
      <c r="AP19" s="658" t="s">
        <v>269</v>
      </c>
      <c r="AQ19" s="659"/>
      <c r="AR19" s="659"/>
      <c r="AS19" s="659"/>
      <c r="AT19" s="659"/>
      <c r="AU19" s="659"/>
      <c r="AV19" s="659"/>
      <c r="AW19" s="659"/>
      <c r="AX19" s="659"/>
      <c r="AY19" s="659"/>
      <c r="AZ19" s="659"/>
      <c r="BA19" s="659"/>
      <c r="BB19" s="659"/>
      <c r="BC19" s="659"/>
      <c r="BD19" s="659"/>
      <c r="BE19" s="659"/>
      <c r="BF19" s="660"/>
      <c r="BG19" s="661">
        <v>470421</v>
      </c>
      <c r="BH19" s="664"/>
      <c r="BI19" s="664"/>
      <c r="BJ19" s="664"/>
      <c r="BK19" s="664"/>
      <c r="BL19" s="664"/>
      <c r="BM19" s="664"/>
      <c r="BN19" s="665"/>
      <c r="BO19" s="723">
        <v>8.6</v>
      </c>
      <c r="BP19" s="723"/>
      <c r="BQ19" s="723"/>
      <c r="BR19" s="723"/>
      <c r="BS19" s="669" t="s">
        <v>128</v>
      </c>
      <c r="BT19" s="664"/>
      <c r="BU19" s="664"/>
      <c r="BV19" s="664"/>
      <c r="BW19" s="664"/>
      <c r="BX19" s="664"/>
      <c r="BY19" s="664"/>
      <c r="BZ19" s="664"/>
      <c r="CA19" s="664"/>
      <c r="CB19" s="704"/>
      <c r="CD19" s="705" t="s">
        <v>270</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128</v>
      </c>
      <c r="DA19" s="723"/>
      <c r="DB19" s="723"/>
      <c r="DC19" s="723"/>
      <c r="DD19" s="669" t="s">
        <v>241</v>
      </c>
      <c r="DE19" s="664"/>
      <c r="DF19" s="664"/>
      <c r="DG19" s="664"/>
      <c r="DH19" s="664"/>
      <c r="DI19" s="664"/>
      <c r="DJ19" s="664"/>
      <c r="DK19" s="664"/>
      <c r="DL19" s="664"/>
      <c r="DM19" s="664"/>
      <c r="DN19" s="664"/>
      <c r="DO19" s="664"/>
      <c r="DP19" s="665"/>
      <c r="DQ19" s="669" t="s">
        <v>241</v>
      </c>
      <c r="DR19" s="664"/>
      <c r="DS19" s="664"/>
      <c r="DT19" s="664"/>
      <c r="DU19" s="664"/>
      <c r="DV19" s="664"/>
      <c r="DW19" s="664"/>
      <c r="DX19" s="664"/>
      <c r="DY19" s="664"/>
      <c r="DZ19" s="664"/>
      <c r="EA19" s="664"/>
      <c r="EB19" s="664"/>
      <c r="EC19" s="704"/>
    </row>
    <row r="20" spans="2:133" ht="11.25" customHeight="1" x14ac:dyDescent="0.15">
      <c r="B20" s="658" t="s">
        <v>271</v>
      </c>
      <c r="C20" s="659"/>
      <c r="D20" s="659"/>
      <c r="E20" s="659"/>
      <c r="F20" s="659"/>
      <c r="G20" s="659"/>
      <c r="H20" s="659"/>
      <c r="I20" s="659"/>
      <c r="J20" s="659"/>
      <c r="K20" s="659"/>
      <c r="L20" s="659"/>
      <c r="M20" s="659"/>
      <c r="N20" s="659"/>
      <c r="O20" s="659"/>
      <c r="P20" s="659"/>
      <c r="Q20" s="660"/>
      <c r="R20" s="661">
        <v>76200</v>
      </c>
      <c r="S20" s="664"/>
      <c r="T20" s="664"/>
      <c r="U20" s="664"/>
      <c r="V20" s="664"/>
      <c r="W20" s="664"/>
      <c r="X20" s="664"/>
      <c r="Y20" s="665"/>
      <c r="Z20" s="723">
        <v>0.6</v>
      </c>
      <c r="AA20" s="723"/>
      <c r="AB20" s="723"/>
      <c r="AC20" s="723"/>
      <c r="AD20" s="724" t="s">
        <v>128</v>
      </c>
      <c r="AE20" s="724"/>
      <c r="AF20" s="724"/>
      <c r="AG20" s="724"/>
      <c r="AH20" s="724"/>
      <c r="AI20" s="724"/>
      <c r="AJ20" s="724"/>
      <c r="AK20" s="724"/>
      <c r="AL20" s="666" t="s">
        <v>241</v>
      </c>
      <c r="AM20" s="667"/>
      <c r="AN20" s="667"/>
      <c r="AO20" s="725"/>
      <c r="AP20" s="658" t="s">
        <v>272</v>
      </c>
      <c r="AQ20" s="659"/>
      <c r="AR20" s="659"/>
      <c r="AS20" s="659"/>
      <c r="AT20" s="659"/>
      <c r="AU20" s="659"/>
      <c r="AV20" s="659"/>
      <c r="AW20" s="659"/>
      <c r="AX20" s="659"/>
      <c r="AY20" s="659"/>
      <c r="AZ20" s="659"/>
      <c r="BA20" s="659"/>
      <c r="BB20" s="659"/>
      <c r="BC20" s="659"/>
      <c r="BD20" s="659"/>
      <c r="BE20" s="659"/>
      <c r="BF20" s="660"/>
      <c r="BG20" s="661">
        <v>470421</v>
      </c>
      <c r="BH20" s="664"/>
      <c r="BI20" s="664"/>
      <c r="BJ20" s="664"/>
      <c r="BK20" s="664"/>
      <c r="BL20" s="664"/>
      <c r="BM20" s="664"/>
      <c r="BN20" s="665"/>
      <c r="BO20" s="723">
        <v>8.6</v>
      </c>
      <c r="BP20" s="723"/>
      <c r="BQ20" s="723"/>
      <c r="BR20" s="723"/>
      <c r="BS20" s="669" t="s">
        <v>128</v>
      </c>
      <c r="BT20" s="664"/>
      <c r="BU20" s="664"/>
      <c r="BV20" s="664"/>
      <c r="BW20" s="664"/>
      <c r="BX20" s="664"/>
      <c r="BY20" s="664"/>
      <c r="BZ20" s="664"/>
      <c r="CA20" s="664"/>
      <c r="CB20" s="704"/>
      <c r="CD20" s="705" t="s">
        <v>273</v>
      </c>
      <c r="CE20" s="702"/>
      <c r="CF20" s="702"/>
      <c r="CG20" s="702"/>
      <c r="CH20" s="702"/>
      <c r="CI20" s="702"/>
      <c r="CJ20" s="702"/>
      <c r="CK20" s="702"/>
      <c r="CL20" s="702"/>
      <c r="CM20" s="702"/>
      <c r="CN20" s="702"/>
      <c r="CO20" s="702"/>
      <c r="CP20" s="702"/>
      <c r="CQ20" s="703"/>
      <c r="CR20" s="661">
        <v>12777856</v>
      </c>
      <c r="CS20" s="664"/>
      <c r="CT20" s="664"/>
      <c r="CU20" s="664"/>
      <c r="CV20" s="664"/>
      <c r="CW20" s="664"/>
      <c r="CX20" s="664"/>
      <c r="CY20" s="665"/>
      <c r="CZ20" s="723">
        <v>100</v>
      </c>
      <c r="DA20" s="723"/>
      <c r="DB20" s="723"/>
      <c r="DC20" s="723"/>
      <c r="DD20" s="669">
        <v>1790791</v>
      </c>
      <c r="DE20" s="664"/>
      <c r="DF20" s="664"/>
      <c r="DG20" s="664"/>
      <c r="DH20" s="664"/>
      <c r="DI20" s="664"/>
      <c r="DJ20" s="664"/>
      <c r="DK20" s="664"/>
      <c r="DL20" s="664"/>
      <c r="DM20" s="664"/>
      <c r="DN20" s="664"/>
      <c r="DO20" s="664"/>
      <c r="DP20" s="665"/>
      <c r="DQ20" s="669">
        <v>9094394</v>
      </c>
      <c r="DR20" s="664"/>
      <c r="DS20" s="664"/>
      <c r="DT20" s="664"/>
      <c r="DU20" s="664"/>
      <c r="DV20" s="664"/>
      <c r="DW20" s="664"/>
      <c r="DX20" s="664"/>
      <c r="DY20" s="664"/>
      <c r="DZ20" s="664"/>
      <c r="EA20" s="664"/>
      <c r="EB20" s="664"/>
      <c r="EC20" s="704"/>
    </row>
    <row r="21" spans="2:133" ht="11.25" customHeight="1" x14ac:dyDescent="0.15">
      <c r="B21" s="658" t="s">
        <v>274</v>
      </c>
      <c r="C21" s="659"/>
      <c r="D21" s="659"/>
      <c r="E21" s="659"/>
      <c r="F21" s="659"/>
      <c r="G21" s="659"/>
      <c r="H21" s="659"/>
      <c r="I21" s="659"/>
      <c r="J21" s="659"/>
      <c r="K21" s="659"/>
      <c r="L21" s="659"/>
      <c r="M21" s="659"/>
      <c r="N21" s="659"/>
      <c r="O21" s="659"/>
      <c r="P21" s="659"/>
      <c r="Q21" s="660"/>
      <c r="R21" s="661" t="s">
        <v>241</v>
      </c>
      <c r="S21" s="664"/>
      <c r="T21" s="664"/>
      <c r="U21" s="664"/>
      <c r="V21" s="664"/>
      <c r="W21" s="664"/>
      <c r="X21" s="664"/>
      <c r="Y21" s="665"/>
      <c r="Z21" s="723" t="s">
        <v>128</v>
      </c>
      <c r="AA21" s="723"/>
      <c r="AB21" s="723"/>
      <c r="AC21" s="723"/>
      <c r="AD21" s="724" t="s">
        <v>241</v>
      </c>
      <c r="AE21" s="724"/>
      <c r="AF21" s="724"/>
      <c r="AG21" s="724"/>
      <c r="AH21" s="724"/>
      <c r="AI21" s="724"/>
      <c r="AJ21" s="724"/>
      <c r="AK21" s="724"/>
      <c r="AL21" s="666" t="s">
        <v>241</v>
      </c>
      <c r="AM21" s="667"/>
      <c r="AN21" s="667"/>
      <c r="AO21" s="725"/>
      <c r="AP21" s="769" t="s">
        <v>275</v>
      </c>
      <c r="AQ21" s="776"/>
      <c r="AR21" s="776"/>
      <c r="AS21" s="776"/>
      <c r="AT21" s="776"/>
      <c r="AU21" s="776"/>
      <c r="AV21" s="776"/>
      <c r="AW21" s="776"/>
      <c r="AX21" s="776"/>
      <c r="AY21" s="776"/>
      <c r="AZ21" s="776"/>
      <c r="BA21" s="776"/>
      <c r="BB21" s="776"/>
      <c r="BC21" s="776"/>
      <c r="BD21" s="776"/>
      <c r="BE21" s="776"/>
      <c r="BF21" s="771"/>
      <c r="BG21" s="661" t="s">
        <v>241</v>
      </c>
      <c r="BH21" s="664"/>
      <c r="BI21" s="664"/>
      <c r="BJ21" s="664"/>
      <c r="BK21" s="664"/>
      <c r="BL21" s="664"/>
      <c r="BM21" s="664"/>
      <c r="BN21" s="665"/>
      <c r="BO21" s="723" t="s">
        <v>241</v>
      </c>
      <c r="BP21" s="723"/>
      <c r="BQ21" s="723"/>
      <c r="BR21" s="723"/>
      <c r="BS21" s="669" t="s">
        <v>241</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276</v>
      </c>
      <c r="C22" s="659"/>
      <c r="D22" s="659"/>
      <c r="E22" s="659"/>
      <c r="F22" s="659"/>
      <c r="G22" s="659"/>
      <c r="H22" s="659"/>
      <c r="I22" s="659"/>
      <c r="J22" s="659"/>
      <c r="K22" s="659"/>
      <c r="L22" s="659"/>
      <c r="M22" s="659"/>
      <c r="N22" s="659"/>
      <c r="O22" s="659"/>
      <c r="P22" s="659"/>
      <c r="Q22" s="660"/>
      <c r="R22" s="661">
        <v>6908997</v>
      </c>
      <c r="S22" s="664"/>
      <c r="T22" s="664"/>
      <c r="U22" s="664"/>
      <c r="V22" s="664"/>
      <c r="W22" s="664"/>
      <c r="X22" s="664"/>
      <c r="Y22" s="665"/>
      <c r="Z22" s="723">
        <v>51.7</v>
      </c>
      <c r="AA22" s="723"/>
      <c r="AB22" s="723"/>
      <c r="AC22" s="723"/>
      <c r="AD22" s="724">
        <v>6362376</v>
      </c>
      <c r="AE22" s="724"/>
      <c r="AF22" s="724"/>
      <c r="AG22" s="724"/>
      <c r="AH22" s="724"/>
      <c r="AI22" s="724"/>
      <c r="AJ22" s="724"/>
      <c r="AK22" s="724"/>
      <c r="AL22" s="666">
        <v>99.4</v>
      </c>
      <c r="AM22" s="667"/>
      <c r="AN22" s="667"/>
      <c r="AO22" s="725"/>
      <c r="AP22" s="769" t="s">
        <v>277</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128</v>
      </c>
      <c r="BP22" s="723"/>
      <c r="BQ22" s="723"/>
      <c r="BR22" s="723"/>
      <c r="BS22" s="669" t="s">
        <v>128</v>
      </c>
      <c r="BT22" s="664"/>
      <c r="BU22" s="664"/>
      <c r="BV22" s="664"/>
      <c r="BW22" s="664"/>
      <c r="BX22" s="664"/>
      <c r="BY22" s="664"/>
      <c r="BZ22" s="664"/>
      <c r="CA22" s="664"/>
      <c r="CB22" s="704"/>
      <c r="CD22" s="778" t="s">
        <v>278</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279</v>
      </c>
      <c r="C23" s="659"/>
      <c r="D23" s="659"/>
      <c r="E23" s="659"/>
      <c r="F23" s="659"/>
      <c r="G23" s="659"/>
      <c r="H23" s="659"/>
      <c r="I23" s="659"/>
      <c r="J23" s="659"/>
      <c r="K23" s="659"/>
      <c r="L23" s="659"/>
      <c r="M23" s="659"/>
      <c r="N23" s="659"/>
      <c r="O23" s="659"/>
      <c r="P23" s="659"/>
      <c r="Q23" s="660"/>
      <c r="R23" s="661">
        <v>5430</v>
      </c>
      <c r="S23" s="664"/>
      <c r="T23" s="664"/>
      <c r="U23" s="664"/>
      <c r="V23" s="664"/>
      <c r="W23" s="664"/>
      <c r="X23" s="664"/>
      <c r="Y23" s="665"/>
      <c r="Z23" s="723">
        <v>0</v>
      </c>
      <c r="AA23" s="723"/>
      <c r="AB23" s="723"/>
      <c r="AC23" s="723"/>
      <c r="AD23" s="724">
        <v>5430</v>
      </c>
      <c r="AE23" s="724"/>
      <c r="AF23" s="724"/>
      <c r="AG23" s="724"/>
      <c r="AH23" s="724"/>
      <c r="AI23" s="724"/>
      <c r="AJ23" s="724"/>
      <c r="AK23" s="724"/>
      <c r="AL23" s="666">
        <v>0.1</v>
      </c>
      <c r="AM23" s="667"/>
      <c r="AN23" s="667"/>
      <c r="AO23" s="725"/>
      <c r="AP23" s="769" t="s">
        <v>280</v>
      </c>
      <c r="AQ23" s="776"/>
      <c r="AR23" s="776"/>
      <c r="AS23" s="776"/>
      <c r="AT23" s="776"/>
      <c r="AU23" s="776"/>
      <c r="AV23" s="776"/>
      <c r="AW23" s="776"/>
      <c r="AX23" s="776"/>
      <c r="AY23" s="776"/>
      <c r="AZ23" s="776"/>
      <c r="BA23" s="776"/>
      <c r="BB23" s="776"/>
      <c r="BC23" s="776"/>
      <c r="BD23" s="776"/>
      <c r="BE23" s="776"/>
      <c r="BF23" s="771"/>
      <c r="BG23" s="661">
        <v>470421</v>
      </c>
      <c r="BH23" s="664"/>
      <c r="BI23" s="664"/>
      <c r="BJ23" s="664"/>
      <c r="BK23" s="664"/>
      <c r="BL23" s="664"/>
      <c r="BM23" s="664"/>
      <c r="BN23" s="665"/>
      <c r="BO23" s="723">
        <v>8.6</v>
      </c>
      <c r="BP23" s="723"/>
      <c r="BQ23" s="723"/>
      <c r="BR23" s="723"/>
      <c r="BS23" s="669" t="s">
        <v>281</v>
      </c>
      <c r="BT23" s="664"/>
      <c r="BU23" s="664"/>
      <c r="BV23" s="664"/>
      <c r="BW23" s="664"/>
      <c r="BX23" s="664"/>
      <c r="BY23" s="664"/>
      <c r="BZ23" s="664"/>
      <c r="CA23" s="664"/>
      <c r="CB23" s="704"/>
      <c r="CD23" s="778" t="s">
        <v>219</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15">
      <c r="B24" s="658" t="s">
        <v>287</v>
      </c>
      <c r="C24" s="659"/>
      <c r="D24" s="659"/>
      <c r="E24" s="659"/>
      <c r="F24" s="659"/>
      <c r="G24" s="659"/>
      <c r="H24" s="659"/>
      <c r="I24" s="659"/>
      <c r="J24" s="659"/>
      <c r="K24" s="659"/>
      <c r="L24" s="659"/>
      <c r="M24" s="659"/>
      <c r="N24" s="659"/>
      <c r="O24" s="659"/>
      <c r="P24" s="659"/>
      <c r="Q24" s="660"/>
      <c r="R24" s="661">
        <v>182309</v>
      </c>
      <c r="S24" s="664"/>
      <c r="T24" s="664"/>
      <c r="U24" s="664"/>
      <c r="V24" s="664"/>
      <c r="W24" s="664"/>
      <c r="X24" s="664"/>
      <c r="Y24" s="665"/>
      <c r="Z24" s="723">
        <v>1.4</v>
      </c>
      <c r="AA24" s="723"/>
      <c r="AB24" s="723"/>
      <c r="AC24" s="723"/>
      <c r="AD24" s="724" t="s">
        <v>241</v>
      </c>
      <c r="AE24" s="724"/>
      <c r="AF24" s="724"/>
      <c r="AG24" s="724"/>
      <c r="AH24" s="724"/>
      <c r="AI24" s="724"/>
      <c r="AJ24" s="724"/>
      <c r="AK24" s="724"/>
      <c r="AL24" s="666" t="s">
        <v>241</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136</v>
      </c>
      <c r="BH24" s="664"/>
      <c r="BI24" s="664"/>
      <c r="BJ24" s="664"/>
      <c r="BK24" s="664"/>
      <c r="BL24" s="664"/>
      <c r="BM24" s="664"/>
      <c r="BN24" s="665"/>
      <c r="BO24" s="723" t="s">
        <v>241</v>
      </c>
      <c r="BP24" s="723"/>
      <c r="BQ24" s="723"/>
      <c r="BR24" s="723"/>
      <c r="BS24" s="669" t="s">
        <v>136</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4516826</v>
      </c>
      <c r="CS24" s="727"/>
      <c r="CT24" s="727"/>
      <c r="CU24" s="727"/>
      <c r="CV24" s="727"/>
      <c r="CW24" s="727"/>
      <c r="CX24" s="727"/>
      <c r="CY24" s="773"/>
      <c r="CZ24" s="774">
        <v>35.299999999999997</v>
      </c>
      <c r="DA24" s="743"/>
      <c r="DB24" s="743"/>
      <c r="DC24" s="777"/>
      <c r="DD24" s="772">
        <v>2872903</v>
      </c>
      <c r="DE24" s="727"/>
      <c r="DF24" s="727"/>
      <c r="DG24" s="727"/>
      <c r="DH24" s="727"/>
      <c r="DI24" s="727"/>
      <c r="DJ24" s="727"/>
      <c r="DK24" s="773"/>
      <c r="DL24" s="772">
        <v>2841344</v>
      </c>
      <c r="DM24" s="727"/>
      <c r="DN24" s="727"/>
      <c r="DO24" s="727"/>
      <c r="DP24" s="727"/>
      <c r="DQ24" s="727"/>
      <c r="DR24" s="727"/>
      <c r="DS24" s="727"/>
      <c r="DT24" s="727"/>
      <c r="DU24" s="727"/>
      <c r="DV24" s="773"/>
      <c r="DW24" s="774">
        <v>41.2</v>
      </c>
      <c r="DX24" s="743"/>
      <c r="DY24" s="743"/>
      <c r="DZ24" s="743"/>
      <c r="EA24" s="743"/>
      <c r="EB24" s="743"/>
      <c r="EC24" s="775"/>
    </row>
    <row r="25" spans="2:133" ht="11.25" customHeight="1" x14ac:dyDescent="0.15">
      <c r="B25" s="658" t="s">
        <v>290</v>
      </c>
      <c r="C25" s="659"/>
      <c r="D25" s="659"/>
      <c r="E25" s="659"/>
      <c r="F25" s="659"/>
      <c r="G25" s="659"/>
      <c r="H25" s="659"/>
      <c r="I25" s="659"/>
      <c r="J25" s="659"/>
      <c r="K25" s="659"/>
      <c r="L25" s="659"/>
      <c r="M25" s="659"/>
      <c r="N25" s="659"/>
      <c r="O25" s="659"/>
      <c r="P25" s="659"/>
      <c r="Q25" s="660"/>
      <c r="R25" s="661">
        <v>82721</v>
      </c>
      <c r="S25" s="664"/>
      <c r="T25" s="664"/>
      <c r="U25" s="664"/>
      <c r="V25" s="664"/>
      <c r="W25" s="664"/>
      <c r="X25" s="664"/>
      <c r="Y25" s="665"/>
      <c r="Z25" s="723">
        <v>0.6</v>
      </c>
      <c r="AA25" s="723"/>
      <c r="AB25" s="723"/>
      <c r="AC25" s="723"/>
      <c r="AD25" s="724">
        <v>32126</v>
      </c>
      <c r="AE25" s="724"/>
      <c r="AF25" s="724"/>
      <c r="AG25" s="724"/>
      <c r="AH25" s="724"/>
      <c r="AI25" s="724"/>
      <c r="AJ25" s="724"/>
      <c r="AK25" s="724"/>
      <c r="AL25" s="666">
        <v>0.5</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136</v>
      </c>
      <c r="BH25" s="664"/>
      <c r="BI25" s="664"/>
      <c r="BJ25" s="664"/>
      <c r="BK25" s="664"/>
      <c r="BL25" s="664"/>
      <c r="BM25" s="664"/>
      <c r="BN25" s="665"/>
      <c r="BO25" s="723" t="s">
        <v>241</v>
      </c>
      <c r="BP25" s="723"/>
      <c r="BQ25" s="723"/>
      <c r="BR25" s="723"/>
      <c r="BS25" s="669" t="s">
        <v>241</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1400105</v>
      </c>
      <c r="CS25" s="662"/>
      <c r="CT25" s="662"/>
      <c r="CU25" s="662"/>
      <c r="CV25" s="662"/>
      <c r="CW25" s="662"/>
      <c r="CX25" s="662"/>
      <c r="CY25" s="663"/>
      <c r="CZ25" s="666">
        <v>11</v>
      </c>
      <c r="DA25" s="695"/>
      <c r="DB25" s="695"/>
      <c r="DC25" s="696"/>
      <c r="DD25" s="669">
        <v>1298207</v>
      </c>
      <c r="DE25" s="662"/>
      <c r="DF25" s="662"/>
      <c r="DG25" s="662"/>
      <c r="DH25" s="662"/>
      <c r="DI25" s="662"/>
      <c r="DJ25" s="662"/>
      <c r="DK25" s="663"/>
      <c r="DL25" s="669">
        <v>1266823</v>
      </c>
      <c r="DM25" s="662"/>
      <c r="DN25" s="662"/>
      <c r="DO25" s="662"/>
      <c r="DP25" s="662"/>
      <c r="DQ25" s="662"/>
      <c r="DR25" s="662"/>
      <c r="DS25" s="662"/>
      <c r="DT25" s="662"/>
      <c r="DU25" s="662"/>
      <c r="DV25" s="663"/>
      <c r="DW25" s="666">
        <v>18.399999999999999</v>
      </c>
      <c r="DX25" s="695"/>
      <c r="DY25" s="695"/>
      <c r="DZ25" s="695"/>
      <c r="EA25" s="695"/>
      <c r="EB25" s="695"/>
      <c r="EC25" s="697"/>
    </row>
    <row r="26" spans="2:133" ht="11.25" customHeight="1" x14ac:dyDescent="0.15">
      <c r="B26" s="658" t="s">
        <v>293</v>
      </c>
      <c r="C26" s="659"/>
      <c r="D26" s="659"/>
      <c r="E26" s="659"/>
      <c r="F26" s="659"/>
      <c r="G26" s="659"/>
      <c r="H26" s="659"/>
      <c r="I26" s="659"/>
      <c r="J26" s="659"/>
      <c r="K26" s="659"/>
      <c r="L26" s="659"/>
      <c r="M26" s="659"/>
      <c r="N26" s="659"/>
      <c r="O26" s="659"/>
      <c r="P26" s="659"/>
      <c r="Q26" s="660"/>
      <c r="R26" s="661">
        <v>103579</v>
      </c>
      <c r="S26" s="664"/>
      <c r="T26" s="664"/>
      <c r="U26" s="664"/>
      <c r="V26" s="664"/>
      <c r="W26" s="664"/>
      <c r="X26" s="664"/>
      <c r="Y26" s="665"/>
      <c r="Z26" s="723">
        <v>0.8</v>
      </c>
      <c r="AA26" s="723"/>
      <c r="AB26" s="723"/>
      <c r="AC26" s="723"/>
      <c r="AD26" s="724" t="s">
        <v>136</v>
      </c>
      <c r="AE26" s="724"/>
      <c r="AF26" s="724"/>
      <c r="AG26" s="724"/>
      <c r="AH26" s="724"/>
      <c r="AI26" s="724"/>
      <c r="AJ26" s="724"/>
      <c r="AK26" s="724"/>
      <c r="AL26" s="666" t="s">
        <v>128</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241</v>
      </c>
      <c r="BH26" s="664"/>
      <c r="BI26" s="664"/>
      <c r="BJ26" s="664"/>
      <c r="BK26" s="664"/>
      <c r="BL26" s="664"/>
      <c r="BM26" s="664"/>
      <c r="BN26" s="665"/>
      <c r="BO26" s="723" t="s">
        <v>128</v>
      </c>
      <c r="BP26" s="723"/>
      <c r="BQ26" s="723"/>
      <c r="BR26" s="723"/>
      <c r="BS26" s="669" t="s">
        <v>241</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904024</v>
      </c>
      <c r="CS26" s="664"/>
      <c r="CT26" s="664"/>
      <c r="CU26" s="664"/>
      <c r="CV26" s="664"/>
      <c r="CW26" s="664"/>
      <c r="CX26" s="664"/>
      <c r="CY26" s="665"/>
      <c r="CZ26" s="666">
        <v>7.1</v>
      </c>
      <c r="DA26" s="695"/>
      <c r="DB26" s="695"/>
      <c r="DC26" s="696"/>
      <c r="DD26" s="669">
        <v>806748</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15">
      <c r="B27" s="658" t="s">
        <v>296</v>
      </c>
      <c r="C27" s="659"/>
      <c r="D27" s="659"/>
      <c r="E27" s="659"/>
      <c r="F27" s="659"/>
      <c r="G27" s="659"/>
      <c r="H27" s="659"/>
      <c r="I27" s="659"/>
      <c r="J27" s="659"/>
      <c r="K27" s="659"/>
      <c r="L27" s="659"/>
      <c r="M27" s="659"/>
      <c r="N27" s="659"/>
      <c r="O27" s="659"/>
      <c r="P27" s="659"/>
      <c r="Q27" s="660"/>
      <c r="R27" s="661">
        <v>1279163</v>
      </c>
      <c r="S27" s="664"/>
      <c r="T27" s="664"/>
      <c r="U27" s="664"/>
      <c r="V27" s="664"/>
      <c r="W27" s="664"/>
      <c r="X27" s="664"/>
      <c r="Y27" s="665"/>
      <c r="Z27" s="723">
        <v>9.6</v>
      </c>
      <c r="AA27" s="723"/>
      <c r="AB27" s="723"/>
      <c r="AC27" s="723"/>
      <c r="AD27" s="724" t="s">
        <v>241</v>
      </c>
      <c r="AE27" s="724"/>
      <c r="AF27" s="724"/>
      <c r="AG27" s="724"/>
      <c r="AH27" s="724"/>
      <c r="AI27" s="724"/>
      <c r="AJ27" s="724"/>
      <c r="AK27" s="724"/>
      <c r="AL27" s="666" t="s">
        <v>241</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5483649</v>
      </c>
      <c r="BH27" s="664"/>
      <c r="BI27" s="664"/>
      <c r="BJ27" s="664"/>
      <c r="BK27" s="664"/>
      <c r="BL27" s="664"/>
      <c r="BM27" s="664"/>
      <c r="BN27" s="665"/>
      <c r="BO27" s="723">
        <v>100</v>
      </c>
      <c r="BP27" s="723"/>
      <c r="BQ27" s="723"/>
      <c r="BR27" s="723"/>
      <c r="BS27" s="669">
        <v>55004</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2242681</v>
      </c>
      <c r="CS27" s="662"/>
      <c r="CT27" s="662"/>
      <c r="CU27" s="662"/>
      <c r="CV27" s="662"/>
      <c r="CW27" s="662"/>
      <c r="CX27" s="662"/>
      <c r="CY27" s="663"/>
      <c r="CZ27" s="666">
        <v>17.600000000000001</v>
      </c>
      <c r="DA27" s="695"/>
      <c r="DB27" s="695"/>
      <c r="DC27" s="696"/>
      <c r="DD27" s="669">
        <v>701538</v>
      </c>
      <c r="DE27" s="662"/>
      <c r="DF27" s="662"/>
      <c r="DG27" s="662"/>
      <c r="DH27" s="662"/>
      <c r="DI27" s="662"/>
      <c r="DJ27" s="662"/>
      <c r="DK27" s="663"/>
      <c r="DL27" s="669">
        <v>701363</v>
      </c>
      <c r="DM27" s="662"/>
      <c r="DN27" s="662"/>
      <c r="DO27" s="662"/>
      <c r="DP27" s="662"/>
      <c r="DQ27" s="662"/>
      <c r="DR27" s="662"/>
      <c r="DS27" s="662"/>
      <c r="DT27" s="662"/>
      <c r="DU27" s="662"/>
      <c r="DV27" s="663"/>
      <c r="DW27" s="666">
        <v>10.199999999999999</v>
      </c>
      <c r="DX27" s="695"/>
      <c r="DY27" s="695"/>
      <c r="DZ27" s="695"/>
      <c r="EA27" s="695"/>
      <c r="EB27" s="695"/>
      <c r="EC27" s="697"/>
    </row>
    <row r="28" spans="2:133" ht="11.25" customHeight="1" x14ac:dyDescent="0.15">
      <c r="B28" s="766" t="s">
        <v>299</v>
      </c>
      <c r="C28" s="767"/>
      <c r="D28" s="767"/>
      <c r="E28" s="767"/>
      <c r="F28" s="767"/>
      <c r="G28" s="767"/>
      <c r="H28" s="767"/>
      <c r="I28" s="767"/>
      <c r="J28" s="767"/>
      <c r="K28" s="767"/>
      <c r="L28" s="767"/>
      <c r="M28" s="767"/>
      <c r="N28" s="767"/>
      <c r="O28" s="767"/>
      <c r="P28" s="767"/>
      <c r="Q28" s="768"/>
      <c r="R28" s="661" t="s">
        <v>241</v>
      </c>
      <c r="S28" s="664"/>
      <c r="T28" s="664"/>
      <c r="U28" s="664"/>
      <c r="V28" s="664"/>
      <c r="W28" s="664"/>
      <c r="X28" s="664"/>
      <c r="Y28" s="665"/>
      <c r="Z28" s="723" t="s">
        <v>128</v>
      </c>
      <c r="AA28" s="723"/>
      <c r="AB28" s="723"/>
      <c r="AC28" s="723"/>
      <c r="AD28" s="724" t="s">
        <v>241</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874040</v>
      </c>
      <c r="CS28" s="664"/>
      <c r="CT28" s="664"/>
      <c r="CU28" s="664"/>
      <c r="CV28" s="664"/>
      <c r="CW28" s="664"/>
      <c r="CX28" s="664"/>
      <c r="CY28" s="665"/>
      <c r="CZ28" s="666">
        <v>6.8</v>
      </c>
      <c r="DA28" s="695"/>
      <c r="DB28" s="695"/>
      <c r="DC28" s="696"/>
      <c r="DD28" s="669">
        <v>873158</v>
      </c>
      <c r="DE28" s="664"/>
      <c r="DF28" s="664"/>
      <c r="DG28" s="664"/>
      <c r="DH28" s="664"/>
      <c r="DI28" s="664"/>
      <c r="DJ28" s="664"/>
      <c r="DK28" s="665"/>
      <c r="DL28" s="669">
        <v>873158</v>
      </c>
      <c r="DM28" s="664"/>
      <c r="DN28" s="664"/>
      <c r="DO28" s="664"/>
      <c r="DP28" s="664"/>
      <c r="DQ28" s="664"/>
      <c r="DR28" s="664"/>
      <c r="DS28" s="664"/>
      <c r="DT28" s="664"/>
      <c r="DU28" s="664"/>
      <c r="DV28" s="665"/>
      <c r="DW28" s="666">
        <v>12.7</v>
      </c>
      <c r="DX28" s="695"/>
      <c r="DY28" s="695"/>
      <c r="DZ28" s="695"/>
      <c r="EA28" s="695"/>
      <c r="EB28" s="695"/>
      <c r="EC28" s="697"/>
    </row>
    <row r="29" spans="2:133" ht="11.25" customHeight="1" x14ac:dyDescent="0.15">
      <c r="B29" s="658" t="s">
        <v>301</v>
      </c>
      <c r="C29" s="659"/>
      <c r="D29" s="659"/>
      <c r="E29" s="659"/>
      <c r="F29" s="659"/>
      <c r="G29" s="659"/>
      <c r="H29" s="659"/>
      <c r="I29" s="659"/>
      <c r="J29" s="659"/>
      <c r="K29" s="659"/>
      <c r="L29" s="659"/>
      <c r="M29" s="659"/>
      <c r="N29" s="659"/>
      <c r="O29" s="659"/>
      <c r="P29" s="659"/>
      <c r="Q29" s="660"/>
      <c r="R29" s="661">
        <v>771216</v>
      </c>
      <c r="S29" s="664"/>
      <c r="T29" s="664"/>
      <c r="U29" s="664"/>
      <c r="V29" s="664"/>
      <c r="W29" s="664"/>
      <c r="X29" s="664"/>
      <c r="Y29" s="665"/>
      <c r="Z29" s="723">
        <v>5.8</v>
      </c>
      <c r="AA29" s="723"/>
      <c r="AB29" s="723"/>
      <c r="AC29" s="723"/>
      <c r="AD29" s="724" t="s">
        <v>128</v>
      </c>
      <c r="AE29" s="724"/>
      <c r="AF29" s="724"/>
      <c r="AG29" s="724"/>
      <c r="AH29" s="724"/>
      <c r="AI29" s="724"/>
      <c r="AJ29" s="724"/>
      <c r="AK29" s="724"/>
      <c r="AL29" s="666" t="s">
        <v>136</v>
      </c>
      <c r="AM29" s="667"/>
      <c r="AN29" s="667"/>
      <c r="AO29" s="725"/>
      <c r="AP29" s="735" t="s">
        <v>219</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305</v>
      </c>
      <c r="CG29" s="702"/>
      <c r="CH29" s="702"/>
      <c r="CI29" s="702"/>
      <c r="CJ29" s="702"/>
      <c r="CK29" s="702"/>
      <c r="CL29" s="702"/>
      <c r="CM29" s="702"/>
      <c r="CN29" s="702"/>
      <c r="CO29" s="702"/>
      <c r="CP29" s="702"/>
      <c r="CQ29" s="703"/>
      <c r="CR29" s="661">
        <v>874040</v>
      </c>
      <c r="CS29" s="662"/>
      <c r="CT29" s="662"/>
      <c r="CU29" s="662"/>
      <c r="CV29" s="662"/>
      <c r="CW29" s="662"/>
      <c r="CX29" s="662"/>
      <c r="CY29" s="663"/>
      <c r="CZ29" s="666">
        <v>6.8</v>
      </c>
      <c r="DA29" s="695"/>
      <c r="DB29" s="695"/>
      <c r="DC29" s="696"/>
      <c r="DD29" s="669">
        <v>873158</v>
      </c>
      <c r="DE29" s="662"/>
      <c r="DF29" s="662"/>
      <c r="DG29" s="662"/>
      <c r="DH29" s="662"/>
      <c r="DI29" s="662"/>
      <c r="DJ29" s="662"/>
      <c r="DK29" s="663"/>
      <c r="DL29" s="669">
        <v>873158</v>
      </c>
      <c r="DM29" s="662"/>
      <c r="DN29" s="662"/>
      <c r="DO29" s="662"/>
      <c r="DP29" s="662"/>
      <c r="DQ29" s="662"/>
      <c r="DR29" s="662"/>
      <c r="DS29" s="662"/>
      <c r="DT29" s="662"/>
      <c r="DU29" s="662"/>
      <c r="DV29" s="663"/>
      <c r="DW29" s="666">
        <v>12.7</v>
      </c>
      <c r="DX29" s="695"/>
      <c r="DY29" s="695"/>
      <c r="DZ29" s="695"/>
      <c r="EA29" s="695"/>
      <c r="EB29" s="695"/>
      <c r="EC29" s="697"/>
    </row>
    <row r="30" spans="2:133" ht="11.25" customHeight="1" x14ac:dyDescent="0.15">
      <c r="B30" s="658" t="s">
        <v>306</v>
      </c>
      <c r="C30" s="659"/>
      <c r="D30" s="659"/>
      <c r="E30" s="659"/>
      <c r="F30" s="659"/>
      <c r="G30" s="659"/>
      <c r="H30" s="659"/>
      <c r="I30" s="659"/>
      <c r="J30" s="659"/>
      <c r="K30" s="659"/>
      <c r="L30" s="659"/>
      <c r="M30" s="659"/>
      <c r="N30" s="659"/>
      <c r="O30" s="659"/>
      <c r="P30" s="659"/>
      <c r="Q30" s="660"/>
      <c r="R30" s="661">
        <v>94871</v>
      </c>
      <c r="S30" s="664"/>
      <c r="T30" s="664"/>
      <c r="U30" s="664"/>
      <c r="V30" s="664"/>
      <c r="W30" s="664"/>
      <c r="X30" s="664"/>
      <c r="Y30" s="665"/>
      <c r="Z30" s="723">
        <v>0.7</v>
      </c>
      <c r="AA30" s="723"/>
      <c r="AB30" s="723"/>
      <c r="AC30" s="723"/>
      <c r="AD30" s="724" t="s">
        <v>241</v>
      </c>
      <c r="AE30" s="724"/>
      <c r="AF30" s="724"/>
      <c r="AG30" s="724"/>
      <c r="AH30" s="724"/>
      <c r="AI30" s="724"/>
      <c r="AJ30" s="724"/>
      <c r="AK30" s="724"/>
      <c r="AL30" s="666" t="s">
        <v>128</v>
      </c>
      <c r="AM30" s="667"/>
      <c r="AN30" s="667"/>
      <c r="AO30" s="725"/>
      <c r="AP30" s="751" t="s">
        <v>307</v>
      </c>
      <c r="AQ30" s="752"/>
      <c r="AR30" s="752"/>
      <c r="AS30" s="752"/>
      <c r="AT30" s="757" t="s">
        <v>308</v>
      </c>
      <c r="AU30" s="230"/>
      <c r="AV30" s="230"/>
      <c r="AW30" s="230"/>
      <c r="AX30" s="760" t="s">
        <v>185</v>
      </c>
      <c r="AY30" s="761"/>
      <c r="AZ30" s="761"/>
      <c r="BA30" s="761"/>
      <c r="BB30" s="761"/>
      <c r="BC30" s="761"/>
      <c r="BD30" s="761"/>
      <c r="BE30" s="761"/>
      <c r="BF30" s="762"/>
      <c r="BG30" s="741">
        <v>99.3</v>
      </c>
      <c r="BH30" s="742"/>
      <c r="BI30" s="742"/>
      <c r="BJ30" s="742"/>
      <c r="BK30" s="742"/>
      <c r="BL30" s="742"/>
      <c r="BM30" s="743">
        <v>96.8</v>
      </c>
      <c r="BN30" s="742"/>
      <c r="BO30" s="742"/>
      <c r="BP30" s="742"/>
      <c r="BQ30" s="744"/>
      <c r="BR30" s="741">
        <v>99.1</v>
      </c>
      <c r="BS30" s="742"/>
      <c r="BT30" s="742"/>
      <c r="BU30" s="742"/>
      <c r="BV30" s="742"/>
      <c r="BW30" s="742"/>
      <c r="BX30" s="743">
        <v>96.1</v>
      </c>
      <c r="BY30" s="742"/>
      <c r="BZ30" s="742"/>
      <c r="CA30" s="742"/>
      <c r="CB30" s="744"/>
      <c r="CD30" s="747"/>
      <c r="CE30" s="748"/>
      <c r="CF30" s="705" t="s">
        <v>309</v>
      </c>
      <c r="CG30" s="702"/>
      <c r="CH30" s="702"/>
      <c r="CI30" s="702"/>
      <c r="CJ30" s="702"/>
      <c r="CK30" s="702"/>
      <c r="CL30" s="702"/>
      <c r="CM30" s="702"/>
      <c r="CN30" s="702"/>
      <c r="CO30" s="702"/>
      <c r="CP30" s="702"/>
      <c r="CQ30" s="703"/>
      <c r="CR30" s="661">
        <v>819200</v>
      </c>
      <c r="CS30" s="664"/>
      <c r="CT30" s="664"/>
      <c r="CU30" s="664"/>
      <c r="CV30" s="664"/>
      <c r="CW30" s="664"/>
      <c r="CX30" s="664"/>
      <c r="CY30" s="665"/>
      <c r="CZ30" s="666">
        <v>6.4</v>
      </c>
      <c r="DA30" s="695"/>
      <c r="DB30" s="695"/>
      <c r="DC30" s="696"/>
      <c r="DD30" s="669">
        <v>818389</v>
      </c>
      <c r="DE30" s="664"/>
      <c r="DF30" s="664"/>
      <c r="DG30" s="664"/>
      <c r="DH30" s="664"/>
      <c r="DI30" s="664"/>
      <c r="DJ30" s="664"/>
      <c r="DK30" s="665"/>
      <c r="DL30" s="669">
        <v>818389</v>
      </c>
      <c r="DM30" s="664"/>
      <c r="DN30" s="664"/>
      <c r="DO30" s="664"/>
      <c r="DP30" s="664"/>
      <c r="DQ30" s="664"/>
      <c r="DR30" s="664"/>
      <c r="DS30" s="664"/>
      <c r="DT30" s="664"/>
      <c r="DU30" s="664"/>
      <c r="DV30" s="665"/>
      <c r="DW30" s="666">
        <v>11.9</v>
      </c>
      <c r="DX30" s="695"/>
      <c r="DY30" s="695"/>
      <c r="DZ30" s="695"/>
      <c r="EA30" s="695"/>
      <c r="EB30" s="695"/>
      <c r="EC30" s="697"/>
    </row>
    <row r="31" spans="2:133" ht="11.25" customHeight="1" x14ac:dyDescent="0.15">
      <c r="B31" s="658" t="s">
        <v>310</v>
      </c>
      <c r="C31" s="659"/>
      <c r="D31" s="659"/>
      <c r="E31" s="659"/>
      <c r="F31" s="659"/>
      <c r="G31" s="659"/>
      <c r="H31" s="659"/>
      <c r="I31" s="659"/>
      <c r="J31" s="659"/>
      <c r="K31" s="659"/>
      <c r="L31" s="659"/>
      <c r="M31" s="659"/>
      <c r="N31" s="659"/>
      <c r="O31" s="659"/>
      <c r="P31" s="659"/>
      <c r="Q31" s="660"/>
      <c r="R31" s="661">
        <v>1114</v>
      </c>
      <c r="S31" s="664"/>
      <c r="T31" s="664"/>
      <c r="U31" s="664"/>
      <c r="V31" s="664"/>
      <c r="W31" s="664"/>
      <c r="X31" s="664"/>
      <c r="Y31" s="665"/>
      <c r="Z31" s="723">
        <v>0</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99.2</v>
      </c>
      <c r="BH31" s="662"/>
      <c r="BI31" s="662"/>
      <c r="BJ31" s="662"/>
      <c r="BK31" s="662"/>
      <c r="BL31" s="662"/>
      <c r="BM31" s="667">
        <v>96.2</v>
      </c>
      <c r="BN31" s="740"/>
      <c r="BO31" s="740"/>
      <c r="BP31" s="740"/>
      <c r="BQ31" s="701"/>
      <c r="BR31" s="739">
        <v>99</v>
      </c>
      <c r="BS31" s="662"/>
      <c r="BT31" s="662"/>
      <c r="BU31" s="662"/>
      <c r="BV31" s="662"/>
      <c r="BW31" s="662"/>
      <c r="BX31" s="667">
        <v>95.5</v>
      </c>
      <c r="BY31" s="740"/>
      <c r="BZ31" s="740"/>
      <c r="CA31" s="740"/>
      <c r="CB31" s="701"/>
      <c r="CD31" s="747"/>
      <c r="CE31" s="748"/>
      <c r="CF31" s="705" t="s">
        <v>313</v>
      </c>
      <c r="CG31" s="702"/>
      <c r="CH31" s="702"/>
      <c r="CI31" s="702"/>
      <c r="CJ31" s="702"/>
      <c r="CK31" s="702"/>
      <c r="CL31" s="702"/>
      <c r="CM31" s="702"/>
      <c r="CN31" s="702"/>
      <c r="CO31" s="702"/>
      <c r="CP31" s="702"/>
      <c r="CQ31" s="703"/>
      <c r="CR31" s="661">
        <v>54840</v>
      </c>
      <c r="CS31" s="662"/>
      <c r="CT31" s="662"/>
      <c r="CU31" s="662"/>
      <c r="CV31" s="662"/>
      <c r="CW31" s="662"/>
      <c r="CX31" s="662"/>
      <c r="CY31" s="663"/>
      <c r="CZ31" s="666">
        <v>0.4</v>
      </c>
      <c r="DA31" s="695"/>
      <c r="DB31" s="695"/>
      <c r="DC31" s="696"/>
      <c r="DD31" s="669">
        <v>54769</v>
      </c>
      <c r="DE31" s="662"/>
      <c r="DF31" s="662"/>
      <c r="DG31" s="662"/>
      <c r="DH31" s="662"/>
      <c r="DI31" s="662"/>
      <c r="DJ31" s="662"/>
      <c r="DK31" s="663"/>
      <c r="DL31" s="669">
        <v>54769</v>
      </c>
      <c r="DM31" s="662"/>
      <c r="DN31" s="662"/>
      <c r="DO31" s="662"/>
      <c r="DP31" s="662"/>
      <c r="DQ31" s="662"/>
      <c r="DR31" s="662"/>
      <c r="DS31" s="662"/>
      <c r="DT31" s="662"/>
      <c r="DU31" s="662"/>
      <c r="DV31" s="663"/>
      <c r="DW31" s="666">
        <v>0.8</v>
      </c>
      <c r="DX31" s="695"/>
      <c r="DY31" s="695"/>
      <c r="DZ31" s="695"/>
      <c r="EA31" s="695"/>
      <c r="EB31" s="695"/>
      <c r="EC31" s="697"/>
    </row>
    <row r="32" spans="2:133" ht="11.25" customHeight="1" x14ac:dyDescent="0.15">
      <c r="B32" s="658" t="s">
        <v>314</v>
      </c>
      <c r="C32" s="659"/>
      <c r="D32" s="659"/>
      <c r="E32" s="659"/>
      <c r="F32" s="659"/>
      <c r="G32" s="659"/>
      <c r="H32" s="659"/>
      <c r="I32" s="659"/>
      <c r="J32" s="659"/>
      <c r="K32" s="659"/>
      <c r="L32" s="659"/>
      <c r="M32" s="659"/>
      <c r="N32" s="659"/>
      <c r="O32" s="659"/>
      <c r="P32" s="659"/>
      <c r="Q32" s="660"/>
      <c r="R32" s="661">
        <v>2132387</v>
      </c>
      <c r="S32" s="664"/>
      <c r="T32" s="664"/>
      <c r="U32" s="664"/>
      <c r="V32" s="664"/>
      <c r="W32" s="664"/>
      <c r="X32" s="664"/>
      <c r="Y32" s="665"/>
      <c r="Z32" s="723">
        <v>16</v>
      </c>
      <c r="AA32" s="723"/>
      <c r="AB32" s="723"/>
      <c r="AC32" s="723"/>
      <c r="AD32" s="724" t="s">
        <v>128</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99.4</v>
      </c>
      <c r="BH32" s="677"/>
      <c r="BI32" s="677"/>
      <c r="BJ32" s="677"/>
      <c r="BK32" s="677"/>
      <c r="BL32" s="677"/>
      <c r="BM32" s="721">
        <v>97</v>
      </c>
      <c r="BN32" s="677"/>
      <c r="BO32" s="677"/>
      <c r="BP32" s="677"/>
      <c r="BQ32" s="714"/>
      <c r="BR32" s="738">
        <v>99.2</v>
      </c>
      <c r="BS32" s="677"/>
      <c r="BT32" s="677"/>
      <c r="BU32" s="677"/>
      <c r="BV32" s="677"/>
      <c r="BW32" s="677"/>
      <c r="BX32" s="721">
        <v>96.5</v>
      </c>
      <c r="BY32" s="677"/>
      <c r="BZ32" s="677"/>
      <c r="CA32" s="677"/>
      <c r="CB32" s="714"/>
      <c r="CD32" s="749"/>
      <c r="CE32" s="750"/>
      <c r="CF32" s="705" t="s">
        <v>316</v>
      </c>
      <c r="CG32" s="702"/>
      <c r="CH32" s="702"/>
      <c r="CI32" s="702"/>
      <c r="CJ32" s="702"/>
      <c r="CK32" s="702"/>
      <c r="CL32" s="702"/>
      <c r="CM32" s="702"/>
      <c r="CN32" s="702"/>
      <c r="CO32" s="702"/>
      <c r="CP32" s="702"/>
      <c r="CQ32" s="703"/>
      <c r="CR32" s="661" t="s">
        <v>241</v>
      </c>
      <c r="CS32" s="664"/>
      <c r="CT32" s="664"/>
      <c r="CU32" s="664"/>
      <c r="CV32" s="664"/>
      <c r="CW32" s="664"/>
      <c r="CX32" s="664"/>
      <c r="CY32" s="665"/>
      <c r="CZ32" s="666" t="s">
        <v>136</v>
      </c>
      <c r="DA32" s="695"/>
      <c r="DB32" s="695"/>
      <c r="DC32" s="696"/>
      <c r="DD32" s="669" t="s">
        <v>241</v>
      </c>
      <c r="DE32" s="664"/>
      <c r="DF32" s="664"/>
      <c r="DG32" s="664"/>
      <c r="DH32" s="664"/>
      <c r="DI32" s="664"/>
      <c r="DJ32" s="664"/>
      <c r="DK32" s="665"/>
      <c r="DL32" s="669" t="s">
        <v>136</v>
      </c>
      <c r="DM32" s="664"/>
      <c r="DN32" s="664"/>
      <c r="DO32" s="664"/>
      <c r="DP32" s="664"/>
      <c r="DQ32" s="664"/>
      <c r="DR32" s="664"/>
      <c r="DS32" s="664"/>
      <c r="DT32" s="664"/>
      <c r="DU32" s="664"/>
      <c r="DV32" s="665"/>
      <c r="DW32" s="666" t="s">
        <v>241</v>
      </c>
      <c r="DX32" s="695"/>
      <c r="DY32" s="695"/>
      <c r="DZ32" s="695"/>
      <c r="EA32" s="695"/>
      <c r="EB32" s="695"/>
      <c r="EC32" s="697"/>
    </row>
    <row r="33" spans="2:133" ht="11.25" customHeight="1" x14ac:dyDescent="0.15">
      <c r="B33" s="658" t="s">
        <v>317</v>
      </c>
      <c r="C33" s="659"/>
      <c r="D33" s="659"/>
      <c r="E33" s="659"/>
      <c r="F33" s="659"/>
      <c r="G33" s="659"/>
      <c r="H33" s="659"/>
      <c r="I33" s="659"/>
      <c r="J33" s="659"/>
      <c r="K33" s="659"/>
      <c r="L33" s="659"/>
      <c r="M33" s="659"/>
      <c r="N33" s="659"/>
      <c r="O33" s="659"/>
      <c r="P33" s="659"/>
      <c r="Q33" s="660"/>
      <c r="R33" s="661">
        <v>242897</v>
      </c>
      <c r="S33" s="664"/>
      <c r="T33" s="664"/>
      <c r="U33" s="664"/>
      <c r="V33" s="664"/>
      <c r="W33" s="664"/>
      <c r="X33" s="664"/>
      <c r="Y33" s="665"/>
      <c r="Z33" s="723">
        <v>1.8</v>
      </c>
      <c r="AA33" s="723"/>
      <c r="AB33" s="723"/>
      <c r="AC33" s="723"/>
      <c r="AD33" s="724" t="s">
        <v>241</v>
      </c>
      <c r="AE33" s="724"/>
      <c r="AF33" s="724"/>
      <c r="AG33" s="724"/>
      <c r="AH33" s="724"/>
      <c r="AI33" s="724"/>
      <c r="AJ33" s="724"/>
      <c r="AK33" s="724"/>
      <c r="AL33" s="666" t="s">
        <v>241</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6470239</v>
      </c>
      <c r="CS33" s="662"/>
      <c r="CT33" s="662"/>
      <c r="CU33" s="662"/>
      <c r="CV33" s="662"/>
      <c r="CW33" s="662"/>
      <c r="CX33" s="662"/>
      <c r="CY33" s="663"/>
      <c r="CZ33" s="666">
        <v>50.6</v>
      </c>
      <c r="DA33" s="695"/>
      <c r="DB33" s="695"/>
      <c r="DC33" s="696"/>
      <c r="DD33" s="669">
        <v>5811026</v>
      </c>
      <c r="DE33" s="662"/>
      <c r="DF33" s="662"/>
      <c r="DG33" s="662"/>
      <c r="DH33" s="662"/>
      <c r="DI33" s="662"/>
      <c r="DJ33" s="662"/>
      <c r="DK33" s="663"/>
      <c r="DL33" s="669">
        <v>3589940</v>
      </c>
      <c r="DM33" s="662"/>
      <c r="DN33" s="662"/>
      <c r="DO33" s="662"/>
      <c r="DP33" s="662"/>
      <c r="DQ33" s="662"/>
      <c r="DR33" s="662"/>
      <c r="DS33" s="662"/>
      <c r="DT33" s="662"/>
      <c r="DU33" s="662"/>
      <c r="DV33" s="663"/>
      <c r="DW33" s="666">
        <v>52.1</v>
      </c>
      <c r="DX33" s="695"/>
      <c r="DY33" s="695"/>
      <c r="DZ33" s="695"/>
      <c r="EA33" s="695"/>
      <c r="EB33" s="695"/>
      <c r="EC33" s="697"/>
    </row>
    <row r="34" spans="2:133" ht="11.25" customHeight="1" x14ac:dyDescent="0.15">
      <c r="B34" s="658" t="s">
        <v>319</v>
      </c>
      <c r="C34" s="659"/>
      <c r="D34" s="659"/>
      <c r="E34" s="659"/>
      <c r="F34" s="659"/>
      <c r="G34" s="659"/>
      <c r="H34" s="659"/>
      <c r="I34" s="659"/>
      <c r="J34" s="659"/>
      <c r="K34" s="659"/>
      <c r="L34" s="659"/>
      <c r="M34" s="659"/>
      <c r="N34" s="659"/>
      <c r="O34" s="659"/>
      <c r="P34" s="659"/>
      <c r="Q34" s="660"/>
      <c r="R34" s="661">
        <v>151896</v>
      </c>
      <c r="S34" s="664"/>
      <c r="T34" s="664"/>
      <c r="U34" s="664"/>
      <c r="V34" s="664"/>
      <c r="W34" s="664"/>
      <c r="X34" s="664"/>
      <c r="Y34" s="665"/>
      <c r="Z34" s="723">
        <v>1.1000000000000001</v>
      </c>
      <c r="AA34" s="723"/>
      <c r="AB34" s="723"/>
      <c r="AC34" s="723"/>
      <c r="AD34" s="724">
        <v>12</v>
      </c>
      <c r="AE34" s="724"/>
      <c r="AF34" s="724"/>
      <c r="AG34" s="724"/>
      <c r="AH34" s="724"/>
      <c r="AI34" s="724"/>
      <c r="AJ34" s="724"/>
      <c r="AK34" s="724"/>
      <c r="AL34" s="666">
        <v>0</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1971403</v>
      </c>
      <c r="CS34" s="664"/>
      <c r="CT34" s="664"/>
      <c r="CU34" s="664"/>
      <c r="CV34" s="664"/>
      <c r="CW34" s="664"/>
      <c r="CX34" s="664"/>
      <c r="CY34" s="665"/>
      <c r="CZ34" s="666">
        <v>15.4</v>
      </c>
      <c r="DA34" s="695"/>
      <c r="DB34" s="695"/>
      <c r="DC34" s="696"/>
      <c r="DD34" s="669">
        <v>1646026</v>
      </c>
      <c r="DE34" s="664"/>
      <c r="DF34" s="664"/>
      <c r="DG34" s="664"/>
      <c r="DH34" s="664"/>
      <c r="DI34" s="664"/>
      <c r="DJ34" s="664"/>
      <c r="DK34" s="665"/>
      <c r="DL34" s="669">
        <v>1545689</v>
      </c>
      <c r="DM34" s="664"/>
      <c r="DN34" s="664"/>
      <c r="DO34" s="664"/>
      <c r="DP34" s="664"/>
      <c r="DQ34" s="664"/>
      <c r="DR34" s="664"/>
      <c r="DS34" s="664"/>
      <c r="DT34" s="664"/>
      <c r="DU34" s="664"/>
      <c r="DV34" s="665"/>
      <c r="DW34" s="666">
        <v>22.4</v>
      </c>
      <c r="DX34" s="695"/>
      <c r="DY34" s="695"/>
      <c r="DZ34" s="695"/>
      <c r="EA34" s="695"/>
      <c r="EB34" s="695"/>
      <c r="EC34" s="697"/>
    </row>
    <row r="35" spans="2:133" ht="11.25" customHeight="1" x14ac:dyDescent="0.15">
      <c r="B35" s="658" t="s">
        <v>323</v>
      </c>
      <c r="C35" s="659"/>
      <c r="D35" s="659"/>
      <c r="E35" s="659"/>
      <c r="F35" s="659"/>
      <c r="G35" s="659"/>
      <c r="H35" s="659"/>
      <c r="I35" s="659"/>
      <c r="J35" s="659"/>
      <c r="K35" s="659"/>
      <c r="L35" s="659"/>
      <c r="M35" s="659"/>
      <c r="N35" s="659"/>
      <c r="O35" s="659"/>
      <c r="P35" s="659"/>
      <c r="Q35" s="660"/>
      <c r="R35" s="661">
        <v>1400310</v>
      </c>
      <c r="S35" s="664"/>
      <c r="T35" s="664"/>
      <c r="U35" s="664"/>
      <c r="V35" s="664"/>
      <c r="W35" s="664"/>
      <c r="X35" s="664"/>
      <c r="Y35" s="665"/>
      <c r="Z35" s="723">
        <v>10.5</v>
      </c>
      <c r="AA35" s="723"/>
      <c r="AB35" s="723"/>
      <c r="AC35" s="723"/>
      <c r="AD35" s="724" t="s">
        <v>128</v>
      </c>
      <c r="AE35" s="724"/>
      <c r="AF35" s="724"/>
      <c r="AG35" s="724"/>
      <c r="AH35" s="724"/>
      <c r="AI35" s="724"/>
      <c r="AJ35" s="724"/>
      <c r="AK35" s="724"/>
      <c r="AL35" s="666" t="s">
        <v>136</v>
      </c>
      <c r="AM35" s="667"/>
      <c r="AN35" s="667"/>
      <c r="AO35" s="725"/>
      <c r="AP35" s="234"/>
      <c r="AQ35" s="729" t="s">
        <v>324</v>
      </c>
      <c r="AR35" s="730"/>
      <c r="AS35" s="730"/>
      <c r="AT35" s="730"/>
      <c r="AU35" s="730"/>
      <c r="AV35" s="730"/>
      <c r="AW35" s="730"/>
      <c r="AX35" s="730"/>
      <c r="AY35" s="731"/>
      <c r="AZ35" s="726">
        <v>1725054</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120549</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142197</v>
      </c>
      <c r="CS35" s="662"/>
      <c r="CT35" s="662"/>
      <c r="CU35" s="662"/>
      <c r="CV35" s="662"/>
      <c r="CW35" s="662"/>
      <c r="CX35" s="662"/>
      <c r="CY35" s="663"/>
      <c r="CZ35" s="666">
        <v>1.1000000000000001</v>
      </c>
      <c r="DA35" s="695"/>
      <c r="DB35" s="695"/>
      <c r="DC35" s="696"/>
      <c r="DD35" s="669">
        <v>126655</v>
      </c>
      <c r="DE35" s="662"/>
      <c r="DF35" s="662"/>
      <c r="DG35" s="662"/>
      <c r="DH35" s="662"/>
      <c r="DI35" s="662"/>
      <c r="DJ35" s="662"/>
      <c r="DK35" s="663"/>
      <c r="DL35" s="669">
        <v>126637</v>
      </c>
      <c r="DM35" s="662"/>
      <c r="DN35" s="662"/>
      <c r="DO35" s="662"/>
      <c r="DP35" s="662"/>
      <c r="DQ35" s="662"/>
      <c r="DR35" s="662"/>
      <c r="DS35" s="662"/>
      <c r="DT35" s="662"/>
      <c r="DU35" s="662"/>
      <c r="DV35" s="663"/>
      <c r="DW35" s="666">
        <v>1.8</v>
      </c>
      <c r="DX35" s="695"/>
      <c r="DY35" s="695"/>
      <c r="DZ35" s="695"/>
      <c r="EA35" s="695"/>
      <c r="EB35" s="695"/>
      <c r="EC35" s="697"/>
    </row>
    <row r="36" spans="2:133" ht="11.25" customHeight="1" x14ac:dyDescent="0.15">
      <c r="B36" s="658" t="s">
        <v>327</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128</v>
      </c>
      <c r="AA36" s="723"/>
      <c r="AB36" s="723"/>
      <c r="AC36" s="723"/>
      <c r="AD36" s="724" t="s">
        <v>136</v>
      </c>
      <c r="AE36" s="724"/>
      <c r="AF36" s="724"/>
      <c r="AG36" s="724"/>
      <c r="AH36" s="724"/>
      <c r="AI36" s="724"/>
      <c r="AJ36" s="724"/>
      <c r="AK36" s="724"/>
      <c r="AL36" s="666" t="s">
        <v>128</v>
      </c>
      <c r="AM36" s="667"/>
      <c r="AN36" s="667"/>
      <c r="AO36" s="725"/>
      <c r="AQ36" s="698" t="s">
        <v>328</v>
      </c>
      <c r="AR36" s="699"/>
      <c r="AS36" s="699"/>
      <c r="AT36" s="699"/>
      <c r="AU36" s="699"/>
      <c r="AV36" s="699"/>
      <c r="AW36" s="699"/>
      <c r="AX36" s="699"/>
      <c r="AY36" s="700"/>
      <c r="AZ36" s="661">
        <v>622488</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38113</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1286278</v>
      </c>
      <c r="CS36" s="664"/>
      <c r="CT36" s="664"/>
      <c r="CU36" s="664"/>
      <c r="CV36" s="664"/>
      <c r="CW36" s="664"/>
      <c r="CX36" s="664"/>
      <c r="CY36" s="665"/>
      <c r="CZ36" s="666">
        <v>10.1</v>
      </c>
      <c r="DA36" s="695"/>
      <c r="DB36" s="695"/>
      <c r="DC36" s="696"/>
      <c r="DD36" s="669">
        <v>1244901</v>
      </c>
      <c r="DE36" s="664"/>
      <c r="DF36" s="664"/>
      <c r="DG36" s="664"/>
      <c r="DH36" s="664"/>
      <c r="DI36" s="664"/>
      <c r="DJ36" s="664"/>
      <c r="DK36" s="665"/>
      <c r="DL36" s="669">
        <v>1154468</v>
      </c>
      <c r="DM36" s="664"/>
      <c r="DN36" s="664"/>
      <c r="DO36" s="664"/>
      <c r="DP36" s="664"/>
      <c r="DQ36" s="664"/>
      <c r="DR36" s="664"/>
      <c r="DS36" s="664"/>
      <c r="DT36" s="664"/>
      <c r="DU36" s="664"/>
      <c r="DV36" s="665"/>
      <c r="DW36" s="666">
        <v>16.8</v>
      </c>
      <c r="DX36" s="695"/>
      <c r="DY36" s="695"/>
      <c r="DZ36" s="695"/>
      <c r="EA36" s="695"/>
      <c r="EB36" s="695"/>
      <c r="EC36" s="697"/>
    </row>
    <row r="37" spans="2:133" ht="11.25" customHeight="1" x14ac:dyDescent="0.15">
      <c r="B37" s="658" t="s">
        <v>331</v>
      </c>
      <c r="C37" s="659"/>
      <c r="D37" s="659"/>
      <c r="E37" s="659"/>
      <c r="F37" s="659"/>
      <c r="G37" s="659"/>
      <c r="H37" s="659"/>
      <c r="I37" s="659"/>
      <c r="J37" s="659"/>
      <c r="K37" s="659"/>
      <c r="L37" s="659"/>
      <c r="M37" s="659"/>
      <c r="N37" s="659"/>
      <c r="O37" s="659"/>
      <c r="P37" s="659"/>
      <c r="Q37" s="660"/>
      <c r="R37" s="661">
        <v>491910</v>
      </c>
      <c r="S37" s="664"/>
      <c r="T37" s="664"/>
      <c r="U37" s="664"/>
      <c r="V37" s="664"/>
      <c r="W37" s="664"/>
      <c r="X37" s="664"/>
      <c r="Y37" s="665"/>
      <c r="Z37" s="723">
        <v>3.7</v>
      </c>
      <c r="AA37" s="723"/>
      <c r="AB37" s="723"/>
      <c r="AC37" s="723"/>
      <c r="AD37" s="724" t="s">
        <v>241</v>
      </c>
      <c r="AE37" s="724"/>
      <c r="AF37" s="724"/>
      <c r="AG37" s="724"/>
      <c r="AH37" s="724"/>
      <c r="AI37" s="724"/>
      <c r="AJ37" s="724"/>
      <c r="AK37" s="724"/>
      <c r="AL37" s="666" t="s">
        <v>241</v>
      </c>
      <c r="AM37" s="667"/>
      <c r="AN37" s="667"/>
      <c r="AO37" s="725"/>
      <c r="AQ37" s="698" t="s">
        <v>332</v>
      </c>
      <c r="AR37" s="699"/>
      <c r="AS37" s="699"/>
      <c r="AT37" s="699"/>
      <c r="AU37" s="699"/>
      <c r="AV37" s="699"/>
      <c r="AW37" s="699"/>
      <c r="AX37" s="699"/>
      <c r="AY37" s="700"/>
      <c r="AZ37" s="661">
        <v>2500</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4599</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177153</v>
      </c>
      <c r="CS37" s="662"/>
      <c r="CT37" s="662"/>
      <c r="CU37" s="662"/>
      <c r="CV37" s="662"/>
      <c r="CW37" s="662"/>
      <c r="CX37" s="662"/>
      <c r="CY37" s="663"/>
      <c r="CZ37" s="666">
        <v>1.4</v>
      </c>
      <c r="DA37" s="695"/>
      <c r="DB37" s="695"/>
      <c r="DC37" s="696"/>
      <c r="DD37" s="669">
        <v>177153</v>
      </c>
      <c r="DE37" s="662"/>
      <c r="DF37" s="662"/>
      <c r="DG37" s="662"/>
      <c r="DH37" s="662"/>
      <c r="DI37" s="662"/>
      <c r="DJ37" s="662"/>
      <c r="DK37" s="663"/>
      <c r="DL37" s="669">
        <v>177153</v>
      </c>
      <c r="DM37" s="662"/>
      <c r="DN37" s="662"/>
      <c r="DO37" s="662"/>
      <c r="DP37" s="662"/>
      <c r="DQ37" s="662"/>
      <c r="DR37" s="662"/>
      <c r="DS37" s="662"/>
      <c r="DT37" s="662"/>
      <c r="DU37" s="662"/>
      <c r="DV37" s="663"/>
      <c r="DW37" s="666">
        <v>2.6</v>
      </c>
      <c r="DX37" s="695"/>
      <c r="DY37" s="695"/>
      <c r="DZ37" s="695"/>
      <c r="EA37" s="695"/>
      <c r="EB37" s="695"/>
      <c r="EC37" s="697"/>
    </row>
    <row r="38" spans="2:133" ht="11.25" customHeight="1" x14ac:dyDescent="0.15">
      <c r="B38" s="673" t="s">
        <v>335</v>
      </c>
      <c r="C38" s="674"/>
      <c r="D38" s="674"/>
      <c r="E38" s="674"/>
      <c r="F38" s="674"/>
      <c r="G38" s="674"/>
      <c r="H38" s="674"/>
      <c r="I38" s="674"/>
      <c r="J38" s="674"/>
      <c r="K38" s="674"/>
      <c r="L38" s="674"/>
      <c r="M38" s="674"/>
      <c r="N38" s="674"/>
      <c r="O38" s="674"/>
      <c r="P38" s="674"/>
      <c r="Q38" s="675"/>
      <c r="R38" s="676">
        <v>13356890</v>
      </c>
      <c r="S38" s="713"/>
      <c r="T38" s="713"/>
      <c r="U38" s="713"/>
      <c r="V38" s="713"/>
      <c r="W38" s="713"/>
      <c r="X38" s="713"/>
      <c r="Y38" s="718"/>
      <c r="Z38" s="719">
        <v>100</v>
      </c>
      <c r="AA38" s="719"/>
      <c r="AB38" s="719"/>
      <c r="AC38" s="719"/>
      <c r="AD38" s="720">
        <v>6399944</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t="s">
        <v>136</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7355</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1092996</v>
      </c>
      <c r="CS38" s="664"/>
      <c r="CT38" s="664"/>
      <c r="CU38" s="664"/>
      <c r="CV38" s="664"/>
      <c r="CW38" s="664"/>
      <c r="CX38" s="664"/>
      <c r="CY38" s="665"/>
      <c r="CZ38" s="666">
        <v>8.6</v>
      </c>
      <c r="DA38" s="695"/>
      <c r="DB38" s="695"/>
      <c r="DC38" s="696"/>
      <c r="DD38" s="669">
        <v>887122</v>
      </c>
      <c r="DE38" s="664"/>
      <c r="DF38" s="664"/>
      <c r="DG38" s="664"/>
      <c r="DH38" s="664"/>
      <c r="DI38" s="664"/>
      <c r="DJ38" s="664"/>
      <c r="DK38" s="665"/>
      <c r="DL38" s="669">
        <v>763146</v>
      </c>
      <c r="DM38" s="664"/>
      <c r="DN38" s="664"/>
      <c r="DO38" s="664"/>
      <c r="DP38" s="664"/>
      <c r="DQ38" s="664"/>
      <c r="DR38" s="664"/>
      <c r="DS38" s="664"/>
      <c r="DT38" s="664"/>
      <c r="DU38" s="664"/>
      <c r="DV38" s="665"/>
      <c r="DW38" s="666">
        <v>11.1</v>
      </c>
      <c r="DX38" s="695"/>
      <c r="DY38" s="695"/>
      <c r="DZ38" s="695"/>
      <c r="EA38" s="695"/>
      <c r="EB38" s="695"/>
      <c r="EC38" s="697"/>
    </row>
    <row r="39" spans="2:133" ht="11.25" customHeight="1" x14ac:dyDescent="0.15">
      <c r="AQ39" s="698" t="s">
        <v>339</v>
      </c>
      <c r="AR39" s="699"/>
      <c r="AS39" s="699"/>
      <c r="AT39" s="699"/>
      <c r="AU39" s="699"/>
      <c r="AV39" s="699"/>
      <c r="AW39" s="699"/>
      <c r="AX39" s="699"/>
      <c r="AY39" s="700"/>
      <c r="AZ39" s="661" t="s">
        <v>241</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93</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1641130</v>
      </c>
      <c r="CS39" s="662"/>
      <c r="CT39" s="662"/>
      <c r="CU39" s="662"/>
      <c r="CV39" s="662"/>
      <c r="CW39" s="662"/>
      <c r="CX39" s="662"/>
      <c r="CY39" s="663"/>
      <c r="CZ39" s="666">
        <v>12.8</v>
      </c>
      <c r="DA39" s="695"/>
      <c r="DB39" s="695"/>
      <c r="DC39" s="696"/>
      <c r="DD39" s="669">
        <v>1630087</v>
      </c>
      <c r="DE39" s="662"/>
      <c r="DF39" s="662"/>
      <c r="DG39" s="662"/>
      <c r="DH39" s="662"/>
      <c r="DI39" s="662"/>
      <c r="DJ39" s="662"/>
      <c r="DK39" s="663"/>
      <c r="DL39" s="669" t="s">
        <v>241</v>
      </c>
      <c r="DM39" s="662"/>
      <c r="DN39" s="662"/>
      <c r="DO39" s="662"/>
      <c r="DP39" s="662"/>
      <c r="DQ39" s="662"/>
      <c r="DR39" s="662"/>
      <c r="DS39" s="662"/>
      <c r="DT39" s="662"/>
      <c r="DU39" s="662"/>
      <c r="DV39" s="663"/>
      <c r="DW39" s="666" t="s">
        <v>241</v>
      </c>
      <c r="DX39" s="695"/>
      <c r="DY39" s="695"/>
      <c r="DZ39" s="695"/>
      <c r="EA39" s="695"/>
      <c r="EB39" s="695"/>
      <c r="EC39" s="697"/>
    </row>
    <row r="40" spans="2:133" ht="11.25" customHeight="1" x14ac:dyDescent="0.15">
      <c r="AQ40" s="698" t="s">
        <v>343</v>
      </c>
      <c r="AR40" s="699"/>
      <c r="AS40" s="699"/>
      <c r="AT40" s="699"/>
      <c r="AU40" s="699"/>
      <c r="AV40" s="699"/>
      <c r="AW40" s="699"/>
      <c r="AX40" s="699"/>
      <c r="AY40" s="700"/>
      <c r="AZ40" s="661">
        <v>320145</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241</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336235</v>
      </c>
      <c r="CS40" s="664"/>
      <c r="CT40" s="664"/>
      <c r="CU40" s="664"/>
      <c r="CV40" s="664"/>
      <c r="CW40" s="664"/>
      <c r="CX40" s="664"/>
      <c r="CY40" s="665"/>
      <c r="CZ40" s="666">
        <v>2.6</v>
      </c>
      <c r="DA40" s="695"/>
      <c r="DB40" s="695"/>
      <c r="DC40" s="696"/>
      <c r="DD40" s="669">
        <v>276235</v>
      </c>
      <c r="DE40" s="664"/>
      <c r="DF40" s="664"/>
      <c r="DG40" s="664"/>
      <c r="DH40" s="664"/>
      <c r="DI40" s="664"/>
      <c r="DJ40" s="664"/>
      <c r="DK40" s="665"/>
      <c r="DL40" s="669" t="s">
        <v>241</v>
      </c>
      <c r="DM40" s="664"/>
      <c r="DN40" s="664"/>
      <c r="DO40" s="664"/>
      <c r="DP40" s="664"/>
      <c r="DQ40" s="664"/>
      <c r="DR40" s="664"/>
      <c r="DS40" s="664"/>
      <c r="DT40" s="664"/>
      <c r="DU40" s="664"/>
      <c r="DV40" s="665"/>
      <c r="DW40" s="666" t="s">
        <v>136</v>
      </c>
      <c r="DX40" s="695"/>
      <c r="DY40" s="695"/>
      <c r="DZ40" s="695"/>
      <c r="EA40" s="695"/>
      <c r="EB40" s="695"/>
      <c r="EC40" s="697"/>
    </row>
    <row r="41" spans="2:133" ht="11.25" customHeight="1" x14ac:dyDescent="0.15">
      <c r="AQ41" s="710" t="s">
        <v>346</v>
      </c>
      <c r="AR41" s="711"/>
      <c r="AS41" s="711"/>
      <c r="AT41" s="711"/>
      <c r="AU41" s="711"/>
      <c r="AV41" s="711"/>
      <c r="AW41" s="711"/>
      <c r="AX41" s="711"/>
      <c r="AY41" s="712"/>
      <c r="AZ41" s="676">
        <v>779921</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365</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241</v>
      </c>
      <c r="CS41" s="662"/>
      <c r="CT41" s="662"/>
      <c r="CU41" s="662"/>
      <c r="CV41" s="662"/>
      <c r="CW41" s="662"/>
      <c r="CX41" s="662"/>
      <c r="CY41" s="663"/>
      <c r="CZ41" s="666" t="s">
        <v>241</v>
      </c>
      <c r="DA41" s="695"/>
      <c r="DB41" s="695"/>
      <c r="DC41" s="696"/>
      <c r="DD41" s="669" t="s">
        <v>136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1790791</v>
      </c>
      <c r="CS42" s="664"/>
      <c r="CT42" s="664"/>
      <c r="CU42" s="664"/>
      <c r="CV42" s="664"/>
      <c r="CW42" s="664"/>
      <c r="CX42" s="664"/>
      <c r="CY42" s="665"/>
      <c r="CZ42" s="666">
        <v>14</v>
      </c>
      <c r="DA42" s="667"/>
      <c r="DB42" s="667"/>
      <c r="DC42" s="668"/>
      <c r="DD42" s="669">
        <v>410465</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51971</v>
      </c>
      <c r="CS43" s="662"/>
      <c r="CT43" s="662"/>
      <c r="CU43" s="662"/>
      <c r="CV43" s="662"/>
      <c r="CW43" s="662"/>
      <c r="CX43" s="662"/>
      <c r="CY43" s="663"/>
      <c r="CZ43" s="666">
        <v>0.4</v>
      </c>
      <c r="DA43" s="695"/>
      <c r="DB43" s="695"/>
      <c r="DC43" s="696"/>
      <c r="DD43" s="669">
        <v>51971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353</v>
      </c>
      <c r="CD44" s="689" t="s">
        <v>304</v>
      </c>
      <c r="CE44" s="690"/>
      <c r="CF44" s="658" t="s">
        <v>354</v>
      </c>
      <c r="CG44" s="659"/>
      <c r="CH44" s="659"/>
      <c r="CI44" s="659"/>
      <c r="CJ44" s="659"/>
      <c r="CK44" s="659"/>
      <c r="CL44" s="659"/>
      <c r="CM44" s="659"/>
      <c r="CN44" s="659"/>
      <c r="CO44" s="659"/>
      <c r="CP44" s="659"/>
      <c r="CQ44" s="660"/>
      <c r="CR44" s="661">
        <v>1790791</v>
      </c>
      <c r="CS44" s="664"/>
      <c r="CT44" s="664"/>
      <c r="CU44" s="664"/>
      <c r="CV44" s="664"/>
      <c r="CW44" s="664"/>
      <c r="CX44" s="664"/>
      <c r="CY44" s="665"/>
      <c r="CZ44" s="666">
        <v>14</v>
      </c>
      <c r="DA44" s="667"/>
      <c r="DB44" s="667"/>
      <c r="DC44" s="668"/>
      <c r="DD44" s="669">
        <v>410465</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355</v>
      </c>
      <c r="CG45" s="659"/>
      <c r="CH45" s="659"/>
      <c r="CI45" s="659"/>
      <c r="CJ45" s="659"/>
      <c r="CK45" s="659"/>
      <c r="CL45" s="659"/>
      <c r="CM45" s="659"/>
      <c r="CN45" s="659"/>
      <c r="CO45" s="659"/>
      <c r="CP45" s="659"/>
      <c r="CQ45" s="660"/>
      <c r="CR45" s="661">
        <v>575666</v>
      </c>
      <c r="CS45" s="662"/>
      <c r="CT45" s="662"/>
      <c r="CU45" s="662"/>
      <c r="CV45" s="662"/>
      <c r="CW45" s="662"/>
      <c r="CX45" s="662"/>
      <c r="CY45" s="663"/>
      <c r="CZ45" s="666">
        <v>4.5</v>
      </c>
      <c r="DA45" s="695"/>
      <c r="DB45" s="695"/>
      <c r="DC45" s="696"/>
      <c r="DD45" s="669">
        <v>4606</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356</v>
      </c>
      <c r="CG46" s="659"/>
      <c r="CH46" s="659"/>
      <c r="CI46" s="659"/>
      <c r="CJ46" s="659"/>
      <c r="CK46" s="659"/>
      <c r="CL46" s="659"/>
      <c r="CM46" s="659"/>
      <c r="CN46" s="659"/>
      <c r="CO46" s="659"/>
      <c r="CP46" s="659"/>
      <c r="CQ46" s="660"/>
      <c r="CR46" s="661">
        <v>1215125</v>
      </c>
      <c r="CS46" s="664"/>
      <c r="CT46" s="664"/>
      <c r="CU46" s="664"/>
      <c r="CV46" s="664"/>
      <c r="CW46" s="664"/>
      <c r="CX46" s="664"/>
      <c r="CY46" s="665"/>
      <c r="CZ46" s="666">
        <v>9.5</v>
      </c>
      <c r="DA46" s="667"/>
      <c r="DB46" s="667"/>
      <c r="DC46" s="668"/>
      <c r="DD46" s="669">
        <v>405859</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357</v>
      </c>
      <c r="CG47" s="659"/>
      <c r="CH47" s="659"/>
      <c r="CI47" s="659"/>
      <c r="CJ47" s="659"/>
      <c r="CK47" s="659"/>
      <c r="CL47" s="659"/>
      <c r="CM47" s="659"/>
      <c r="CN47" s="659"/>
      <c r="CO47" s="659"/>
      <c r="CP47" s="659"/>
      <c r="CQ47" s="660"/>
      <c r="CR47" s="661" t="s">
        <v>241</v>
      </c>
      <c r="CS47" s="662"/>
      <c r="CT47" s="662"/>
      <c r="CU47" s="662"/>
      <c r="CV47" s="662"/>
      <c r="CW47" s="662"/>
      <c r="CX47" s="662"/>
      <c r="CY47" s="663"/>
      <c r="CZ47" s="666" t="s">
        <v>241</v>
      </c>
      <c r="DA47" s="695"/>
      <c r="DB47" s="695"/>
      <c r="DC47" s="696"/>
      <c r="DD47" s="669" t="s">
        <v>241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358</v>
      </c>
      <c r="CG48" s="659"/>
      <c r="CH48" s="659"/>
      <c r="CI48" s="659"/>
      <c r="CJ48" s="659"/>
      <c r="CK48" s="659"/>
      <c r="CL48" s="659"/>
      <c r="CM48" s="659"/>
      <c r="CN48" s="659"/>
      <c r="CO48" s="659"/>
      <c r="CP48" s="659"/>
      <c r="CQ48" s="660"/>
      <c r="CR48" s="661" t="s">
        <v>241</v>
      </c>
      <c r="CS48" s="664"/>
      <c r="CT48" s="664"/>
      <c r="CU48" s="664"/>
      <c r="CV48" s="664"/>
      <c r="CW48" s="664"/>
      <c r="CX48" s="664"/>
      <c r="CY48" s="665"/>
      <c r="CZ48" s="666" t="s">
        <v>241</v>
      </c>
      <c r="DA48" s="667"/>
      <c r="DB48" s="667"/>
      <c r="DC48" s="668"/>
      <c r="DD48" s="669" t="s">
        <v>241</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359</v>
      </c>
      <c r="CE49" s="674"/>
      <c r="CF49" s="674"/>
      <c r="CG49" s="674"/>
      <c r="CH49" s="674"/>
      <c r="CI49" s="674"/>
      <c r="CJ49" s="674"/>
      <c r="CK49" s="674"/>
      <c r="CL49" s="674"/>
      <c r="CM49" s="674"/>
      <c r="CN49" s="674"/>
      <c r="CO49" s="674"/>
      <c r="CP49" s="674"/>
      <c r="CQ49" s="675"/>
      <c r="CR49" s="676">
        <v>12777856</v>
      </c>
      <c r="CS49" s="677"/>
      <c r="CT49" s="677"/>
      <c r="CU49" s="677"/>
      <c r="CV49" s="677"/>
      <c r="CW49" s="677"/>
      <c r="CX49" s="677"/>
      <c r="CY49" s="678"/>
      <c r="CZ49" s="679">
        <v>100</v>
      </c>
      <c r="DA49" s="680"/>
      <c r="DB49" s="680"/>
      <c r="DC49" s="681"/>
      <c r="DD49" s="682">
        <v>9094394</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DSWy7RRScFzGcbdxIF/BLIODO2pIWSVQQUODuSKHruAlGIQC+PXoZ1qoe1sU3Rf5IM1ankUnJMEt5Mv4tcYyfQ==" saltValue="7CXPk334QiNZP6dfYAPbU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382</v>
      </c>
      <c r="C7" s="1140"/>
      <c r="D7" s="1140"/>
      <c r="E7" s="1140"/>
      <c r="F7" s="1140"/>
      <c r="G7" s="1140"/>
      <c r="H7" s="1140"/>
      <c r="I7" s="1140"/>
      <c r="J7" s="1140"/>
      <c r="K7" s="1140"/>
      <c r="L7" s="1140"/>
      <c r="M7" s="1140"/>
      <c r="N7" s="1140"/>
      <c r="O7" s="1140"/>
      <c r="P7" s="1141"/>
      <c r="Q7" s="1193">
        <v>13368</v>
      </c>
      <c r="R7" s="1194"/>
      <c r="S7" s="1194"/>
      <c r="T7" s="1194"/>
      <c r="U7" s="1194"/>
      <c r="V7" s="1194">
        <v>12789</v>
      </c>
      <c r="W7" s="1194"/>
      <c r="X7" s="1194"/>
      <c r="Y7" s="1194"/>
      <c r="Z7" s="1194"/>
      <c r="AA7" s="1194">
        <v>579</v>
      </c>
      <c r="AB7" s="1194"/>
      <c r="AC7" s="1194"/>
      <c r="AD7" s="1194"/>
      <c r="AE7" s="1195"/>
      <c r="AF7" s="1196">
        <v>541</v>
      </c>
      <c r="AG7" s="1197"/>
      <c r="AH7" s="1197"/>
      <c r="AI7" s="1197"/>
      <c r="AJ7" s="1198"/>
      <c r="AK7" s="1180">
        <v>2132</v>
      </c>
      <c r="AL7" s="1181"/>
      <c r="AM7" s="1181"/>
      <c r="AN7" s="1181"/>
      <c r="AO7" s="1181"/>
      <c r="AP7" s="1181">
        <v>9146</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588</v>
      </c>
      <c r="BT7" s="1185"/>
      <c r="BU7" s="1185"/>
      <c r="BV7" s="1185"/>
      <c r="BW7" s="1185"/>
      <c r="BX7" s="1185"/>
      <c r="BY7" s="1185"/>
      <c r="BZ7" s="1185"/>
      <c r="CA7" s="1185"/>
      <c r="CB7" s="1185"/>
      <c r="CC7" s="1185"/>
      <c r="CD7" s="1185"/>
      <c r="CE7" s="1185"/>
      <c r="CF7" s="1185"/>
      <c r="CG7" s="1186"/>
      <c r="CH7" s="1177">
        <v>0</v>
      </c>
      <c r="CI7" s="1178"/>
      <c r="CJ7" s="1178"/>
      <c r="CK7" s="1178"/>
      <c r="CL7" s="1179"/>
      <c r="CM7" s="1177">
        <v>15</v>
      </c>
      <c r="CN7" s="1178"/>
      <c r="CO7" s="1178"/>
      <c r="CP7" s="1178"/>
      <c r="CQ7" s="1179"/>
      <c r="CR7" s="1177">
        <v>3</v>
      </c>
      <c r="CS7" s="1178"/>
      <c r="CT7" s="1178"/>
      <c r="CU7" s="1178"/>
      <c r="CV7" s="1179"/>
      <c r="CW7" s="1177">
        <v>0</v>
      </c>
      <c r="CX7" s="1178"/>
      <c r="CY7" s="1178"/>
      <c r="CZ7" s="1178"/>
      <c r="DA7" s="1179"/>
      <c r="DB7" s="1177">
        <v>0</v>
      </c>
      <c r="DC7" s="1178"/>
      <c r="DD7" s="1178"/>
      <c r="DE7" s="1178"/>
      <c r="DF7" s="1179"/>
      <c r="DG7" s="1177">
        <v>0</v>
      </c>
      <c r="DH7" s="1178"/>
      <c r="DI7" s="1178"/>
      <c r="DJ7" s="1178"/>
      <c r="DK7" s="1179"/>
      <c r="DL7" s="1177">
        <v>0</v>
      </c>
      <c r="DM7" s="1178"/>
      <c r="DN7" s="1178"/>
      <c r="DO7" s="1178"/>
      <c r="DP7" s="1179"/>
      <c r="DQ7" s="1177">
        <v>0</v>
      </c>
      <c r="DR7" s="1178"/>
      <c r="DS7" s="1178"/>
      <c r="DT7" s="1178"/>
      <c r="DU7" s="1179"/>
      <c r="DV7" s="1204"/>
      <c r="DW7" s="1205"/>
      <c r="DX7" s="1205"/>
      <c r="DY7" s="1205"/>
      <c r="DZ7" s="1206"/>
      <c r="EA7" s="254"/>
    </row>
    <row r="8" spans="1:131" s="255" customFormat="1" ht="26.25" customHeight="1" x14ac:dyDescent="0.15">
      <c r="A8" s="261">
        <v>2</v>
      </c>
      <c r="B8" s="1120" t="s">
        <v>383</v>
      </c>
      <c r="C8" s="1121"/>
      <c r="D8" s="1121"/>
      <c r="E8" s="1121"/>
      <c r="F8" s="1121"/>
      <c r="G8" s="1121"/>
      <c r="H8" s="1121"/>
      <c r="I8" s="1121"/>
      <c r="J8" s="1121"/>
      <c r="K8" s="1121"/>
      <c r="L8" s="1121"/>
      <c r="M8" s="1121"/>
      <c r="N8" s="1121"/>
      <c r="O8" s="1121"/>
      <c r="P8" s="1122"/>
      <c r="Q8" s="1132">
        <v>-11</v>
      </c>
      <c r="R8" s="1133"/>
      <c r="S8" s="1133"/>
      <c r="T8" s="1133"/>
      <c r="U8" s="1133"/>
      <c r="V8" s="1133">
        <v>-11</v>
      </c>
      <c r="W8" s="1133"/>
      <c r="X8" s="1133"/>
      <c r="Y8" s="1133"/>
      <c r="Z8" s="1133"/>
      <c r="AA8" s="1133">
        <v>0</v>
      </c>
      <c r="AB8" s="1133"/>
      <c r="AC8" s="1133"/>
      <c r="AD8" s="1133"/>
      <c r="AE8" s="1134"/>
      <c r="AF8" s="1126" t="s">
        <v>128</v>
      </c>
      <c r="AG8" s="1127"/>
      <c r="AH8" s="1127"/>
      <c r="AI8" s="1127"/>
      <c r="AJ8" s="1128"/>
      <c r="AK8" s="1175">
        <v>0</v>
      </c>
      <c r="AL8" s="1176"/>
      <c r="AM8" s="1176"/>
      <c r="AN8" s="1176"/>
      <c r="AO8" s="1176"/>
      <c r="AP8" s="1176">
        <v>0</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589</v>
      </c>
      <c r="BT8" s="1104"/>
      <c r="BU8" s="1104"/>
      <c r="BV8" s="1104"/>
      <c r="BW8" s="1104"/>
      <c r="BX8" s="1104"/>
      <c r="BY8" s="1104"/>
      <c r="BZ8" s="1104"/>
      <c r="CA8" s="1104"/>
      <c r="CB8" s="1104"/>
      <c r="CC8" s="1104"/>
      <c r="CD8" s="1104"/>
      <c r="CE8" s="1104"/>
      <c r="CF8" s="1104"/>
      <c r="CG8" s="1105"/>
      <c r="CH8" s="1078">
        <v>18</v>
      </c>
      <c r="CI8" s="1079"/>
      <c r="CJ8" s="1079"/>
      <c r="CK8" s="1079"/>
      <c r="CL8" s="1080"/>
      <c r="CM8" s="1078">
        <v>4661</v>
      </c>
      <c r="CN8" s="1079"/>
      <c r="CO8" s="1079"/>
      <c r="CP8" s="1079"/>
      <c r="CQ8" s="1080"/>
      <c r="CR8" s="1078">
        <v>2</v>
      </c>
      <c r="CS8" s="1079"/>
      <c r="CT8" s="1079"/>
      <c r="CU8" s="1079"/>
      <c r="CV8" s="1080"/>
      <c r="CW8" s="1078">
        <v>0</v>
      </c>
      <c r="CX8" s="1079"/>
      <c r="CY8" s="1079"/>
      <c r="CZ8" s="1079"/>
      <c r="DA8" s="1080"/>
      <c r="DB8" s="1078">
        <v>0</v>
      </c>
      <c r="DC8" s="1079"/>
      <c r="DD8" s="1079"/>
      <c r="DE8" s="1079"/>
      <c r="DF8" s="1080"/>
      <c r="DG8" s="1078">
        <v>0</v>
      </c>
      <c r="DH8" s="1079"/>
      <c r="DI8" s="1079"/>
      <c r="DJ8" s="1079"/>
      <c r="DK8" s="1080"/>
      <c r="DL8" s="1078">
        <v>0</v>
      </c>
      <c r="DM8" s="1079"/>
      <c r="DN8" s="1079"/>
      <c r="DO8" s="1079"/>
      <c r="DP8" s="1080"/>
      <c r="DQ8" s="1078">
        <v>0</v>
      </c>
      <c r="DR8" s="1079"/>
      <c r="DS8" s="1079"/>
      <c r="DT8" s="1079"/>
      <c r="DU8" s="1080"/>
      <c r="DV8" s="1081"/>
      <c r="DW8" s="1082"/>
      <c r="DX8" s="1082"/>
      <c r="DY8" s="1082"/>
      <c r="DZ8" s="1083"/>
      <c r="EA8" s="254"/>
    </row>
    <row r="9" spans="1:131" s="255" customFormat="1" ht="26.25" customHeight="1" x14ac:dyDescent="0.15">
      <c r="A9" s="261">
        <v>3</v>
      </c>
      <c r="B9" s="1120"/>
      <c r="C9" s="1121"/>
      <c r="D9" s="1121"/>
      <c r="E9" s="1121"/>
      <c r="F9" s="1121"/>
      <c r="G9" s="1121"/>
      <c r="H9" s="1121"/>
      <c r="I9" s="1121"/>
      <c r="J9" s="1121"/>
      <c r="K9" s="1121"/>
      <c r="L9" s="1121"/>
      <c r="M9" s="1121"/>
      <c r="N9" s="1121"/>
      <c r="O9" s="1121"/>
      <c r="P9" s="1122"/>
      <c r="Q9" s="1132"/>
      <c r="R9" s="1133"/>
      <c r="S9" s="1133"/>
      <c r="T9" s="1133"/>
      <c r="U9" s="1133"/>
      <c r="V9" s="1133"/>
      <c r="W9" s="1133"/>
      <c r="X9" s="1133"/>
      <c r="Y9" s="1133"/>
      <c r="Z9" s="1133"/>
      <c r="AA9" s="1133"/>
      <c r="AB9" s="1133"/>
      <c r="AC9" s="1133"/>
      <c r="AD9" s="1133"/>
      <c r="AE9" s="1134"/>
      <c r="AF9" s="1126"/>
      <c r="AG9" s="1127"/>
      <c r="AH9" s="1127"/>
      <c r="AI9" s="1127"/>
      <c r="AJ9" s="1128"/>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590</v>
      </c>
      <c r="BT9" s="1104"/>
      <c r="BU9" s="1104"/>
      <c r="BV9" s="1104"/>
      <c r="BW9" s="1104"/>
      <c r="BX9" s="1104"/>
      <c r="BY9" s="1104"/>
      <c r="BZ9" s="1104"/>
      <c r="CA9" s="1104"/>
      <c r="CB9" s="1104"/>
      <c r="CC9" s="1104"/>
      <c r="CD9" s="1104"/>
      <c r="CE9" s="1104"/>
      <c r="CF9" s="1104"/>
      <c r="CG9" s="1105"/>
      <c r="CH9" s="1078">
        <v>0</v>
      </c>
      <c r="CI9" s="1079"/>
      <c r="CJ9" s="1079"/>
      <c r="CK9" s="1079"/>
      <c r="CL9" s="1080"/>
      <c r="CM9" s="1078">
        <v>102</v>
      </c>
      <c r="CN9" s="1079"/>
      <c r="CO9" s="1079"/>
      <c r="CP9" s="1079"/>
      <c r="CQ9" s="1080"/>
      <c r="CR9" s="1078">
        <v>1</v>
      </c>
      <c r="CS9" s="1079"/>
      <c r="CT9" s="1079"/>
      <c r="CU9" s="1079"/>
      <c r="CV9" s="1080"/>
      <c r="CW9" s="1078">
        <v>18</v>
      </c>
      <c r="CX9" s="1079"/>
      <c r="CY9" s="1079"/>
      <c r="CZ9" s="1079"/>
      <c r="DA9" s="1080"/>
      <c r="DB9" s="1078">
        <v>0</v>
      </c>
      <c r="DC9" s="1079"/>
      <c r="DD9" s="1079"/>
      <c r="DE9" s="1079"/>
      <c r="DF9" s="1080"/>
      <c r="DG9" s="1078">
        <v>0</v>
      </c>
      <c r="DH9" s="1079"/>
      <c r="DI9" s="1079"/>
      <c r="DJ9" s="1079"/>
      <c r="DK9" s="1080"/>
      <c r="DL9" s="1078">
        <v>0</v>
      </c>
      <c r="DM9" s="1079"/>
      <c r="DN9" s="1079"/>
      <c r="DO9" s="1079"/>
      <c r="DP9" s="1080"/>
      <c r="DQ9" s="1078">
        <v>0</v>
      </c>
      <c r="DR9" s="1079"/>
      <c r="DS9" s="1079"/>
      <c r="DT9" s="1079"/>
      <c r="DU9" s="1080"/>
      <c r="DV9" s="1081"/>
      <c r="DW9" s="1082"/>
      <c r="DX9" s="1082"/>
      <c r="DY9" s="1082"/>
      <c r="DZ9" s="1083"/>
      <c r="EA9" s="254"/>
    </row>
    <row r="10" spans="1:131" s="255" customFormat="1" ht="26.25" customHeight="1" x14ac:dyDescent="0.15">
      <c r="A10" s="261">
        <v>4</v>
      </c>
      <c r="B10" s="1120"/>
      <c r="C10" s="1121"/>
      <c r="D10" s="1121"/>
      <c r="E10" s="1121"/>
      <c r="F10" s="1121"/>
      <c r="G10" s="1121"/>
      <c r="H10" s="1121"/>
      <c r="I10" s="1121"/>
      <c r="J10" s="1121"/>
      <c r="K10" s="1121"/>
      <c r="L10" s="1121"/>
      <c r="M10" s="1121"/>
      <c r="N10" s="1121"/>
      <c r="O10" s="1121"/>
      <c r="P10" s="1122"/>
      <c r="Q10" s="1132"/>
      <c r="R10" s="1133"/>
      <c r="S10" s="1133"/>
      <c r="T10" s="1133"/>
      <c r="U10" s="1133"/>
      <c r="V10" s="1133"/>
      <c r="W10" s="1133"/>
      <c r="X10" s="1133"/>
      <c r="Y10" s="1133"/>
      <c r="Z10" s="1133"/>
      <c r="AA10" s="1133"/>
      <c r="AB10" s="1133"/>
      <c r="AC10" s="1133"/>
      <c r="AD10" s="1133"/>
      <c r="AE10" s="1134"/>
      <c r="AF10" s="1126"/>
      <c r="AG10" s="1127"/>
      <c r="AH10" s="1127"/>
      <c r="AI10" s="1127"/>
      <c r="AJ10" s="1128"/>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591</v>
      </c>
      <c r="BT10" s="1104"/>
      <c r="BU10" s="1104"/>
      <c r="BV10" s="1104"/>
      <c r="BW10" s="1104"/>
      <c r="BX10" s="1104"/>
      <c r="BY10" s="1104"/>
      <c r="BZ10" s="1104"/>
      <c r="CA10" s="1104"/>
      <c r="CB10" s="1104"/>
      <c r="CC10" s="1104"/>
      <c r="CD10" s="1104"/>
      <c r="CE10" s="1104"/>
      <c r="CF10" s="1104"/>
      <c r="CG10" s="1105"/>
      <c r="CH10" s="1078">
        <v>0</v>
      </c>
      <c r="CI10" s="1079"/>
      <c r="CJ10" s="1079"/>
      <c r="CK10" s="1079"/>
      <c r="CL10" s="1080"/>
      <c r="CM10" s="1078">
        <v>38</v>
      </c>
      <c r="CN10" s="1079"/>
      <c r="CO10" s="1079"/>
      <c r="CP10" s="1079"/>
      <c r="CQ10" s="1080"/>
      <c r="CR10" s="1078">
        <v>2</v>
      </c>
      <c r="CS10" s="1079"/>
      <c r="CT10" s="1079"/>
      <c r="CU10" s="1079"/>
      <c r="CV10" s="1080"/>
      <c r="CW10" s="1078">
        <v>0</v>
      </c>
      <c r="CX10" s="1079"/>
      <c r="CY10" s="1079"/>
      <c r="CZ10" s="1079"/>
      <c r="DA10" s="1080"/>
      <c r="DB10" s="1078">
        <v>0</v>
      </c>
      <c r="DC10" s="1079"/>
      <c r="DD10" s="1079"/>
      <c r="DE10" s="1079"/>
      <c r="DF10" s="1080"/>
      <c r="DG10" s="1078">
        <v>0</v>
      </c>
      <c r="DH10" s="1079"/>
      <c r="DI10" s="1079"/>
      <c r="DJ10" s="1079"/>
      <c r="DK10" s="1080"/>
      <c r="DL10" s="1078">
        <v>0</v>
      </c>
      <c r="DM10" s="1079"/>
      <c r="DN10" s="1079"/>
      <c r="DO10" s="1079"/>
      <c r="DP10" s="1080"/>
      <c r="DQ10" s="1078">
        <v>0</v>
      </c>
      <c r="DR10" s="1079"/>
      <c r="DS10" s="1079"/>
      <c r="DT10" s="1079"/>
      <c r="DU10" s="1080"/>
      <c r="DV10" s="1081"/>
      <c r="DW10" s="1082"/>
      <c r="DX10" s="1082"/>
      <c r="DY10" s="1082"/>
      <c r="DZ10" s="1083"/>
      <c r="EA10" s="254"/>
    </row>
    <row r="11" spans="1:131" s="255" customFormat="1" ht="26.25" customHeight="1" x14ac:dyDescent="0.15">
      <c r="A11" s="261">
        <v>5</v>
      </c>
      <c r="B11" s="1120"/>
      <c r="C11" s="1121"/>
      <c r="D11" s="1121"/>
      <c r="E11" s="1121"/>
      <c r="F11" s="1121"/>
      <c r="G11" s="1121"/>
      <c r="H11" s="1121"/>
      <c r="I11" s="1121"/>
      <c r="J11" s="1121"/>
      <c r="K11" s="1121"/>
      <c r="L11" s="1121"/>
      <c r="M11" s="1121"/>
      <c r="N11" s="1121"/>
      <c r="O11" s="1121"/>
      <c r="P11" s="1122"/>
      <c r="Q11" s="1132"/>
      <c r="R11" s="1133"/>
      <c r="S11" s="1133"/>
      <c r="T11" s="1133"/>
      <c r="U11" s="1133"/>
      <c r="V11" s="1133"/>
      <c r="W11" s="1133"/>
      <c r="X11" s="1133"/>
      <c r="Y11" s="1133"/>
      <c r="Z11" s="1133"/>
      <c r="AA11" s="1133"/>
      <c r="AB11" s="1133"/>
      <c r="AC11" s="1133"/>
      <c r="AD11" s="1133"/>
      <c r="AE11" s="1134"/>
      <c r="AF11" s="1126"/>
      <c r="AG11" s="1127"/>
      <c r="AH11" s="1127"/>
      <c r="AI11" s="1127"/>
      <c r="AJ11" s="1128"/>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0"/>
      <c r="C12" s="1121"/>
      <c r="D12" s="1121"/>
      <c r="E12" s="1121"/>
      <c r="F12" s="1121"/>
      <c r="G12" s="1121"/>
      <c r="H12" s="1121"/>
      <c r="I12" s="1121"/>
      <c r="J12" s="1121"/>
      <c r="K12" s="1121"/>
      <c r="L12" s="1121"/>
      <c r="M12" s="1121"/>
      <c r="N12" s="1121"/>
      <c r="O12" s="1121"/>
      <c r="P12" s="1122"/>
      <c r="Q12" s="1132"/>
      <c r="R12" s="1133"/>
      <c r="S12" s="1133"/>
      <c r="T12" s="1133"/>
      <c r="U12" s="1133"/>
      <c r="V12" s="1133"/>
      <c r="W12" s="1133"/>
      <c r="X12" s="1133"/>
      <c r="Y12" s="1133"/>
      <c r="Z12" s="1133"/>
      <c r="AA12" s="1133"/>
      <c r="AB12" s="1133"/>
      <c r="AC12" s="1133"/>
      <c r="AD12" s="1133"/>
      <c r="AE12" s="1134"/>
      <c r="AF12" s="1126"/>
      <c r="AG12" s="1127"/>
      <c r="AH12" s="1127"/>
      <c r="AI12" s="1127"/>
      <c r="AJ12" s="1128"/>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0"/>
      <c r="C13" s="1121"/>
      <c r="D13" s="1121"/>
      <c r="E13" s="1121"/>
      <c r="F13" s="1121"/>
      <c r="G13" s="1121"/>
      <c r="H13" s="1121"/>
      <c r="I13" s="1121"/>
      <c r="J13" s="1121"/>
      <c r="K13" s="1121"/>
      <c r="L13" s="1121"/>
      <c r="M13" s="1121"/>
      <c r="N13" s="1121"/>
      <c r="O13" s="1121"/>
      <c r="P13" s="1122"/>
      <c r="Q13" s="1132"/>
      <c r="R13" s="1133"/>
      <c r="S13" s="1133"/>
      <c r="T13" s="1133"/>
      <c r="U13" s="1133"/>
      <c r="V13" s="1133"/>
      <c r="W13" s="1133"/>
      <c r="X13" s="1133"/>
      <c r="Y13" s="1133"/>
      <c r="Z13" s="1133"/>
      <c r="AA13" s="1133"/>
      <c r="AB13" s="1133"/>
      <c r="AC13" s="1133"/>
      <c r="AD13" s="1133"/>
      <c r="AE13" s="1134"/>
      <c r="AF13" s="1126"/>
      <c r="AG13" s="1127"/>
      <c r="AH13" s="1127"/>
      <c r="AI13" s="1127"/>
      <c r="AJ13" s="1128"/>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0"/>
      <c r="C14" s="1121"/>
      <c r="D14" s="1121"/>
      <c r="E14" s="1121"/>
      <c r="F14" s="1121"/>
      <c r="G14" s="1121"/>
      <c r="H14" s="1121"/>
      <c r="I14" s="1121"/>
      <c r="J14" s="1121"/>
      <c r="K14" s="1121"/>
      <c r="L14" s="1121"/>
      <c r="M14" s="1121"/>
      <c r="N14" s="1121"/>
      <c r="O14" s="1121"/>
      <c r="P14" s="1122"/>
      <c r="Q14" s="1132"/>
      <c r="R14" s="1133"/>
      <c r="S14" s="1133"/>
      <c r="T14" s="1133"/>
      <c r="U14" s="1133"/>
      <c r="V14" s="1133"/>
      <c r="W14" s="1133"/>
      <c r="X14" s="1133"/>
      <c r="Y14" s="1133"/>
      <c r="Z14" s="1133"/>
      <c r="AA14" s="1133"/>
      <c r="AB14" s="1133"/>
      <c r="AC14" s="1133"/>
      <c r="AD14" s="1133"/>
      <c r="AE14" s="1134"/>
      <c r="AF14" s="1126"/>
      <c r="AG14" s="1127"/>
      <c r="AH14" s="1127"/>
      <c r="AI14" s="1127"/>
      <c r="AJ14" s="1128"/>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0"/>
      <c r="C15" s="1121"/>
      <c r="D15" s="1121"/>
      <c r="E15" s="1121"/>
      <c r="F15" s="1121"/>
      <c r="G15" s="1121"/>
      <c r="H15" s="1121"/>
      <c r="I15" s="1121"/>
      <c r="J15" s="1121"/>
      <c r="K15" s="1121"/>
      <c r="L15" s="1121"/>
      <c r="M15" s="1121"/>
      <c r="N15" s="1121"/>
      <c r="O15" s="1121"/>
      <c r="P15" s="1122"/>
      <c r="Q15" s="1132"/>
      <c r="R15" s="1133"/>
      <c r="S15" s="1133"/>
      <c r="T15" s="1133"/>
      <c r="U15" s="1133"/>
      <c r="V15" s="1133"/>
      <c r="W15" s="1133"/>
      <c r="X15" s="1133"/>
      <c r="Y15" s="1133"/>
      <c r="Z15" s="1133"/>
      <c r="AA15" s="1133"/>
      <c r="AB15" s="1133"/>
      <c r="AC15" s="1133"/>
      <c r="AD15" s="1133"/>
      <c r="AE15" s="1134"/>
      <c r="AF15" s="1126"/>
      <c r="AG15" s="1127"/>
      <c r="AH15" s="1127"/>
      <c r="AI15" s="1127"/>
      <c r="AJ15" s="1128"/>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0"/>
      <c r="C16" s="1121"/>
      <c r="D16" s="1121"/>
      <c r="E16" s="1121"/>
      <c r="F16" s="1121"/>
      <c r="G16" s="1121"/>
      <c r="H16" s="1121"/>
      <c r="I16" s="1121"/>
      <c r="J16" s="1121"/>
      <c r="K16" s="1121"/>
      <c r="L16" s="1121"/>
      <c r="M16" s="1121"/>
      <c r="N16" s="1121"/>
      <c r="O16" s="1121"/>
      <c r="P16" s="1122"/>
      <c r="Q16" s="1132"/>
      <c r="R16" s="1133"/>
      <c r="S16" s="1133"/>
      <c r="T16" s="1133"/>
      <c r="U16" s="1133"/>
      <c r="V16" s="1133"/>
      <c r="W16" s="1133"/>
      <c r="X16" s="1133"/>
      <c r="Y16" s="1133"/>
      <c r="Z16" s="1133"/>
      <c r="AA16" s="1133"/>
      <c r="AB16" s="1133"/>
      <c r="AC16" s="1133"/>
      <c r="AD16" s="1133"/>
      <c r="AE16" s="1134"/>
      <c r="AF16" s="1126"/>
      <c r="AG16" s="1127"/>
      <c r="AH16" s="1127"/>
      <c r="AI16" s="1127"/>
      <c r="AJ16" s="1128"/>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0"/>
      <c r="C17" s="1121"/>
      <c r="D17" s="1121"/>
      <c r="E17" s="1121"/>
      <c r="F17" s="1121"/>
      <c r="G17" s="1121"/>
      <c r="H17" s="1121"/>
      <c r="I17" s="1121"/>
      <c r="J17" s="1121"/>
      <c r="K17" s="1121"/>
      <c r="L17" s="1121"/>
      <c r="M17" s="1121"/>
      <c r="N17" s="1121"/>
      <c r="O17" s="1121"/>
      <c r="P17" s="1122"/>
      <c r="Q17" s="1132"/>
      <c r="R17" s="1133"/>
      <c r="S17" s="1133"/>
      <c r="T17" s="1133"/>
      <c r="U17" s="1133"/>
      <c r="V17" s="1133"/>
      <c r="W17" s="1133"/>
      <c r="X17" s="1133"/>
      <c r="Y17" s="1133"/>
      <c r="Z17" s="1133"/>
      <c r="AA17" s="1133"/>
      <c r="AB17" s="1133"/>
      <c r="AC17" s="1133"/>
      <c r="AD17" s="1133"/>
      <c r="AE17" s="1134"/>
      <c r="AF17" s="1126"/>
      <c r="AG17" s="1127"/>
      <c r="AH17" s="1127"/>
      <c r="AI17" s="1127"/>
      <c r="AJ17" s="1128"/>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0"/>
      <c r="C18" s="1121"/>
      <c r="D18" s="1121"/>
      <c r="E18" s="1121"/>
      <c r="F18" s="1121"/>
      <c r="G18" s="1121"/>
      <c r="H18" s="1121"/>
      <c r="I18" s="1121"/>
      <c r="J18" s="1121"/>
      <c r="K18" s="1121"/>
      <c r="L18" s="1121"/>
      <c r="M18" s="1121"/>
      <c r="N18" s="1121"/>
      <c r="O18" s="1121"/>
      <c r="P18" s="1122"/>
      <c r="Q18" s="1132"/>
      <c r="R18" s="1133"/>
      <c r="S18" s="1133"/>
      <c r="T18" s="1133"/>
      <c r="U18" s="1133"/>
      <c r="V18" s="1133"/>
      <c r="W18" s="1133"/>
      <c r="X18" s="1133"/>
      <c r="Y18" s="1133"/>
      <c r="Z18" s="1133"/>
      <c r="AA18" s="1133"/>
      <c r="AB18" s="1133"/>
      <c r="AC18" s="1133"/>
      <c r="AD18" s="1133"/>
      <c r="AE18" s="1134"/>
      <c r="AF18" s="1126"/>
      <c r="AG18" s="1127"/>
      <c r="AH18" s="1127"/>
      <c r="AI18" s="1127"/>
      <c r="AJ18" s="1128"/>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0"/>
      <c r="C19" s="1121"/>
      <c r="D19" s="1121"/>
      <c r="E19" s="1121"/>
      <c r="F19" s="1121"/>
      <c r="G19" s="1121"/>
      <c r="H19" s="1121"/>
      <c r="I19" s="1121"/>
      <c r="J19" s="1121"/>
      <c r="K19" s="1121"/>
      <c r="L19" s="1121"/>
      <c r="M19" s="1121"/>
      <c r="N19" s="1121"/>
      <c r="O19" s="1121"/>
      <c r="P19" s="1122"/>
      <c r="Q19" s="1132"/>
      <c r="R19" s="1133"/>
      <c r="S19" s="1133"/>
      <c r="T19" s="1133"/>
      <c r="U19" s="1133"/>
      <c r="V19" s="1133"/>
      <c r="W19" s="1133"/>
      <c r="X19" s="1133"/>
      <c r="Y19" s="1133"/>
      <c r="Z19" s="1133"/>
      <c r="AA19" s="1133"/>
      <c r="AB19" s="1133"/>
      <c r="AC19" s="1133"/>
      <c r="AD19" s="1133"/>
      <c r="AE19" s="1134"/>
      <c r="AF19" s="1126"/>
      <c r="AG19" s="1127"/>
      <c r="AH19" s="1127"/>
      <c r="AI19" s="1127"/>
      <c r="AJ19" s="1128"/>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0"/>
      <c r="C20" s="1121"/>
      <c r="D20" s="1121"/>
      <c r="E20" s="1121"/>
      <c r="F20" s="1121"/>
      <c r="G20" s="1121"/>
      <c r="H20" s="1121"/>
      <c r="I20" s="1121"/>
      <c r="J20" s="1121"/>
      <c r="K20" s="1121"/>
      <c r="L20" s="1121"/>
      <c r="M20" s="1121"/>
      <c r="N20" s="1121"/>
      <c r="O20" s="1121"/>
      <c r="P20" s="1122"/>
      <c r="Q20" s="1132"/>
      <c r="R20" s="1133"/>
      <c r="S20" s="1133"/>
      <c r="T20" s="1133"/>
      <c r="U20" s="1133"/>
      <c r="V20" s="1133"/>
      <c r="W20" s="1133"/>
      <c r="X20" s="1133"/>
      <c r="Y20" s="1133"/>
      <c r="Z20" s="1133"/>
      <c r="AA20" s="1133"/>
      <c r="AB20" s="1133"/>
      <c r="AC20" s="1133"/>
      <c r="AD20" s="1133"/>
      <c r="AE20" s="1134"/>
      <c r="AF20" s="1126"/>
      <c r="AG20" s="1127"/>
      <c r="AH20" s="1127"/>
      <c r="AI20" s="1127"/>
      <c r="AJ20" s="1128"/>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0"/>
      <c r="C21" s="1121"/>
      <c r="D21" s="1121"/>
      <c r="E21" s="1121"/>
      <c r="F21" s="1121"/>
      <c r="G21" s="1121"/>
      <c r="H21" s="1121"/>
      <c r="I21" s="1121"/>
      <c r="J21" s="1121"/>
      <c r="K21" s="1121"/>
      <c r="L21" s="1121"/>
      <c r="M21" s="1121"/>
      <c r="N21" s="1121"/>
      <c r="O21" s="1121"/>
      <c r="P21" s="1122"/>
      <c r="Q21" s="1132"/>
      <c r="R21" s="1133"/>
      <c r="S21" s="1133"/>
      <c r="T21" s="1133"/>
      <c r="U21" s="1133"/>
      <c r="V21" s="1133"/>
      <c r="W21" s="1133"/>
      <c r="X21" s="1133"/>
      <c r="Y21" s="1133"/>
      <c r="Z21" s="1133"/>
      <c r="AA21" s="1133"/>
      <c r="AB21" s="1133"/>
      <c r="AC21" s="1133"/>
      <c r="AD21" s="1133"/>
      <c r="AE21" s="1134"/>
      <c r="AF21" s="1126"/>
      <c r="AG21" s="1127"/>
      <c r="AH21" s="1127"/>
      <c r="AI21" s="1127"/>
      <c r="AJ21" s="1128"/>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0"/>
      <c r="C22" s="1121"/>
      <c r="D22" s="1121"/>
      <c r="E22" s="1121"/>
      <c r="F22" s="1121"/>
      <c r="G22" s="1121"/>
      <c r="H22" s="1121"/>
      <c r="I22" s="1121"/>
      <c r="J22" s="1121"/>
      <c r="K22" s="1121"/>
      <c r="L22" s="1121"/>
      <c r="M22" s="1121"/>
      <c r="N22" s="1121"/>
      <c r="O22" s="1121"/>
      <c r="P22" s="1122"/>
      <c r="Q22" s="1170"/>
      <c r="R22" s="1171"/>
      <c r="S22" s="1171"/>
      <c r="T22" s="1171"/>
      <c r="U22" s="1171"/>
      <c r="V22" s="1171"/>
      <c r="W22" s="1171"/>
      <c r="X22" s="1171"/>
      <c r="Y22" s="1171"/>
      <c r="Z22" s="1171"/>
      <c r="AA22" s="1171"/>
      <c r="AB22" s="1171"/>
      <c r="AC22" s="1171"/>
      <c r="AD22" s="1171"/>
      <c r="AE22" s="1172"/>
      <c r="AF22" s="1126"/>
      <c r="AG22" s="1127"/>
      <c r="AH22" s="1127"/>
      <c r="AI22" s="1127"/>
      <c r="AJ22" s="1128"/>
      <c r="AK22" s="1166"/>
      <c r="AL22" s="1167"/>
      <c r="AM22" s="1167"/>
      <c r="AN22" s="1167"/>
      <c r="AO22" s="1167"/>
      <c r="AP22" s="1167"/>
      <c r="AQ22" s="1167"/>
      <c r="AR22" s="1167"/>
      <c r="AS22" s="1167"/>
      <c r="AT22" s="1167"/>
      <c r="AU22" s="1168"/>
      <c r="AV22" s="1168"/>
      <c r="AW22" s="1168"/>
      <c r="AX22" s="1168"/>
      <c r="AY22" s="1169"/>
      <c r="AZ22" s="1118" t="s">
        <v>384</v>
      </c>
      <c r="BA22" s="1118"/>
      <c r="BB22" s="1118"/>
      <c r="BC22" s="1118"/>
      <c r="BD22" s="1119"/>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385</v>
      </c>
      <c r="B23" s="1033" t="s">
        <v>386</v>
      </c>
      <c r="C23" s="1034"/>
      <c r="D23" s="1034"/>
      <c r="E23" s="1034"/>
      <c r="F23" s="1034"/>
      <c r="G23" s="1034"/>
      <c r="H23" s="1034"/>
      <c r="I23" s="1034"/>
      <c r="J23" s="1034"/>
      <c r="K23" s="1034"/>
      <c r="L23" s="1034"/>
      <c r="M23" s="1034"/>
      <c r="N23" s="1034"/>
      <c r="O23" s="1034"/>
      <c r="P23" s="1035"/>
      <c r="Q23" s="1157">
        <v>13357</v>
      </c>
      <c r="R23" s="1158"/>
      <c r="S23" s="1158"/>
      <c r="T23" s="1158"/>
      <c r="U23" s="1158"/>
      <c r="V23" s="1158">
        <v>12778</v>
      </c>
      <c r="W23" s="1158"/>
      <c r="X23" s="1158"/>
      <c r="Y23" s="1158"/>
      <c r="Z23" s="1158"/>
      <c r="AA23" s="1158">
        <v>579</v>
      </c>
      <c r="AB23" s="1158"/>
      <c r="AC23" s="1158"/>
      <c r="AD23" s="1158"/>
      <c r="AE23" s="1159"/>
      <c r="AF23" s="1160">
        <v>541</v>
      </c>
      <c r="AG23" s="1158"/>
      <c r="AH23" s="1158"/>
      <c r="AI23" s="1158"/>
      <c r="AJ23" s="1161"/>
      <c r="AK23" s="1162"/>
      <c r="AL23" s="1163"/>
      <c r="AM23" s="1163"/>
      <c r="AN23" s="1163"/>
      <c r="AO23" s="1163"/>
      <c r="AP23" s="1158">
        <v>9146</v>
      </c>
      <c r="AQ23" s="1158"/>
      <c r="AR23" s="1158"/>
      <c r="AS23" s="1158"/>
      <c r="AT23" s="1158"/>
      <c r="AU23" s="1164"/>
      <c r="AV23" s="1164"/>
      <c r="AW23" s="1164"/>
      <c r="AX23" s="1164"/>
      <c r="AY23" s="1165"/>
      <c r="AZ23" s="1154" t="s">
        <v>387</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388</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389</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365</v>
      </c>
      <c r="B26" s="1085"/>
      <c r="C26" s="1085"/>
      <c r="D26" s="1085"/>
      <c r="E26" s="1085"/>
      <c r="F26" s="1085"/>
      <c r="G26" s="1085"/>
      <c r="H26" s="1085"/>
      <c r="I26" s="1085"/>
      <c r="J26" s="1085"/>
      <c r="K26" s="1085"/>
      <c r="L26" s="1085"/>
      <c r="M26" s="1085"/>
      <c r="N26" s="1085"/>
      <c r="O26" s="1085"/>
      <c r="P26" s="1086"/>
      <c r="Q26" s="1090" t="s">
        <v>390</v>
      </c>
      <c r="R26" s="1091"/>
      <c r="S26" s="1091"/>
      <c r="T26" s="1091"/>
      <c r="U26" s="1092"/>
      <c r="V26" s="1090" t="s">
        <v>391</v>
      </c>
      <c r="W26" s="1091"/>
      <c r="X26" s="1091"/>
      <c r="Y26" s="1091"/>
      <c r="Z26" s="1092"/>
      <c r="AA26" s="1090" t="s">
        <v>392</v>
      </c>
      <c r="AB26" s="1091"/>
      <c r="AC26" s="1091"/>
      <c r="AD26" s="1091"/>
      <c r="AE26" s="1091"/>
      <c r="AF26" s="1148" t="s">
        <v>393</v>
      </c>
      <c r="AG26" s="1097"/>
      <c r="AH26" s="1097"/>
      <c r="AI26" s="1097"/>
      <c r="AJ26" s="1149"/>
      <c r="AK26" s="1091" t="s">
        <v>394</v>
      </c>
      <c r="AL26" s="1091"/>
      <c r="AM26" s="1091"/>
      <c r="AN26" s="1091"/>
      <c r="AO26" s="1092"/>
      <c r="AP26" s="1090" t="s">
        <v>395</v>
      </c>
      <c r="AQ26" s="1091"/>
      <c r="AR26" s="1091"/>
      <c r="AS26" s="1091"/>
      <c r="AT26" s="1092"/>
      <c r="AU26" s="1090" t="s">
        <v>396</v>
      </c>
      <c r="AV26" s="1091"/>
      <c r="AW26" s="1091"/>
      <c r="AX26" s="1091"/>
      <c r="AY26" s="1092"/>
      <c r="AZ26" s="1090" t="s">
        <v>397</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398</v>
      </c>
      <c r="C28" s="1140"/>
      <c r="D28" s="1140"/>
      <c r="E28" s="1140"/>
      <c r="F28" s="1140"/>
      <c r="G28" s="1140"/>
      <c r="H28" s="1140"/>
      <c r="I28" s="1140"/>
      <c r="J28" s="1140"/>
      <c r="K28" s="1140"/>
      <c r="L28" s="1140"/>
      <c r="M28" s="1140"/>
      <c r="N28" s="1140"/>
      <c r="O28" s="1140"/>
      <c r="P28" s="1141"/>
      <c r="Q28" s="1142">
        <v>4583</v>
      </c>
      <c r="R28" s="1143"/>
      <c r="S28" s="1143"/>
      <c r="T28" s="1143"/>
      <c r="U28" s="1143"/>
      <c r="V28" s="1143">
        <v>4462</v>
      </c>
      <c r="W28" s="1143"/>
      <c r="X28" s="1143"/>
      <c r="Y28" s="1143"/>
      <c r="Z28" s="1143"/>
      <c r="AA28" s="1143">
        <v>121</v>
      </c>
      <c r="AB28" s="1143"/>
      <c r="AC28" s="1143"/>
      <c r="AD28" s="1143"/>
      <c r="AE28" s="1144"/>
      <c r="AF28" s="1145">
        <v>121</v>
      </c>
      <c r="AG28" s="1143"/>
      <c r="AH28" s="1143"/>
      <c r="AI28" s="1143"/>
      <c r="AJ28" s="1146"/>
      <c r="AK28" s="1147">
        <v>320</v>
      </c>
      <c r="AL28" s="1135"/>
      <c r="AM28" s="1135"/>
      <c r="AN28" s="1135"/>
      <c r="AO28" s="1135"/>
      <c r="AP28" s="1135">
        <v>0</v>
      </c>
      <c r="AQ28" s="1135"/>
      <c r="AR28" s="1135"/>
      <c r="AS28" s="1135"/>
      <c r="AT28" s="1135"/>
      <c r="AU28" s="1135">
        <v>0</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0" t="s">
        <v>399</v>
      </c>
      <c r="C29" s="1121"/>
      <c r="D29" s="1121"/>
      <c r="E29" s="1121"/>
      <c r="F29" s="1121"/>
      <c r="G29" s="1121"/>
      <c r="H29" s="1121"/>
      <c r="I29" s="1121"/>
      <c r="J29" s="1121"/>
      <c r="K29" s="1121"/>
      <c r="L29" s="1121"/>
      <c r="M29" s="1121"/>
      <c r="N29" s="1121"/>
      <c r="O29" s="1121"/>
      <c r="P29" s="1122"/>
      <c r="Q29" s="1132">
        <v>2490</v>
      </c>
      <c r="R29" s="1133"/>
      <c r="S29" s="1133"/>
      <c r="T29" s="1133"/>
      <c r="U29" s="1133"/>
      <c r="V29" s="1133">
        <v>2427</v>
      </c>
      <c r="W29" s="1133"/>
      <c r="X29" s="1133"/>
      <c r="Y29" s="1133"/>
      <c r="Z29" s="1133"/>
      <c r="AA29" s="1133">
        <v>63</v>
      </c>
      <c r="AB29" s="1133"/>
      <c r="AC29" s="1133"/>
      <c r="AD29" s="1133"/>
      <c r="AE29" s="1134"/>
      <c r="AF29" s="1126">
        <v>63</v>
      </c>
      <c r="AG29" s="1127"/>
      <c r="AH29" s="1127"/>
      <c r="AI29" s="1127"/>
      <c r="AJ29" s="1128"/>
      <c r="AK29" s="1069">
        <v>364</v>
      </c>
      <c r="AL29" s="1060"/>
      <c r="AM29" s="1060"/>
      <c r="AN29" s="1060"/>
      <c r="AO29" s="1060"/>
      <c r="AP29" s="1060">
        <v>0</v>
      </c>
      <c r="AQ29" s="1060"/>
      <c r="AR29" s="1060"/>
      <c r="AS29" s="1060"/>
      <c r="AT29" s="1060"/>
      <c r="AU29" s="1060">
        <v>0</v>
      </c>
      <c r="AV29" s="1060"/>
      <c r="AW29" s="1060"/>
      <c r="AX29" s="1060"/>
      <c r="AY29" s="1060"/>
      <c r="AZ29" s="1131"/>
      <c r="BA29" s="1131"/>
      <c r="BB29" s="1131"/>
      <c r="BC29" s="1131"/>
      <c r="BD29" s="1131"/>
      <c r="BE29" s="1115"/>
      <c r="BF29" s="1115"/>
      <c r="BG29" s="1115"/>
      <c r="BH29" s="1115"/>
      <c r="BI29" s="1116"/>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0" t="s">
        <v>400</v>
      </c>
      <c r="C30" s="1121"/>
      <c r="D30" s="1121"/>
      <c r="E30" s="1121"/>
      <c r="F30" s="1121"/>
      <c r="G30" s="1121"/>
      <c r="H30" s="1121"/>
      <c r="I30" s="1121"/>
      <c r="J30" s="1121"/>
      <c r="K30" s="1121"/>
      <c r="L30" s="1121"/>
      <c r="M30" s="1121"/>
      <c r="N30" s="1121"/>
      <c r="O30" s="1121"/>
      <c r="P30" s="1122"/>
      <c r="Q30" s="1132">
        <v>453</v>
      </c>
      <c r="R30" s="1133"/>
      <c r="S30" s="1133"/>
      <c r="T30" s="1133"/>
      <c r="U30" s="1133"/>
      <c r="V30" s="1133">
        <v>435</v>
      </c>
      <c r="W30" s="1133"/>
      <c r="X30" s="1133"/>
      <c r="Y30" s="1133"/>
      <c r="Z30" s="1133"/>
      <c r="AA30" s="1133">
        <v>18</v>
      </c>
      <c r="AB30" s="1133"/>
      <c r="AC30" s="1133"/>
      <c r="AD30" s="1133"/>
      <c r="AE30" s="1134"/>
      <c r="AF30" s="1126">
        <v>18</v>
      </c>
      <c r="AG30" s="1127"/>
      <c r="AH30" s="1127"/>
      <c r="AI30" s="1127"/>
      <c r="AJ30" s="1128"/>
      <c r="AK30" s="1069">
        <v>76</v>
      </c>
      <c r="AL30" s="1060"/>
      <c r="AM30" s="1060"/>
      <c r="AN30" s="1060"/>
      <c r="AO30" s="1060"/>
      <c r="AP30" s="1060">
        <v>0</v>
      </c>
      <c r="AQ30" s="1060"/>
      <c r="AR30" s="1060"/>
      <c r="AS30" s="1060"/>
      <c r="AT30" s="1060"/>
      <c r="AU30" s="1060">
        <v>0</v>
      </c>
      <c r="AV30" s="1060"/>
      <c r="AW30" s="1060"/>
      <c r="AX30" s="1060"/>
      <c r="AY30" s="1060"/>
      <c r="AZ30" s="1131"/>
      <c r="BA30" s="1131"/>
      <c r="BB30" s="1131"/>
      <c r="BC30" s="1131"/>
      <c r="BD30" s="1131"/>
      <c r="BE30" s="1115"/>
      <c r="BF30" s="1115"/>
      <c r="BG30" s="1115"/>
      <c r="BH30" s="1115"/>
      <c r="BI30" s="1116"/>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0" t="s">
        <v>401</v>
      </c>
      <c r="C31" s="1121"/>
      <c r="D31" s="1121"/>
      <c r="E31" s="1121"/>
      <c r="F31" s="1121"/>
      <c r="G31" s="1121"/>
      <c r="H31" s="1121"/>
      <c r="I31" s="1121"/>
      <c r="J31" s="1121"/>
      <c r="K31" s="1121"/>
      <c r="L31" s="1121"/>
      <c r="M31" s="1121"/>
      <c r="N31" s="1121"/>
      <c r="O31" s="1121"/>
      <c r="P31" s="1122"/>
      <c r="Q31" s="1132">
        <v>622</v>
      </c>
      <c r="R31" s="1133"/>
      <c r="S31" s="1133"/>
      <c r="T31" s="1133"/>
      <c r="U31" s="1133"/>
      <c r="V31" s="1133">
        <v>513</v>
      </c>
      <c r="W31" s="1133"/>
      <c r="X31" s="1133"/>
      <c r="Y31" s="1133"/>
      <c r="Z31" s="1133"/>
      <c r="AA31" s="1133">
        <v>109</v>
      </c>
      <c r="AB31" s="1133"/>
      <c r="AC31" s="1133"/>
      <c r="AD31" s="1133"/>
      <c r="AE31" s="1134"/>
      <c r="AF31" s="1126">
        <v>1178</v>
      </c>
      <c r="AG31" s="1127"/>
      <c r="AH31" s="1127"/>
      <c r="AI31" s="1127"/>
      <c r="AJ31" s="1128"/>
      <c r="AK31" s="1069">
        <v>3</v>
      </c>
      <c r="AL31" s="1060"/>
      <c r="AM31" s="1060"/>
      <c r="AN31" s="1060"/>
      <c r="AO31" s="1060"/>
      <c r="AP31" s="1060">
        <v>965</v>
      </c>
      <c r="AQ31" s="1060"/>
      <c r="AR31" s="1060"/>
      <c r="AS31" s="1060"/>
      <c r="AT31" s="1060"/>
      <c r="AU31" s="1060">
        <v>8</v>
      </c>
      <c r="AV31" s="1060"/>
      <c r="AW31" s="1060"/>
      <c r="AX31" s="1060"/>
      <c r="AY31" s="1060"/>
      <c r="AZ31" s="1131">
        <v>0</v>
      </c>
      <c r="BA31" s="1131"/>
      <c r="BB31" s="1131"/>
      <c r="BC31" s="1131"/>
      <c r="BD31" s="1131"/>
      <c r="BE31" s="1115" t="s">
        <v>402</v>
      </c>
      <c r="BF31" s="1115"/>
      <c r="BG31" s="1115"/>
      <c r="BH31" s="1115"/>
      <c r="BI31" s="1116"/>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0" t="s">
        <v>403</v>
      </c>
      <c r="C32" s="1121"/>
      <c r="D32" s="1121"/>
      <c r="E32" s="1121"/>
      <c r="F32" s="1121"/>
      <c r="G32" s="1121"/>
      <c r="H32" s="1121"/>
      <c r="I32" s="1121"/>
      <c r="J32" s="1121"/>
      <c r="K32" s="1121"/>
      <c r="L32" s="1121"/>
      <c r="M32" s="1121"/>
      <c r="N32" s="1121"/>
      <c r="O32" s="1121"/>
      <c r="P32" s="1122"/>
      <c r="Q32" s="1132">
        <v>923</v>
      </c>
      <c r="R32" s="1133"/>
      <c r="S32" s="1133"/>
      <c r="T32" s="1133"/>
      <c r="U32" s="1133"/>
      <c r="V32" s="1133">
        <v>875</v>
      </c>
      <c r="W32" s="1133"/>
      <c r="X32" s="1133"/>
      <c r="Y32" s="1133"/>
      <c r="Z32" s="1133"/>
      <c r="AA32" s="1133">
        <v>48</v>
      </c>
      <c r="AB32" s="1133"/>
      <c r="AC32" s="1133"/>
      <c r="AD32" s="1133"/>
      <c r="AE32" s="1134"/>
      <c r="AF32" s="1126">
        <v>109</v>
      </c>
      <c r="AG32" s="1127"/>
      <c r="AH32" s="1127"/>
      <c r="AI32" s="1127"/>
      <c r="AJ32" s="1128"/>
      <c r="AK32" s="1069">
        <v>622</v>
      </c>
      <c r="AL32" s="1060"/>
      <c r="AM32" s="1060"/>
      <c r="AN32" s="1060"/>
      <c r="AO32" s="1060"/>
      <c r="AP32" s="1060">
        <v>5859</v>
      </c>
      <c r="AQ32" s="1060"/>
      <c r="AR32" s="1060"/>
      <c r="AS32" s="1060"/>
      <c r="AT32" s="1060"/>
      <c r="AU32" s="1060">
        <v>3685</v>
      </c>
      <c r="AV32" s="1060"/>
      <c r="AW32" s="1060"/>
      <c r="AX32" s="1060"/>
      <c r="AY32" s="1060"/>
      <c r="AZ32" s="1131">
        <v>0</v>
      </c>
      <c r="BA32" s="1131"/>
      <c r="BB32" s="1131"/>
      <c r="BC32" s="1131"/>
      <c r="BD32" s="1131"/>
      <c r="BE32" s="1115" t="s">
        <v>402</v>
      </c>
      <c r="BF32" s="1115"/>
      <c r="BG32" s="1115"/>
      <c r="BH32" s="1115"/>
      <c r="BI32" s="1116"/>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0"/>
      <c r="C33" s="1121"/>
      <c r="D33" s="1121"/>
      <c r="E33" s="1121"/>
      <c r="F33" s="1121"/>
      <c r="G33" s="1121"/>
      <c r="H33" s="1121"/>
      <c r="I33" s="1121"/>
      <c r="J33" s="1121"/>
      <c r="K33" s="1121"/>
      <c r="L33" s="1121"/>
      <c r="M33" s="1121"/>
      <c r="N33" s="1121"/>
      <c r="O33" s="1121"/>
      <c r="P33" s="1122"/>
      <c r="Q33" s="1132"/>
      <c r="R33" s="1133"/>
      <c r="S33" s="1133"/>
      <c r="T33" s="1133"/>
      <c r="U33" s="1133"/>
      <c r="V33" s="1133"/>
      <c r="W33" s="1133"/>
      <c r="X33" s="1133"/>
      <c r="Y33" s="1133"/>
      <c r="Z33" s="1133"/>
      <c r="AA33" s="1133"/>
      <c r="AB33" s="1133"/>
      <c r="AC33" s="1133"/>
      <c r="AD33" s="1133"/>
      <c r="AE33" s="1134"/>
      <c r="AF33" s="1126"/>
      <c r="AG33" s="1127"/>
      <c r="AH33" s="1127"/>
      <c r="AI33" s="1127"/>
      <c r="AJ33" s="1128"/>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15"/>
      <c r="BF33" s="1115"/>
      <c r="BG33" s="1115"/>
      <c r="BH33" s="1115"/>
      <c r="BI33" s="1116"/>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0"/>
      <c r="C34" s="1121"/>
      <c r="D34" s="1121"/>
      <c r="E34" s="1121"/>
      <c r="F34" s="1121"/>
      <c r="G34" s="1121"/>
      <c r="H34" s="1121"/>
      <c r="I34" s="1121"/>
      <c r="J34" s="1121"/>
      <c r="K34" s="1121"/>
      <c r="L34" s="1121"/>
      <c r="M34" s="1121"/>
      <c r="N34" s="1121"/>
      <c r="O34" s="1121"/>
      <c r="P34" s="1122"/>
      <c r="Q34" s="1132"/>
      <c r="R34" s="1133"/>
      <c r="S34" s="1133"/>
      <c r="T34" s="1133"/>
      <c r="U34" s="1133"/>
      <c r="V34" s="1133"/>
      <c r="W34" s="1133"/>
      <c r="X34" s="1133"/>
      <c r="Y34" s="1133"/>
      <c r="Z34" s="1133"/>
      <c r="AA34" s="1133"/>
      <c r="AB34" s="1133"/>
      <c r="AC34" s="1133"/>
      <c r="AD34" s="1133"/>
      <c r="AE34" s="1134"/>
      <c r="AF34" s="1126"/>
      <c r="AG34" s="1127"/>
      <c r="AH34" s="1127"/>
      <c r="AI34" s="1127"/>
      <c r="AJ34" s="1128"/>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15"/>
      <c r="BF34" s="1115"/>
      <c r="BG34" s="1115"/>
      <c r="BH34" s="1115"/>
      <c r="BI34" s="1116"/>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0"/>
      <c r="C35" s="1121"/>
      <c r="D35" s="1121"/>
      <c r="E35" s="1121"/>
      <c r="F35" s="1121"/>
      <c r="G35" s="1121"/>
      <c r="H35" s="1121"/>
      <c r="I35" s="1121"/>
      <c r="J35" s="1121"/>
      <c r="K35" s="1121"/>
      <c r="L35" s="1121"/>
      <c r="M35" s="1121"/>
      <c r="N35" s="1121"/>
      <c r="O35" s="1121"/>
      <c r="P35" s="1122"/>
      <c r="Q35" s="1132"/>
      <c r="R35" s="1133"/>
      <c r="S35" s="1133"/>
      <c r="T35" s="1133"/>
      <c r="U35" s="1133"/>
      <c r="V35" s="1133"/>
      <c r="W35" s="1133"/>
      <c r="X35" s="1133"/>
      <c r="Y35" s="1133"/>
      <c r="Z35" s="1133"/>
      <c r="AA35" s="1133"/>
      <c r="AB35" s="1133"/>
      <c r="AC35" s="1133"/>
      <c r="AD35" s="1133"/>
      <c r="AE35" s="1134"/>
      <c r="AF35" s="1126"/>
      <c r="AG35" s="1127"/>
      <c r="AH35" s="1127"/>
      <c r="AI35" s="1127"/>
      <c r="AJ35" s="1128"/>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15"/>
      <c r="BF35" s="1115"/>
      <c r="BG35" s="1115"/>
      <c r="BH35" s="1115"/>
      <c r="BI35" s="1116"/>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0"/>
      <c r="C36" s="1121"/>
      <c r="D36" s="1121"/>
      <c r="E36" s="1121"/>
      <c r="F36" s="1121"/>
      <c r="G36" s="1121"/>
      <c r="H36" s="1121"/>
      <c r="I36" s="1121"/>
      <c r="J36" s="1121"/>
      <c r="K36" s="1121"/>
      <c r="L36" s="1121"/>
      <c r="M36" s="1121"/>
      <c r="N36" s="1121"/>
      <c r="O36" s="1121"/>
      <c r="P36" s="1122"/>
      <c r="Q36" s="1132"/>
      <c r="R36" s="1133"/>
      <c r="S36" s="1133"/>
      <c r="T36" s="1133"/>
      <c r="U36" s="1133"/>
      <c r="V36" s="1133"/>
      <c r="W36" s="1133"/>
      <c r="X36" s="1133"/>
      <c r="Y36" s="1133"/>
      <c r="Z36" s="1133"/>
      <c r="AA36" s="1133"/>
      <c r="AB36" s="1133"/>
      <c r="AC36" s="1133"/>
      <c r="AD36" s="1133"/>
      <c r="AE36" s="1134"/>
      <c r="AF36" s="1126"/>
      <c r="AG36" s="1127"/>
      <c r="AH36" s="1127"/>
      <c r="AI36" s="1127"/>
      <c r="AJ36" s="1128"/>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15"/>
      <c r="BF36" s="1115"/>
      <c r="BG36" s="1115"/>
      <c r="BH36" s="1115"/>
      <c r="BI36" s="1116"/>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0"/>
      <c r="C37" s="1121"/>
      <c r="D37" s="1121"/>
      <c r="E37" s="1121"/>
      <c r="F37" s="1121"/>
      <c r="G37" s="1121"/>
      <c r="H37" s="1121"/>
      <c r="I37" s="1121"/>
      <c r="J37" s="1121"/>
      <c r="K37" s="1121"/>
      <c r="L37" s="1121"/>
      <c r="M37" s="1121"/>
      <c r="N37" s="1121"/>
      <c r="O37" s="1121"/>
      <c r="P37" s="1122"/>
      <c r="Q37" s="1132"/>
      <c r="R37" s="1133"/>
      <c r="S37" s="1133"/>
      <c r="T37" s="1133"/>
      <c r="U37" s="1133"/>
      <c r="V37" s="1133"/>
      <c r="W37" s="1133"/>
      <c r="X37" s="1133"/>
      <c r="Y37" s="1133"/>
      <c r="Z37" s="1133"/>
      <c r="AA37" s="1133"/>
      <c r="AB37" s="1133"/>
      <c r="AC37" s="1133"/>
      <c r="AD37" s="1133"/>
      <c r="AE37" s="1134"/>
      <c r="AF37" s="1126"/>
      <c r="AG37" s="1127"/>
      <c r="AH37" s="1127"/>
      <c r="AI37" s="1127"/>
      <c r="AJ37" s="1128"/>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15"/>
      <c r="BF37" s="1115"/>
      <c r="BG37" s="1115"/>
      <c r="BH37" s="1115"/>
      <c r="BI37" s="1116"/>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0"/>
      <c r="C38" s="1121"/>
      <c r="D38" s="1121"/>
      <c r="E38" s="1121"/>
      <c r="F38" s="1121"/>
      <c r="G38" s="1121"/>
      <c r="H38" s="1121"/>
      <c r="I38" s="1121"/>
      <c r="J38" s="1121"/>
      <c r="K38" s="1121"/>
      <c r="L38" s="1121"/>
      <c r="M38" s="1121"/>
      <c r="N38" s="1121"/>
      <c r="O38" s="1121"/>
      <c r="P38" s="1122"/>
      <c r="Q38" s="1132"/>
      <c r="R38" s="1133"/>
      <c r="S38" s="1133"/>
      <c r="T38" s="1133"/>
      <c r="U38" s="1133"/>
      <c r="V38" s="1133"/>
      <c r="W38" s="1133"/>
      <c r="X38" s="1133"/>
      <c r="Y38" s="1133"/>
      <c r="Z38" s="1133"/>
      <c r="AA38" s="1133"/>
      <c r="AB38" s="1133"/>
      <c r="AC38" s="1133"/>
      <c r="AD38" s="1133"/>
      <c r="AE38" s="1134"/>
      <c r="AF38" s="1126"/>
      <c r="AG38" s="1127"/>
      <c r="AH38" s="1127"/>
      <c r="AI38" s="1127"/>
      <c r="AJ38" s="1128"/>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15"/>
      <c r="BF38" s="1115"/>
      <c r="BG38" s="1115"/>
      <c r="BH38" s="1115"/>
      <c r="BI38" s="1116"/>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0"/>
      <c r="C39" s="1121"/>
      <c r="D39" s="1121"/>
      <c r="E39" s="1121"/>
      <c r="F39" s="1121"/>
      <c r="G39" s="1121"/>
      <c r="H39" s="1121"/>
      <c r="I39" s="1121"/>
      <c r="J39" s="1121"/>
      <c r="K39" s="1121"/>
      <c r="L39" s="1121"/>
      <c r="M39" s="1121"/>
      <c r="N39" s="1121"/>
      <c r="O39" s="1121"/>
      <c r="P39" s="1122"/>
      <c r="Q39" s="1132"/>
      <c r="R39" s="1133"/>
      <c r="S39" s="1133"/>
      <c r="T39" s="1133"/>
      <c r="U39" s="1133"/>
      <c r="V39" s="1133"/>
      <c r="W39" s="1133"/>
      <c r="X39" s="1133"/>
      <c r="Y39" s="1133"/>
      <c r="Z39" s="1133"/>
      <c r="AA39" s="1133"/>
      <c r="AB39" s="1133"/>
      <c r="AC39" s="1133"/>
      <c r="AD39" s="1133"/>
      <c r="AE39" s="1134"/>
      <c r="AF39" s="1126"/>
      <c r="AG39" s="1127"/>
      <c r="AH39" s="1127"/>
      <c r="AI39" s="1127"/>
      <c r="AJ39" s="1128"/>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15"/>
      <c r="BF39" s="1115"/>
      <c r="BG39" s="1115"/>
      <c r="BH39" s="1115"/>
      <c r="BI39" s="1116"/>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0"/>
      <c r="C40" s="1121"/>
      <c r="D40" s="1121"/>
      <c r="E40" s="1121"/>
      <c r="F40" s="1121"/>
      <c r="G40" s="1121"/>
      <c r="H40" s="1121"/>
      <c r="I40" s="1121"/>
      <c r="J40" s="1121"/>
      <c r="K40" s="1121"/>
      <c r="L40" s="1121"/>
      <c r="M40" s="1121"/>
      <c r="N40" s="1121"/>
      <c r="O40" s="1121"/>
      <c r="P40" s="1122"/>
      <c r="Q40" s="1132"/>
      <c r="R40" s="1133"/>
      <c r="S40" s="1133"/>
      <c r="T40" s="1133"/>
      <c r="U40" s="1133"/>
      <c r="V40" s="1133"/>
      <c r="W40" s="1133"/>
      <c r="X40" s="1133"/>
      <c r="Y40" s="1133"/>
      <c r="Z40" s="1133"/>
      <c r="AA40" s="1133"/>
      <c r="AB40" s="1133"/>
      <c r="AC40" s="1133"/>
      <c r="AD40" s="1133"/>
      <c r="AE40" s="1134"/>
      <c r="AF40" s="1126"/>
      <c r="AG40" s="1127"/>
      <c r="AH40" s="1127"/>
      <c r="AI40" s="1127"/>
      <c r="AJ40" s="1128"/>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15"/>
      <c r="BF40" s="1115"/>
      <c r="BG40" s="1115"/>
      <c r="BH40" s="1115"/>
      <c r="BI40" s="1116"/>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0"/>
      <c r="C41" s="1121"/>
      <c r="D41" s="1121"/>
      <c r="E41" s="1121"/>
      <c r="F41" s="1121"/>
      <c r="G41" s="1121"/>
      <c r="H41" s="1121"/>
      <c r="I41" s="1121"/>
      <c r="J41" s="1121"/>
      <c r="K41" s="1121"/>
      <c r="L41" s="1121"/>
      <c r="M41" s="1121"/>
      <c r="N41" s="1121"/>
      <c r="O41" s="1121"/>
      <c r="P41" s="1122"/>
      <c r="Q41" s="1132"/>
      <c r="R41" s="1133"/>
      <c r="S41" s="1133"/>
      <c r="T41" s="1133"/>
      <c r="U41" s="1133"/>
      <c r="V41" s="1133"/>
      <c r="W41" s="1133"/>
      <c r="X41" s="1133"/>
      <c r="Y41" s="1133"/>
      <c r="Z41" s="1133"/>
      <c r="AA41" s="1133"/>
      <c r="AB41" s="1133"/>
      <c r="AC41" s="1133"/>
      <c r="AD41" s="1133"/>
      <c r="AE41" s="1134"/>
      <c r="AF41" s="1126"/>
      <c r="AG41" s="1127"/>
      <c r="AH41" s="1127"/>
      <c r="AI41" s="1127"/>
      <c r="AJ41" s="1128"/>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15"/>
      <c r="BF41" s="1115"/>
      <c r="BG41" s="1115"/>
      <c r="BH41" s="1115"/>
      <c r="BI41" s="1116"/>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0"/>
      <c r="C42" s="1121"/>
      <c r="D42" s="1121"/>
      <c r="E42" s="1121"/>
      <c r="F42" s="1121"/>
      <c r="G42" s="1121"/>
      <c r="H42" s="1121"/>
      <c r="I42" s="1121"/>
      <c r="J42" s="1121"/>
      <c r="K42" s="1121"/>
      <c r="L42" s="1121"/>
      <c r="M42" s="1121"/>
      <c r="N42" s="1121"/>
      <c r="O42" s="1121"/>
      <c r="P42" s="1122"/>
      <c r="Q42" s="1132"/>
      <c r="R42" s="1133"/>
      <c r="S42" s="1133"/>
      <c r="T42" s="1133"/>
      <c r="U42" s="1133"/>
      <c r="V42" s="1133"/>
      <c r="W42" s="1133"/>
      <c r="X42" s="1133"/>
      <c r="Y42" s="1133"/>
      <c r="Z42" s="1133"/>
      <c r="AA42" s="1133"/>
      <c r="AB42" s="1133"/>
      <c r="AC42" s="1133"/>
      <c r="AD42" s="1133"/>
      <c r="AE42" s="1134"/>
      <c r="AF42" s="1126"/>
      <c r="AG42" s="1127"/>
      <c r="AH42" s="1127"/>
      <c r="AI42" s="1127"/>
      <c r="AJ42" s="1128"/>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15"/>
      <c r="BF42" s="1115"/>
      <c r="BG42" s="1115"/>
      <c r="BH42" s="1115"/>
      <c r="BI42" s="1116"/>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0"/>
      <c r="C43" s="1121"/>
      <c r="D43" s="1121"/>
      <c r="E43" s="1121"/>
      <c r="F43" s="1121"/>
      <c r="G43" s="1121"/>
      <c r="H43" s="1121"/>
      <c r="I43" s="1121"/>
      <c r="J43" s="1121"/>
      <c r="K43" s="1121"/>
      <c r="L43" s="1121"/>
      <c r="M43" s="1121"/>
      <c r="N43" s="1121"/>
      <c r="O43" s="1121"/>
      <c r="P43" s="1122"/>
      <c r="Q43" s="1132"/>
      <c r="R43" s="1133"/>
      <c r="S43" s="1133"/>
      <c r="T43" s="1133"/>
      <c r="U43" s="1133"/>
      <c r="V43" s="1133"/>
      <c r="W43" s="1133"/>
      <c r="X43" s="1133"/>
      <c r="Y43" s="1133"/>
      <c r="Z43" s="1133"/>
      <c r="AA43" s="1133"/>
      <c r="AB43" s="1133"/>
      <c r="AC43" s="1133"/>
      <c r="AD43" s="1133"/>
      <c r="AE43" s="1134"/>
      <c r="AF43" s="1126"/>
      <c r="AG43" s="1127"/>
      <c r="AH43" s="1127"/>
      <c r="AI43" s="1127"/>
      <c r="AJ43" s="1128"/>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15"/>
      <c r="BF43" s="1115"/>
      <c r="BG43" s="1115"/>
      <c r="BH43" s="1115"/>
      <c r="BI43" s="1116"/>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0"/>
      <c r="C44" s="1121"/>
      <c r="D44" s="1121"/>
      <c r="E44" s="1121"/>
      <c r="F44" s="1121"/>
      <c r="G44" s="1121"/>
      <c r="H44" s="1121"/>
      <c r="I44" s="1121"/>
      <c r="J44" s="1121"/>
      <c r="K44" s="1121"/>
      <c r="L44" s="1121"/>
      <c r="M44" s="1121"/>
      <c r="N44" s="1121"/>
      <c r="O44" s="1121"/>
      <c r="P44" s="1122"/>
      <c r="Q44" s="1132"/>
      <c r="R44" s="1133"/>
      <c r="S44" s="1133"/>
      <c r="T44" s="1133"/>
      <c r="U44" s="1133"/>
      <c r="V44" s="1133"/>
      <c r="W44" s="1133"/>
      <c r="X44" s="1133"/>
      <c r="Y44" s="1133"/>
      <c r="Z44" s="1133"/>
      <c r="AA44" s="1133"/>
      <c r="AB44" s="1133"/>
      <c r="AC44" s="1133"/>
      <c r="AD44" s="1133"/>
      <c r="AE44" s="1134"/>
      <c r="AF44" s="1126"/>
      <c r="AG44" s="1127"/>
      <c r="AH44" s="1127"/>
      <c r="AI44" s="1127"/>
      <c r="AJ44" s="1128"/>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15"/>
      <c r="BF44" s="1115"/>
      <c r="BG44" s="1115"/>
      <c r="BH44" s="1115"/>
      <c r="BI44" s="1116"/>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0"/>
      <c r="C45" s="1121"/>
      <c r="D45" s="1121"/>
      <c r="E45" s="1121"/>
      <c r="F45" s="1121"/>
      <c r="G45" s="1121"/>
      <c r="H45" s="1121"/>
      <c r="I45" s="1121"/>
      <c r="J45" s="1121"/>
      <c r="K45" s="1121"/>
      <c r="L45" s="1121"/>
      <c r="M45" s="1121"/>
      <c r="N45" s="1121"/>
      <c r="O45" s="1121"/>
      <c r="P45" s="1122"/>
      <c r="Q45" s="1132"/>
      <c r="R45" s="1133"/>
      <c r="S45" s="1133"/>
      <c r="T45" s="1133"/>
      <c r="U45" s="1133"/>
      <c r="V45" s="1133"/>
      <c r="W45" s="1133"/>
      <c r="X45" s="1133"/>
      <c r="Y45" s="1133"/>
      <c r="Z45" s="1133"/>
      <c r="AA45" s="1133"/>
      <c r="AB45" s="1133"/>
      <c r="AC45" s="1133"/>
      <c r="AD45" s="1133"/>
      <c r="AE45" s="1134"/>
      <c r="AF45" s="1126"/>
      <c r="AG45" s="1127"/>
      <c r="AH45" s="1127"/>
      <c r="AI45" s="1127"/>
      <c r="AJ45" s="1128"/>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15"/>
      <c r="BF45" s="1115"/>
      <c r="BG45" s="1115"/>
      <c r="BH45" s="1115"/>
      <c r="BI45" s="1116"/>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0"/>
      <c r="C46" s="1121"/>
      <c r="D46" s="1121"/>
      <c r="E46" s="1121"/>
      <c r="F46" s="1121"/>
      <c r="G46" s="1121"/>
      <c r="H46" s="1121"/>
      <c r="I46" s="1121"/>
      <c r="J46" s="1121"/>
      <c r="K46" s="1121"/>
      <c r="L46" s="1121"/>
      <c r="M46" s="1121"/>
      <c r="N46" s="1121"/>
      <c r="O46" s="1121"/>
      <c r="P46" s="1122"/>
      <c r="Q46" s="1132"/>
      <c r="R46" s="1133"/>
      <c r="S46" s="1133"/>
      <c r="T46" s="1133"/>
      <c r="U46" s="1133"/>
      <c r="V46" s="1133"/>
      <c r="W46" s="1133"/>
      <c r="X46" s="1133"/>
      <c r="Y46" s="1133"/>
      <c r="Z46" s="1133"/>
      <c r="AA46" s="1133"/>
      <c r="AB46" s="1133"/>
      <c r="AC46" s="1133"/>
      <c r="AD46" s="1133"/>
      <c r="AE46" s="1134"/>
      <c r="AF46" s="1126"/>
      <c r="AG46" s="1127"/>
      <c r="AH46" s="1127"/>
      <c r="AI46" s="1127"/>
      <c r="AJ46" s="1128"/>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15"/>
      <c r="BF46" s="1115"/>
      <c r="BG46" s="1115"/>
      <c r="BH46" s="1115"/>
      <c r="BI46" s="1116"/>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0"/>
      <c r="C47" s="1121"/>
      <c r="D47" s="1121"/>
      <c r="E47" s="1121"/>
      <c r="F47" s="1121"/>
      <c r="G47" s="1121"/>
      <c r="H47" s="1121"/>
      <c r="I47" s="1121"/>
      <c r="J47" s="1121"/>
      <c r="K47" s="1121"/>
      <c r="L47" s="1121"/>
      <c r="M47" s="1121"/>
      <c r="N47" s="1121"/>
      <c r="O47" s="1121"/>
      <c r="P47" s="1122"/>
      <c r="Q47" s="1132"/>
      <c r="R47" s="1133"/>
      <c r="S47" s="1133"/>
      <c r="T47" s="1133"/>
      <c r="U47" s="1133"/>
      <c r="V47" s="1133"/>
      <c r="W47" s="1133"/>
      <c r="X47" s="1133"/>
      <c r="Y47" s="1133"/>
      <c r="Z47" s="1133"/>
      <c r="AA47" s="1133"/>
      <c r="AB47" s="1133"/>
      <c r="AC47" s="1133"/>
      <c r="AD47" s="1133"/>
      <c r="AE47" s="1134"/>
      <c r="AF47" s="1126"/>
      <c r="AG47" s="1127"/>
      <c r="AH47" s="1127"/>
      <c r="AI47" s="1127"/>
      <c r="AJ47" s="1128"/>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15"/>
      <c r="BF47" s="1115"/>
      <c r="BG47" s="1115"/>
      <c r="BH47" s="1115"/>
      <c r="BI47" s="1116"/>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0"/>
      <c r="C48" s="1121"/>
      <c r="D48" s="1121"/>
      <c r="E48" s="1121"/>
      <c r="F48" s="1121"/>
      <c r="G48" s="1121"/>
      <c r="H48" s="1121"/>
      <c r="I48" s="1121"/>
      <c r="J48" s="1121"/>
      <c r="K48" s="1121"/>
      <c r="L48" s="1121"/>
      <c r="M48" s="1121"/>
      <c r="N48" s="1121"/>
      <c r="O48" s="1121"/>
      <c r="P48" s="1122"/>
      <c r="Q48" s="1132"/>
      <c r="R48" s="1133"/>
      <c r="S48" s="1133"/>
      <c r="T48" s="1133"/>
      <c r="U48" s="1133"/>
      <c r="V48" s="1133"/>
      <c r="W48" s="1133"/>
      <c r="X48" s="1133"/>
      <c r="Y48" s="1133"/>
      <c r="Z48" s="1133"/>
      <c r="AA48" s="1133"/>
      <c r="AB48" s="1133"/>
      <c r="AC48" s="1133"/>
      <c r="AD48" s="1133"/>
      <c r="AE48" s="1134"/>
      <c r="AF48" s="1126"/>
      <c r="AG48" s="1127"/>
      <c r="AH48" s="1127"/>
      <c r="AI48" s="1127"/>
      <c r="AJ48" s="1128"/>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15"/>
      <c r="BF48" s="1115"/>
      <c r="BG48" s="1115"/>
      <c r="BH48" s="1115"/>
      <c r="BI48" s="1116"/>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0"/>
      <c r="C49" s="1121"/>
      <c r="D49" s="1121"/>
      <c r="E49" s="1121"/>
      <c r="F49" s="1121"/>
      <c r="G49" s="1121"/>
      <c r="H49" s="1121"/>
      <c r="I49" s="1121"/>
      <c r="J49" s="1121"/>
      <c r="K49" s="1121"/>
      <c r="L49" s="1121"/>
      <c r="M49" s="1121"/>
      <c r="N49" s="1121"/>
      <c r="O49" s="1121"/>
      <c r="P49" s="1122"/>
      <c r="Q49" s="1132"/>
      <c r="R49" s="1133"/>
      <c r="S49" s="1133"/>
      <c r="T49" s="1133"/>
      <c r="U49" s="1133"/>
      <c r="V49" s="1133"/>
      <c r="W49" s="1133"/>
      <c r="X49" s="1133"/>
      <c r="Y49" s="1133"/>
      <c r="Z49" s="1133"/>
      <c r="AA49" s="1133"/>
      <c r="AB49" s="1133"/>
      <c r="AC49" s="1133"/>
      <c r="AD49" s="1133"/>
      <c r="AE49" s="1134"/>
      <c r="AF49" s="1126"/>
      <c r="AG49" s="1127"/>
      <c r="AH49" s="1127"/>
      <c r="AI49" s="1127"/>
      <c r="AJ49" s="1128"/>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15"/>
      <c r="BF49" s="1115"/>
      <c r="BG49" s="1115"/>
      <c r="BH49" s="1115"/>
      <c r="BI49" s="1116"/>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0"/>
      <c r="C50" s="1121"/>
      <c r="D50" s="1121"/>
      <c r="E50" s="1121"/>
      <c r="F50" s="1121"/>
      <c r="G50" s="1121"/>
      <c r="H50" s="1121"/>
      <c r="I50" s="1121"/>
      <c r="J50" s="1121"/>
      <c r="K50" s="1121"/>
      <c r="L50" s="1121"/>
      <c r="M50" s="1121"/>
      <c r="N50" s="1121"/>
      <c r="O50" s="1121"/>
      <c r="P50" s="1122"/>
      <c r="Q50" s="1123"/>
      <c r="R50" s="1124"/>
      <c r="S50" s="1124"/>
      <c r="T50" s="1124"/>
      <c r="U50" s="1124"/>
      <c r="V50" s="1124"/>
      <c r="W50" s="1124"/>
      <c r="X50" s="1124"/>
      <c r="Y50" s="1124"/>
      <c r="Z50" s="1124"/>
      <c r="AA50" s="1124"/>
      <c r="AB50" s="1124"/>
      <c r="AC50" s="1124"/>
      <c r="AD50" s="1124"/>
      <c r="AE50" s="1125"/>
      <c r="AF50" s="1126"/>
      <c r="AG50" s="1127"/>
      <c r="AH50" s="1127"/>
      <c r="AI50" s="1127"/>
      <c r="AJ50" s="1128"/>
      <c r="AK50" s="1129"/>
      <c r="AL50" s="1124"/>
      <c r="AM50" s="1124"/>
      <c r="AN50" s="1124"/>
      <c r="AO50" s="1124"/>
      <c r="AP50" s="1124"/>
      <c r="AQ50" s="1124"/>
      <c r="AR50" s="1124"/>
      <c r="AS50" s="1124"/>
      <c r="AT50" s="1124"/>
      <c r="AU50" s="1124"/>
      <c r="AV50" s="1124"/>
      <c r="AW50" s="1124"/>
      <c r="AX50" s="1124"/>
      <c r="AY50" s="1124"/>
      <c r="AZ50" s="1130"/>
      <c r="BA50" s="1130"/>
      <c r="BB50" s="1130"/>
      <c r="BC50" s="1130"/>
      <c r="BD50" s="1130"/>
      <c r="BE50" s="1115"/>
      <c r="BF50" s="1115"/>
      <c r="BG50" s="1115"/>
      <c r="BH50" s="1115"/>
      <c r="BI50" s="1116"/>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0"/>
      <c r="C51" s="1121"/>
      <c r="D51" s="1121"/>
      <c r="E51" s="1121"/>
      <c r="F51" s="1121"/>
      <c r="G51" s="1121"/>
      <c r="H51" s="1121"/>
      <c r="I51" s="1121"/>
      <c r="J51" s="1121"/>
      <c r="K51" s="1121"/>
      <c r="L51" s="1121"/>
      <c r="M51" s="1121"/>
      <c r="N51" s="1121"/>
      <c r="O51" s="1121"/>
      <c r="P51" s="1122"/>
      <c r="Q51" s="1123"/>
      <c r="R51" s="1124"/>
      <c r="S51" s="1124"/>
      <c r="T51" s="1124"/>
      <c r="U51" s="1124"/>
      <c r="V51" s="1124"/>
      <c r="W51" s="1124"/>
      <c r="X51" s="1124"/>
      <c r="Y51" s="1124"/>
      <c r="Z51" s="1124"/>
      <c r="AA51" s="1124"/>
      <c r="AB51" s="1124"/>
      <c r="AC51" s="1124"/>
      <c r="AD51" s="1124"/>
      <c r="AE51" s="1125"/>
      <c r="AF51" s="1126"/>
      <c r="AG51" s="1127"/>
      <c r="AH51" s="1127"/>
      <c r="AI51" s="1127"/>
      <c r="AJ51" s="1128"/>
      <c r="AK51" s="1129"/>
      <c r="AL51" s="1124"/>
      <c r="AM51" s="1124"/>
      <c r="AN51" s="1124"/>
      <c r="AO51" s="1124"/>
      <c r="AP51" s="1124"/>
      <c r="AQ51" s="1124"/>
      <c r="AR51" s="1124"/>
      <c r="AS51" s="1124"/>
      <c r="AT51" s="1124"/>
      <c r="AU51" s="1124"/>
      <c r="AV51" s="1124"/>
      <c r="AW51" s="1124"/>
      <c r="AX51" s="1124"/>
      <c r="AY51" s="1124"/>
      <c r="AZ51" s="1130"/>
      <c r="BA51" s="1130"/>
      <c r="BB51" s="1130"/>
      <c r="BC51" s="1130"/>
      <c r="BD51" s="1130"/>
      <c r="BE51" s="1115"/>
      <c r="BF51" s="1115"/>
      <c r="BG51" s="1115"/>
      <c r="BH51" s="1115"/>
      <c r="BI51" s="1116"/>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0"/>
      <c r="C52" s="1121"/>
      <c r="D52" s="1121"/>
      <c r="E52" s="1121"/>
      <c r="F52" s="1121"/>
      <c r="G52" s="1121"/>
      <c r="H52" s="1121"/>
      <c r="I52" s="1121"/>
      <c r="J52" s="1121"/>
      <c r="K52" s="1121"/>
      <c r="L52" s="1121"/>
      <c r="M52" s="1121"/>
      <c r="N52" s="1121"/>
      <c r="O52" s="1121"/>
      <c r="P52" s="1122"/>
      <c r="Q52" s="1123"/>
      <c r="R52" s="1124"/>
      <c r="S52" s="1124"/>
      <c r="T52" s="1124"/>
      <c r="U52" s="1124"/>
      <c r="V52" s="1124"/>
      <c r="W52" s="1124"/>
      <c r="X52" s="1124"/>
      <c r="Y52" s="1124"/>
      <c r="Z52" s="1124"/>
      <c r="AA52" s="1124"/>
      <c r="AB52" s="1124"/>
      <c r="AC52" s="1124"/>
      <c r="AD52" s="1124"/>
      <c r="AE52" s="1125"/>
      <c r="AF52" s="1126"/>
      <c r="AG52" s="1127"/>
      <c r="AH52" s="1127"/>
      <c r="AI52" s="1127"/>
      <c r="AJ52" s="1128"/>
      <c r="AK52" s="1129"/>
      <c r="AL52" s="1124"/>
      <c r="AM52" s="1124"/>
      <c r="AN52" s="1124"/>
      <c r="AO52" s="1124"/>
      <c r="AP52" s="1124"/>
      <c r="AQ52" s="1124"/>
      <c r="AR52" s="1124"/>
      <c r="AS52" s="1124"/>
      <c r="AT52" s="1124"/>
      <c r="AU52" s="1124"/>
      <c r="AV52" s="1124"/>
      <c r="AW52" s="1124"/>
      <c r="AX52" s="1124"/>
      <c r="AY52" s="1124"/>
      <c r="AZ52" s="1130"/>
      <c r="BA52" s="1130"/>
      <c r="BB52" s="1130"/>
      <c r="BC52" s="1130"/>
      <c r="BD52" s="1130"/>
      <c r="BE52" s="1115"/>
      <c r="BF52" s="1115"/>
      <c r="BG52" s="1115"/>
      <c r="BH52" s="1115"/>
      <c r="BI52" s="1116"/>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0"/>
      <c r="C53" s="1121"/>
      <c r="D53" s="1121"/>
      <c r="E53" s="1121"/>
      <c r="F53" s="1121"/>
      <c r="G53" s="1121"/>
      <c r="H53" s="1121"/>
      <c r="I53" s="1121"/>
      <c r="J53" s="1121"/>
      <c r="K53" s="1121"/>
      <c r="L53" s="1121"/>
      <c r="M53" s="1121"/>
      <c r="N53" s="1121"/>
      <c r="O53" s="1121"/>
      <c r="P53" s="1122"/>
      <c r="Q53" s="1123"/>
      <c r="R53" s="1124"/>
      <c r="S53" s="1124"/>
      <c r="T53" s="1124"/>
      <c r="U53" s="1124"/>
      <c r="V53" s="1124"/>
      <c r="W53" s="1124"/>
      <c r="X53" s="1124"/>
      <c r="Y53" s="1124"/>
      <c r="Z53" s="1124"/>
      <c r="AA53" s="1124"/>
      <c r="AB53" s="1124"/>
      <c r="AC53" s="1124"/>
      <c r="AD53" s="1124"/>
      <c r="AE53" s="1125"/>
      <c r="AF53" s="1126"/>
      <c r="AG53" s="1127"/>
      <c r="AH53" s="1127"/>
      <c r="AI53" s="1127"/>
      <c r="AJ53" s="1128"/>
      <c r="AK53" s="1129"/>
      <c r="AL53" s="1124"/>
      <c r="AM53" s="1124"/>
      <c r="AN53" s="1124"/>
      <c r="AO53" s="1124"/>
      <c r="AP53" s="1124"/>
      <c r="AQ53" s="1124"/>
      <c r="AR53" s="1124"/>
      <c r="AS53" s="1124"/>
      <c r="AT53" s="1124"/>
      <c r="AU53" s="1124"/>
      <c r="AV53" s="1124"/>
      <c r="AW53" s="1124"/>
      <c r="AX53" s="1124"/>
      <c r="AY53" s="1124"/>
      <c r="AZ53" s="1130"/>
      <c r="BA53" s="1130"/>
      <c r="BB53" s="1130"/>
      <c r="BC53" s="1130"/>
      <c r="BD53" s="1130"/>
      <c r="BE53" s="1115"/>
      <c r="BF53" s="1115"/>
      <c r="BG53" s="1115"/>
      <c r="BH53" s="1115"/>
      <c r="BI53" s="1116"/>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0"/>
      <c r="C54" s="1121"/>
      <c r="D54" s="1121"/>
      <c r="E54" s="1121"/>
      <c r="F54" s="1121"/>
      <c r="G54" s="1121"/>
      <c r="H54" s="1121"/>
      <c r="I54" s="1121"/>
      <c r="J54" s="1121"/>
      <c r="K54" s="1121"/>
      <c r="L54" s="1121"/>
      <c r="M54" s="1121"/>
      <c r="N54" s="1121"/>
      <c r="O54" s="1121"/>
      <c r="P54" s="1122"/>
      <c r="Q54" s="1123"/>
      <c r="R54" s="1124"/>
      <c r="S54" s="1124"/>
      <c r="T54" s="1124"/>
      <c r="U54" s="1124"/>
      <c r="V54" s="1124"/>
      <c r="W54" s="1124"/>
      <c r="X54" s="1124"/>
      <c r="Y54" s="1124"/>
      <c r="Z54" s="1124"/>
      <c r="AA54" s="1124"/>
      <c r="AB54" s="1124"/>
      <c r="AC54" s="1124"/>
      <c r="AD54" s="1124"/>
      <c r="AE54" s="1125"/>
      <c r="AF54" s="1126"/>
      <c r="AG54" s="1127"/>
      <c r="AH54" s="1127"/>
      <c r="AI54" s="1127"/>
      <c r="AJ54" s="1128"/>
      <c r="AK54" s="1129"/>
      <c r="AL54" s="1124"/>
      <c r="AM54" s="1124"/>
      <c r="AN54" s="1124"/>
      <c r="AO54" s="1124"/>
      <c r="AP54" s="1124"/>
      <c r="AQ54" s="1124"/>
      <c r="AR54" s="1124"/>
      <c r="AS54" s="1124"/>
      <c r="AT54" s="1124"/>
      <c r="AU54" s="1124"/>
      <c r="AV54" s="1124"/>
      <c r="AW54" s="1124"/>
      <c r="AX54" s="1124"/>
      <c r="AY54" s="1124"/>
      <c r="AZ54" s="1130"/>
      <c r="BA54" s="1130"/>
      <c r="BB54" s="1130"/>
      <c r="BC54" s="1130"/>
      <c r="BD54" s="1130"/>
      <c r="BE54" s="1115"/>
      <c r="BF54" s="1115"/>
      <c r="BG54" s="1115"/>
      <c r="BH54" s="1115"/>
      <c r="BI54" s="1116"/>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0"/>
      <c r="C55" s="1121"/>
      <c r="D55" s="1121"/>
      <c r="E55" s="1121"/>
      <c r="F55" s="1121"/>
      <c r="G55" s="1121"/>
      <c r="H55" s="1121"/>
      <c r="I55" s="1121"/>
      <c r="J55" s="1121"/>
      <c r="K55" s="1121"/>
      <c r="L55" s="1121"/>
      <c r="M55" s="1121"/>
      <c r="N55" s="1121"/>
      <c r="O55" s="1121"/>
      <c r="P55" s="1122"/>
      <c r="Q55" s="1123"/>
      <c r="R55" s="1124"/>
      <c r="S55" s="1124"/>
      <c r="T55" s="1124"/>
      <c r="U55" s="1124"/>
      <c r="V55" s="1124"/>
      <c r="W55" s="1124"/>
      <c r="X55" s="1124"/>
      <c r="Y55" s="1124"/>
      <c r="Z55" s="1124"/>
      <c r="AA55" s="1124"/>
      <c r="AB55" s="1124"/>
      <c r="AC55" s="1124"/>
      <c r="AD55" s="1124"/>
      <c r="AE55" s="1125"/>
      <c r="AF55" s="1126"/>
      <c r="AG55" s="1127"/>
      <c r="AH55" s="1127"/>
      <c r="AI55" s="1127"/>
      <c r="AJ55" s="1128"/>
      <c r="AK55" s="1129"/>
      <c r="AL55" s="1124"/>
      <c r="AM55" s="1124"/>
      <c r="AN55" s="1124"/>
      <c r="AO55" s="1124"/>
      <c r="AP55" s="1124"/>
      <c r="AQ55" s="1124"/>
      <c r="AR55" s="1124"/>
      <c r="AS55" s="1124"/>
      <c r="AT55" s="1124"/>
      <c r="AU55" s="1124"/>
      <c r="AV55" s="1124"/>
      <c r="AW55" s="1124"/>
      <c r="AX55" s="1124"/>
      <c r="AY55" s="1124"/>
      <c r="AZ55" s="1130"/>
      <c r="BA55" s="1130"/>
      <c r="BB55" s="1130"/>
      <c r="BC55" s="1130"/>
      <c r="BD55" s="1130"/>
      <c r="BE55" s="1115"/>
      <c r="BF55" s="1115"/>
      <c r="BG55" s="1115"/>
      <c r="BH55" s="1115"/>
      <c r="BI55" s="1116"/>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0"/>
      <c r="C56" s="1121"/>
      <c r="D56" s="1121"/>
      <c r="E56" s="1121"/>
      <c r="F56" s="1121"/>
      <c r="G56" s="1121"/>
      <c r="H56" s="1121"/>
      <c r="I56" s="1121"/>
      <c r="J56" s="1121"/>
      <c r="K56" s="1121"/>
      <c r="L56" s="1121"/>
      <c r="M56" s="1121"/>
      <c r="N56" s="1121"/>
      <c r="O56" s="1121"/>
      <c r="P56" s="1122"/>
      <c r="Q56" s="1123"/>
      <c r="R56" s="1124"/>
      <c r="S56" s="1124"/>
      <c r="T56" s="1124"/>
      <c r="U56" s="1124"/>
      <c r="V56" s="1124"/>
      <c r="W56" s="1124"/>
      <c r="X56" s="1124"/>
      <c r="Y56" s="1124"/>
      <c r="Z56" s="1124"/>
      <c r="AA56" s="1124"/>
      <c r="AB56" s="1124"/>
      <c r="AC56" s="1124"/>
      <c r="AD56" s="1124"/>
      <c r="AE56" s="1125"/>
      <c r="AF56" s="1126"/>
      <c r="AG56" s="1127"/>
      <c r="AH56" s="1127"/>
      <c r="AI56" s="1127"/>
      <c r="AJ56" s="1128"/>
      <c r="AK56" s="1129"/>
      <c r="AL56" s="1124"/>
      <c r="AM56" s="1124"/>
      <c r="AN56" s="1124"/>
      <c r="AO56" s="1124"/>
      <c r="AP56" s="1124"/>
      <c r="AQ56" s="1124"/>
      <c r="AR56" s="1124"/>
      <c r="AS56" s="1124"/>
      <c r="AT56" s="1124"/>
      <c r="AU56" s="1124"/>
      <c r="AV56" s="1124"/>
      <c r="AW56" s="1124"/>
      <c r="AX56" s="1124"/>
      <c r="AY56" s="1124"/>
      <c r="AZ56" s="1130"/>
      <c r="BA56" s="1130"/>
      <c r="BB56" s="1130"/>
      <c r="BC56" s="1130"/>
      <c r="BD56" s="1130"/>
      <c r="BE56" s="1115"/>
      <c r="BF56" s="1115"/>
      <c r="BG56" s="1115"/>
      <c r="BH56" s="1115"/>
      <c r="BI56" s="1116"/>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0"/>
      <c r="C57" s="1121"/>
      <c r="D57" s="1121"/>
      <c r="E57" s="1121"/>
      <c r="F57" s="1121"/>
      <c r="G57" s="1121"/>
      <c r="H57" s="1121"/>
      <c r="I57" s="1121"/>
      <c r="J57" s="1121"/>
      <c r="K57" s="1121"/>
      <c r="L57" s="1121"/>
      <c r="M57" s="1121"/>
      <c r="N57" s="1121"/>
      <c r="O57" s="1121"/>
      <c r="P57" s="1122"/>
      <c r="Q57" s="1123"/>
      <c r="R57" s="1124"/>
      <c r="S57" s="1124"/>
      <c r="T57" s="1124"/>
      <c r="U57" s="1124"/>
      <c r="V57" s="1124"/>
      <c r="W57" s="1124"/>
      <c r="X57" s="1124"/>
      <c r="Y57" s="1124"/>
      <c r="Z57" s="1124"/>
      <c r="AA57" s="1124"/>
      <c r="AB57" s="1124"/>
      <c r="AC57" s="1124"/>
      <c r="AD57" s="1124"/>
      <c r="AE57" s="1125"/>
      <c r="AF57" s="1126"/>
      <c r="AG57" s="1127"/>
      <c r="AH57" s="1127"/>
      <c r="AI57" s="1127"/>
      <c r="AJ57" s="1128"/>
      <c r="AK57" s="1129"/>
      <c r="AL57" s="1124"/>
      <c r="AM57" s="1124"/>
      <c r="AN57" s="1124"/>
      <c r="AO57" s="1124"/>
      <c r="AP57" s="1124"/>
      <c r="AQ57" s="1124"/>
      <c r="AR57" s="1124"/>
      <c r="AS57" s="1124"/>
      <c r="AT57" s="1124"/>
      <c r="AU57" s="1124"/>
      <c r="AV57" s="1124"/>
      <c r="AW57" s="1124"/>
      <c r="AX57" s="1124"/>
      <c r="AY57" s="1124"/>
      <c r="AZ57" s="1130"/>
      <c r="BA57" s="1130"/>
      <c r="BB57" s="1130"/>
      <c r="BC57" s="1130"/>
      <c r="BD57" s="1130"/>
      <c r="BE57" s="1115"/>
      <c r="BF57" s="1115"/>
      <c r="BG57" s="1115"/>
      <c r="BH57" s="1115"/>
      <c r="BI57" s="1116"/>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0"/>
      <c r="C58" s="1121"/>
      <c r="D58" s="1121"/>
      <c r="E58" s="1121"/>
      <c r="F58" s="1121"/>
      <c r="G58" s="1121"/>
      <c r="H58" s="1121"/>
      <c r="I58" s="1121"/>
      <c r="J58" s="1121"/>
      <c r="K58" s="1121"/>
      <c r="L58" s="1121"/>
      <c r="M58" s="1121"/>
      <c r="N58" s="1121"/>
      <c r="O58" s="1121"/>
      <c r="P58" s="1122"/>
      <c r="Q58" s="1123"/>
      <c r="R58" s="1124"/>
      <c r="S58" s="1124"/>
      <c r="T58" s="1124"/>
      <c r="U58" s="1124"/>
      <c r="V58" s="1124"/>
      <c r="W58" s="1124"/>
      <c r="X58" s="1124"/>
      <c r="Y58" s="1124"/>
      <c r="Z58" s="1124"/>
      <c r="AA58" s="1124"/>
      <c r="AB58" s="1124"/>
      <c r="AC58" s="1124"/>
      <c r="AD58" s="1124"/>
      <c r="AE58" s="1125"/>
      <c r="AF58" s="1126"/>
      <c r="AG58" s="1127"/>
      <c r="AH58" s="1127"/>
      <c r="AI58" s="1127"/>
      <c r="AJ58" s="1128"/>
      <c r="AK58" s="1129"/>
      <c r="AL58" s="1124"/>
      <c r="AM58" s="1124"/>
      <c r="AN58" s="1124"/>
      <c r="AO58" s="1124"/>
      <c r="AP58" s="1124"/>
      <c r="AQ58" s="1124"/>
      <c r="AR58" s="1124"/>
      <c r="AS58" s="1124"/>
      <c r="AT58" s="1124"/>
      <c r="AU58" s="1124"/>
      <c r="AV58" s="1124"/>
      <c r="AW58" s="1124"/>
      <c r="AX58" s="1124"/>
      <c r="AY58" s="1124"/>
      <c r="AZ58" s="1130"/>
      <c r="BA58" s="1130"/>
      <c r="BB58" s="1130"/>
      <c r="BC58" s="1130"/>
      <c r="BD58" s="1130"/>
      <c r="BE58" s="1115"/>
      <c r="BF58" s="1115"/>
      <c r="BG58" s="1115"/>
      <c r="BH58" s="1115"/>
      <c r="BI58" s="1116"/>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0"/>
      <c r="C59" s="1121"/>
      <c r="D59" s="1121"/>
      <c r="E59" s="1121"/>
      <c r="F59" s="1121"/>
      <c r="G59" s="1121"/>
      <c r="H59" s="1121"/>
      <c r="I59" s="1121"/>
      <c r="J59" s="1121"/>
      <c r="K59" s="1121"/>
      <c r="L59" s="1121"/>
      <c r="M59" s="1121"/>
      <c r="N59" s="1121"/>
      <c r="O59" s="1121"/>
      <c r="P59" s="1122"/>
      <c r="Q59" s="1123"/>
      <c r="R59" s="1124"/>
      <c r="S59" s="1124"/>
      <c r="T59" s="1124"/>
      <c r="U59" s="1124"/>
      <c r="V59" s="1124"/>
      <c r="W59" s="1124"/>
      <c r="X59" s="1124"/>
      <c r="Y59" s="1124"/>
      <c r="Z59" s="1124"/>
      <c r="AA59" s="1124"/>
      <c r="AB59" s="1124"/>
      <c r="AC59" s="1124"/>
      <c r="AD59" s="1124"/>
      <c r="AE59" s="1125"/>
      <c r="AF59" s="1126"/>
      <c r="AG59" s="1127"/>
      <c r="AH59" s="1127"/>
      <c r="AI59" s="1127"/>
      <c r="AJ59" s="1128"/>
      <c r="AK59" s="1129"/>
      <c r="AL59" s="1124"/>
      <c r="AM59" s="1124"/>
      <c r="AN59" s="1124"/>
      <c r="AO59" s="1124"/>
      <c r="AP59" s="1124"/>
      <c r="AQ59" s="1124"/>
      <c r="AR59" s="1124"/>
      <c r="AS59" s="1124"/>
      <c r="AT59" s="1124"/>
      <c r="AU59" s="1124"/>
      <c r="AV59" s="1124"/>
      <c r="AW59" s="1124"/>
      <c r="AX59" s="1124"/>
      <c r="AY59" s="1124"/>
      <c r="AZ59" s="1130"/>
      <c r="BA59" s="1130"/>
      <c r="BB59" s="1130"/>
      <c r="BC59" s="1130"/>
      <c r="BD59" s="1130"/>
      <c r="BE59" s="1115"/>
      <c r="BF59" s="1115"/>
      <c r="BG59" s="1115"/>
      <c r="BH59" s="1115"/>
      <c r="BI59" s="1116"/>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0"/>
      <c r="C60" s="1121"/>
      <c r="D60" s="1121"/>
      <c r="E60" s="1121"/>
      <c r="F60" s="1121"/>
      <c r="G60" s="1121"/>
      <c r="H60" s="1121"/>
      <c r="I60" s="1121"/>
      <c r="J60" s="1121"/>
      <c r="K60" s="1121"/>
      <c r="L60" s="1121"/>
      <c r="M60" s="1121"/>
      <c r="N60" s="1121"/>
      <c r="O60" s="1121"/>
      <c r="P60" s="1122"/>
      <c r="Q60" s="1123"/>
      <c r="R60" s="1124"/>
      <c r="S60" s="1124"/>
      <c r="T60" s="1124"/>
      <c r="U60" s="1124"/>
      <c r="V60" s="1124"/>
      <c r="W60" s="1124"/>
      <c r="X60" s="1124"/>
      <c r="Y60" s="1124"/>
      <c r="Z60" s="1124"/>
      <c r="AA60" s="1124"/>
      <c r="AB60" s="1124"/>
      <c r="AC60" s="1124"/>
      <c r="AD60" s="1124"/>
      <c r="AE60" s="1125"/>
      <c r="AF60" s="1126"/>
      <c r="AG60" s="1127"/>
      <c r="AH60" s="1127"/>
      <c r="AI60" s="1127"/>
      <c r="AJ60" s="1128"/>
      <c r="AK60" s="1129"/>
      <c r="AL60" s="1124"/>
      <c r="AM60" s="1124"/>
      <c r="AN60" s="1124"/>
      <c r="AO60" s="1124"/>
      <c r="AP60" s="1124"/>
      <c r="AQ60" s="1124"/>
      <c r="AR60" s="1124"/>
      <c r="AS60" s="1124"/>
      <c r="AT60" s="1124"/>
      <c r="AU60" s="1124"/>
      <c r="AV60" s="1124"/>
      <c r="AW60" s="1124"/>
      <c r="AX60" s="1124"/>
      <c r="AY60" s="1124"/>
      <c r="AZ60" s="1130"/>
      <c r="BA60" s="1130"/>
      <c r="BB60" s="1130"/>
      <c r="BC60" s="1130"/>
      <c r="BD60" s="1130"/>
      <c r="BE60" s="1115"/>
      <c r="BF60" s="1115"/>
      <c r="BG60" s="1115"/>
      <c r="BH60" s="1115"/>
      <c r="BI60" s="1116"/>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0"/>
      <c r="C61" s="1121"/>
      <c r="D61" s="1121"/>
      <c r="E61" s="1121"/>
      <c r="F61" s="1121"/>
      <c r="G61" s="1121"/>
      <c r="H61" s="1121"/>
      <c r="I61" s="1121"/>
      <c r="J61" s="1121"/>
      <c r="K61" s="1121"/>
      <c r="L61" s="1121"/>
      <c r="M61" s="1121"/>
      <c r="N61" s="1121"/>
      <c r="O61" s="1121"/>
      <c r="P61" s="1122"/>
      <c r="Q61" s="1123"/>
      <c r="R61" s="1124"/>
      <c r="S61" s="1124"/>
      <c r="T61" s="1124"/>
      <c r="U61" s="1124"/>
      <c r="V61" s="1124"/>
      <c r="W61" s="1124"/>
      <c r="X61" s="1124"/>
      <c r="Y61" s="1124"/>
      <c r="Z61" s="1124"/>
      <c r="AA61" s="1124"/>
      <c r="AB61" s="1124"/>
      <c r="AC61" s="1124"/>
      <c r="AD61" s="1124"/>
      <c r="AE61" s="1125"/>
      <c r="AF61" s="1126"/>
      <c r="AG61" s="1127"/>
      <c r="AH61" s="1127"/>
      <c r="AI61" s="1127"/>
      <c r="AJ61" s="1128"/>
      <c r="AK61" s="1129"/>
      <c r="AL61" s="1124"/>
      <c r="AM61" s="1124"/>
      <c r="AN61" s="1124"/>
      <c r="AO61" s="1124"/>
      <c r="AP61" s="1124"/>
      <c r="AQ61" s="1124"/>
      <c r="AR61" s="1124"/>
      <c r="AS61" s="1124"/>
      <c r="AT61" s="1124"/>
      <c r="AU61" s="1124"/>
      <c r="AV61" s="1124"/>
      <c r="AW61" s="1124"/>
      <c r="AX61" s="1124"/>
      <c r="AY61" s="1124"/>
      <c r="AZ61" s="1130"/>
      <c r="BA61" s="1130"/>
      <c r="BB61" s="1130"/>
      <c r="BC61" s="1130"/>
      <c r="BD61" s="1130"/>
      <c r="BE61" s="1115"/>
      <c r="BF61" s="1115"/>
      <c r="BG61" s="1115"/>
      <c r="BH61" s="1115"/>
      <c r="BI61" s="1116"/>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0"/>
      <c r="C62" s="1121"/>
      <c r="D62" s="1121"/>
      <c r="E62" s="1121"/>
      <c r="F62" s="1121"/>
      <c r="G62" s="1121"/>
      <c r="H62" s="1121"/>
      <c r="I62" s="1121"/>
      <c r="J62" s="1121"/>
      <c r="K62" s="1121"/>
      <c r="L62" s="1121"/>
      <c r="M62" s="1121"/>
      <c r="N62" s="1121"/>
      <c r="O62" s="1121"/>
      <c r="P62" s="1122"/>
      <c r="Q62" s="1123"/>
      <c r="R62" s="1124"/>
      <c r="S62" s="1124"/>
      <c r="T62" s="1124"/>
      <c r="U62" s="1124"/>
      <c r="V62" s="1124"/>
      <c r="W62" s="1124"/>
      <c r="X62" s="1124"/>
      <c r="Y62" s="1124"/>
      <c r="Z62" s="1124"/>
      <c r="AA62" s="1124"/>
      <c r="AB62" s="1124"/>
      <c r="AC62" s="1124"/>
      <c r="AD62" s="1124"/>
      <c r="AE62" s="1125"/>
      <c r="AF62" s="1126"/>
      <c r="AG62" s="1127"/>
      <c r="AH62" s="1127"/>
      <c r="AI62" s="1127"/>
      <c r="AJ62" s="1128"/>
      <c r="AK62" s="1129"/>
      <c r="AL62" s="1124"/>
      <c r="AM62" s="1124"/>
      <c r="AN62" s="1124"/>
      <c r="AO62" s="1124"/>
      <c r="AP62" s="1124"/>
      <c r="AQ62" s="1124"/>
      <c r="AR62" s="1124"/>
      <c r="AS62" s="1124"/>
      <c r="AT62" s="1124"/>
      <c r="AU62" s="1124"/>
      <c r="AV62" s="1124"/>
      <c r="AW62" s="1124"/>
      <c r="AX62" s="1124"/>
      <c r="AY62" s="1124"/>
      <c r="AZ62" s="1130"/>
      <c r="BA62" s="1130"/>
      <c r="BB62" s="1130"/>
      <c r="BC62" s="1130"/>
      <c r="BD62" s="1130"/>
      <c r="BE62" s="1115"/>
      <c r="BF62" s="1115"/>
      <c r="BG62" s="1115"/>
      <c r="BH62" s="1115"/>
      <c r="BI62" s="1116"/>
      <c r="BJ62" s="1117" t="s">
        <v>404</v>
      </c>
      <c r="BK62" s="1118"/>
      <c r="BL62" s="1118"/>
      <c r="BM62" s="1118"/>
      <c r="BN62" s="1119"/>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385</v>
      </c>
      <c r="B63" s="1033" t="s">
        <v>405</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1"/>
      <c r="AF63" s="1112">
        <v>1490</v>
      </c>
      <c r="AG63" s="1048"/>
      <c r="AH63" s="1048"/>
      <c r="AI63" s="1048"/>
      <c r="AJ63" s="1113"/>
      <c r="AK63" s="1114"/>
      <c r="AL63" s="1052"/>
      <c r="AM63" s="1052"/>
      <c r="AN63" s="1052"/>
      <c r="AO63" s="1052"/>
      <c r="AP63" s="1048"/>
      <c r="AQ63" s="1048"/>
      <c r="AR63" s="1048"/>
      <c r="AS63" s="1048"/>
      <c r="AT63" s="1048"/>
      <c r="AU63" s="1048"/>
      <c r="AV63" s="1048"/>
      <c r="AW63" s="1048"/>
      <c r="AX63" s="1048"/>
      <c r="AY63" s="1048"/>
      <c r="AZ63" s="1108"/>
      <c r="BA63" s="1108"/>
      <c r="BB63" s="1108"/>
      <c r="BC63" s="1108"/>
      <c r="BD63" s="1108"/>
      <c r="BE63" s="1049"/>
      <c r="BF63" s="1049"/>
      <c r="BG63" s="1049"/>
      <c r="BH63" s="1049"/>
      <c r="BI63" s="1050"/>
      <c r="BJ63" s="1109" t="s">
        <v>406</v>
      </c>
      <c r="BK63" s="1040"/>
      <c r="BL63" s="1040"/>
      <c r="BM63" s="1040"/>
      <c r="BN63" s="1110"/>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408</v>
      </c>
      <c r="B66" s="1085"/>
      <c r="C66" s="1085"/>
      <c r="D66" s="1085"/>
      <c r="E66" s="1085"/>
      <c r="F66" s="1085"/>
      <c r="G66" s="1085"/>
      <c r="H66" s="1085"/>
      <c r="I66" s="1085"/>
      <c r="J66" s="1085"/>
      <c r="K66" s="1085"/>
      <c r="L66" s="1085"/>
      <c r="M66" s="1085"/>
      <c r="N66" s="1085"/>
      <c r="O66" s="1085"/>
      <c r="P66" s="1086"/>
      <c r="Q66" s="1090" t="s">
        <v>409</v>
      </c>
      <c r="R66" s="1091"/>
      <c r="S66" s="1091"/>
      <c r="T66" s="1091"/>
      <c r="U66" s="1092"/>
      <c r="V66" s="1090" t="s">
        <v>410</v>
      </c>
      <c r="W66" s="1091"/>
      <c r="X66" s="1091"/>
      <c r="Y66" s="1091"/>
      <c r="Z66" s="1092"/>
      <c r="AA66" s="1090" t="s">
        <v>411</v>
      </c>
      <c r="AB66" s="1091"/>
      <c r="AC66" s="1091"/>
      <c r="AD66" s="1091"/>
      <c r="AE66" s="1092"/>
      <c r="AF66" s="1096" t="s">
        <v>412</v>
      </c>
      <c r="AG66" s="1097"/>
      <c r="AH66" s="1097"/>
      <c r="AI66" s="1097"/>
      <c r="AJ66" s="1098"/>
      <c r="AK66" s="1090" t="s">
        <v>413</v>
      </c>
      <c r="AL66" s="1085"/>
      <c r="AM66" s="1085"/>
      <c r="AN66" s="1085"/>
      <c r="AO66" s="1086"/>
      <c r="AP66" s="1090" t="s">
        <v>414</v>
      </c>
      <c r="AQ66" s="1091"/>
      <c r="AR66" s="1091"/>
      <c r="AS66" s="1091"/>
      <c r="AT66" s="1092"/>
      <c r="AU66" s="1090" t="s">
        <v>415</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581</v>
      </c>
      <c r="C68" s="1075"/>
      <c r="D68" s="1075"/>
      <c r="E68" s="1075"/>
      <c r="F68" s="1075"/>
      <c r="G68" s="1075"/>
      <c r="H68" s="1075"/>
      <c r="I68" s="1075"/>
      <c r="J68" s="1075"/>
      <c r="K68" s="1075"/>
      <c r="L68" s="1075"/>
      <c r="M68" s="1075"/>
      <c r="N68" s="1075"/>
      <c r="O68" s="1075"/>
      <c r="P68" s="1076"/>
      <c r="Q68" s="1077">
        <v>414</v>
      </c>
      <c r="R68" s="1071"/>
      <c r="S68" s="1071"/>
      <c r="T68" s="1071"/>
      <c r="U68" s="1071"/>
      <c r="V68" s="1071">
        <v>376</v>
      </c>
      <c r="W68" s="1071"/>
      <c r="X68" s="1071"/>
      <c r="Y68" s="1071"/>
      <c r="Z68" s="1071"/>
      <c r="AA68" s="1071">
        <v>38</v>
      </c>
      <c r="AB68" s="1071"/>
      <c r="AC68" s="1071"/>
      <c r="AD68" s="1071"/>
      <c r="AE68" s="1071"/>
      <c r="AF68" s="1071">
        <v>38</v>
      </c>
      <c r="AG68" s="1071"/>
      <c r="AH68" s="1071"/>
      <c r="AI68" s="1071"/>
      <c r="AJ68" s="1071"/>
      <c r="AK68" s="1071">
        <v>0</v>
      </c>
      <c r="AL68" s="1071"/>
      <c r="AM68" s="1071"/>
      <c r="AN68" s="1071"/>
      <c r="AO68" s="1071"/>
      <c r="AP68" s="1071">
        <v>0</v>
      </c>
      <c r="AQ68" s="1071"/>
      <c r="AR68" s="1071"/>
      <c r="AS68" s="1071"/>
      <c r="AT68" s="1071"/>
      <c r="AU68" s="1071">
        <v>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582</v>
      </c>
      <c r="C69" s="1064"/>
      <c r="D69" s="1064"/>
      <c r="E69" s="1064"/>
      <c r="F69" s="1064"/>
      <c r="G69" s="1064"/>
      <c r="H69" s="1064"/>
      <c r="I69" s="1064"/>
      <c r="J69" s="1064"/>
      <c r="K69" s="1064"/>
      <c r="L69" s="1064"/>
      <c r="M69" s="1064"/>
      <c r="N69" s="1064"/>
      <c r="O69" s="1064"/>
      <c r="P69" s="1065"/>
      <c r="Q69" s="1066">
        <v>12131</v>
      </c>
      <c r="R69" s="1060"/>
      <c r="S69" s="1060"/>
      <c r="T69" s="1060"/>
      <c r="U69" s="1060"/>
      <c r="V69" s="1060">
        <v>12049</v>
      </c>
      <c r="W69" s="1060"/>
      <c r="X69" s="1060"/>
      <c r="Y69" s="1060"/>
      <c r="Z69" s="1060"/>
      <c r="AA69" s="1060">
        <v>82</v>
      </c>
      <c r="AB69" s="1060"/>
      <c r="AC69" s="1060"/>
      <c r="AD69" s="1060"/>
      <c r="AE69" s="1060"/>
      <c r="AF69" s="1060">
        <v>82</v>
      </c>
      <c r="AG69" s="1060"/>
      <c r="AH69" s="1060"/>
      <c r="AI69" s="1060"/>
      <c r="AJ69" s="1060"/>
      <c r="AK69" s="1060">
        <v>0</v>
      </c>
      <c r="AL69" s="1060"/>
      <c r="AM69" s="1060"/>
      <c r="AN69" s="1060"/>
      <c r="AO69" s="1060"/>
      <c r="AP69" s="1060">
        <v>0</v>
      </c>
      <c r="AQ69" s="1060"/>
      <c r="AR69" s="1060"/>
      <c r="AS69" s="1060"/>
      <c r="AT69" s="1060"/>
      <c r="AU69" s="1060">
        <v>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583</v>
      </c>
      <c r="C70" s="1064"/>
      <c r="D70" s="1064"/>
      <c r="E70" s="1064"/>
      <c r="F70" s="1064"/>
      <c r="G70" s="1064"/>
      <c r="H70" s="1064"/>
      <c r="I70" s="1064"/>
      <c r="J70" s="1064"/>
      <c r="K70" s="1064"/>
      <c r="L70" s="1064"/>
      <c r="M70" s="1064"/>
      <c r="N70" s="1064"/>
      <c r="O70" s="1064"/>
      <c r="P70" s="1065"/>
      <c r="Q70" s="1066">
        <v>113</v>
      </c>
      <c r="R70" s="1060"/>
      <c r="S70" s="1060"/>
      <c r="T70" s="1060"/>
      <c r="U70" s="1060"/>
      <c r="V70" s="1060">
        <v>112</v>
      </c>
      <c r="W70" s="1060"/>
      <c r="X70" s="1060"/>
      <c r="Y70" s="1060"/>
      <c r="Z70" s="1060"/>
      <c r="AA70" s="1060">
        <v>1</v>
      </c>
      <c r="AB70" s="1060"/>
      <c r="AC70" s="1060"/>
      <c r="AD70" s="1060"/>
      <c r="AE70" s="1060"/>
      <c r="AF70" s="1060">
        <v>1</v>
      </c>
      <c r="AG70" s="1060"/>
      <c r="AH70" s="1060"/>
      <c r="AI70" s="1060"/>
      <c r="AJ70" s="1060"/>
      <c r="AK70" s="1060">
        <v>0</v>
      </c>
      <c r="AL70" s="1060"/>
      <c r="AM70" s="1060"/>
      <c r="AN70" s="1060"/>
      <c r="AO70" s="1060"/>
      <c r="AP70" s="1060">
        <v>0</v>
      </c>
      <c r="AQ70" s="1060"/>
      <c r="AR70" s="1060"/>
      <c r="AS70" s="1060"/>
      <c r="AT70" s="1060"/>
      <c r="AU70" s="1060">
        <v>0</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584</v>
      </c>
      <c r="C71" s="1064"/>
      <c r="D71" s="1064"/>
      <c r="E71" s="1064"/>
      <c r="F71" s="1064"/>
      <c r="G71" s="1064"/>
      <c r="H71" s="1064"/>
      <c r="I71" s="1064"/>
      <c r="J71" s="1064"/>
      <c r="K71" s="1064"/>
      <c r="L71" s="1064"/>
      <c r="M71" s="1064"/>
      <c r="N71" s="1064"/>
      <c r="O71" s="1064"/>
      <c r="P71" s="1065"/>
      <c r="Q71" s="1066">
        <v>12</v>
      </c>
      <c r="R71" s="1060"/>
      <c r="S71" s="1060"/>
      <c r="T71" s="1060"/>
      <c r="U71" s="1060"/>
      <c r="V71" s="1060">
        <v>11</v>
      </c>
      <c r="W71" s="1060"/>
      <c r="X71" s="1060"/>
      <c r="Y71" s="1060"/>
      <c r="Z71" s="1060"/>
      <c r="AA71" s="1060">
        <v>1</v>
      </c>
      <c r="AB71" s="1060"/>
      <c r="AC71" s="1060"/>
      <c r="AD71" s="1060"/>
      <c r="AE71" s="1060"/>
      <c r="AF71" s="1060">
        <v>1</v>
      </c>
      <c r="AG71" s="1060"/>
      <c r="AH71" s="1060"/>
      <c r="AI71" s="1060"/>
      <c r="AJ71" s="1060"/>
      <c r="AK71" s="1060">
        <v>0</v>
      </c>
      <c r="AL71" s="1060"/>
      <c r="AM71" s="1060"/>
      <c r="AN71" s="1060"/>
      <c r="AO71" s="1060"/>
      <c r="AP71" s="1060">
        <v>0</v>
      </c>
      <c r="AQ71" s="1060"/>
      <c r="AR71" s="1060"/>
      <c r="AS71" s="1060"/>
      <c r="AT71" s="1060"/>
      <c r="AU71" s="1060">
        <v>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585</v>
      </c>
      <c r="C72" s="1064"/>
      <c r="D72" s="1064"/>
      <c r="E72" s="1064"/>
      <c r="F72" s="1064"/>
      <c r="G72" s="1064"/>
      <c r="H72" s="1064"/>
      <c r="I72" s="1064"/>
      <c r="J72" s="1064"/>
      <c r="K72" s="1064"/>
      <c r="L72" s="1064"/>
      <c r="M72" s="1064"/>
      <c r="N72" s="1064"/>
      <c r="O72" s="1064"/>
      <c r="P72" s="1065"/>
      <c r="Q72" s="1066">
        <v>679</v>
      </c>
      <c r="R72" s="1060"/>
      <c r="S72" s="1060"/>
      <c r="T72" s="1060"/>
      <c r="U72" s="1060"/>
      <c r="V72" s="1060">
        <v>357</v>
      </c>
      <c r="W72" s="1060"/>
      <c r="X72" s="1060"/>
      <c r="Y72" s="1060"/>
      <c r="Z72" s="1060"/>
      <c r="AA72" s="1060">
        <v>322</v>
      </c>
      <c r="AB72" s="1060"/>
      <c r="AC72" s="1060"/>
      <c r="AD72" s="1060"/>
      <c r="AE72" s="1060"/>
      <c r="AF72" s="1060">
        <v>322</v>
      </c>
      <c r="AG72" s="1060"/>
      <c r="AH72" s="1060"/>
      <c r="AI72" s="1060"/>
      <c r="AJ72" s="1060"/>
      <c r="AK72" s="1060">
        <v>188</v>
      </c>
      <c r="AL72" s="1060"/>
      <c r="AM72" s="1060"/>
      <c r="AN72" s="1060"/>
      <c r="AO72" s="1060"/>
      <c r="AP72" s="1060">
        <v>0</v>
      </c>
      <c r="AQ72" s="1060"/>
      <c r="AR72" s="1060"/>
      <c r="AS72" s="1060"/>
      <c r="AT72" s="1060"/>
      <c r="AU72" s="1060">
        <v>0</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586</v>
      </c>
      <c r="C73" s="1064"/>
      <c r="D73" s="1064"/>
      <c r="E73" s="1064"/>
      <c r="F73" s="1064"/>
      <c r="G73" s="1064"/>
      <c r="H73" s="1064"/>
      <c r="I73" s="1064"/>
      <c r="J73" s="1064"/>
      <c r="K73" s="1064"/>
      <c r="L73" s="1064"/>
      <c r="M73" s="1064"/>
      <c r="N73" s="1064"/>
      <c r="O73" s="1064"/>
      <c r="P73" s="1065"/>
      <c r="Q73" s="1066">
        <v>764162</v>
      </c>
      <c r="R73" s="1060"/>
      <c r="S73" s="1060"/>
      <c r="T73" s="1060"/>
      <c r="U73" s="1060"/>
      <c r="V73" s="1060">
        <v>744508</v>
      </c>
      <c r="W73" s="1060"/>
      <c r="X73" s="1060"/>
      <c r="Y73" s="1060"/>
      <c r="Z73" s="1060"/>
      <c r="AA73" s="1060">
        <v>19654</v>
      </c>
      <c r="AB73" s="1060"/>
      <c r="AC73" s="1060"/>
      <c r="AD73" s="1060"/>
      <c r="AE73" s="1060"/>
      <c r="AF73" s="1060">
        <v>19654</v>
      </c>
      <c r="AG73" s="1060"/>
      <c r="AH73" s="1060"/>
      <c r="AI73" s="1060"/>
      <c r="AJ73" s="1060"/>
      <c r="AK73" s="1060">
        <v>4314</v>
      </c>
      <c r="AL73" s="1060"/>
      <c r="AM73" s="1060"/>
      <c r="AN73" s="1060"/>
      <c r="AO73" s="1060"/>
      <c r="AP73" s="1060">
        <v>0</v>
      </c>
      <c r="AQ73" s="1060"/>
      <c r="AR73" s="1060"/>
      <c r="AS73" s="1060"/>
      <c r="AT73" s="1060"/>
      <c r="AU73" s="1060">
        <v>0</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587</v>
      </c>
      <c r="C74" s="1064"/>
      <c r="D74" s="1064"/>
      <c r="E74" s="1064"/>
      <c r="F74" s="1064"/>
      <c r="G74" s="1064"/>
      <c r="H74" s="1064"/>
      <c r="I74" s="1064"/>
      <c r="J74" s="1064"/>
      <c r="K74" s="1064"/>
      <c r="L74" s="1064"/>
      <c r="M74" s="1064"/>
      <c r="N74" s="1064"/>
      <c r="O74" s="1064"/>
      <c r="P74" s="1065"/>
      <c r="Q74" s="1066">
        <v>189</v>
      </c>
      <c r="R74" s="1060"/>
      <c r="S74" s="1060"/>
      <c r="T74" s="1060"/>
      <c r="U74" s="1060"/>
      <c r="V74" s="1060">
        <v>189</v>
      </c>
      <c r="W74" s="1060"/>
      <c r="X74" s="1060"/>
      <c r="Y74" s="1060"/>
      <c r="Z74" s="1060"/>
      <c r="AA74" s="1060">
        <v>0</v>
      </c>
      <c r="AB74" s="1060"/>
      <c r="AC74" s="1060"/>
      <c r="AD74" s="1060"/>
      <c r="AE74" s="1060"/>
      <c r="AF74" s="1060">
        <v>168</v>
      </c>
      <c r="AG74" s="1060"/>
      <c r="AH74" s="1060"/>
      <c r="AI74" s="1060"/>
      <c r="AJ74" s="1060"/>
      <c r="AK74" s="1060">
        <v>0</v>
      </c>
      <c r="AL74" s="1060"/>
      <c r="AM74" s="1060"/>
      <c r="AN74" s="1060"/>
      <c r="AO74" s="1060"/>
      <c r="AP74" s="1060">
        <v>0</v>
      </c>
      <c r="AQ74" s="1060"/>
      <c r="AR74" s="1060"/>
      <c r="AS74" s="1060"/>
      <c r="AT74" s="1060"/>
      <c r="AU74" s="1060">
        <v>0</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385</v>
      </c>
      <c r="B88" s="1033" t="s">
        <v>416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417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425</v>
      </c>
      <c r="AB109" s="983"/>
      <c r="AC109" s="983"/>
      <c r="AD109" s="983"/>
      <c r="AE109" s="984"/>
      <c r="AF109" s="985" t="s">
        <v>303</v>
      </c>
      <c r="AG109" s="983"/>
      <c r="AH109" s="983"/>
      <c r="AI109" s="983"/>
      <c r="AJ109" s="984"/>
      <c r="AK109" s="985" t="s">
        <v>302</v>
      </c>
      <c r="AL109" s="983"/>
      <c r="AM109" s="983"/>
      <c r="AN109" s="983"/>
      <c r="AO109" s="984"/>
      <c r="AP109" s="985" t="s">
        <v>426</v>
      </c>
      <c r="AQ109" s="983"/>
      <c r="AR109" s="983"/>
      <c r="AS109" s="983"/>
      <c r="AT109" s="1014"/>
      <c r="AU109" s="982" t="s">
        <v>424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425</v>
      </c>
      <c r="BR109" s="983"/>
      <c r="BS109" s="983"/>
      <c r="BT109" s="983"/>
      <c r="BU109" s="984"/>
      <c r="BV109" s="985" t="s">
        <v>303</v>
      </c>
      <c r="BW109" s="983"/>
      <c r="BX109" s="983"/>
      <c r="BY109" s="983"/>
      <c r="BZ109" s="984"/>
      <c r="CA109" s="985" t="s">
        <v>302</v>
      </c>
      <c r="CB109" s="983"/>
      <c r="CC109" s="983"/>
      <c r="CD109" s="983"/>
      <c r="CE109" s="984"/>
      <c r="CF109" s="1021" t="s">
        <v>426</v>
      </c>
      <c r="CG109" s="1021"/>
      <c r="CH109" s="1021"/>
      <c r="CI109" s="1021"/>
      <c r="CJ109" s="1021"/>
      <c r="CK109" s="985" t="s">
        <v>427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425</v>
      </c>
      <c r="DH109" s="983"/>
      <c r="DI109" s="983"/>
      <c r="DJ109" s="983"/>
      <c r="DK109" s="984"/>
      <c r="DL109" s="985" t="s">
        <v>303</v>
      </c>
      <c r="DM109" s="983"/>
      <c r="DN109" s="983"/>
      <c r="DO109" s="983"/>
      <c r="DP109" s="984"/>
      <c r="DQ109" s="985" t="s">
        <v>302</v>
      </c>
      <c r="DR109" s="983"/>
      <c r="DS109" s="983"/>
      <c r="DT109" s="983"/>
      <c r="DU109" s="984"/>
      <c r="DV109" s="985" t="s">
        <v>426</v>
      </c>
      <c r="DW109" s="983"/>
      <c r="DX109" s="983"/>
      <c r="DY109" s="983"/>
      <c r="DZ109" s="1014"/>
    </row>
    <row r="110" spans="1:131" s="246" customFormat="1" ht="26.25" customHeight="1" x14ac:dyDescent="0.15">
      <c r="A110" s="885" t="s">
        <v>428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798003</v>
      </c>
      <c r="AB110" s="976"/>
      <c r="AC110" s="976"/>
      <c r="AD110" s="976"/>
      <c r="AE110" s="977"/>
      <c r="AF110" s="978">
        <v>840881</v>
      </c>
      <c r="AG110" s="976"/>
      <c r="AH110" s="976"/>
      <c r="AI110" s="976"/>
      <c r="AJ110" s="977"/>
      <c r="AK110" s="978">
        <v>874040</v>
      </c>
      <c r="AL110" s="976"/>
      <c r="AM110" s="976"/>
      <c r="AN110" s="976"/>
      <c r="AO110" s="977"/>
      <c r="AP110" s="979">
        <v>14.8</v>
      </c>
      <c r="AQ110" s="980"/>
      <c r="AR110" s="980"/>
      <c r="AS110" s="980"/>
      <c r="AT110" s="981"/>
      <c r="AU110" s="1015" t="s">
        <v>73</v>
      </c>
      <c r="AV110" s="1016"/>
      <c r="AW110" s="1016"/>
      <c r="AX110" s="1016"/>
      <c r="AY110" s="1016"/>
      <c r="AZ110" s="941" t="s">
        <v>429</v>
      </c>
      <c r="BA110" s="886"/>
      <c r="BB110" s="886"/>
      <c r="BC110" s="886"/>
      <c r="BD110" s="886"/>
      <c r="BE110" s="886"/>
      <c r="BF110" s="886"/>
      <c r="BG110" s="886"/>
      <c r="BH110" s="886"/>
      <c r="BI110" s="886"/>
      <c r="BJ110" s="886"/>
      <c r="BK110" s="886"/>
      <c r="BL110" s="886"/>
      <c r="BM110" s="886"/>
      <c r="BN110" s="886"/>
      <c r="BO110" s="886"/>
      <c r="BP110" s="887"/>
      <c r="BQ110" s="942">
        <v>8228678</v>
      </c>
      <c r="BR110" s="923"/>
      <c r="BS110" s="923"/>
      <c r="BT110" s="923"/>
      <c r="BU110" s="923"/>
      <c r="BV110" s="923">
        <v>8564552</v>
      </c>
      <c r="BW110" s="923"/>
      <c r="BX110" s="923"/>
      <c r="BY110" s="923"/>
      <c r="BZ110" s="923"/>
      <c r="CA110" s="923">
        <v>9145662</v>
      </c>
      <c r="CB110" s="923"/>
      <c r="CC110" s="923"/>
      <c r="CD110" s="923"/>
      <c r="CE110" s="923"/>
      <c r="CF110" s="947">
        <v>155</v>
      </c>
      <c r="CG110" s="948"/>
      <c r="CH110" s="948"/>
      <c r="CI110" s="948"/>
      <c r="CJ110" s="948"/>
      <c r="CK110" s="1011" t="s">
        <v>430</v>
      </c>
      <c r="CL110" s="897"/>
      <c r="CM110" s="972" t="s">
        <v>431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432</v>
      </c>
      <c r="DH110" s="923"/>
      <c r="DI110" s="923"/>
      <c r="DJ110" s="923"/>
      <c r="DK110" s="923"/>
      <c r="DL110" s="923" t="s">
        <v>433</v>
      </c>
      <c r="DM110" s="923"/>
      <c r="DN110" s="923"/>
      <c r="DO110" s="923"/>
      <c r="DP110" s="923"/>
      <c r="DQ110" s="923" t="s">
        <v>434</v>
      </c>
      <c r="DR110" s="923"/>
      <c r="DS110" s="923"/>
      <c r="DT110" s="923"/>
      <c r="DU110" s="923"/>
      <c r="DV110" s="924" t="s">
        <v>433</v>
      </c>
      <c r="DW110" s="924"/>
      <c r="DX110" s="924"/>
      <c r="DY110" s="924"/>
      <c r="DZ110" s="925"/>
    </row>
    <row r="111" spans="1:131" s="246" customFormat="1" ht="26.25" customHeight="1" x14ac:dyDescent="0.15">
      <c r="A111" s="852" t="s">
        <v>435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436</v>
      </c>
      <c r="AB111" s="1004"/>
      <c r="AC111" s="1004"/>
      <c r="AD111" s="1004"/>
      <c r="AE111" s="1005"/>
      <c r="AF111" s="1006" t="s">
        <v>433</v>
      </c>
      <c r="AG111" s="1004"/>
      <c r="AH111" s="1004"/>
      <c r="AI111" s="1004"/>
      <c r="AJ111" s="1005"/>
      <c r="AK111" s="1006" t="s">
        <v>437</v>
      </c>
      <c r="AL111" s="1004"/>
      <c r="AM111" s="1004"/>
      <c r="AN111" s="1004"/>
      <c r="AO111" s="1005"/>
      <c r="AP111" s="1007" t="s">
        <v>437</v>
      </c>
      <c r="AQ111" s="1008"/>
      <c r="AR111" s="1008"/>
      <c r="AS111" s="1008"/>
      <c r="AT111" s="1009"/>
      <c r="AU111" s="1017"/>
      <c r="AV111" s="1018"/>
      <c r="AW111" s="1018"/>
      <c r="AX111" s="1018"/>
      <c r="AY111" s="1018"/>
      <c r="AZ111" s="893" t="s">
        <v>438</v>
      </c>
      <c r="BA111" s="828"/>
      <c r="BB111" s="828"/>
      <c r="BC111" s="828"/>
      <c r="BD111" s="828"/>
      <c r="BE111" s="828"/>
      <c r="BF111" s="828"/>
      <c r="BG111" s="828"/>
      <c r="BH111" s="828"/>
      <c r="BI111" s="828"/>
      <c r="BJ111" s="828"/>
      <c r="BK111" s="828"/>
      <c r="BL111" s="828"/>
      <c r="BM111" s="828"/>
      <c r="BN111" s="828"/>
      <c r="BO111" s="828"/>
      <c r="BP111" s="829"/>
      <c r="BQ111" s="894" t="s">
        <v>439</v>
      </c>
      <c r="BR111" s="895"/>
      <c r="BS111" s="895"/>
      <c r="BT111" s="895"/>
      <c r="BU111" s="895"/>
      <c r="BV111" s="895" t="s">
        <v>439</v>
      </c>
      <c r="BW111" s="895"/>
      <c r="BX111" s="895"/>
      <c r="BY111" s="895"/>
      <c r="BZ111" s="895"/>
      <c r="CA111" s="895" t="s">
        <v>432</v>
      </c>
      <c r="CB111" s="895"/>
      <c r="CC111" s="895"/>
      <c r="CD111" s="895"/>
      <c r="CE111" s="895"/>
      <c r="CF111" s="956" t="s">
        <v>437</v>
      </c>
      <c r="CG111" s="957"/>
      <c r="CH111" s="957"/>
      <c r="CI111" s="957"/>
      <c r="CJ111" s="957"/>
      <c r="CK111" s="1012"/>
      <c r="CL111" s="899"/>
      <c r="CM111" s="902" t="s">
        <v>440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439</v>
      </c>
      <c r="DH111" s="895"/>
      <c r="DI111" s="895"/>
      <c r="DJ111" s="895"/>
      <c r="DK111" s="895"/>
      <c r="DL111" s="895" t="s">
        <v>439</v>
      </c>
      <c r="DM111" s="895"/>
      <c r="DN111" s="895"/>
      <c r="DO111" s="895"/>
      <c r="DP111" s="895"/>
      <c r="DQ111" s="895" t="s">
        <v>432</v>
      </c>
      <c r="DR111" s="895"/>
      <c r="DS111" s="895"/>
      <c r="DT111" s="895"/>
      <c r="DU111" s="895"/>
      <c r="DV111" s="872" t="s">
        <v>437</v>
      </c>
      <c r="DW111" s="872"/>
      <c r="DX111" s="872"/>
      <c r="DY111" s="872"/>
      <c r="DZ111" s="873"/>
    </row>
    <row r="112" spans="1:131" s="246" customFormat="1" ht="26.25" customHeight="1" x14ac:dyDescent="0.15">
      <c r="A112" s="997" t="s">
        <v>441</v>
      </c>
      <c r="B112" s="998"/>
      <c r="C112" s="828" t="s">
        <v>442</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437</v>
      </c>
      <c r="AB112" s="858"/>
      <c r="AC112" s="858"/>
      <c r="AD112" s="858"/>
      <c r="AE112" s="859"/>
      <c r="AF112" s="860" t="s">
        <v>437</v>
      </c>
      <c r="AG112" s="858"/>
      <c r="AH112" s="858"/>
      <c r="AI112" s="858"/>
      <c r="AJ112" s="859"/>
      <c r="AK112" s="860" t="s">
        <v>432</v>
      </c>
      <c r="AL112" s="858"/>
      <c r="AM112" s="858"/>
      <c r="AN112" s="858"/>
      <c r="AO112" s="859"/>
      <c r="AP112" s="905" t="s">
        <v>437</v>
      </c>
      <c r="AQ112" s="906"/>
      <c r="AR112" s="906"/>
      <c r="AS112" s="906"/>
      <c r="AT112" s="907"/>
      <c r="AU112" s="1017"/>
      <c r="AV112" s="1018"/>
      <c r="AW112" s="1018"/>
      <c r="AX112" s="1018"/>
      <c r="AY112" s="1018"/>
      <c r="AZ112" s="893" t="s">
        <v>443</v>
      </c>
      <c r="BA112" s="828"/>
      <c r="BB112" s="828"/>
      <c r="BC112" s="828"/>
      <c r="BD112" s="828"/>
      <c r="BE112" s="828"/>
      <c r="BF112" s="828"/>
      <c r="BG112" s="828"/>
      <c r="BH112" s="828"/>
      <c r="BI112" s="828"/>
      <c r="BJ112" s="828"/>
      <c r="BK112" s="828"/>
      <c r="BL112" s="828"/>
      <c r="BM112" s="828"/>
      <c r="BN112" s="828"/>
      <c r="BO112" s="828"/>
      <c r="BP112" s="829"/>
      <c r="BQ112" s="894">
        <v>4625934</v>
      </c>
      <c r="BR112" s="895"/>
      <c r="BS112" s="895"/>
      <c r="BT112" s="895"/>
      <c r="BU112" s="895"/>
      <c r="BV112" s="895">
        <v>4329098</v>
      </c>
      <c r="BW112" s="895"/>
      <c r="BX112" s="895"/>
      <c r="BY112" s="895"/>
      <c r="BZ112" s="895"/>
      <c r="CA112" s="895">
        <v>3692964</v>
      </c>
      <c r="CB112" s="895"/>
      <c r="CC112" s="895"/>
      <c r="CD112" s="895"/>
      <c r="CE112" s="895"/>
      <c r="CF112" s="956">
        <v>62.6</v>
      </c>
      <c r="CG112" s="957"/>
      <c r="CH112" s="957"/>
      <c r="CI112" s="957"/>
      <c r="CJ112" s="957"/>
      <c r="CK112" s="1012"/>
      <c r="CL112" s="899"/>
      <c r="CM112" s="902" t="s">
        <v>444</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437</v>
      </c>
      <c r="DH112" s="895"/>
      <c r="DI112" s="895"/>
      <c r="DJ112" s="895"/>
      <c r="DK112" s="895"/>
      <c r="DL112" s="895" t="s">
        <v>437</v>
      </c>
      <c r="DM112" s="895"/>
      <c r="DN112" s="895"/>
      <c r="DO112" s="895"/>
      <c r="DP112" s="895"/>
      <c r="DQ112" s="895" t="s">
        <v>437</v>
      </c>
      <c r="DR112" s="895"/>
      <c r="DS112" s="895"/>
      <c r="DT112" s="895"/>
      <c r="DU112" s="895"/>
      <c r="DV112" s="872" t="s">
        <v>436</v>
      </c>
      <c r="DW112" s="872"/>
      <c r="DX112" s="872"/>
      <c r="DY112" s="872"/>
      <c r="DZ112" s="873"/>
    </row>
    <row r="113" spans="1:130" s="246" customFormat="1" ht="26.25" customHeight="1" x14ac:dyDescent="0.15">
      <c r="A113" s="999"/>
      <c r="B113" s="1000"/>
      <c r="C113" s="828" t="s">
        <v>445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443081</v>
      </c>
      <c r="AB113" s="1004"/>
      <c r="AC113" s="1004"/>
      <c r="AD113" s="1004"/>
      <c r="AE113" s="1005"/>
      <c r="AF113" s="1006">
        <v>465352</v>
      </c>
      <c r="AG113" s="1004"/>
      <c r="AH113" s="1004"/>
      <c r="AI113" s="1004"/>
      <c r="AJ113" s="1005"/>
      <c r="AK113" s="1006">
        <v>319690</v>
      </c>
      <c r="AL113" s="1004"/>
      <c r="AM113" s="1004"/>
      <c r="AN113" s="1004"/>
      <c r="AO113" s="1005"/>
      <c r="AP113" s="1007">
        <v>5.4</v>
      </c>
      <c r="AQ113" s="1008"/>
      <c r="AR113" s="1008"/>
      <c r="AS113" s="1008"/>
      <c r="AT113" s="1009"/>
      <c r="AU113" s="1017"/>
      <c r="AV113" s="1018"/>
      <c r="AW113" s="1018"/>
      <c r="AX113" s="1018"/>
      <c r="AY113" s="1018"/>
      <c r="AZ113" s="893" t="s">
        <v>446</v>
      </c>
      <c r="BA113" s="828"/>
      <c r="BB113" s="828"/>
      <c r="BC113" s="828"/>
      <c r="BD113" s="828"/>
      <c r="BE113" s="828"/>
      <c r="BF113" s="828"/>
      <c r="BG113" s="828"/>
      <c r="BH113" s="828"/>
      <c r="BI113" s="828"/>
      <c r="BJ113" s="828"/>
      <c r="BK113" s="828"/>
      <c r="BL113" s="828"/>
      <c r="BM113" s="828"/>
      <c r="BN113" s="828"/>
      <c r="BO113" s="828"/>
      <c r="BP113" s="829"/>
      <c r="BQ113" s="894" t="s">
        <v>437</v>
      </c>
      <c r="BR113" s="895"/>
      <c r="BS113" s="895"/>
      <c r="BT113" s="895"/>
      <c r="BU113" s="895"/>
      <c r="BV113" s="895" t="s">
        <v>439</v>
      </c>
      <c r="BW113" s="895"/>
      <c r="BX113" s="895"/>
      <c r="BY113" s="895"/>
      <c r="BZ113" s="895"/>
      <c r="CA113" s="895" t="s">
        <v>437</v>
      </c>
      <c r="CB113" s="895"/>
      <c r="CC113" s="895"/>
      <c r="CD113" s="895"/>
      <c r="CE113" s="895"/>
      <c r="CF113" s="956" t="s">
        <v>437</v>
      </c>
      <c r="CG113" s="957"/>
      <c r="CH113" s="957"/>
      <c r="CI113" s="957"/>
      <c r="CJ113" s="957"/>
      <c r="CK113" s="1012"/>
      <c r="CL113" s="899"/>
      <c r="CM113" s="902" t="s">
        <v>447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437</v>
      </c>
      <c r="DH113" s="858"/>
      <c r="DI113" s="858"/>
      <c r="DJ113" s="858"/>
      <c r="DK113" s="859"/>
      <c r="DL113" s="860" t="s">
        <v>437</v>
      </c>
      <c r="DM113" s="858"/>
      <c r="DN113" s="858"/>
      <c r="DO113" s="858"/>
      <c r="DP113" s="859"/>
      <c r="DQ113" s="860" t="s">
        <v>437</v>
      </c>
      <c r="DR113" s="858"/>
      <c r="DS113" s="858"/>
      <c r="DT113" s="858"/>
      <c r="DU113" s="859"/>
      <c r="DV113" s="905" t="s">
        <v>437</v>
      </c>
      <c r="DW113" s="906"/>
      <c r="DX113" s="906"/>
      <c r="DY113" s="906"/>
      <c r="DZ113" s="907"/>
    </row>
    <row r="114" spans="1:130" s="246" customFormat="1" ht="26.25" customHeight="1" x14ac:dyDescent="0.15">
      <c r="A114" s="999"/>
      <c r="B114" s="1000"/>
      <c r="C114" s="828" t="s">
        <v>448</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13429</v>
      </c>
      <c r="AB114" s="858"/>
      <c r="AC114" s="858"/>
      <c r="AD114" s="858"/>
      <c r="AE114" s="859"/>
      <c r="AF114" s="860" t="s">
        <v>437</v>
      </c>
      <c r="AG114" s="858"/>
      <c r="AH114" s="858"/>
      <c r="AI114" s="858"/>
      <c r="AJ114" s="859"/>
      <c r="AK114" s="860" t="s">
        <v>437</v>
      </c>
      <c r="AL114" s="858"/>
      <c r="AM114" s="858"/>
      <c r="AN114" s="858"/>
      <c r="AO114" s="859"/>
      <c r="AP114" s="905" t="s">
        <v>437</v>
      </c>
      <c r="AQ114" s="906"/>
      <c r="AR114" s="906"/>
      <c r="AS114" s="906"/>
      <c r="AT114" s="907"/>
      <c r="AU114" s="1017"/>
      <c r="AV114" s="1018"/>
      <c r="AW114" s="1018"/>
      <c r="AX114" s="1018"/>
      <c r="AY114" s="1018"/>
      <c r="AZ114" s="893" t="s">
        <v>449</v>
      </c>
      <c r="BA114" s="828"/>
      <c r="BB114" s="828"/>
      <c r="BC114" s="828"/>
      <c r="BD114" s="828"/>
      <c r="BE114" s="828"/>
      <c r="BF114" s="828"/>
      <c r="BG114" s="828"/>
      <c r="BH114" s="828"/>
      <c r="BI114" s="828"/>
      <c r="BJ114" s="828"/>
      <c r="BK114" s="828"/>
      <c r="BL114" s="828"/>
      <c r="BM114" s="828"/>
      <c r="BN114" s="828"/>
      <c r="BO114" s="828"/>
      <c r="BP114" s="829"/>
      <c r="BQ114" s="894">
        <v>841472</v>
      </c>
      <c r="BR114" s="895"/>
      <c r="BS114" s="895"/>
      <c r="BT114" s="895"/>
      <c r="BU114" s="895"/>
      <c r="BV114" s="895">
        <v>946230</v>
      </c>
      <c r="BW114" s="895"/>
      <c r="BX114" s="895"/>
      <c r="BY114" s="895"/>
      <c r="BZ114" s="895"/>
      <c r="CA114" s="895">
        <v>841995</v>
      </c>
      <c r="CB114" s="895"/>
      <c r="CC114" s="895"/>
      <c r="CD114" s="895"/>
      <c r="CE114" s="895"/>
      <c r="CF114" s="956">
        <v>14.3</v>
      </c>
      <c r="CG114" s="957"/>
      <c r="CH114" s="957"/>
      <c r="CI114" s="957"/>
      <c r="CJ114" s="957"/>
      <c r="CK114" s="1012"/>
      <c r="CL114" s="899"/>
      <c r="CM114" s="902" t="s">
        <v>450</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437</v>
      </c>
      <c r="DH114" s="858"/>
      <c r="DI114" s="858"/>
      <c r="DJ114" s="858"/>
      <c r="DK114" s="859"/>
      <c r="DL114" s="860" t="s">
        <v>437</v>
      </c>
      <c r="DM114" s="858"/>
      <c r="DN114" s="858"/>
      <c r="DO114" s="858"/>
      <c r="DP114" s="859"/>
      <c r="DQ114" s="860" t="s">
        <v>437</v>
      </c>
      <c r="DR114" s="858"/>
      <c r="DS114" s="858"/>
      <c r="DT114" s="858"/>
      <c r="DU114" s="859"/>
      <c r="DV114" s="905" t="s">
        <v>437</v>
      </c>
      <c r="DW114" s="906"/>
      <c r="DX114" s="906"/>
      <c r="DY114" s="906"/>
      <c r="DZ114" s="907"/>
    </row>
    <row r="115" spans="1:130" s="246" customFormat="1" ht="26.25" customHeight="1" x14ac:dyDescent="0.15">
      <c r="A115" s="999"/>
      <c r="B115" s="1000"/>
      <c r="C115" s="828" t="s">
        <v>451</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437</v>
      </c>
      <c r="AB115" s="1004"/>
      <c r="AC115" s="1004"/>
      <c r="AD115" s="1004"/>
      <c r="AE115" s="1005"/>
      <c r="AF115" s="1006" t="s">
        <v>437</v>
      </c>
      <c r="AG115" s="1004"/>
      <c r="AH115" s="1004"/>
      <c r="AI115" s="1004"/>
      <c r="AJ115" s="1005"/>
      <c r="AK115" s="1006" t="s">
        <v>437</v>
      </c>
      <c r="AL115" s="1004"/>
      <c r="AM115" s="1004"/>
      <c r="AN115" s="1004"/>
      <c r="AO115" s="1005"/>
      <c r="AP115" s="1007" t="s">
        <v>437</v>
      </c>
      <c r="AQ115" s="1008"/>
      <c r="AR115" s="1008"/>
      <c r="AS115" s="1008"/>
      <c r="AT115" s="1009"/>
      <c r="AU115" s="1017"/>
      <c r="AV115" s="1018"/>
      <c r="AW115" s="1018"/>
      <c r="AX115" s="1018"/>
      <c r="AY115" s="1018"/>
      <c r="AZ115" s="893" t="s">
        <v>452</v>
      </c>
      <c r="BA115" s="828"/>
      <c r="BB115" s="828"/>
      <c r="BC115" s="828"/>
      <c r="BD115" s="828"/>
      <c r="BE115" s="828"/>
      <c r="BF115" s="828"/>
      <c r="BG115" s="828"/>
      <c r="BH115" s="828"/>
      <c r="BI115" s="828"/>
      <c r="BJ115" s="828"/>
      <c r="BK115" s="828"/>
      <c r="BL115" s="828"/>
      <c r="BM115" s="828"/>
      <c r="BN115" s="828"/>
      <c r="BO115" s="828"/>
      <c r="BP115" s="829"/>
      <c r="BQ115" s="894" t="s">
        <v>437</v>
      </c>
      <c r="BR115" s="895"/>
      <c r="BS115" s="895"/>
      <c r="BT115" s="895"/>
      <c r="BU115" s="895"/>
      <c r="BV115" s="895" t="s">
        <v>437</v>
      </c>
      <c r="BW115" s="895"/>
      <c r="BX115" s="895"/>
      <c r="BY115" s="895"/>
      <c r="BZ115" s="895"/>
      <c r="CA115" s="895" t="s">
        <v>437</v>
      </c>
      <c r="CB115" s="895"/>
      <c r="CC115" s="895"/>
      <c r="CD115" s="895"/>
      <c r="CE115" s="895"/>
      <c r="CF115" s="956" t="s">
        <v>437</v>
      </c>
      <c r="CG115" s="957"/>
      <c r="CH115" s="957"/>
      <c r="CI115" s="957"/>
      <c r="CJ115" s="957"/>
      <c r="CK115" s="1012"/>
      <c r="CL115" s="899"/>
      <c r="CM115" s="893" t="s">
        <v>453</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439</v>
      </c>
      <c r="DH115" s="858"/>
      <c r="DI115" s="858"/>
      <c r="DJ115" s="858"/>
      <c r="DK115" s="859"/>
      <c r="DL115" s="860" t="s">
        <v>432</v>
      </c>
      <c r="DM115" s="858"/>
      <c r="DN115" s="858"/>
      <c r="DO115" s="858"/>
      <c r="DP115" s="859"/>
      <c r="DQ115" s="860" t="s">
        <v>437</v>
      </c>
      <c r="DR115" s="858"/>
      <c r="DS115" s="858"/>
      <c r="DT115" s="858"/>
      <c r="DU115" s="859"/>
      <c r="DV115" s="905" t="s">
        <v>437</v>
      </c>
      <c r="DW115" s="906"/>
      <c r="DX115" s="906"/>
      <c r="DY115" s="906"/>
      <c r="DZ115" s="907"/>
    </row>
    <row r="116" spans="1:130" s="246" customFormat="1" ht="26.25" customHeight="1" x14ac:dyDescent="0.15">
      <c r="A116" s="1001"/>
      <c r="B116" s="1002"/>
      <c r="C116" s="961" t="s">
        <v>454</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437</v>
      </c>
      <c r="AB116" s="858"/>
      <c r="AC116" s="858"/>
      <c r="AD116" s="858"/>
      <c r="AE116" s="859"/>
      <c r="AF116" s="860" t="s">
        <v>437</v>
      </c>
      <c r="AG116" s="858"/>
      <c r="AH116" s="858"/>
      <c r="AI116" s="858"/>
      <c r="AJ116" s="859"/>
      <c r="AK116" s="860" t="s">
        <v>437</v>
      </c>
      <c r="AL116" s="858"/>
      <c r="AM116" s="858"/>
      <c r="AN116" s="858"/>
      <c r="AO116" s="859"/>
      <c r="AP116" s="905" t="s">
        <v>437</v>
      </c>
      <c r="AQ116" s="906"/>
      <c r="AR116" s="906"/>
      <c r="AS116" s="906"/>
      <c r="AT116" s="907"/>
      <c r="AU116" s="1017"/>
      <c r="AV116" s="1018"/>
      <c r="AW116" s="1018"/>
      <c r="AX116" s="1018"/>
      <c r="AY116" s="1018"/>
      <c r="AZ116" s="944" t="s">
        <v>455</v>
      </c>
      <c r="BA116" s="945"/>
      <c r="BB116" s="945"/>
      <c r="BC116" s="945"/>
      <c r="BD116" s="945"/>
      <c r="BE116" s="945"/>
      <c r="BF116" s="945"/>
      <c r="BG116" s="945"/>
      <c r="BH116" s="945"/>
      <c r="BI116" s="945"/>
      <c r="BJ116" s="945"/>
      <c r="BK116" s="945"/>
      <c r="BL116" s="945"/>
      <c r="BM116" s="945"/>
      <c r="BN116" s="945"/>
      <c r="BO116" s="945"/>
      <c r="BP116" s="946"/>
      <c r="BQ116" s="894" t="s">
        <v>437</v>
      </c>
      <c r="BR116" s="895"/>
      <c r="BS116" s="895"/>
      <c r="BT116" s="895"/>
      <c r="BU116" s="895"/>
      <c r="BV116" s="895" t="s">
        <v>439</v>
      </c>
      <c r="BW116" s="895"/>
      <c r="BX116" s="895"/>
      <c r="BY116" s="895"/>
      <c r="BZ116" s="895"/>
      <c r="CA116" s="895" t="s">
        <v>439</v>
      </c>
      <c r="CB116" s="895"/>
      <c r="CC116" s="895"/>
      <c r="CD116" s="895"/>
      <c r="CE116" s="895"/>
      <c r="CF116" s="956" t="s">
        <v>439</v>
      </c>
      <c r="CG116" s="957"/>
      <c r="CH116" s="957"/>
      <c r="CI116" s="957"/>
      <c r="CJ116" s="957"/>
      <c r="CK116" s="1012"/>
      <c r="CL116" s="899"/>
      <c r="CM116" s="902" t="s">
        <v>456</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437</v>
      </c>
      <c r="DH116" s="858"/>
      <c r="DI116" s="858"/>
      <c r="DJ116" s="858"/>
      <c r="DK116" s="859"/>
      <c r="DL116" s="860" t="s">
        <v>437</v>
      </c>
      <c r="DM116" s="858"/>
      <c r="DN116" s="858"/>
      <c r="DO116" s="858"/>
      <c r="DP116" s="859"/>
      <c r="DQ116" s="860" t="s">
        <v>437</v>
      </c>
      <c r="DR116" s="858"/>
      <c r="DS116" s="858"/>
      <c r="DT116" s="858"/>
      <c r="DU116" s="859"/>
      <c r="DV116" s="905" t="s">
        <v>437</v>
      </c>
      <c r="DW116" s="906"/>
      <c r="DX116" s="906"/>
      <c r="DY116" s="906"/>
      <c r="DZ116" s="907"/>
    </row>
    <row r="117" spans="1:130" s="246" customFormat="1" ht="26.25" customHeight="1" x14ac:dyDescent="0.15">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457</v>
      </c>
      <c r="Z117" s="984"/>
      <c r="AA117" s="989">
        <v>1254513</v>
      </c>
      <c r="AB117" s="990"/>
      <c r="AC117" s="990"/>
      <c r="AD117" s="990"/>
      <c r="AE117" s="991"/>
      <c r="AF117" s="992">
        <v>1306233</v>
      </c>
      <c r="AG117" s="990"/>
      <c r="AH117" s="990"/>
      <c r="AI117" s="990"/>
      <c r="AJ117" s="991"/>
      <c r="AK117" s="992">
        <v>1193730</v>
      </c>
      <c r="AL117" s="990"/>
      <c r="AM117" s="990"/>
      <c r="AN117" s="990"/>
      <c r="AO117" s="991"/>
      <c r="AP117" s="993"/>
      <c r="AQ117" s="994"/>
      <c r="AR117" s="994"/>
      <c r="AS117" s="994"/>
      <c r="AT117" s="995"/>
      <c r="AU117" s="1017"/>
      <c r="AV117" s="1018"/>
      <c r="AW117" s="1018"/>
      <c r="AX117" s="1018"/>
      <c r="AY117" s="1018"/>
      <c r="AZ117" s="944" t="s">
        <v>458</v>
      </c>
      <c r="BA117" s="945"/>
      <c r="BB117" s="945"/>
      <c r="BC117" s="945"/>
      <c r="BD117" s="945"/>
      <c r="BE117" s="945"/>
      <c r="BF117" s="945"/>
      <c r="BG117" s="945"/>
      <c r="BH117" s="945"/>
      <c r="BI117" s="945"/>
      <c r="BJ117" s="945"/>
      <c r="BK117" s="945"/>
      <c r="BL117" s="945"/>
      <c r="BM117" s="945"/>
      <c r="BN117" s="945"/>
      <c r="BO117" s="945"/>
      <c r="BP117" s="946"/>
      <c r="BQ117" s="894" t="s">
        <v>406</v>
      </c>
      <c r="BR117" s="895"/>
      <c r="BS117" s="895"/>
      <c r="BT117" s="895"/>
      <c r="BU117" s="895"/>
      <c r="BV117" s="895" t="s">
        <v>459</v>
      </c>
      <c r="BW117" s="895"/>
      <c r="BX117" s="895"/>
      <c r="BY117" s="895"/>
      <c r="BZ117" s="895"/>
      <c r="CA117" s="895" t="s">
        <v>459</v>
      </c>
      <c r="CB117" s="895"/>
      <c r="CC117" s="895"/>
      <c r="CD117" s="895"/>
      <c r="CE117" s="895"/>
      <c r="CF117" s="956" t="s">
        <v>406</v>
      </c>
      <c r="CG117" s="957"/>
      <c r="CH117" s="957"/>
      <c r="CI117" s="957"/>
      <c r="CJ117" s="957"/>
      <c r="CK117" s="1012"/>
      <c r="CL117" s="899"/>
      <c r="CM117" s="902" t="s">
        <v>460</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461</v>
      </c>
      <c r="DH117" s="858"/>
      <c r="DI117" s="858"/>
      <c r="DJ117" s="858"/>
      <c r="DK117" s="859"/>
      <c r="DL117" s="860" t="s">
        <v>406</v>
      </c>
      <c r="DM117" s="858"/>
      <c r="DN117" s="858"/>
      <c r="DO117" s="858"/>
      <c r="DP117" s="859"/>
      <c r="DQ117" s="860" t="s">
        <v>406</v>
      </c>
      <c r="DR117" s="858"/>
      <c r="DS117" s="858"/>
      <c r="DT117" s="858"/>
      <c r="DU117" s="859"/>
      <c r="DV117" s="905" t="s">
        <v>406</v>
      </c>
      <c r="DW117" s="906"/>
      <c r="DX117" s="906"/>
      <c r="DY117" s="906"/>
      <c r="DZ117" s="907"/>
    </row>
    <row r="118" spans="1:130" s="246" customFormat="1" ht="26.25" customHeight="1" x14ac:dyDescent="0.15">
      <c r="A118" s="982" t="s">
        <v>427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425</v>
      </c>
      <c r="AB118" s="983"/>
      <c r="AC118" s="983"/>
      <c r="AD118" s="983"/>
      <c r="AE118" s="984"/>
      <c r="AF118" s="985" t="s">
        <v>303</v>
      </c>
      <c r="AG118" s="983"/>
      <c r="AH118" s="983"/>
      <c r="AI118" s="983"/>
      <c r="AJ118" s="984"/>
      <c r="AK118" s="985" t="s">
        <v>302</v>
      </c>
      <c r="AL118" s="983"/>
      <c r="AM118" s="983"/>
      <c r="AN118" s="983"/>
      <c r="AO118" s="984"/>
      <c r="AP118" s="986" t="s">
        <v>426</v>
      </c>
      <c r="AQ118" s="987"/>
      <c r="AR118" s="987"/>
      <c r="AS118" s="987"/>
      <c r="AT118" s="988"/>
      <c r="AU118" s="1017"/>
      <c r="AV118" s="1018"/>
      <c r="AW118" s="1018"/>
      <c r="AX118" s="1018"/>
      <c r="AY118" s="1018"/>
      <c r="AZ118" s="960" t="s">
        <v>462</v>
      </c>
      <c r="BA118" s="961"/>
      <c r="BB118" s="961"/>
      <c r="BC118" s="961"/>
      <c r="BD118" s="961"/>
      <c r="BE118" s="961"/>
      <c r="BF118" s="961"/>
      <c r="BG118" s="961"/>
      <c r="BH118" s="961"/>
      <c r="BI118" s="961"/>
      <c r="BJ118" s="961"/>
      <c r="BK118" s="961"/>
      <c r="BL118" s="961"/>
      <c r="BM118" s="961"/>
      <c r="BN118" s="961"/>
      <c r="BO118" s="961"/>
      <c r="BP118" s="962"/>
      <c r="BQ118" s="963" t="s">
        <v>406</v>
      </c>
      <c r="BR118" s="926"/>
      <c r="BS118" s="926"/>
      <c r="BT118" s="926"/>
      <c r="BU118" s="926"/>
      <c r="BV118" s="926" t="s">
        <v>406</v>
      </c>
      <c r="BW118" s="926"/>
      <c r="BX118" s="926"/>
      <c r="BY118" s="926"/>
      <c r="BZ118" s="926"/>
      <c r="CA118" s="926" t="s">
        <v>463</v>
      </c>
      <c r="CB118" s="926"/>
      <c r="CC118" s="926"/>
      <c r="CD118" s="926"/>
      <c r="CE118" s="926"/>
      <c r="CF118" s="956" t="s">
        <v>464</v>
      </c>
      <c r="CG118" s="957"/>
      <c r="CH118" s="957"/>
      <c r="CI118" s="957"/>
      <c r="CJ118" s="957"/>
      <c r="CK118" s="1012"/>
      <c r="CL118" s="899"/>
      <c r="CM118" s="902" t="s">
        <v>465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459</v>
      </c>
      <c r="DH118" s="858"/>
      <c r="DI118" s="858"/>
      <c r="DJ118" s="858"/>
      <c r="DK118" s="859"/>
      <c r="DL118" s="860" t="s">
        <v>459</v>
      </c>
      <c r="DM118" s="858"/>
      <c r="DN118" s="858"/>
      <c r="DO118" s="858"/>
      <c r="DP118" s="859"/>
      <c r="DQ118" s="860" t="s">
        <v>459</v>
      </c>
      <c r="DR118" s="858"/>
      <c r="DS118" s="858"/>
      <c r="DT118" s="858"/>
      <c r="DU118" s="859"/>
      <c r="DV118" s="905" t="s">
        <v>464</v>
      </c>
      <c r="DW118" s="906"/>
      <c r="DX118" s="906"/>
      <c r="DY118" s="906"/>
      <c r="DZ118" s="907"/>
    </row>
    <row r="119" spans="1:130" s="246" customFormat="1" ht="26.25" customHeight="1" x14ac:dyDescent="0.15">
      <c r="A119" s="896" t="s">
        <v>430</v>
      </c>
      <c r="B119" s="897"/>
      <c r="C119" s="972" t="s">
        <v>431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406</v>
      </c>
      <c r="AB119" s="976"/>
      <c r="AC119" s="976"/>
      <c r="AD119" s="976"/>
      <c r="AE119" s="977"/>
      <c r="AF119" s="978" t="s">
        <v>406</v>
      </c>
      <c r="AG119" s="976"/>
      <c r="AH119" s="976"/>
      <c r="AI119" s="976"/>
      <c r="AJ119" s="977"/>
      <c r="AK119" s="978" t="s">
        <v>463</v>
      </c>
      <c r="AL119" s="976"/>
      <c r="AM119" s="976"/>
      <c r="AN119" s="976"/>
      <c r="AO119" s="977"/>
      <c r="AP119" s="979" t="s">
        <v>387</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466</v>
      </c>
      <c r="BP119" s="959"/>
      <c r="BQ119" s="963">
        <v>13696084</v>
      </c>
      <c r="BR119" s="926"/>
      <c r="BS119" s="926"/>
      <c r="BT119" s="926"/>
      <c r="BU119" s="926"/>
      <c r="BV119" s="926">
        <v>13839880</v>
      </c>
      <c r="BW119" s="926"/>
      <c r="BX119" s="926"/>
      <c r="BY119" s="926"/>
      <c r="BZ119" s="926"/>
      <c r="CA119" s="926">
        <v>13680621</v>
      </c>
      <c r="CB119" s="926"/>
      <c r="CC119" s="926"/>
      <c r="CD119" s="926"/>
      <c r="CE119" s="926"/>
      <c r="CF119" s="824"/>
      <c r="CG119" s="825"/>
      <c r="CH119" s="825"/>
      <c r="CI119" s="825"/>
      <c r="CJ119" s="915"/>
      <c r="CK119" s="1013"/>
      <c r="CL119" s="901"/>
      <c r="CM119" s="919" t="s">
        <v>467</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406</v>
      </c>
      <c r="DH119" s="841"/>
      <c r="DI119" s="841"/>
      <c r="DJ119" s="841"/>
      <c r="DK119" s="842"/>
      <c r="DL119" s="843" t="s">
        <v>406</v>
      </c>
      <c r="DM119" s="841"/>
      <c r="DN119" s="841"/>
      <c r="DO119" s="841"/>
      <c r="DP119" s="842"/>
      <c r="DQ119" s="843" t="s">
        <v>459</v>
      </c>
      <c r="DR119" s="841"/>
      <c r="DS119" s="841"/>
      <c r="DT119" s="841"/>
      <c r="DU119" s="842"/>
      <c r="DV119" s="929" t="s">
        <v>461</v>
      </c>
      <c r="DW119" s="930"/>
      <c r="DX119" s="930"/>
      <c r="DY119" s="930"/>
      <c r="DZ119" s="931"/>
    </row>
    <row r="120" spans="1:130" s="246" customFormat="1" ht="26.25" customHeight="1" x14ac:dyDescent="0.15">
      <c r="A120" s="898"/>
      <c r="B120" s="899"/>
      <c r="C120" s="902" t="s">
        <v>440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461</v>
      </c>
      <c r="AB120" s="858"/>
      <c r="AC120" s="858"/>
      <c r="AD120" s="858"/>
      <c r="AE120" s="859"/>
      <c r="AF120" s="860" t="s">
        <v>436</v>
      </c>
      <c r="AG120" s="858"/>
      <c r="AH120" s="858"/>
      <c r="AI120" s="858"/>
      <c r="AJ120" s="859"/>
      <c r="AK120" s="860" t="s">
        <v>459</v>
      </c>
      <c r="AL120" s="858"/>
      <c r="AM120" s="858"/>
      <c r="AN120" s="858"/>
      <c r="AO120" s="859"/>
      <c r="AP120" s="905" t="s">
        <v>387</v>
      </c>
      <c r="AQ120" s="906"/>
      <c r="AR120" s="906"/>
      <c r="AS120" s="906"/>
      <c r="AT120" s="907"/>
      <c r="AU120" s="964" t="s">
        <v>468</v>
      </c>
      <c r="AV120" s="965"/>
      <c r="AW120" s="965"/>
      <c r="AX120" s="965"/>
      <c r="AY120" s="966"/>
      <c r="AZ120" s="941" t="s">
        <v>469</v>
      </c>
      <c r="BA120" s="886"/>
      <c r="BB120" s="886"/>
      <c r="BC120" s="886"/>
      <c r="BD120" s="886"/>
      <c r="BE120" s="886"/>
      <c r="BF120" s="886"/>
      <c r="BG120" s="886"/>
      <c r="BH120" s="886"/>
      <c r="BI120" s="886"/>
      <c r="BJ120" s="886"/>
      <c r="BK120" s="886"/>
      <c r="BL120" s="886"/>
      <c r="BM120" s="886"/>
      <c r="BN120" s="886"/>
      <c r="BO120" s="886"/>
      <c r="BP120" s="887"/>
      <c r="BQ120" s="942">
        <v>7305837</v>
      </c>
      <c r="BR120" s="923"/>
      <c r="BS120" s="923"/>
      <c r="BT120" s="923"/>
      <c r="BU120" s="923"/>
      <c r="BV120" s="923">
        <v>7878928</v>
      </c>
      <c r="BW120" s="923"/>
      <c r="BX120" s="923"/>
      <c r="BY120" s="923"/>
      <c r="BZ120" s="923"/>
      <c r="CA120" s="923">
        <v>8812358</v>
      </c>
      <c r="CB120" s="923"/>
      <c r="CC120" s="923"/>
      <c r="CD120" s="923"/>
      <c r="CE120" s="923"/>
      <c r="CF120" s="947">
        <v>149.30000000000001</v>
      </c>
      <c r="CG120" s="948"/>
      <c r="CH120" s="948"/>
      <c r="CI120" s="948"/>
      <c r="CJ120" s="948"/>
      <c r="CK120" s="949" t="s">
        <v>470</v>
      </c>
      <c r="CL120" s="933"/>
      <c r="CM120" s="933"/>
      <c r="CN120" s="933"/>
      <c r="CO120" s="934"/>
      <c r="CP120" s="953" t="s">
        <v>471</v>
      </c>
      <c r="CQ120" s="954"/>
      <c r="CR120" s="954"/>
      <c r="CS120" s="954"/>
      <c r="CT120" s="954"/>
      <c r="CU120" s="954"/>
      <c r="CV120" s="954"/>
      <c r="CW120" s="954"/>
      <c r="CX120" s="954"/>
      <c r="CY120" s="954"/>
      <c r="CZ120" s="954"/>
      <c r="DA120" s="954"/>
      <c r="DB120" s="954"/>
      <c r="DC120" s="954"/>
      <c r="DD120" s="954"/>
      <c r="DE120" s="954"/>
      <c r="DF120" s="955"/>
      <c r="DG120" s="942">
        <v>4616576</v>
      </c>
      <c r="DH120" s="923"/>
      <c r="DI120" s="923"/>
      <c r="DJ120" s="923"/>
      <c r="DK120" s="923"/>
      <c r="DL120" s="923">
        <v>4320552</v>
      </c>
      <c r="DM120" s="923"/>
      <c r="DN120" s="923"/>
      <c r="DO120" s="923"/>
      <c r="DP120" s="923"/>
      <c r="DQ120" s="923">
        <v>3685248</v>
      </c>
      <c r="DR120" s="923"/>
      <c r="DS120" s="923"/>
      <c r="DT120" s="923"/>
      <c r="DU120" s="923"/>
      <c r="DV120" s="924">
        <v>62.4</v>
      </c>
      <c r="DW120" s="924"/>
      <c r="DX120" s="924"/>
      <c r="DY120" s="924"/>
      <c r="DZ120" s="925"/>
    </row>
    <row r="121" spans="1:130" s="246" customFormat="1" ht="26.25" customHeight="1" x14ac:dyDescent="0.15">
      <c r="A121" s="898"/>
      <c r="B121" s="899"/>
      <c r="C121" s="944" t="s">
        <v>472</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406</v>
      </c>
      <c r="AB121" s="858"/>
      <c r="AC121" s="858"/>
      <c r="AD121" s="858"/>
      <c r="AE121" s="859"/>
      <c r="AF121" s="860" t="s">
        <v>464</v>
      </c>
      <c r="AG121" s="858"/>
      <c r="AH121" s="858"/>
      <c r="AI121" s="858"/>
      <c r="AJ121" s="859"/>
      <c r="AK121" s="860" t="s">
        <v>459</v>
      </c>
      <c r="AL121" s="858"/>
      <c r="AM121" s="858"/>
      <c r="AN121" s="858"/>
      <c r="AO121" s="859"/>
      <c r="AP121" s="905" t="s">
        <v>463</v>
      </c>
      <c r="AQ121" s="906"/>
      <c r="AR121" s="906"/>
      <c r="AS121" s="906"/>
      <c r="AT121" s="907"/>
      <c r="AU121" s="967"/>
      <c r="AV121" s="968"/>
      <c r="AW121" s="968"/>
      <c r="AX121" s="968"/>
      <c r="AY121" s="969"/>
      <c r="AZ121" s="893" t="s">
        <v>473</v>
      </c>
      <c r="BA121" s="828"/>
      <c r="BB121" s="828"/>
      <c r="BC121" s="828"/>
      <c r="BD121" s="828"/>
      <c r="BE121" s="828"/>
      <c r="BF121" s="828"/>
      <c r="BG121" s="828"/>
      <c r="BH121" s="828"/>
      <c r="BI121" s="828"/>
      <c r="BJ121" s="828"/>
      <c r="BK121" s="828"/>
      <c r="BL121" s="828"/>
      <c r="BM121" s="828"/>
      <c r="BN121" s="828"/>
      <c r="BO121" s="828"/>
      <c r="BP121" s="829"/>
      <c r="BQ121" s="894">
        <v>3481876</v>
      </c>
      <c r="BR121" s="895"/>
      <c r="BS121" s="895"/>
      <c r="BT121" s="895"/>
      <c r="BU121" s="895"/>
      <c r="BV121" s="895">
        <v>3272609</v>
      </c>
      <c r="BW121" s="895"/>
      <c r="BX121" s="895"/>
      <c r="BY121" s="895"/>
      <c r="BZ121" s="895"/>
      <c r="CA121" s="895">
        <v>2753307</v>
      </c>
      <c r="CB121" s="895"/>
      <c r="CC121" s="895"/>
      <c r="CD121" s="895"/>
      <c r="CE121" s="895"/>
      <c r="CF121" s="956">
        <v>46.7</v>
      </c>
      <c r="CG121" s="957"/>
      <c r="CH121" s="957"/>
      <c r="CI121" s="957"/>
      <c r="CJ121" s="957"/>
      <c r="CK121" s="950"/>
      <c r="CL121" s="936"/>
      <c r="CM121" s="936"/>
      <c r="CN121" s="936"/>
      <c r="CO121" s="937"/>
      <c r="CP121" s="916" t="s">
        <v>474</v>
      </c>
      <c r="CQ121" s="917"/>
      <c r="CR121" s="917"/>
      <c r="CS121" s="917"/>
      <c r="CT121" s="917"/>
      <c r="CU121" s="917"/>
      <c r="CV121" s="917"/>
      <c r="CW121" s="917"/>
      <c r="CX121" s="917"/>
      <c r="CY121" s="917"/>
      <c r="CZ121" s="917"/>
      <c r="DA121" s="917"/>
      <c r="DB121" s="917"/>
      <c r="DC121" s="917"/>
      <c r="DD121" s="917"/>
      <c r="DE121" s="917"/>
      <c r="DF121" s="918"/>
      <c r="DG121" s="894">
        <v>9358</v>
      </c>
      <c r="DH121" s="895"/>
      <c r="DI121" s="895"/>
      <c r="DJ121" s="895"/>
      <c r="DK121" s="895"/>
      <c r="DL121" s="895">
        <v>8546</v>
      </c>
      <c r="DM121" s="895"/>
      <c r="DN121" s="895"/>
      <c r="DO121" s="895"/>
      <c r="DP121" s="895"/>
      <c r="DQ121" s="895">
        <v>7716</v>
      </c>
      <c r="DR121" s="895"/>
      <c r="DS121" s="895"/>
      <c r="DT121" s="895"/>
      <c r="DU121" s="895"/>
      <c r="DV121" s="872">
        <v>0.1</v>
      </c>
      <c r="DW121" s="872"/>
      <c r="DX121" s="872"/>
      <c r="DY121" s="872"/>
      <c r="DZ121" s="873"/>
    </row>
    <row r="122" spans="1:130" s="246" customFormat="1" ht="26.25" customHeight="1" x14ac:dyDescent="0.15">
      <c r="A122" s="898"/>
      <c r="B122" s="899"/>
      <c r="C122" s="902" t="s">
        <v>450</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459</v>
      </c>
      <c r="AB122" s="858"/>
      <c r="AC122" s="858"/>
      <c r="AD122" s="858"/>
      <c r="AE122" s="859"/>
      <c r="AF122" s="860" t="s">
        <v>406</v>
      </c>
      <c r="AG122" s="858"/>
      <c r="AH122" s="858"/>
      <c r="AI122" s="858"/>
      <c r="AJ122" s="859"/>
      <c r="AK122" s="860" t="s">
        <v>463</v>
      </c>
      <c r="AL122" s="858"/>
      <c r="AM122" s="858"/>
      <c r="AN122" s="858"/>
      <c r="AO122" s="859"/>
      <c r="AP122" s="905" t="s">
        <v>459</v>
      </c>
      <c r="AQ122" s="906"/>
      <c r="AR122" s="906"/>
      <c r="AS122" s="906"/>
      <c r="AT122" s="907"/>
      <c r="AU122" s="967"/>
      <c r="AV122" s="968"/>
      <c r="AW122" s="968"/>
      <c r="AX122" s="968"/>
      <c r="AY122" s="969"/>
      <c r="AZ122" s="960" t="s">
        <v>475</v>
      </c>
      <c r="BA122" s="961"/>
      <c r="BB122" s="961"/>
      <c r="BC122" s="961"/>
      <c r="BD122" s="961"/>
      <c r="BE122" s="961"/>
      <c r="BF122" s="961"/>
      <c r="BG122" s="961"/>
      <c r="BH122" s="961"/>
      <c r="BI122" s="961"/>
      <c r="BJ122" s="961"/>
      <c r="BK122" s="961"/>
      <c r="BL122" s="961"/>
      <c r="BM122" s="961"/>
      <c r="BN122" s="961"/>
      <c r="BO122" s="961"/>
      <c r="BP122" s="962"/>
      <c r="BQ122" s="963">
        <v>9926040</v>
      </c>
      <c r="BR122" s="926"/>
      <c r="BS122" s="926"/>
      <c r="BT122" s="926"/>
      <c r="BU122" s="926"/>
      <c r="BV122" s="926">
        <v>9851515</v>
      </c>
      <c r="BW122" s="926"/>
      <c r="BX122" s="926"/>
      <c r="BY122" s="926"/>
      <c r="BZ122" s="926"/>
      <c r="CA122" s="926">
        <v>9812562</v>
      </c>
      <c r="CB122" s="926"/>
      <c r="CC122" s="926"/>
      <c r="CD122" s="926"/>
      <c r="CE122" s="926"/>
      <c r="CF122" s="927">
        <v>166.3</v>
      </c>
      <c r="CG122" s="928"/>
      <c r="CH122" s="928"/>
      <c r="CI122" s="928"/>
      <c r="CJ122" s="928"/>
      <c r="CK122" s="950"/>
      <c r="CL122" s="936"/>
      <c r="CM122" s="936"/>
      <c r="CN122" s="936"/>
      <c r="CO122" s="937"/>
      <c r="CP122" s="916" t="s">
        <v>476</v>
      </c>
      <c r="CQ122" s="917"/>
      <c r="CR122" s="917"/>
      <c r="CS122" s="917"/>
      <c r="CT122" s="917"/>
      <c r="CU122" s="917"/>
      <c r="CV122" s="917"/>
      <c r="CW122" s="917"/>
      <c r="CX122" s="917"/>
      <c r="CY122" s="917"/>
      <c r="CZ122" s="917"/>
      <c r="DA122" s="917"/>
      <c r="DB122" s="917"/>
      <c r="DC122" s="917"/>
      <c r="DD122" s="917"/>
      <c r="DE122" s="917"/>
      <c r="DF122" s="918"/>
      <c r="DG122" s="894" t="s">
        <v>463</v>
      </c>
      <c r="DH122" s="895"/>
      <c r="DI122" s="895"/>
      <c r="DJ122" s="895"/>
      <c r="DK122" s="895"/>
      <c r="DL122" s="895" t="s">
        <v>464</v>
      </c>
      <c r="DM122" s="895"/>
      <c r="DN122" s="895"/>
      <c r="DO122" s="895"/>
      <c r="DP122" s="895"/>
      <c r="DQ122" s="895" t="s">
        <v>406</v>
      </c>
      <c r="DR122" s="895"/>
      <c r="DS122" s="895"/>
      <c r="DT122" s="895"/>
      <c r="DU122" s="895"/>
      <c r="DV122" s="872" t="s">
        <v>406</v>
      </c>
      <c r="DW122" s="872"/>
      <c r="DX122" s="872"/>
      <c r="DY122" s="872"/>
      <c r="DZ122" s="873"/>
    </row>
    <row r="123" spans="1:130" s="246" customFormat="1" ht="26.25" customHeight="1" x14ac:dyDescent="0.15">
      <c r="A123" s="898"/>
      <c r="B123" s="899"/>
      <c r="C123" s="902" t="s">
        <v>456</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406</v>
      </c>
      <c r="AB123" s="858"/>
      <c r="AC123" s="858"/>
      <c r="AD123" s="858"/>
      <c r="AE123" s="859"/>
      <c r="AF123" s="860" t="s">
        <v>387</v>
      </c>
      <c r="AG123" s="858"/>
      <c r="AH123" s="858"/>
      <c r="AI123" s="858"/>
      <c r="AJ123" s="859"/>
      <c r="AK123" s="860" t="s">
        <v>406</v>
      </c>
      <c r="AL123" s="858"/>
      <c r="AM123" s="858"/>
      <c r="AN123" s="858"/>
      <c r="AO123" s="859"/>
      <c r="AP123" s="905" t="s">
        <v>459</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477</v>
      </c>
      <c r="BP123" s="959"/>
      <c r="BQ123" s="913">
        <v>20713753</v>
      </c>
      <c r="BR123" s="914"/>
      <c r="BS123" s="914"/>
      <c r="BT123" s="914"/>
      <c r="BU123" s="914"/>
      <c r="BV123" s="914">
        <v>21003052</v>
      </c>
      <c r="BW123" s="914"/>
      <c r="BX123" s="914"/>
      <c r="BY123" s="914"/>
      <c r="BZ123" s="914"/>
      <c r="CA123" s="914">
        <v>21378227</v>
      </c>
      <c r="CB123" s="914"/>
      <c r="CC123" s="914"/>
      <c r="CD123" s="914"/>
      <c r="CE123" s="914"/>
      <c r="CF123" s="824"/>
      <c r="CG123" s="825"/>
      <c r="CH123" s="825"/>
      <c r="CI123" s="825"/>
      <c r="CJ123" s="915"/>
      <c r="CK123" s="950"/>
      <c r="CL123" s="936"/>
      <c r="CM123" s="936"/>
      <c r="CN123" s="936"/>
      <c r="CO123" s="937"/>
      <c r="CP123" s="916" t="s">
        <v>400</v>
      </c>
      <c r="CQ123" s="917"/>
      <c r="CR123" s="917"/>
      <c r="CS123" s="917"/>
      <c r="CT123" s="917"/>
      <c r="CU123" s="917"/>
      <c r="CV123" s="917"/>
      <c r="CW123" s="917"/>
      <c r="CX123" s="917"/>
      <c r="CY123" s="917"/>
      <c r="CZ123" s="917"/>
      <c r="DA123" s="917"/>
      <c r="DB123" s="917"/>
      <c r="DC123" s="917"/>
      <c r="DD123" s="917"/>
      <c r="DE123" s="917"/>
      <c r="DF123" s="918"/>
      <c r="DG123" s="857" t="s">
        <v>387</v>
      </c>
      <c r="DH123" s="858"/>
      <c r="DI123" s="858"/>
      <c r="DJ123" s="858"/>
      <c r="DK123" s="859"/>
      <c r="DL123" s="860" t="s">
        <v>406</v>
      </c>
      <c r="DM123" s="858"/>
      <c r="DN123" s="858"/>
      <c r="DO123" s="858"/>
      <c r="DP123" s="859"/>
      <c r="DQ123" s="860" t="s">
        <v>464</v>
      </c>
      <c r="DR123" s="858"/>
      <c r="DS123" s="858"/>
      <c r="DT123" s="858"/>
      <c r="DU123" s="859"/>
      <c r="DV123" s="905" t="s">
        <v>406</v>
      </c>
      <c r="DW123" s="906"/>
      <c r="DX123" s="906"/>
      <c r="DY123" s="906"/>
      <c r="DZ123" s="907"/>
    </row>
    <row r="124" spans="1:130" s="246" customFormat="1" ht="26.25" customHeight="1" thickBot="1" x14ac:dyDescent="0.2">
      <c r="A124" s="898"/>
      <c r="B124" s="899"/>
      <c r="C124" s="902" t="s">
        <v>460</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406</v>
      </c>
      <c r="AB124" s="858"/>
      <c r="AC124" s="858"/>
      <c r="AD124" s="858"/>
      <c r="AE124" s="859"/>
      <c r="AF124" s="860" t="s">
        <v>459</v>
      </c>
      <c r="AG124" s="858"/>
      <c r="AH124" s="858"/>
      <c r="AI124" s="858"/>
      <c r="AJ124" s="859"/>
      <c r="AK124" s="860" t="s">
        <v>387</v>
      </c>
      <c r="AL124" s="858"/>
      <c r="AM124" s="858"/>
      <c r="AN124" s="858"/>
      <c r="AO124" s="859"/>
      <c r="AP124" s="905" t="s">
        <v>387</v>
      </c>
      <c r="AQ124" s="906"/>
      <c r="AR124" s="906"/>
      <c r="AS124" s="906"/>
      <c r="AT124" s="907"/>
      <c r="AU124" s="908" t="s">
        <v>478</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406</v>
      </c>
      <c r="BR124" s="912"/>
      <c r="BS124" s="912"/>
      <c r="BT124" s="912"/>
      <c r="BU124" s="912"/>
      <c r="BV124" s="912" t="s">
        <v>406</v>
      </c>
      <c r="BW124" s="912"/>
      <c r="BX124" s="912"/>
      <c r="BY124" s="912"/>
      <c r="BZ124" s="912"/>
      <c r="CA124" s="912" t="s">
        <v>406</v>
      </c>
      <c r="CB124" s="912"/>
      <c r="CC124" s="912"/>
      <c r="CD124" s="912"/>
      <c r="CE124" s="912"/>
      <c r="CF124" s="802"/>
      <c r="CG124" s="803"/>
      <c r="CH124" s="803"/>
      <c r="CI124" s="803"/>
      <c r="CJ124" s="943"/>
      <c r="CK124" s="951"/>
      <c r="CL124" s="951"/>
      <c r="CM124" s="951"/>
      <c r="CN124" s="951"/>
      <c r="CO124" s="952"/>
      <c r="CP124" s="916" t="s">
        <v>479</v>
      </c>
      <c r="CQ124" s="917"/>
      <c r="CR124" s="917"/>
      <c r="CS124" s="917"/>
      <c r="CT124" s="917"/>
      <c r="CU124" s="917"/>
      <c r="CV124" s="917"/>
      <c r="CW124" s="917"/>
      <c r="CX124" s="917"/>
      <c r="CY124" s="917"/>
      <c r="CZ124" s="917"/>
      <c r="DA124" s="917"/>
      <c r="DB124" s="917"/>
      <c r="DC124" s="917"/>
      <c r="DD124" s="917"/>
      <c r="DE124" s="917"/>
      <c r="DF124" s="918"/>
      <c r="DG124" s="840" t="s">
        <v>406</v>
      </c>
      <c r="DH124" s="841"/>
      <c r="DI124" s="841"/>
      <c r="DJ124" s="841"/>
      <c r="DK124" s="842"/>
      <c r="DL124" s="843" t="s">
        <v>406</v>
      </c>
      <c r="DM124" s="841"/>
      <c r="DN124" s="841"/>
      <c r="DO124" s="841"/>
      <c r="DP124" s="842"/>
      <c r="DQ124" s="843" t="s">
        <v>406</v>
      </c>
      <c r="DR124" s="841"/>
      <c r="DS124" s="841"/>
      <c r="DT124" s="841"/>
      <c r="DU124" s="842"/>
      <c r="DV124" s="929" t="s">
        <v>459</v>
      </c>
      <c r="DW124" s="930"/>
      <c r="DX124" s="930"/>
      <c r="DY124" s="930"/>
      <c r="DZ124" s="931"/>
    </row>
    <row r="125" spans="1:130" s="246" customFormat="1" ht="26.25" customHeight="1" x14ac:dyDescent="0.15">
      <c r="A125" s="898"/>
      <c r="B125" s="899"/>
      <c r="C125" s="902" t="s">
        <v>465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406</v>
      </c>
      <c r="AB125" s="858"/>
      <c r="AC125" s="858"/>
      <c r="AD125" s="858"/>
      <c r="AE125" s="859"/>
      <c r="AF125" s="860" t="s">
        <v>406</v>
      </c>
      <c r="AG125" s="858"/>
      <c r="AH125" s="858"/>
      <c r="AI125" s="858"/>
      <c r="AJ125" s="859"/>
      <c r="AK125" s="860" t="s">
        <v>406</v>
      </c>
      <c r="AL125" s="858"/>
      <c r="AM125" s="858"/>
      <c r="AN125" s="858"/>
      <c r="AO125" s="859"/>
      <c r="AP125" s="905" t="s">
        <v>406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480</v>
      </c>
      <c r="CL125" s="933"/>
      <c r="CM125" s="933"/>
      <c r="CN125" s="933"/>
      <c r="CO125" s="934"/>
      <c r="CP125" s="941" t="s">
        <v>481</v>
      </c>
      <c r="CQ125" s="886"/>
      <c r="CR125" s="886"/>
      <c r="CS125" s="886"/>
      <c r="CT125" s="886"/>
      <c r="CU125" s="886"/>
      <c r="CV125" s="886"/>
      <c r="CW125" s="886"/>
      <c r="CX125" s="886"/>
      <c r="CY125" s="886"/>
      <c r="CZ125" s="886"/>
      <c r="DA125" s="886"/>
      <c r="DB125" s="886"/>
      <c r="DC125" s="886"/>
      <c r="DD125" s="886"/>
      <c r="DE125" s="886"/>
      <c r="DF125" s="887"/>
      <c r="DG125" s="942" t="s">
        <v>464</v>
      </c>
      <c r="DH125" s="923"/>
      <c r="DI125" s="923"/>
      <c r="DJ125" s="923"/>
      <c r="DK125" s="923"/>
      <c r="DL125" s="923" t="s">
        <v>406</v>
      </c>
      <c r="DM125" s="923"/>
      <c r="DN125" s="923"/>
      <c r="DO125" s="923"/>
      <c r="DP125" s="923"/>
      <c r="DQ125" s="923" t="s">
        <v>459</v>
      </c>
      <c r="DR125" s="923"/>
      <c r="DS125" s="923"/>
      <c r="DT125" s="923"/>
      <c r="DU125" s="923"/>
      <c r="DV125" s="924" t="s">
        <v>406</v>
      </c>
      <c r="DW125" s="924"/>
      <c r="DX125" s="924"/>
      <c r="DY125" s="924"/>
      <c r="DZ125" s="925"/>
    </row>
    <row r="126" spans="1:130" s="246" customFormat="1" ht="26.25" customHeight="1" thickBot="1" x14ac:dyDescent="0.2">
      <c r="A126" s="898"/>
      <c r="B126" s="899"/>
      <c r="C126" s="902" t="s">
        <v>467</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436</v>
      </c>
      <c r="AB126" s="858"/>
      <c r="AC126" s="858"/>
      <c r="AD126" s="858"/>
      <c r="AE126" s="859"/>
      <c r="AF126" s="860" t="s">
        <v>464</v>
      </c>
      <c r="AG126" s="858"/>
      <c r="AH126" s="858"/>
      <c r="AI126" s="858"/>
      <c r="AJ126" s="859"/>
      <c r="AK126" s="860" t="s">
        <v>459</v>
      </c>
      <c r="AL126" s="858"/>
      <c r="AM126" s="858"/>
      <c r="AN126" s="858"/>
      <c r="AO126" s="859"/>
      <c r="AP126" s="905" t="s">
        <v>464</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482</v>
      </c>
      <c r="CQ126" s="828"/>
      <c r="CR126" s="828"/>
      <c r="CS126" s="828"/>
      <c r="CT126" s="828"/>
      <c r="CU126" s="828"/>
      <c r="CV126" s="828"/>
      <c r="CW126" s="828"/>
      <c r="CX126" s="828"/>
      <c r="CY126" s="828"/>
      <c r="CZ126" s="828"/>
      <c r="DA126" s="828"/>
      <c r="DB126" s="828"/>
      <c r="DC126" s="828"/>
      <c r="DD126" s="828"/>
      <c r="DE126" s="828"/>
      <c r="DF126" s="829"/>
      <c r="DG126" s="894" t="s">
        <v>406</v>
      </c>
      <c r="DH126" s="895"/>
      <c r="DI126" s="895"/>
      <c r="DJ126" s="895"/>
      <c r="DK126" s="895"/>
      <c r="DL126" s="895" t="s">
        <v>464</v>
      </c>
      <c r="DM126" s="895"/>
      <c r="DN126" s="895"/>
      <c r="DO126" s="895"/>
      <c r="DP126" s="895"/>
      <c r="DQ126" s="895" t="s">
        <v>406</v>
      </c>
      <c r="DR126" s="895"/>
      <c r="DS126" s="895"/>
      <c r="DT126" s="895"/>
      <c r="DU126" s="895"/>
      <c r="DV126" s="872" t="s">
        <v>387</v>
      </c>
      <c r="DW126" s="872"/>
      <c r="DX126" s="872"/>
      <c r="DY126" s="872"/>
      <c r="DZ126" s="873"/>
    </row>
    <row r="127" spans="1:130" s="246" customFormat="1" ht="26.25" customHeight="1" x14ac:dyDescent="0.15">
      <c r="A127" s="900"/>
      <c r="B127" s="901"/>
      <c r="C127" s="919" t="s">
        <v>483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406</v>
      </c>
      <c r="AB127" s="858"/>
      <c r="AC127" s="858"/>
      <c r="AD127" s="858"/>
      <c r="AE127" s="859"/>
      <c r="AF127" s="860" t="s">
        <v>459</v>
      </c>
      <c r="AG127" s="858"/>
      <c r="AH127" s="858"/>
      <c r="AI127" s="858"/>
      <c r="AJ127" s="859"/>
      <c r="AK127" s="860" t="s">
        <v>406</v>
      </c>
      <c r="AL127" s="858"/>
      <c r="AM127" s="858"/>
      <c r="AN127" s="858"/>
      <c r="AO127" s="859"/>
      <c r="AP127" s="905" t="s">
        <v>406</v>
      </c>
      <c r="AQ127" s="906"/>
      <c r="AR127" s="906"/>
      <c r="AS127" s="906"/>
      <c r="AT127" s="907"/>
      <c r="AU127" s="282"/>
      <c r="AV127" s="282"/>
      <c r="AW127" s="282"/>
      <c r="AX127" s="922" t="s">
        <v>484</v>
      </c>
      <c r="AY127" s="890"/>
      <c r="AZ127" s="890"/>
      <c r="BA127" s="890"/>
      <c r="BB127" s="890"/>
      <c r="BC127" s="890"/>
      <c r="BD127" s="890"/>
      <c r="BE127" s="891"/>
      <c r="BF127" s="889" t="s">
        <v>485</v>
      </c>
      <c r="BG127" s="890"/>
      <c r="BH127" s="890"/>
      <c r="BI127" s="890"/>
      <c r="BJ127" s="890"/>
      <c r="BK127" s="890"/>
      <c r="BL127" s="891"/>
      <c r="BM127" s="889" t="s">
        <v>486</v>
      </c>
      <c r="BN127" s="890"/>
      <c r="BO127" s="890"/>
      <c r="BP127" s="890"/>
      <c r="BQ127" s="890"/>
      <c r="BR127" s="890"/>
      <c r="BS127" s="891"/>
      <c r="BT127" s="889" t="s">
        <v>487</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488</v>
      </c>
      <c r="CQ127" s="828"/>
      <c r="CR127" s="828"/>
      <c r="CS127" s="828"/>
      <c r="CT127" s="828"/>
      <c r="CU127" s="828"/>
      <c r="CV127" s="828"/>
      <c r="CW127" s="828"/>
      <c r="CX127" s="828"/>
      <c r="CY127" s="828"/>
      <c r="CZ127" s="828"/>
      <c r="DA127" s="828"/>
      <c r="DB127" s="828"/>
      <c r="DC127" s="828"/>
      <c r="DD127" s="828"/>
      <c r="DE127" s="828"/>
      <c r="DF127" s="829"/>
      <c r="DG127" s="894" t="s">
        <v>464</v>
      </c>
      <c r="DH127" s="895"/>
      <c r="DI127" s="895"/>
      <c r="DJ127" s="895"/>
      <c r="DK127" s="895"/>
      <c r="DL127" s="895" t="s">
        <v>459</v>
      </c>
      <c r="DM127" s="895"/>
      <c r="DN127" s="895"/>
      <c r="DO127" s="895"/>
      <c r="DP127" s="895"/>
      <c r="DQ127" s="895" t="s">
        <v>406</v>
      </c>
      <c r="DR127" s="895"/>
      <c r="DS127" s="895"/>
      <c r="DT127" s="895"/>
      <c r="DU127" s="895"/>
      <c r="DV127" s="872" t="s">
        <v>406</v>
      </c>
      <c r="DW127" s="872"/>
      <c r="DX127" s="872"/>
      <c r="DY127" s="872"/>
      <c r="DZ127" s="873"/>
    </row>
    <row r="128" spans="1:130" s="246" customFormat="1" ht="26.25" customHeight="1" thickBot="1" x14ac:dyDescent="0.2">
      <c r="A128" s="874" t="s">
        <v>489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490</v>
      </c>
      <c r="X128" s="876"/>
      <c r="Y128" s="876"/>
      <c r="Z128" s="877"/>
      <c r="AA128" s="878">
        <v>404584</v>
      </c>
      <c r="AB128" s="879"/>
      <c r="AC128" s="879"/>
      <c r="AD128" s="879"/>
      <c r="AE128" s="880"/>
      <c r="AF128" s="881">
        <v>408624</v>
      </c>
      <c r="AG128" s="879"/>
      <c r="AH128" s="879"/>
      <c r="AI128" s="879"/>
      <c r="AJ128" s="880"/>
      <c r="AK128" s="881">
        <v>284220</v>
      </c>
      <c r="AL128" s="879"/>
      <c r="AM128" s="879"/>
      <c r="AN128" s="879"/>
      <c r="AO128" s="880"/>
      <c r="AP128" s="882"/>
      <c r="AQ128" s="883"/>
      <c r="AR128" s="883"/>
      <c r="AS128" s="883"/>
      <c r="AT128" s="884"/>
      <c r="AU128" s="282"/>
      <c r="AV128" s="282"/>
      <c r="AW128" s="282"/>
      <c r="AX128" s="885" t="s">
        <v>491</v>
      </c>
      <c r="AY128" s="886"/>
      <c r="AZ128" s="886"/>
      <c r="BA128" s="886"/>
      <c r="BB128" s="886"/>
      <c r="BC128" s="886"/>
      <c r="BD128" s="886"/>
      <c r="BE128" s="887"/>
      <c r="BF128" s="864" t="s">
        <v>463</v>
      </c>
      <c r="BG128" s="865"/>
      <c r="BH128" s="865"/>
      <c r="BI128" s="865"/>
      <c r="BJ128" s="865"/>
      <c r="BK128" s="865"/>
      <c r="BL128" s="888"/>
      <c r="BM128" s="864">
        <v>14.12</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492</v>
      </c>
      <c r="CQ128" s="806"/>
      <c r="CR128" s="806"/>
      <c r="CS128" s="806"/>
      <c r="CT128" s="806"/>
      <c r="CU128" s="806"/>
      <c r="CV128" s="806"/>
      <c r="CW128" s="806"/>
      <c r="CX128" s="806"/>
      <c r="CY128" s="806"/>
      <c r="CZ128" s="806"/>
      <c r="DA128" s="806"/>
      <c r="DB128" s="806"/>
      <c r="DC128" s="806"/>
      <c r="DD128" s="806"/>
      <c r="DE128" s="806"/>
      <c r="DF128" s="807"/>
      <c r="DG128" s="868" t="s">
        <v>406</v>
      </c>
      <c r="DH128" s="869"/>
      <c r="DI128" s="869"/>
      <c r="DJ128" s="869"/>
      <c r="DK128" s="869"/>
      <c r="DL128" s="869" t="s">
        <v>406</v>
      </c>
      <c r="DM128" s="869"/>
      <c r="DN128" s="869"/>
      <c r="DO128" s="869"/>
      <c r="DP128" s="869"/>
      <c r="DQ128" s="869" t="s">
        <v>406</v>
      </c>
      <c r="DR128" s="869"/>
      <c r="DS128" s="869"/>
      <c r="DT128" s="869"/>
      <c r="DU128" s="869"/>
      <c r="DV128" s="870" t="s">
        <v>406</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493</v>
      </c>
      <c r="X129" s="855"/>
      <c r="Y129" s="855"/>
      <c r="Z129" s="856"/>
      <c r="AA129" s="857">
        <v>6697859</v>
      </c>
      <c r="AB129" s="858"/>
      <c r="AC129" s="858"/>
      <c r="AD129" s="858"/>
      <c r="AE129" s="859"/>
      <c r="AF129" s="860">
        <v>6697015</v>
      </c>
      <c r="AG129" s="858"/>
      <c r="AH129" s="858"/>
      <c r="AI129" s="858"/>
      <c r="AJ129" s="859"/>
      <c r="AK129" s="860">
        <v>6798008</v>
      </c>
      <c r="AL129" s="858"/>
      <c r="AM129" s="858"/>
      <c r="AN129" s="858"/>
      <c r="AO129" s="859"/>
      <c r="AP129" s="861"/>
      <c r="AQ129" s="862"/>
      <c r="AR129" s="862"/>
      <c r="AS129" s="862"/>
      <c r="AT129" s="863"/>
      <c r="AU129" s="284"/>
      <c r="AV129" s="284"/>
      <c r="AW129" s="284"/>
      <c r="AX129" s="827" t="s">
        <v>494</v>
      </c>
      <c r="AY129" s="828"/>
      <c r="AZ129" s="828"/>
      <c r="BA129" s="828"/>
      <c r="BB129" s="828"/>
      <c r="BC129" s="828"/>
      <c r="BD129" s="828"/>
      <c r="BE129" s="829"/>
      <c r="BF129" s="847" t="s">
        <v>406</v>
      </c>
      <c r="BG129" s="848"/>
      <c r="BH129" s="848"/>
      <c r="BI129" s="848"/>
      <c r="BJ129" s="848"/>
      <c r="BK129" s="848"/>
      <c r="BL129" s="849"/>
      <c r="BM129" s="847">
        <v>19.12</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496</v>
      </c>
      <c r="X130" s="855"/>
      <c r="Y130" s="855"/>
      <c r="Z130" s="856"/>
      <c r="AA130" s="857">
        <v>882440</v>
      </c>
      <c r="AB130" s="858"/>
      <c r="AC130" s="858"/>
      <c r="AD130" s="858"/>
      <c r="AE130" s="859"/>
      <c r="AF130" s="860">
        <v>898995</v>
      </c>
      <c r="AG130" s="858"/>
      <c r="AH130" s="858"/>
      <c r="AI130" s="858"/>
      <c r="AJ130" s="859"/>
      <c r="AK130" s="860">
        <v>896377</v>
      </c>
      <c r="AL130" s="858"/>
      <c r="AM130" s="858"/>
      <c r="AN130" s="858"/>
      <c r="AO130" s="859"/>
      <c r="AP130" s="861"/>
      <c r="AQ130" s="862"/>
      <c r="AR130" s="862"/>
      <c r="AS130" s="862"/>
      <c r="AT130" s="863"/>
      <c r="AU130" s="284"/>
      <c r="AV130" s="284"/>
      <c r="AW130" s="284"/>
      <c r="AX130" s="827" t="s">
        <v>497</v>
      </c>
      <c r="AY130" s="828"/>
      <c r="AZ130" s="828"/>
      <c r="BA130" s="828"/>
      <c r="BB130" s="828"/>
      <c r="BC130" s="828"/>
      <c r="BD130" s="828"/>
      <c r="BE130" s="829"/>
      <c r="BF130" s="830">
        <v>-0.1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498</v>
      </c>
      <c r="X131" s="838"/>
      <c r="Y131" s="838"/>
      <c r="Z131" s="839"/>
      <c r="AA131" s="840">
        <v>5815419</v>
      </c>
      <c r="AB131" s="841"/>
      <c r="AC131" s="841"/>
      <c r="AD131" s="841"/>
      <c r="AE131" s="842"/>
      <c r="AF131" s="843">
        <v>5798020</v>
      </c>
      <c r="AG131" s="841"/>
      <c r="AH131" s="841"/>
      <c r="AI131" s="841"/>
      <c r="AJ131" s="842"/>
      <c r="AK131" s="843">
        <v>5901631</v>
      </c>
      <c r="AL131" s="841"/>
      <c r="AM131" s="841"/>
      <c r="AN131" s="841"/>
      <c r="AO131" s="842"/>
      <c r="AP131" s="844"/>
      <c r="AQ131" s="845"/>
      <c r="AR131" s="845"/>
      <c r="AS131" s="845"/>
      <c r="AT131" s="846"/>
      <c r="AU131" s="284"/>
      <c r="AV131" s="284"/>
      <c r="AW131" s="284"/>
      <c r="AX131" s="805" t="s">
        <v>499</v>
      </c>
      <c r="AY131" s="806"/>
      <c r="AZ131" s="806"/>
      <c r="BA131" s="806"/>
      <c r="BB131" s="806"/>
      <c r="BC131" s="806"/>
      <c r="BD131" s="806"/>
      <c r="BE131" s="807"/>
      <c r="BF131" s="808" t="s">
        <v>406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501</v>
      </c>
      <c r="W132" s="818"/>
      <c r="X132" s="818"/>
      <c r="Y132" s="818"/>
      <c r="Z132" s="819"/>
      <c r="AA132" s="820">
        <v>-0.55904828200000001</v>
      </c>
      <c r="AB132" s="821"/>
      <c r="AC132" s="821"/>
      <c r="AD132" s="821"/>
      <c r="AE132" s="822"/>
      <c r="AF132" s="823">
        <v>-2.3904712000000002E-2</v>
      </c>
      <c r="AG132" s="821"/>
      <c r="AH132" s="821"/>
      <c r="AI132" s="821"/>
      <c r="AJ132" s="822"/>
      <c r="AK132" s="823">
        <v>0.222531704</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502</v>
      </c>
      <c r="W133" s="797"/>
      <c r="X133" s="797"/>
      <c r="Y133" s="797"/>
      <c r="Z133" s="798"/>
      <c r="AA133" s="799">
        <v>0.4</v>
      </c>
      <c r="AB133" s="800"/>
      <c r="AC133" s="800"/>
      <c r="AD133" s="800"/>
      <c r="AE133" s="801"/>
      <c r="AF133" s="799">
        <v>-0.3</v>
      </c>
      <c r="AG133" s="800"/>
      <c r="AH133" s="800"/>
      <c r="AI133" s="800"/>
      <c r="AJ133" s="801"/>
      <c r="AK133" s="799">
        <v>-0.1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5ZG7Xl9ZkWqZFZ2QFd/kocsUiUX4eMnAW/kSBVzIqmO+1PeWoCMf4qJ3hx3m0twV0ASOtHRwWFymVtYJVMRerA==" saltValue="6E/ULSSRYS9cwRKSRaMR3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KjnMi9Or8hJ5dvrzxdEgPV9Hk2axnIjDmq0uOcC/MB1HynFCxL9Ggdgxaq2ix/FGO3O6HoLTijEbxe3J+PV+Cw==" saltValue="KpJWzk8Q+HqypftMfCWS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03ivpAq3qVM8kHNQiH9QotycMaMaeYsgMc6Ms2FK2/m83qX3AshJURNC/Esbb0I83xR/0VZWVwr1KTUkBgPyvQ==" saltValue="5P8RyYg715ct6j1OD85h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506</v>
      </c>
      <c r="AP7" s="303"/>
      <c r="AQ7" s="304" t="s">
        <v>507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508</v>
      </c>
      <c r="AQ8" s="310" t="s">
        <v>509</v>
      </c>
      <c r="AR8" s="311" t="s">
        <v>510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511</v>
      </c>
      <c r="AL9" s="1227"/>
      <c r="AM9" s="1227"/>
      <c r="AN9" s="1228"/>
      <c r="AO9" s="312">
        <v>1400105</v>
      </c>
      <c r="AP9" s="312">
        <v>40440</v>
      </c>
      <c r="AQ9" s="313">
        <v>56489</v>
      </c>
      <c r="AR9" s="314">
        <v>-28.4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512</v>
      </c>
      <c r="AL10" s="1227"/>
      <c r="AM10" s="1227"/>
      <c r="AN10" s="1228"/>
      <c r="AO10" s="315">
        <v>199046</v>
      </c>
      <c r="AP10" s="315">
        <v>5749</v>
      </c>
      <c r="AQ10" s="316">
        <v>5759</v>
      </c>
      <c r="AR10" s="317">
        <v>-0.2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513</v>
      </c>
      <c r="AL11" s="1227"/>
      <c r="AM11" s="1227"/>
      <c r="AN11" s="1228"/>
      <c r="AO11" s="315">
        <v>43822</v>
      </c>
      <c r="AP11" s="315">
        <v>1266</v>
      </c>
      <c r="AQ11" s="316">
        <v>8418</v>
      </c>
      <c r="AR11" s="317">
        <v>-85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514</v>
      </c>
      <c r="AL12" s="1227"/>
      <c r="AM12" s="1227"/>
      <c r="AN12" s="1228"/>
      <c r="AO12" s="315">
        <v>6346</v>
      </c>
      <c r="AP12" s="315">
        <v>183</v>
      </c>
      <c r="AQ12" s="316">
        <v>199</v>
      </c>
      <c r="AR12" s="317">
        <v>-8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515</v>
      </c>
      <c r="AL13" s="1227"/>
      <c r="AM13" s="1227"/>
      <c r="AN13" s="1228"/>
      <c r="AO13" s="315" t="s">
        <v>516</v>
      </c>
      <c r="AP13" s="315" t="s">
        <v>516</v>
      </c>
      <c r="AQ13" s="316">
        <v>11</v>
      </c>
      <c r="AR13" s="317" t="s">
        <v>516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517</v>
      </c>
      <c r="AL14" s="1227"/>
      <c r="AM14" s="1227"/>
      <c r="AN14" s="1228"/>
      <c r="AO14" s="315">
        <v>59586</v>
      </c>
      <c r="AP14" s="315">
        <v>1721</v>
      </c>
      <c r="AQ14" s="316">
        <v>2749</v>
      </c>
      <c r="AR14" s="317">
        <v>-37.4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518</v>
      </c>
      <c r="AL15" s="1227"/>
      <c r="AM15" s="1227"/>
      <c r="AN15" s="1228"/>
      <c r="AO15" s="315">
        <v>51971</v>
      </c>
      <c r="AP15" s="315">
        <v>1501</v>
      </c>
      <c r="AQ15" s="316">
        <v>1213</v>
      </c>
      <c r="AR15" s="317">
        <v>23.7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519</v>
      </c>
      <c r="AL16" s="1230"/>
      <c r="AM16" s="1230"/>
      <c r="AN16" s="1231"/>
      <c r="AO16" s="315">
        <v>-105123</v>
      </c>
      <c r="AP16" s="315">
        <v>-3036</v>
      </c>
      <c r="AQ16" s="316">
        <v>-4842</v>
      </c>
      <c r="AR16" s="317">
        <v>-37.299999999999997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1655753</v>
      </c>
      <c r="AP17" s="315">
        <v>47824</v>
      </c>
      <c r="AQ17" s="316">
        <v>69997</v>
      </c>
      <c r="AR17" s="317">
        <v>-31.7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524</v>
      </c>
      <c r="AL21" s="1224"/>
      <c r="AM21" s="1224"/>
      <c r="AN21" s="1225"/>
      <c r="AO21" s="327">
        <v>4.33</v>
      </c>
      <c r="AP21" s="328">
        <v>6.51</v>
      </c>
      <c r="AQ21" s="329">
        <v>-2.1800000000000002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525</v>
      </c>
      <c r="AL22" s="1224"/>
      <c r="AM22" s="1224"/>
      <c r="AN22" s="1225"/>
      <c r="AO22" s="332">
        <v>99.8</v>
      </c>
      <c r="AP22" s="333">
        <v>97.2</v>
      </c>
      <c r="AQ22" s="334">
        <v>2.6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506</v>
      </c>
      <c r="AP30" s="303"/>
      <c r="AQ30" s="304" t="s">
        <v>507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508</v>
      </c>
      <c r="AQ31" s="310" t="s">
        <v>509</v>
      </c>
      <c r="AR31" s="311" t="s">
        <v>510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529</v>
      </c>
      <c r="AL32" s="1215"/>
      <c r="AM32" s="1215"/>
      <c r="AN32" s="1216"/>
      <c r="AO32" s="342">
        <v>874040</v>
      </c>
      <c r="AP32" s="342">
        <v>25245</v>
      </c>
      <c r="AQ32" s="343">
        <v>31531</v>
      </c>
      <c r="AR32" s="344">
        <v>-19.899999999999999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530</v>
      </c>
      <c r="AL33" s="1215"/>
      <c r="AM33" s="1215"/>
      <c r="AN33" s="1216"/>
      <c r="AO33" s="342" t="s">
        <v>516</v>
      </c>
      <c r="AP33" s="342" t="s">
        <v>516</v>
      </c>
      <c r="AQ33" s="343" t="s">
        <v>516</v>
      </c>
      <c r="AR33" s="344" t="s">
        <v>516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531</v>
      </c>
      <c r="AL34" s="1215"/>
      <c r="AM34" s="1215"/>
      <c r="AN34" s="1216"/>
      <c r="AO34" s="342" t="s">
        <v>516</v>
      </c>
      <c r="AP34" s="342" t="s">
        <v>516</v>
      </c>
      <c r="AQ34" s="343" t="s">
        <v>516</v>
      </c>
      <c r="AR34" s="344" t="s">
        <v>516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532</v>
      </c>
      <c r="AL35" s="1215"/>
      <c r="AM35" s="1215"/>
      <c r="AN35" s="1216"/>
      <c r="AO35" s="342">
        <v>319690</v>
      </c>
      <c r="AP35" s="342">
        <v>9234</v>
      </c>
      <c r="AQ35" s="343">
        <v>9647</v>
      </c>
      <c r="AR35" s="344">
        <v>-4.3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533</v>
      </c>
      <c r="AL36" s="1215"/>
      <c r="AM36" s="1215"/>
      <c r="AN36" s="1216"/>
      <c r="AO36" s="342" t="s">
        <v>516</v>
      </c>
      <c r="AP36" s="342" t="s">
        <v>516</v>
      </c>
      <c r="AQ36" s="343">
        <v>2316</v>
      </c>
      <c r="AR36" s="344" t="s">
        <v>516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534</v>
      </c>
      <c r="AL37" s="1215"/>
      <c r="AM37" s="1215"/>
      <c r="AN37" s="1216"/>
      <c r="AO37" s="342" t="s">
        <v>516</v>
      </c>
      <c r="AP37" s="342" t="s">
        <v>516</v>
      </c>
      <c r="AQ37" s="343">
        <v>1006</v>
      </c>
      <c r="AR37" s="344" t="s">
        <v>516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535</v>
      </c>
      <c r="AL38" s="1218"/>
      <c r="AM38" s="1218"/>
      <c r="AN38" s="1219"/>
      <c r="AO38" s="345" t="s">
        <v>516</v>
      </c>
      <c r="AP38" s="345" t="s">
        <v>516</v>
      </c>
      <c r="AQ38" s="346">
        <v>1</v>
      </c>
      <c r="AR38" s="334" t="s">
        <v>516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536</v>
      </c>
      <c r="AL39" s="1218"/>
      <c r="AM39" s="1218"/>
      <c r="AN39" s="1219"/>
      <c r="AO39" s="342">
        <v>-284220</v>
      </c>
      <c r="AP39" s="342">
        <v>-8209</v>
      </c>
      <c r="AQ39" s="343">
        <v>-3160</v>
      </c>
      <c r="AR39" s="344">
        <v>159.80000000000001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537</v>
      </c>
      <c r="AL40" s="1215"/>
      <c r="AM40" s="1215"/>
      <c r="AN40" s="1216"/>
      <c r="AO40" s="342">
        <v>-896377</v>
      </c>
      <c r="AP40" s="342">
        <v>-25890</v>
      </c>
      <c r="AQ40" s="343">
        <v>-28415</v>
      </c>
      <c r="AR40" s="344">
        <v>-8.9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297</v>
      </c>
      <c r="AL41" s="1221"/>
      <c r="AM41" s="1221"/>
      <c r="AN41" s="1222"/>
      <c r="AO41" s="342">
        <v>13133</v>
      </c>
      <c r="AP41" s="342">
        <v>379</v>
      </c>
      <c r="AQ41" s="343">
        <v>12925</v>
      </c>
      <c r="AR41" s="344">
        <v>-97.1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506</v>
      </c>
      <c r="AN49" s="1209" t="s">
        <v>541</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542</v>
      </c>
      <c r="AO50" s="359" t="s">
        <v>543</v>
      </c>
      <c r="AP50" s="360" t="s">
        <v>544</v>
      </c>
      <c r="AQ50" s="361" t="s">
        <v>545</v>
      </c>
      <c r="AR50" s="362" t="s">
        <v>546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1532225</v>
      </c>
      <c r="AN51" s="364">
        <v>44057</v>
      </c>
      <c r="AO51" s="365">
        <v>87.8</v>
      </c>
      <c r="AP51" s="366">
        <v>53292</v>
      </c>
      <c r="AQ51" s="367">
        <v>0</v>
      </c>
      <c r="AR51" s="368">
        <v>87.8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1010433</v>
      </c>
      <c r="AN52" s="372">
        <v>29054</v>
      </c>
      <c r="AO52" s="373">
        <v>95.4</v>
      </c>
      <c r="AP52" s="374">
        <v>28900</v>
      </c>
      <c r="AQ52" s="375">
        <v>18.899999999999999</v>
      </c>
      <c r="AR52" s="376">
        <v>76.5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1348144</v>
      </c>
      <c r="AN53" s="364">
        <v>38816</v>
      </c>
      <c r="AO53" s="365">
        <v>-11.9</v>
      </c>
      <c r="AP53" s="366">
        <v>49919</v>
      </c>
      <c r="AQ53" s="367">
        <v>-6.3</v>
      </c>
      <c r="AR53" s="368">
        <v>-5.6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1036574</v>
      </c>
      <c r="AN54" s="372">
        <v>29845</v>
      </c>
      <c r="AO54" s="373">
        <v>2.7</v>
      </c>
      <c r="AP54" s="374">
        <v>26398</v>
      </c>
      <c r="AQ54" s="375">
        <v>-8.6999999999999993</v>
      </c>
      <c r="AR54" s="376">
        <v>11.4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1518336</v>
      </c>
      <c r="AN55" s="364">
        <v>43742</v>
      </c>
      <c r="AO55" s="365">
        <v>12.7</v>
      </c>
      <c r="AP55" s="366">
        <v>47738</v>
      </c>
      <c r="AQ55" s="367">
        <v>-4.4000000000000004</v>
      </c>
      <c r="AR55" s="368">
        <v>17.100000000000001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1368571</v>
      </c>
      <c r="AN56" s="372">
        <v>39428</v>
      </c>
      <c r="AO56" s="373">
        <v>32.1</v>
      </c>
      <c r="AP56" s="374">
        <v>24937</v>
      </c>
      <c r="AQ56" s="375">
        <v>-5.5</v>
      </c>
      <c r="AR56" s="376">
        <v>37.6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1985071</v>
      </c>
      <c r="AN57" s="364">
        <v>57347</v>
      </c>
      <c r="AO57" s="365">
        <v>31.1</v>
      </c>
      <c r="AP57" s="366">
        <v>52191</v>
      </c>
      <c r="AQ57" s="367">
        <v>9.3000000000000007</v>
      </c>
      <c r="AR57" s="368">
        <v>21.8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1300457</v>
      </c>
      <c r="AN58" s="372">
        <v>37569</v>
      </c>
      <c r="AO58" s="373">
        <v>-4.7</v>
      </c>
      <c r="AP58" s="374">
        <v>24843</v>
      </c>
      <c r="AQ58" s="375">
        <v>-0.4</v>
      </c>
      <c r="AR58" s="376">
        <v>-4.3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1790791</v>
      </c>
      <c r="AN59" s="364">
        <v>51724</v>
      </c>
      <c r="AO59" s="365">
        <v>-9.8000000000000007</v>
      </c>
      <c r="AP59" s="366">
        <v>47387</v>
      </c>
      <c r="AQ59" s="367">
        <v>-9.1999999999999993</v>
      </c>
      <c r="AR59" s="368">
        <v>-0.6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1215125</v>
      </c>
      <c r="AN60" s="372">
        <v>35097</v>
      </c>
      <c r="AO60" s="373">
        <v>-6.6</v>
      </c>
      <c r="AP60" s="374">
        <v>24928</v>
      </c>
      <c r="AQ60" s="375">
        <v>0.3</v>
      </c>
      <c r="AR60" s="376">
        <v>-6.9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1634913</v>
      </c>
      <c r="AN61" s="379">
        <v>47137</v>
      </c>
      <c r="AO61" s="380">
        <v>22</v>
      </c>
      <c r="AP61" s="381">
        <v>50105</v>
      </c>
      <c r="AQ61" s="382">
        <v>-2.1</v>
      </c>
      <c r="AR61" s="368">
        <v>24.1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1186232</v>
      </c>
      <c r="AN62" s="372">
        <v>34199</v>
      </c>
      <c r="AO62" s="373">
        <v>23.8</v>
      </c>
      <c r="AP62" s="374">
        <v>26001</v>
      </c>
      <c r="AQ62" s="375">
        <v>0.9</v>
      </c>
      <c r="AR62" s="376">
        <v>22.9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p4vCAOqpD0kZ3qh/MDjC0q6Pm1tvcVCloxgN6GF2TEJI9v336uMLqvVx6PeY1q2l/VtidsH0tRT5x684d0vIug==" saltValue="rejKhNr9fH3Tc9ISPE2af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8A+gC/pAI/41Hx1oZoRtNSe2g/tJC6CEBTfRoolDzNk/4Pi2eBgad6NY7/vJAF1SIqCCsdNMEgDl7pqGcsxZg==" saltValue="4kZ7G4mbKdW88R4YSrDT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EhxSUgSCjopFjnh8JDA26YUoQcD+BMmnupXyP1wt6EUsGOu3H79imbYlnRBABkBsm0ZnLK24VoVCsm4ofS2DA==" saltValue="DIXdaiIQ3LjhuyrmY7N9h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2" t="s">
        <v>3</v>
      </c>
      <c r="D47" s="1232"/>
      <c r="E47" s="1233"/>
      <c r="F47" s="11">
        <v>71.73</v>
      </c>
      <c r="G47" s="12">
        <v>73.42</v>
      </c>
      <c r="H47" s="12">
        <v>60.79</v>
      </c>
      <c r="I47" s="12">
        <v>63.63</v>
      </c>
      <c r="J47" s="13">
        <v>42.13</v>
      </c>
    </row>
    <row r="48" spans="2:10" ht="57.75" customHeight="1" x14ac:dyDescent="0.15">
      <c r="B48" s="14"/>
      <c r="C48" s="1234" t="s">
        <v>4</v>
      </c>
      <c r="D48" s="1234"/>
      <c r="E48" s="1235"/>
      <c r="F48" s="15">
        <v>11.45</v>
      </c>
      <c r="G48" s="16">
        <v>9.84</v>
      </c>
      <c r="H48" s="16">
        <v>10.07</v>
      </c>
      <c r="I48" s="16">
        <v>10.32</v>
      </c>
      <c r="J48" s="17">
        <v>7.96</v>
      </c>
    </row>
    <row r="49" spans="2:10" ht="57.75" customHeight="1" thickBot="1" x14ac:dyDescent="0.2">
      <c r="B49" s="18"/>
      <c r="C49" s="1236" t="s">
        <v>5</v>
      </c>
      <c r="D49" s="1236"/>
      <c r="E49" s="1237"/>
      <c r="F49" s="19" t="s">
        <v>562</v>
      </c>
      <c r="G49" s="20" t="s">
        <v>563</v>
      </c>
      <c r="H49" s="20" t="s">
        <v>564</v>
      </c>
      <c r="I49" s="20" t="s">
        <v>565</v>
      </c>
      <c r="J49" s="21" t="s">
        <v>566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N3poF8t+R/TryPF0tZ7GI/MqvmuWs2ik8FQebQ5JZg03j40DEWMT2XqKCIr0sjBNhtCwzA0xAcgYw8QcWzKCw==" saltValue="gmmQc4Z1+0/+yaYqQlq7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実質収支比率等に係る経年分析!Print_Area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2020-08-26T05:45:08Z</cp:lastPrinted>
  <dcterms:created xsi:type="dcterms:W3CDTF">2020-02-10T04:54:22Z</dcterms:created>
  <dcterms:modified xsi:type="dcterms:W3CDTF">2020-09-01T01:28:19Z</dcterms:modified>
  <cp:category/>
</cp:coreProperties>
</file>