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57"/>
  <workbookPr/>
  <mc:AlternateContent xmlns:mc="http://schemas.openxmlformats.org/markup-compatibility/2006">
    <mc:Choice Requires="x15">
      <x15ac:absPath xmlns:x15ac="http://schemas.microsoft.com/office/spreadsheetml/2010/11/ac" url="C:\Users\U000273\Desktop\【作業依頼：916〆】平成30年度財政状況資料集の作成について（2回目）\県提出\"/>
    </mc:Choice>
  </mc:AlternateContent>
  <xr:revisionPtr revIDLastSave="0" documentId="13_ncr:1_{B2892FB4-2727-44CB-92FC-715E6DC7D130}" xr6:coauthVersionLast="36" xr6:coauthVersionMax="36" xr10:uidLastSave="{00000000-0000-0000-0000-000000000000}"/>
  <bookViews>
    <workbookView xWindow="0" yWindow="0" windowWidth="15360" windowHeight="7635" firstSheet="12"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workbook>
</file>

<file path=xl/calcChain.xml><?xml version="1.0" encoding="utf-8"?>
<calcChain xmlns="http://schemas.openxmlformats.org/spreadsheetml/2006/main">
  <c r="BG34"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O35" i="10"/>
  <c r="BE35" i="10"/>
  <c r="CO34" i="10"/>
  <c r="C34" i="10"/>
  <c r="C35" i="10" s="1"/>
  <c r="C36" i="10" s="1"/>
  <c r="U34" i="10" l="1"/>
  <c r="U35" i="10" s="1"/>
  <c r="U36" i="10" s="1"/>
  <c r="U37" i="10" s="1"/>
  <c r="BE34"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BW42" i="10" s="1"/>
  <c r="BW43" i="10" s="1"/>
</calcChain>
</file>

<file path=xl/sharedStrings.xml><?xml version="1.0" encoding="utf-8"?>
<sst xmlns="http://schemas.openxmlformats.org/spreadsheetml/2006/main" count="1113" uniqueCount="608">
  <si>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</si>
  <si>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</si>
  <si>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</si>
  <si>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</si>
  <si>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</si>
  <si>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</si>
  <si>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</si>
  <si>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</si>
  <si>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</si>
  <si>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</si>
  <si>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</si>
  <si>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</si>
  <si>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</si>
  <si>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</si>
  <si>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</si>
  <si>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</si>
  <si>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</si>
  <si>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</si>
  <si>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</si>
  <si>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</si>
  <si>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</si>
  <si>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</si>
  <si>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</si>
  <si>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</si>
  <si>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</si>
  <si>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</si>
  <si>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</si>
  <si>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</si>
  <si>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</si>
  <si>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</si>
  <si>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</si>
  <si>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</si>
  <si>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</si>
  <si>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</si>
  <si>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</si>
  <si>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</si>
  <si>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</si>
  <si>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</si>
  <si>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</si>
  <si>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</si>
  <si>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</si>
  <si>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</si>
  <si>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</si>
  <si>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</si>
  <si>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</si>
  <si>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</si>
  <si>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</si>
  <si>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</si>
  <si>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</si>
  <si>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</si>
  <si>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</si>
  <si>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</si>
  <si>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</si>
  <si>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</si>
  <si>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</si>
  <si>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</si>
  <si>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</si>
  <si>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</si>
  <si>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</si>
  <si>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</si>
  <si>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</si>
  <si>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</si>
  <si>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</si>
  <si>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</si>
  <si>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</si>
  <si>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</si>
  <si>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</si>
  <si>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</si>
  <si>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</si>
  <si>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</si>
  <si>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</si>
  <si>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</si>
  <si>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</si>
  <si>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</si>
  <si>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</si>
  <si>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</si>
  <si>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</si>
  <si>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</si>
  <si>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</si>
  <si>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</si>
  <si>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</si>
  <si>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</si>
  <si>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</si>
  <si>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</si>
  <si>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</si>
  <si>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Ⅴ－１</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</si>
  <si>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</si>
  <si>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</si>
  <si>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</si>
  <si>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</si>
  <si>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</si>
  <si>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</si>
  <si>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</si>
  <si>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</si>
  <si>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</si>
  <si>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</si>
  <si>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</si>
  <si>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</si>
  <si>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多可町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</si>
  <si>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</si>
  <si>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</si>
  <si>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</si>
  <si>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</si>
  <si>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</si>
  <si>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</si>
  <si>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</si>
  <si>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</si>
  <si>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</si>
  <si>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</si>
  <si>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</si>
  <si>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</si>
  <si>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</si>
  <si>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</si>
  <si>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</si>
  <si>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</si>
  <si>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</si>
  <si>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</si>
  <si>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</si>
  <si>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</si>
  <si>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</si>
  <si>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</si>
  <si>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</si>
  <si>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</si>
  <si>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</si>
  <si>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</si>
  <si>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-8.2</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</si>
  <si>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</si>
  <si>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</si>
  <si>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</si>
  <si>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</si>
  <si>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</si>
  <si>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</si>
  <si>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</si>
  <si>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</si>
  <si>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</si>
  <si>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</si>
  <si>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</si>
  <si>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</si>
  <si>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</si>
  <si>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</si>
  <si>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</si>
  <si>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</si>
  <si>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</si>
  <si>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</si>
  <si>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</si>
  <si>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</si>
  <si>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</si>
  <si>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</si>
  <si>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</si>
  <si>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</si>
  <si>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</si>
  <si>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</si>
  <si>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24"/>
  </si>
  <si>
    <t>うち日本人(％)</t>
    <phoneticPr fontId="5"/>
  </si>
  <si>
    <t>-2.4</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</si>
  <si>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</si>
  <si>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</si>
  <si>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</si>
  <si>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</si>
  <si>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</si>
  <si>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</si>
  <si>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</si>
  <si>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</si>
  <si>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</si>
  <si>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</si>
  <si>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</si>
  <si>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</si>
  <si>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</si>
  <si>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</si>
  <si>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</si>
  <si>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</si>
  <si>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</si>
  <si>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</si>
  <si>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</si>
  <si>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</si>
  <si>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</si>
  <si>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</si>
  <si>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</si>
  <si>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</si>
  <si>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</si>
  <si>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</si>
  <si>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</si>
  <si>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</si>
  <si>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</si>
  <si>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</si>
  <si>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</si>
  <si>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</si>
  <si>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</si>
  <si>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</si>
  <si>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</si>
  <si>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</si>
  <si>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</si>
  <si>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</si>
  <si>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</si>
  <si>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</si>
  <si>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</si>
  <si>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</si>
  <si>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</si>
  <si>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</si>
  <si>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</si>
  <si>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</si>
  <si>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</si>
  <si>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</si>
  <si>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</si>
  <si>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</si>
  <si>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</si>
  <si>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</si>
  <si>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</si>
  <si>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</si>
  <si>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</si>
  <si>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</si>
  <si>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</si>
  <si>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</si>
  <si>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</si>
  <si>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</si>
  <si>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</si>
  <si>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</si>
  <si>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兵庫県多可町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</si>
  <si>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</si>
  <si>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</si>
  <si>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</si>
  <si>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</si>
  <si>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</si>
  <si>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</si>
  <si>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</si>
  <si>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</si>
  <si>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</si>
  <si>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</si>
  <si>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</si>
  <si>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</si>
  <si>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</si>
  <si>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</si>
  <si>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</si>
  <si>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</si>
  <si>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</si>
  <si>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</si>
  <si>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</si>
  <si>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</si>
  <si>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</si>
  <si>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</si>
  <si>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</si>
  <si>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</si>
  <si>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</si>
  <si>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</si>
  <si>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</si>
  <si>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</si>
  <si>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</si>
  <si>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</si>
  <si>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</si>
  <si>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</si>
  <si>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</si>
  <si>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</si>
  <si>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</si>
  <si>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</si>
  <si>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</si>
  <si>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</si>
  <si>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</si>
  <si>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</si>
  <si>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</si>
  <si>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</si>
  <si>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</si>
  <si>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</si>
  <si>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</si>
  <si>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</si>
  <si>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</si>
  <si>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</si>
  <si>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</si>
  <si>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</si>
  <si>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</si>
  <si>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</si>
  <si>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</si>
  <si>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</si>
  <si>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</si>
  <si>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</si>
  <si>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</si>
  <si>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</si>
  <si>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</si>
  <si>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</si>
  <si>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</si>
  <si>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</si>
  <si>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</si>
  <si>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</si>
  <si>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</si>
  <si>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</si>
  <si>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</si>
  <si>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</si>
  <si>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</si>
  <si>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</si>
  <si>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</si>
  <si>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</si>
  <si>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</si>
  <si>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</si>
  <si>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</si>
  <si>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</si>
  <si>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</si>
  <si>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</si>
  <si>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</si>
  <si>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</si>
  <si>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</si>
  <si>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</si>
  <si>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</si>
  <si>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</si>
  <si>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</si>
  <si>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</si>
  <si>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</si>
  <si>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</si>
  <si>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</si>
  <si>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</si>
  <si>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</si>
  <si>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</si>
  <si>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</si>
  <si>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</si>
  <si>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</si>
  <si>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</si>
  <si>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</si>
  <si>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</si>
  <si>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</si>
  <si>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</si>
  <si>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</si>
  <si>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</si>
  <si>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</si>
  <si>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</si>
  <si>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</si>
  <si>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</si>
  <si>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</si>
  <si>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</si>
  <si>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</si>
  <si>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</si>
  <si>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</si>
  <si>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</si>
  <si>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</si>
  <si>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</si>
  <si>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</si>
  <si>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</si>
  <si>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</si>
  <si>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</si>
  <si>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</si>
  <si>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</si>
  <si>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</si>
  <si>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</si>
  <si>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</si>
  <si>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</si>
  <si>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</si>
  <si>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</si>
  <si>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</si>
  <si>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</si>
  <si>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</si>
  <si>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</si>
  <si>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</si>
  <si>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</si>
  <si>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</si>
  <si>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</si>
  <si>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</si>
  <si>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</si>
  <si>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</si>
  <si>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</si>
  <si>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</si>
  <si>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</si>
  <si>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</si>
  <si>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</si>
  <si>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</si>
  <si>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</si>
  <si>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</si>
  <si>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</si>
  <si>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</si>
  <si>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</si>
  <si>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</si>
  <si>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兵庫県多可町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</si>
  <si>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</si>
  <si>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</si>
  <si>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</si>
  <si>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</si>
  <si>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</si>
  <si>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</si>
  <si>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</si>
  <si>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</si>
  <si>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</si>
  <si>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</si>
  <si>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</si>
  <si>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</si>
  <si>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</si>
  <si>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</si>
  <si>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</si>
  <si>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</si>
  <si>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</si>
  <si>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</si>
  <si>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</si>
  <si>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</si>
  <si>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学校給食事業特別会計</t>
    <phoneticPr fontId="5"/>
  </si>
  <si>
    <t>診療所事業特別会計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</si>
  <si>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</si>
  <si>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</si>
  <si>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</si>
  <si>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</si>
  <si>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</si>
  <si>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</si>
  <si>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</si>
  <si>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</si>
  <si>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</si>
  <si>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</si>
  <si>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</si>
  <si>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</si>
  <si>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</si>
  <si>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</si>
  <si>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国民健康保険特別会計（直診勘定）</t>
    <phoneticPr fontId="5"/>
  </si>
  <si>
    <t>介護保険特別会計</t>
    <phoneticPr fontId="5"/>
  </si>
  <si>
    <t>後期高齢者医療特別会計</t>
    <phoneticPr fontId="5"/>
  </si>
  <si>
    <t>水道事業特別会計</t>
    <phoneticPr fontId="5"/>
  </si>
  <si>
    <t>法適用企業</t>
    <phoneticPr fontId="5"/>
  </si>
  <si>
    <t>下水道事業特別会計</t>
    <phoneticPr fontId="5"/>
  </si>
  <si>
    <t>法適用企業</t>
    <phoneticPr fontId="5"/>
  </si>
  <si>
    <t>宅地造成事業特別会計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</si>
  <si>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</si>
  <si>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</si>
  <si>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</si>
  <si>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</si>
  <si>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</si>
  <si>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</si>
  <si>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</si>
  <si>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</si>
  <si>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</si>
  <si>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</si>
  <si>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</si>
  <si>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</si>
  <si>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</si>
  <si>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</si>
  <si>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</si>
  <si>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</si>
  <si>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</si>
  <si>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</si>
  <si>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</si>
  <si>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</si>
  <si>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</si>
  <si>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</si>
  <si>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</si>
  <si>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</si>
  <si>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</si>
  <si>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</si>
  <si>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</si>
  <si>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</si>
  <si>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</si>
  <si>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</si>
  <si>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</si>
  <si>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</si>
  <si>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</si>
  <si>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t>
    <phoneticPr fontId="5"/>
  </si>
  <si>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</si>
  <si>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</si>
  <si>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</si>
  <si>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</si>
  <si>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</si>
  <si>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</si>
  <si>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</si>
  <si>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</si>
  <si>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</si>
  <si>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</si>
  <si>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</si>
  <si>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</si>
  <si>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</si>
  <si>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</si>
  <si>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</si>
  <si>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</si>
  <si>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</si>
  <si>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</si>
  <si>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</si>
  <si>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</si>
  <si>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</si>
  <si>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</si>
  <si>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</si>
  <si>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</si>
  <si>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</si>
  <si>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</si>
  <si>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</si>
  <si>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国民健康保険特別会計（直診）</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</si>
  <si>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</si>
  <si>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</si>
  <si>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</si>
  <si>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</si>
  <si>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</si>
  <si>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</si>
  <si>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</si>
  <si>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</si>
  <si>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</si>
  <si>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</si>
  <si>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</si>
  <si>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</si>
  <si>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</si>
  <si>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</si>
  <si>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</si>
  <si>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</si>
  <si>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t>
    <phoneticPr fontId="5"/>
  </si>
  <si>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</si>
  <si>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</si>
  <si>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</si>
  <si>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</si>
  <si>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</si>
  <si>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</si>
  <si>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</si>
  <si>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</si>
  <si>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</si>
  <si>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</si>
  <si>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</si>
  <si>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</si>
  <si>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</si>
  <si>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</si>
  <si>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</si>
  <si>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</si>
  <si>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</si>
  <si>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</si>
  <si>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</si>
  <si>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</si>
  <si>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</si>
  <si>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</si>
  <si>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</si>
  <si>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</si>
  <si>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</si>
  <si>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</si>
  <si>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</si>
  <si>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</si>
  <si>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</si>
  <si>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</si>
  <si>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</si>
  <si>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</si>
  <si>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</si>
  <si>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</si>
  <si>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</si>
  <si>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</si>
  <si>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</si>
  <si>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</si>
  <si>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</si>
  <si>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</si>
  <si>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</si>
  <si>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</si>
  <si>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</si>
  <si>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</si>
  <si>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</si>
  <si>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</si>
  <si>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</si>
  <si>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</si>
  <si>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</si>
  <si>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</si>
  <si>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</si>
  <si>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</si>
  <si>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</si>
  <si>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</si>
  <si>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</si>
  <si>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</si>
  <si>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</si>
  <si>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</si>
  <si>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</si>
  <si>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</si>
  <si>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</si>
  <si>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</si>
  <si>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</si>
  <si>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</si>
  <si>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</si>
  <si>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</si>
  <si>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</si>
  <si>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</si>
  <si>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</si>
  <si>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0.84</t>
  </si>
  <si>
    <t>▲ 4.25</t>
  </si>
  <si>
    <t>▲ 4.87</t>
  </si>
  <si>
    <t>水道事業特別会計</t>
  </si>
  <si>
    <t>下水道事業特別会計</t>
  </si>
  <si>
    <t>国民健康保険特別会計（事業勘定）</t>
  </si>
  <si>
    <t>一般会計</t>
  </si>
  <si>
    <t>介護保険特別会計</t>
  </si>
  <si>
    <t>国民健康保険特別会計（直診勘定）</t>
  </si>
  <si>
    <t>後期高齢者医療特別会計</t>
  </si>
  <si>
    <t>診療所事業特別会計</t>
  </si>
  <si>
    <t>その他会計（赤字）</t>
  </si>
  <si>
    <t>その他会計（黒字）</t>
  </si>
  <si>
    <t>H25末</t>
    <phoneticPr fontId="5"/>
  </si>
  <si>
    <t>H26末</t>
    <phoneticPr fontId="5"/>
  </si>
  <si>
    <t>H27末</t>
    <phoneticPr fontId="5"/>
  </si>
  <si>
    <t>H28末</t>
    <phoneticPr fontId="5"/>
  </si>
  <si>
    <t>H29末</t>
    <phoneticPr fontId="5"/>
  </si>
  <si>
    <t>西脇多可行政事務組合</t>
    <rPh sb="0" eb="2">
      <t>ニシワキ</t>
    </rPh>
    <rPh sb="2" eb="4">
      <t>タカ</t>
    </rPh>
    <rPh sb="4" eb="6">
      <t>ギョウセイ</t>
    </rPh>
    <rPh sb="6" eb="8">
      <t>ジム</t>
    </rPh>
    <rPh sb="8" eb="10">
      <t>クミアイ</t>
    </rPh>
    <phoneticPr fontId="18"/>
  </si>
  <si>
    <t>北播磨清掃事務組合</t>
    <rPh sb="0" eb="1">
      <t>キタ</t>
    </rPh>
    <rPh sb="1" eb="3">
      <t>ハリマ</t>
    </rPh>
    <rPh sb="3" eb="5">
      <t>セイソウ</t>
    </rPh>
    <rPh sb="5" eb="7">
      <t>ジム</t>
    </rPh>
    <rPh sb="7" eb="9">
      <t>クミアイ</t>
    </rPh>
    <phoneticPr fontId="18"/>
  </si>
  <si>
    <t>兵庫県市町村職員退職手当組合</t>
    <rPh sb="0" eb="3">
      <t>ヒョウゴケン</t>
    </rPh>
    <rPh sb="3" eb="6">
      <t>シチョウソン</t>
    </rPh>
    <rPh sb="6" eb="8">
      <t>ショクイン</t>
    </rPh>
    <rPh sb="8" eb="10">
      <t>タイショク</t>
    </rPh>
    <rPh sb="10" eb="12">
      <t>テアテ</t>
    </rPh>
    <rPh sb="12" eb="14">
      <t>クミアイ</t>
    </rPh>
    <phoneticPr fontId="18"/>
  </si>
  <si>
    <t>兵庫県市町交通災害共済組合</t>
    <rPh sb="0" eb="3">
      <t>ヒョウゴケン</t>
    </rPh>
    <rPh sb="3" eb="5">
      <t>シチョウ</t>
    </rPh>
    <rPh sb="5" eb="7">
      <t>コウツウ</t>
    </rPh>
    <rPh sb="7" eb="9">
      <t>サイガイ</t>
    </rPh>
    <rPh sb="9" eb="11">
      <t>キョウサイ</t>
    </rPh>
    <rPh sb="11" eb="13">
      <t>クミアイ</t>
    </rPh>
    <phoneticPr fontId="18"/>
  </si>
  <si>
    <t>兵庫県議会議員公務災害補償組合</t>
    <rPh sb="0" eb="3">
      <t>ヒョウゴケン</t>
    </rPh>
    <rPh sb="3" eb="5">
      <t>ギカイ</t>
    </rPh>
    <rPh sb="5" eb="7">
      <t>ギイン</t>
    </rPh>
    <rPh sb="7" eb="9">
      <t>コウム</t>
    </rPh>
    <rPh sb="9" eb="11">
      <t>サイガイ</t>
    </rPh>
    <rPh sb="11" eb="13">
      <t>ホショウ</t>
    </rPh>
    <rPh sb="13" eb="15">
      <t>クミアイ</t>
    </rPh>
    <phoneticPr fontId="18"/>
  </si>
  <si>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18"/>
  </si>
  <si>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18"/>
  </si>
  <si>
    <t>播磨内陸医務事業組合</t>
    <rPh sb="0" eb="2">
      <t>ハリマ</t>
    </rPh>
    <rPh sb="2" eb="4">
      <t>ナイリク</t>
    </rPh>
    <rPh sb="4" eb="6">
      <t>イム</t>
    </rPh>
    <rPh sb="6" eb="8">
      <t>ジギョウ</t>
    </rPh>
    <rPh sb="8" eb="10">
      <t>クミアイ</t>
    </rPh>
    <phoneticPr fontId="18"/>
  </si>
  <si>
    <t>北播磨こども発達支援センター事務組合</t>
    <rPh sb="0" eb="1">
      <t>キタ</t>
    </rPh>
    <rPh sb="1" eb="3">
      <t>ハリマ</t>
    </rPh>
    <rPh sb="6" eb="8">
      <t>ハッタツ</t>
    </rPh>
    <rPh sb="8" eb="10">
      <t>シエン</t>
    </rPh>
    <rPh sb="14" eb="16">
      <t>ジム</t>
    </rPh>
    <rPh sb="16" eb="18">
      <t>クミアイ</t>
    </rPh>
    <phoneticPr fontId="18"/>
  </si>
  <si>
    <t>北はりま消防組合</t>
    <rPh sb="0" eb="1">
      <t>キタ</t>
    </rPh>
    <rPh sb="4" eb="6">
      <t>ショウボウ</t>
    </rPh>
    <rPh sb="6" eb="8">
      <t>クミアイ</t>
    </rPh>
    <phoneticPr fontId="18"/>
  </si>
  <si>
    <t>氷上多可衛生事務組合</t>
    <rPh sb="0" eb="2">
      <t>ヒカミ</t>
    </rPh>
    <rPh sb="2" eb="4">
      <t>タカ</t>
    </rPh>
    <rPh sb="4" eb="6">
      <t>エイセイ</t>
    </rPh>
    <rPh sb="6" eb="8">
      <t>ジム</t>
    </rPh>
    <rPh sb="8" eb="10">
      <t>クミアイ</t>
    </rPh>
    <phoneticPr fontId="18"/>
  </si>
  <si>
    <t>地域活性化基金</t>
    <rPh sb="0" eb="2">
      <t>チイキ</t>
    </rPh>
    <rPh sb="2" eb="5">
      <t>カッセイカ</t>
    </rPh>
    <rPh sb="5" eb="7">
      <t>キキン</t>
    </rPh>
    <phoneticPr fontId="18"/>
  </si>
  <si>
    <t>施設等整備基金</t>
    <rPh sb="0" eb="2">
      <t>シセツ</t>
    </rPh>
    <rPh sb="2" eb="3">
      <t>トウ</t>
    </rPh>
    <rPh sb="3" eb="5">
      <t>セイビ</t>
    </rPh>
    <rPh sb="5" eb="7">
      <t>キキン</t>
    </rPh>
    <phoneticPr fontId="18"/>
  </si>
  <si>
    <t>余暇村公園管理基金</t>
    <rPh sb="0" eb="2">
      <t>ヨカ</t>
    </rPh>
    <rPh sb="2" eb="3">
      <t>ムラ</t>
    </rPh>
    <rPh sb="3" eb="5">
      <t>コウエン</t>
    </rPh>
    <rPh sb="5" eb="7">
      <t>カンリ</t>
    </rPh>
    <rPh sb="7" eb="9">
      <t>キキン</t>
    </rPh>
    <phoneticPr fontId="18"/>
  </si>
  <si>
    <t>大河丘陵活用基金</t>
    <rPh sb="0" eb="2">
      <t>オオカワ</t>
    </rPh>
    <rPh sb="2" eb="3">
      <t>オカ</t>
    </rPh>
    <rPh sb="3" eb="4">
      <t>リョウ</t>
    </rPh>
    <rPh sb="4" eb="6">
      <t>カツヨウ</t>
    </rPh>
    <rPh sb="6" eb="8">
      <t>キキン</t>
    </rPh>
    <phoneticPr fontId="18"/>
  </si>
  <si>
    <t>社会福祉基金</t>
    <rPh sb="0" eb="2">
      <t>シャカイ</t>
    </rPh>
    <rPh sb="2" eb="4">
      <t>フクシ</t>
    </rPh>
    <rPh sb="4" eb="6">
      <t>キキン</t>
    </rPh>
    <phoneticPr fontId="18"/>
  </si>
  <si>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</si>
  <si>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</si>
  <si>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</si>
  <si>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</si>
  <si>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</si>
  <si>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及び有形固定資産減価償却率が双方とも上昇している。借入による将来的な負担を残しつつ、施設全体の老朽化がすすんでいることとなる。今後は、投資的経費を抑制することから、起債の額を抑え将来負担比率を低下を図るが、有形固定資産償却率が上がることが懸念される。有形固定産償却率を抑えるためにも、各施設の有効性等を考慮しながら精査し、施設数を減らしていくことが重要とな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</si>
  <si>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</si>
  <si>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</si>
  <si>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</si>
  <si>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</si>
  <si>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</si>
  <si>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</si>
  <si>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</si>
  <si>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・将来負担比率は、基準財政需要額算入見込額の減少や充当可能基金の減少のため、増加傾向にあるが、公営企業会計への繰り出しの見直し等により改善を図りたい。
・実質公債費比率については、元利償還金及び準元利償還金ともに、単年では減少しているが、３カ年平均では増加しているため悪化した。次年度以降、減少を見込んでいる。
・両方の数値とも今後減少を見込んでいるが、事業の重要性、緊急性を考慮し適正な事業実施を行い、新規発行債の抑制を行いながら公債費比率の平準化を図り、財政の健全化に努める。</t>
    <rPh sb="90" eb="92">
      <t>ガンリ</t>
    </rPh>
    <rPh sb="92" eb="95">
      <t>ショウカンキン</t>
    </rPh>
    <rPh sb="95" eb="96">
      <t>オヨ</t>
    </rPh>
    <rPh sb="97" eb="98">
      <t>ジュン</t>
    </rPh>
    <rPh sb="98" eb="100">
      <t>ガンリ</t>
    </rPh>
    <rPh sb="100" eb="103">
      <t>ショウカンキン</t>
    </rPh>
    <rPh sb="107" eb="109">
      <t>タンネン</t>
    </rPh>
    <rPh sb="111" eb="113">
      <t>ゲンショウ</t>
    </rPh>
    <rPh sb="121" eb="122">
      <t>ネン</t>
    </rPh>
    <rPh sb="122" eb="124">
      <t>ヘイキン</t>
    </rPh>
    <rPh sb="126" eb="128">
      <t>ゾウカ</t>
    </rPh>
    <rPh sb="134" eb="136">
      <t>アッカ</t>
    </rPh>
    <rPh sb="139" eb="142">
      <t>ジネンド</t>
    </rPh>
    <rPh sb="142" eb="144">
      <t>イコウ</t>
    </rPh>
    <rPh sb="145" eb="147">
      <t>ゲンショウ</t>
    </rPh>
    <rPh sb="148" eb="150">
      <t>ミコ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</si>
</sst>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游ゴシック"/>
      <family val="2"/>
      <charset val="128"/>
      <scheme val="minor"/>
    </font>
    <font>
      <sz val="12"/>
      <color indexed="8"/>
      <name val="ＭＳ 明朝"/>
      <family val="1"/>
      <charset val="128"/>
    </font>
    <font>
      <sz val="11"/>
      <color theme="1"/>
      <name val="ＭＳ Ｐゴシック"/>
      <family val="3"/>
      <charset val="128"/>
    </font>
    <font>
      <sz val="11"/>
      <color indexed="8"/>
      <name val="游ゴシック"/>
      <family val="3"/>
      <charset val="128"/>
      <scheme val="minor"/>
    </font>
    <font>
      <sz val="14"/>
      <color theme="1"/>
      <name val="ＭＳ Ｐゴシック"/>
      <family val="3"/>
      <charset val="128"/>
    </font>
    <font>
      <sz val="11"/>
      <color rgb="FF000000"/>
      <name val="游ゴシック"/>
      <family val="3"/>
      <charset val="128"/>
      <scheme val="minor"/>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43">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xf numFmtId="9" fontId="1" fillId="0" borderId="0" applyFont="0" applyFill="0" applyBorder="0" applyAlignment="0" applyProtection="0">
      <alignment vertical="center"/>
    </xf>
    <xf numFmtId="38" fontId="15" fillId="0" borderId="0" applyFont="0" applyFill="0" applyBorder="0" applyAlignment="0" applyProtection="0"/>
    <xf numFmtId="38" fontId="15" fillId="0" borderId="0" applyFont="0" applyFill="0" applyBorder="0" applyAlignment="0" applyProtection="0"/>
    <xf numFmtId="38" fontId="15" fillId="0" borderId="0" applyFont="0" applyFill="0" applyBorder="0" applyAlignment="0" applyProtection="0">
      <alignment vertical="center"/>
    </xf>
    <xf numFmtId="38" fontId="15" fillId="0" borderId="0" applyFont="0" applyFill="0" applyBorder="0" applyAlignment="0" applyProtection="0">
      <alignment vertical="center"/>
    </xf>
    <xf numFmtId="38" fontId="1" fillId="0" borderId="0" applyFont="0" applyFill="0" applyBorder="0" applyAlignment="0" applyProtection="0">
      <alignment vertical="center"/>
    </xf>
    <xf numFmtId="38" fontId="15" fillId="0" borderId="0" applyFont="0" applyFill="0" applyBorder="0" applyAlignment="0" applyProtection="0">
      <alignment vertical="center"/>
    </xf>
    <xf numFmtId="6" fontId="15" fillId="0" borderId="0" applyFont="0" applyFill="0" applyBorder="0" applyAlignment="0" applyProtection="0">
      <alignment vertical="center"/>
    </xf>
    <xf numFmtId="6" fontId="15" fillId="0" borderId="0" applyFont="0" applyFill="0" applyBorder="0" applyAlignment="0" applyProtection="0"/>
    <xf numFmtId="0" fontId="1" fillId="0" borderId="0">
      <alignment vertical="center"/>
    </xf>
    <xf numFmtId="0" fontId="1" fillId="0" borderId="0">
      <alignment vertical="center"/>
    </xf>
    <xf numFmtId="0" fontId="38" fillId="0" borderId="0">
      <alignment vertical="center"/>
    </xf>
    <xf numFmtId="0" fontId="15" fillId="0" borderId="0"/>
    <xf numFmtId="0" fontId="1" fillId="0" borderId="0">
      <alignment vertical="center"/>
    </xf>
    <xf numFmtId="0" fontId="15" fillId="0" borderId="0">
      <alignment vertical="center"/>
    </xf>
    <xf numFmtId="0" fontId="23" fillId="0" borderId="0"/>
    <xf numFmtId="0" fontId="15" fillId="0" borderId="0"/>
    <xf numFmtId="0" fontId="1" fillId="0" borderId="0">
      <alignment vertical="center"/>
    </xf>
    <xf numFmtId="0" fontId="13" fillId="0" borderId="0">
      <alignment vertical="center"/>
    </xf>
    <xf numFmtId="0" fontId="19" fillId="0" borderId="0">
      <alignment vertical="center"/>
    </xf>
    <xf numFmtId="0" fontId="1" fillId="0" borderId="0">
      <alignment vertical="center"/>
    </xf>
    <xf numFmtId="0" fontId="39" fillId="0" borderId="0">
      <alignment vertical="center"/>
    </xf>
  </cellStyleXfs>
  <cellXfs count="132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12" fillId="0" borderId="34" xfId="5" applyNumberFormat="1" applyFont="1" applyFill="1" applyBorder="1" applyAlignment="1" applyProtection="1">
      <alignment horizontal="right" vertical="center" shrinkToFit="1"/>
      <protection locked="0"/>
    </xf>
    <xf numFmtId="177" fontId="12" fillId="0" borderId="21" xfId="5" applyNumberFormat="1" applyFont="1" applyFill="1" applyBorder="1" applyAlignment="1" applyProtection="1">
      <alignment horizontal="right" vertical="center" shrinkToFit="1"/>
      <protection locked="0"/>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41" fillId="0" borderId="0" xfId="42" applyFont="1">
      <alignment vertical="center"/>
    </xf>
    <xf numFmtId="180" fontId="1" fillId="0" borderId="0" xfId="16" applyNumberFormat="1" applyFo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42" fillId="0" borderId="41" xfId="16" applyFont="1" applyBorder="1" applyAlignment="1" applyProtection="1">
      <alignment horizontal="left" vertical="top" wrapText="1"/>
      <protection locked="0"/>
    </xf>
    <xf numFmtId="0" fontId="40" fillId="0" borderId="12" xfId="16" applyFont="1" applyBorder="1" applyAlignment="1" applyProtection="1">
      <alignment horizontal="left" vertical="top" wrapText="1"/>
      <protection locked="0"/>
    </xf>
    <xf numFmtId="0" fontId="40" fillId="0" borderId="48" xfId="16" applyFont="1" applyBorder="1" applyAlignment="1" applyProtection="1">
      <alignment horizontal="left" vertical="top" wrapText="1"/>
      <protection locked="0"/>
    </xf>
    <xf numFmtId="0" fontId="40" fillId="0" borderId="64" xfId="16" applyFont="1" applyBorder="1" applyAlignment="1" applyProtection="1">
      <alignment horizontal="left" vertical="top" wrapText="1"/>
      <protection locked="0"/>
    </xf>
    <xf numFmtId="0" fontId="40" fillId="0" borderId="0" xfId="16" applyFont="1" applyAlignment="1" applyProtection="1">
      <alignment horizontal="left" vertical="top" wrapText="1"/>
      <protection locked="0"/>
    </xf>
    <xf numFmtId="0" fontId="40" fillId="0" borderId="38" xfId="16" applyFont="1" applyBorder="1" applyAlignment="1" applyProtection="1">
      <alignment horizontal="left" vertical="top" wrapText="1"/>
      <protection locked="0"/>
    </xf>
    <xf numFmtId="0" fontId="40" fillId="0" borderId="37" xfId="16" applyFont="1" applyBorder="1" applyAlignment="1" applyProtection="1">
      <alignment horizontal="left" vertical="top" wrapText="1"/>
      <protection locked="0"/>
    </xf>
    <xf numFmtId="0" fontId="40" fillId="0" borderId="54" xfId="16" applyFont="1" applyBorder="1" applyAlignment="1" applyProtection="1">
      <alignment horizontal="left" vertical="top" wrapText="1"/>
      <protection locked="0"/>
    </xf>
    <xf numFmtId="0" fontId="40"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xf numFmtId="0" fontId="40" fillId="0" borderId="41" xfId="16" applyFont="1" applyBorder="1" applyAlignment="1" applyProtection="1">
      <alignment horizontal="left" vertical="top" wrapText="1"/>
      <protection locked="0"/>
    </xf>
  </cellXfs>
  <cellStyles count="43">
    <cellStyle name="パーセント 2" xfId="21" xr:uid="{00000000-0005-0000-0000-000000000000}"/>
    <cellStyle name="桁区切り 2" xfId="22" xr:uid="{00000000-0005-0000-0000-000001000000}"/>
    <cellStyle name="桁区切り 2 2" xfId="23" xr:uid="{00000000-0005-0000-0000-000002000000}"/>
    <cellStyle name="桁区切り 2 3" xfId="24" xr:uid="{00000000-0005-0000-0000-000003000000}"/>
    <cellStyle name="桁区切り 3" xfId="25" xr:uid="{00000000-0005-0000-0000-000004000000}"/>
    <cellStyle name="桁区切り 4" xfId="26" xr:uid="{00000000-0005-0000-0000-000005000000}"/>
    <cellStyle name="桁区切り 5" xfId="27" xr:uid="{00000000-0005-0000-0000-000006000000}"/>
    <cellStyle name="通貨 2" xfId="28" xr:uid="{00000000-0005-0000-0000-000007000000}"/>
    <cellStyle name="通貨 3" xfId="29" xr:uid="{00000000-0005-0000-0000-000008000000}"/>
    <cellStyle name="標準" xfId="0" builtinId="0"/>
    <cellStyle name="標準 2" xfId="6" xr:uid="{00000000-0005-0000-0000-00000A000000}"/>
    <cellStyle name="標準 2 2" xfId="7" xr:uid="{00000000-0005-0000-0000-00000B000000}"/>
    <cellStyle name="標準 2 3" xfId="10" xr:uid="{00000000-0005-0000-0000-00000C000000}"/>
    <cellStyle name="標準 2 3 2" xfId="30" xr:uid="{00000000-0005-0000-0000-00000D000000}"/>
    <cellStyle name="標準 2 4" xfId="40" xr:uid="{00000000-0005-0000-0000-00000E000000}"/>
    <cellStyle name="標準 2_2007AJAHO401600" xfId="31" xr:uid="{00000000-0005-0000-0000-00000F000000}"/>
    <cellStyle name="標準 3" xfId="11" xr:uid="{00000000-0005-0000-0000-000010000000}"/>
    <cellStyle name="標準 3 2" xfId="33" xr:uid="{00000000-0005-0000-0000-000011000000}"/>
    <cellStyle name="標準 3 3" xfId="41" xr:uid="{00000000-0005-0000-0000-000012000000}"/>
    <cellStyle name="標準 3 4" xfId="32" xr:uid="{00000000-0005-0000-0000-000013000000}"/>
    <cellStyle name="標準 3_APAHO401000" xfId="34" xr:uid="{00000000-0005-0000-0000-000014000000}"/>
    <cellStyle name="標準 4" xfId="5" xr:uid="{00000000-0005-0000-0000-000015000000}"/>
    <cellStyle name="標準 4 2" xfId="35" xr:uid="{00000000-0005-0000-0000-000016000000}"/>
    <cellStyle name="標準 4_APAHO401000" xfId="36" xr:uid="{00000000-0005-0000-0000-000017000000}"/>
    <cellStyle name="標準 4_APAHO401600" xfId="1" xr:uid="{00000000-0005-0000-0000-000018000000}"/>
    <cellStyle name="標準 4_APAHO4019001" xfId="4" xr:uid="{00000000-0005-0000-0000-000019000000}"/>
    <cellStyle name="標準 4_ZJ08_022012_青森市_2010" xfId="3" xr:uid="{00000000-0005-0000-0000-00001A000000}"/>
    <cellStyle name="標準 5" xfId="37" xr:uid="{00000000-0005-0000-0000-00001B000000}"/>
    <cellStyle name="標準 6" xfId="8" xr:uid="{00000000-0005-0000-0000-00001C000000}"/>
    <cellStyle name="標準 6 2" xfId="39" xr:uid="{00000000-0005-0000-0000-00001D000000}"/>
    <cellStyle name="標準 6 3" xfId="38" xr:uid="{00000000-0005-0000-0000-00001E000000}"/>
    <cellStyle name="標準 6_APAHO401000" xfId="9" xr:uid="{00000000-0005-0000-0000-00001F000000}"/>
    <cellStyle name="標準 6_APAHO401200_O-JJ1016-001-3_財政状況資料集(決算状況カード(各会計・関係団体))(Rev2)2" xfId="15" xr:uid="{00000000-0005-0000-0000-000020000000}"/>
    <cellStyle name="標準 6_APAHO402200_O-JJ1016-001-3_財政状況資料集(決算状況カード(各会計・関係団体))(Rev2)2" xfId="12" xr:uid="{00000000-0005-0000-0000-000021000000}"/>
    <cellStyle name="標準 7" xfId="20" xr:uid="{00000000-0005-0000-0000-000022000000}"/>
    <cellStyle name="標準 7 2" xfId="42" xr:uid="{CF526E46-E293-4D2B-BAED-158E47FFD20E}"/>
    <cellStyle name="標準_【レイアウト】（県）資料３（Ｐ２）　歳出比較分析表" xfId="16" xr:uid="{00000000-0005-0000-0000-000023000000}"/>
    <cellStyle name="標準_【レイアウト】（市）資料３（Ｐ２）　歳出比較分析表" xfId="17" xr:uid="{00000000-0005-0000-0000-000024000000}"/>
    <cellStyle name="標準_APAHO251300" xfId="18" xr:uid="{00000000-0005-0000-0000-000025000000}"/>
    <cellStyle name="標準_APAHO252300" xfId="19" xr:uid="{00000000-0005-0000-0000-000026000000}"/>
    <cellStyle name="標準_Book1" xfId="13" xr:uid="{00000000-0005-0000-0000-000027000000}"/>
    <cellStyle name="標準_O-JJ0722-001-3_決算状況カード(各会計・関係団体)_O-JJ1016-001-3_財政状況資料集(決算状況カード(各会計・関係団体))(Rev2)2" xfId="14" xr:uid="{00000000-0005-0000-0000-000028000000}"/>
    <cellStyle name="標準_O-JJ0722-001-8_連結実質赤字比率に係る赤字・黒字の構成分析" xfId="2" xr:uid="{00000000-0005-0000-0000-000029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59668</c:v>
                </c:pt>
                <c:pt idx="1">
                  <c:v>56894</c:v>
                </c:pt>
                <c:pt idx="2">
                  <c:v>57122</c:v>
                </c:pt>
                <c:pt idx="3">
                  <c:v>53655</c:v>
                </c:pt>
                <c:pt idx="4">
                  <c:v>53869</c:v>
                </c:pt>
              </c:numCache>
            </c:numRef>
          </c:val>
          <c:smooth val="0"/>
          <c:extLst>
            <c:ext xmlns:c16="http://schemas.microsoft.com/office/drawing/2014/chart" uri="{C3380CC4-5D6E-409C-BE32-E72D297353CC}">
              <c16:uniqueId val="{00000000-3224-4559-96B3-08B4BC45731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46178</c:v>
                </c:pt>
                <c:pt idx="1">
                  <c:v>74128</c:v>
                </c:pt>
                <c:pt idx="2">
                  <c:v>58631</c:v>
                </c:pt>
                <c:pt idx="3">
                  <c:v>65860</c:v>
                </c:pt>
                <c:pt idx="4">
                  <c:v>101244</c:v>
                </c:pt>
              </c:numCache>
            </c:numRef>
          </c:val>
          <c:smooth val="0"/>
          <c:extLst>
            <c:ext xmlns:c16="http://schemas.microsoft.com/office/drawing/2014/chart" uri="{C3380CC4-5D6E-409C-BE32-E72D297353CC}">
              <c16:uniqueId val="{00000001-3224-4559-96B3-08B4BC45731D}"/>
            </c:ext>
          </c:extLst>
        </c:ser>
        <c:dLbls>
          <c:showLegendKey val="0"/>
          <c:showVal val="0"/>
          <c:showCatName val="0"/>
          <c:showSerName val="0"/>
          <c:showPercent val="0"/>
          <c:showBubbleSize val="0"/>
        </c:dLbls>
        <c:marker val="1"/>
        <c:smooth val="0"/>
        <c:axId val="132307200"/>
        <c:axId val="132579712"/>
      </c:lineChart>
      <c:catAx>
        <c:axId val="13230720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2579712"/>
        <c:crosses val="autoZero"/>
        <c:auto val="1"/>
        <c:lblAlgn val="ctr"/>
        <c:lblOffset val="100"/>
        <c:tickLblSkip val="1"/>
        <c:tickMarkSkip val="1"/>
        <c:noMultiLvlLbl val="0"/>
      </c:catAx>
      <c:valAx>
        <c:axId val="132579712"/>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230720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2.2599999999999998</c:v>
                </c:pt>
                <c:pt idx="1">
                  <c:v>3.64</c:v>
                </c:pt>
                <c:pt idx="2">
                  <c:v>1.28</c:v>
                </c:pt>
                <c:pt idx="3">
                  <c:v>0.22</c:v>
                </c:pt>
                <c:pt idx="4">
                  <c:v>0.86</c:v>
                </c:pt>
              </c:numCache>
            </c:numRef>
          </c:val>
          <c:extLst>
            <c:ext xmlns:c16="http://schemas.microsoft.com/office/drawing/2014/chart" uri="{C3380CC4-5D6E-409C-BE32-E72D297353CC}">
              <c16:uniqueId val="{00000000-156A-4289-B381-87A749325E2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41.37</c:v>
                </c:pt>
                <c:pt idx="1">
                  <c:v>42.95</c:v>
                </c:pt>
                <c:pt idx="2">
                  <c:v>43.48</c:v>
                </c:pt>
                <c:pt idx="3">
                  <c:v>40.229999999999997</c:v>
                </c:pt>
                <c:pt idx="4">
                  <c:v>36.869999999999997</c:v>
                </c:pt>
              </c:numCache>
            </c:numRef>
          </c:val>
          <c:extLst>
            <c:ext xmlns:c16="http://schemas.microsoft.com/office/drawing/2014/chart" uri="{C3380CC4-5D6E-409C-BE32-E72D297353CC}">
              <c16:uniqueId val="{00000001-156A-4289-B381-87A749325E21}"/>
            </c:ext>
          </c:extLst>
        </c:ser>
        <c:dLbls>
          <c:showLegendKey val="0"/>
          <c:showVal val="0"/>
          <c:showCatName val="0"/>
          <c:showSerName val="0"/>
          <c:showPercent val="0"/>
          <c:showBubbleSize val="0"/>
        </c:dLbls>
        <c:gapWidth val="250"/>
        <c:overlap val="100"/>
        <c:axId val="162863744"/>
        <c:axId val="16287001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-0.84</c:v>
                </c:pt>
                <c:pt idx="1">
                  <c:v>1.48</c:v>
                </c:pt>
                <c:pt idx="2">
                  <c:v>-4.25</c:v>
                </c:pt>
                <c:pt idx="3">
                  <c:v>-4.87</c:v>
                </c:pt>
                <c:pt idx="4">
                  <c:v>0.85</c:v>
                </c:pt>
              </c:numCache>
            </c:numRef>
          </c:val>
          <c:smooth val="0"/>
          <c:extLst>
            <c:ext xmlns:c16="http://schemas.microsoft.com/office/drawing/2014/chart" uri="{C3380CC4-5D6E-409C-BE32-E72D297353CC}">
              <c16:uniqueId val="{00000002-156A-4289-B381-87A749325E21}"/>
            </c:ext>
          </c:extLst>
        </c:ser>
        <c:dLbls>
          <c:showLegendKey val="0"/>
          <c:showVal val="0"/>
          <c:showCatName val="0"/>
          <c:showSerName val="0"/>
          <c:showPercent val="0"/>
          <c:showBubbleSize val="0"/>
        </c:dLbls>
        <c:marker val="1"/>
        <c:smooth val="0"/>
        <c:axId val="162863744"/>
        <c:axId val="162870016"/>
      </c:lineChart>
      <c:catAx>
        <c:axId val="1628637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62870016"/>
        <c:crosses val="autoZero"/>
        <c:auto val="1"/>
        <c:lblAlgn val="ctr"/>
        <c:lblOffset val="100"/>
        <c:tickLblSkip val="1"/>
        <c:tickMarkSkip val="1"/>
        <c:noMultiLvlLbl val="0"/>
      </c:catAx>
      <c:valAx>
        <c:axId val="1628700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28637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0.13</c:v>
                </c:pt>
                <c:pt idx="2">
                  <c:v>#N/A</c:v>
                </c:pt>
                <c:pt idx="3">
                  <c:v>0.12</c:v>
                </c:pt>
                <c:pt idx="4">
                  <c:v>#N/A</c:v>
                </c:pt>
                <c:pt idx="5">
                  <c:v>0.13</c:v>
                </c:pt>
                <c:pt idx="6">
                  <c:v>#N/A</c:v>
                </c:pt>
                <c:pt idx="7">
                  <c:v>0.13</c:v>
                </c:pt>
                <c:pt idx="8">
                  <c:v>#N/A</c:v>
                </c:pt>
                <c:pt idx="9">
                  <c:v>0</c:v>
                </c:pt>
              </c:numCache>
            </c:numRef>
          </c:val>
          <c:extLst>
            <c:ext xmlns:c16="http://schemas.microsoft.com/office/drawing/2014/chart" uri="{C3380CC4-5D6E-409C-BE32-E72D297353CC}">
              <c16:uniqueId val="{00000000-1420-43EE-9643-BBAE6689DB1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420-43EE-9643-BBAE6689DB18}"/>
            </c:ext>
          </c:extLst>
        </c:ser>
        <c:ser>
          <c:idx val="2"/>
          <c:order val="2"/>
          <c:tx>
            <c:strRef>
              <c:f>データシート!$A$29</c:f>
              <c:strCache>
                <c:ptCount val="1"/>
                <c:pt idx="0">
                  <c:v>診療所事業特別会計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0.09</c:v>
                </c:pt>
                <c:pt idx="2">
                  <c:v>#N/A</c:v>
                </c:pt>
                <c:pt idx="3">
                  <c:v>0.31</c:v>
                </c:pt>
                <c:pt idx="4">
                  <c:v>#N/A</c:v>
                </c:pt>
                <c:pt idx="5">
                  <c:v>0.25</c:v>
                </c:pt>
                <c:pt idx="6">
                  <c:v>#N/A</c:v>
                </c:pt>
                <c:pt idx="7">
                  <c:v>0.03</c:v>
                </c:pt>
                <c:pt idx="8">
                  <c:v>#N/A</c:v>
                </c:pt>
                <c:pt idx="9">
                  <c:v>0</c:v>
                </c:pt>
              </c:numCache>
            </c:numRef>
          </c:val>
          <c:extLst>
            <c:ext xmlns:c16="http://schemas.microsoft.com/office/drawing/2014/chart" uri="{C3380CC4-5D6E-409C-BE32-E72D297353CC}">
              <c16:uniqueId val="{00000002-1420-43EE-9643-BBAE6689DB18}"/>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0.09</c:v>
                </c:pt>
                <c:pt idx="2">
                  <c:v>#N/A</c:v>
                </c:pt>
                <c:pt idx="3">
                  <c:v>0.09</c:v>
                </c:pt>
                <c:pt idx="4">
                  <c:v>#N/A</c:v>
                </c:pt>
                <c:pt idx="5">
                  <c:v>0.11</c:v>
                </c:pt>
                <c:pt idx="6">
                  <c:v>#N/A</c:v>
                </c:pt>
                <c:pt idx="7">
                  <c:v>0.15</c:v>
                </c:pt>
                <c:pt idx="8">
                  <c:v>#N/A</c:v>
                </c:pt>
                <c:pt idx="9">
                  <c:v>0.11</c:v>
                </c:pt>
              </c:numCache>
            </c:numRef>
          </c:val>
          <c:extLst>
            <c:ext xmlns:c16="http://schemas.microsoft.com/office/drawing/2014/chart" uri="{C3380CC4-5D6E-409C-BE32-E72D297353CC}">
              <c16:uniqueId val="{00000003-1420-43EE-9643-BBAE6689DB18}"/>
            </c:ext>
          </c:extLst>
        </c:ser>
        <c:ser>
          <c:idx val="4"/>
          <c:order val="4"/>
          <c:tx>
            <c:strRef>
              <c:f>データシート!$A$31</c:f>
              <c:strCache>
                <c:ptCount val="1"/>
                <c:pt idx="0">
                  <c:v>国民健康保険特別会計（直診勘定）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0.03</c:v>
                </c:pt>
                <c:pt idx="8">
                  <c:v>#N/A</c:v>
                </c:pt>
                <c:pt idx="9">
                  <c:v>0.14000000000000001</c:v>
                </c:pt>
              </c:numCache>
            </c:numRef>
          </c:val>
          <c:extLst>
            <c:ext xmlns:c16="http://schemas.microsoft.com/office/drawing/2014/chart" uri="{C3380CC4-5D6E-409C-BE32-E72D297353CC}">
              <c16:uniqueId val="{00000004-1420-43EE-9643-BBAE6689DB18}"/>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0.76</c:v>
                </c:pt>
                <c:pt idx="2">
                  <c:v>#N/A</c:v>
                </c:pt>
                <c:pt idx="3">
                  <c:v>0.28000000000000003</c:v>
                </c:pt>
                <c:pt idx="4">
                  <c:v>#N/A</c:v>
                </c:pt>
                <c:pt idx="5">
                  <c:v>1.08</c:v>
                </c:pt>
                <c:pt idx="6">
                  <c:v>#N/A</c:v>
                </c:pt>
                <c:pt idx="7">
                  <c:v>0.19</c:v>
                </c:pt>
                <c:pt idx="8">
                  <c:v>#N/A</c:v>
                </c:pt>
                <c:pt idx="9">
                  <c:v>0.52</c:v>
                </c:pt>
              </c:numCache>
            </c:numRef>
          </c:val>
          <c:extLst>
            <c:ext xmlns:c16="http://schemas.microsoft.com/office/drawing/2014/chart" uri="{C3380CC4-5D6E-409C-BE32-E72D297353CC}">
              <c16:uniqueId val="{00000005-1420-43EE-9643-BBAE6689DB18}"/>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2.13</c:v>
                </c:pt>
                <c:pt idx="2">
                  <c:v>#N/A</c:v>
                </c:pt>
                <c:pt idx="3">
                  <c:v>3.31</c:v>
                </c:pt>
                <c:pt idx="4">
                  <c:v>#N/A</c:v>
                </c:pt>
                <c:pt idx="5">
                  <c:v>1.01</c:v>
                </c:pt>
                <c:pt idx="6">
                  <c:v>#N/A</c:v>
                </c:pt>
                <c:pt idx="7">
                  <c:v>0.17</c:v>
                </c:pt>
                <c:pt idx="8">
                  <c:v>#N/A</c:v>
                </c:pt>
                <c:pt idx="9">
                  <c:v>0.84</c:v>
                </c:pt>
              </c:numCache>
            </c:numRef>
          </c:val>
          <c:extLst>
            <c:ext xmlns:c16="http://schemas.microsoft.com/office/drawing/2014/chart" uri="{C3380CC4-5D6E-409C-BE32-E72D297353CC}">
              <c16:uniqueId val="{00000006-1420-43EE-9643-BBAE6689DB18}"/>
            </c:ext>
          </c:extLst>
        </c:ser>
        <c:ser>
          <c:idx val="7"/>
          <c:order val="7"/>
          <c:tx>
            <c:strRef>
              <c:f>データシート!$A$34</c:f>
              <c:strCache>
                <c:ptCount val="1"/>
                <c:pt idx="0">
                  <c:v>国民健康保険特別会計（事業勘定）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1.31</c:v>
                </c:pt>
                <c:pt idx="2">
                  <c:v>#N/A</c:v>
                </c:pt>
                <c:pt idx="3">
                  <c:v>1.68</c:v>
                </c:pt>
                <c:pt idx="4">
                  <c:v>#N/A</c:v>
                </c:pt>
                <c:pt idx="5">
                  <c:v>1.29</c:v>
                </c:pt>
                <c:pt idx="6">
                  <c:v>#N/A</c:v>
                </c:pt>
                <c:pt idx="7">
                  <c:v>1.84</c:v>
                </c:pt>
                <c:pt idx="8">
                  <c:v>#N/A</c:v>
                </c:pt>
                <c:pt idx="9">
                  <c:v>1.25</c:v>
                </c:pt>
              </c:numCache>
            </c:numRef>
          </c:val>
          <c:extLst>
            <c:ext xmlns:c16="http://schemas.microsoft.com/office/drawing/2014/chart" uri="{C3380CC4-5D6E-409C-BE32-E72D297353CC}">
              <c16:uniqueId val="{00000007-1420-43EE-9643-BBAE6689DB18}"/>
            </c:ext>
          </c:extLst>
        </c:ser>
        <c:ser>
          <c:idx val="8"/>
          <c:order val="8"/>
          <c:tx>
            <c:strRef>
              <c:f>データシート!$A$35</c:f>
              <c:strCache>
                <c:ptCount val="1"/>
                <c:pt idx="0">
                  <c:v>下水道事業特別会計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0.73</c:v>
                </c:pt>
                <c:pt idx="2">
                  <c:v>#N/A</c:v>
                </c:pt>
                <c:pt idx="3">
                  <c:v>0.16</c:v>
                </c:pt>
                <c:pt idx="4">
                  <c:v>#N/A</c:v>
                </c:pt>
                <c:pt idx="5">
                  <c:v>1.26</c:v>
                </c:pt>
                <c:pt idx="6">
                  <c:v>#N/A</c:v>
                </c:pt>
                <c:pt idx="7">
                  <c:v>3.24</c:v>
                </c:pt>
                <c:pt idx="8">
                  <c:v>#N/A</c:v>
                </c:pt>
                <c:pt idx="9">
                  <c:v>4.51</c:v>
                </c:pt>
              </c:numCache>
            </c:numRef>
          </c:val>
          <c:extLst>
            <c:ext xmlns:c16="http://schemas.microsoft.com/office/drawing/2014/chart" uri="{C3380CC4-5D6E-409C-BE32-E72D297353CC}">
              <c16:uniqueId val="{00000008-1420-43EE-9643-BBAE6689DB18}"/>
            </c:ext>
          </c:extLst>
        </c:ser>
        <c:ser>
          <c:idx val="9"/>
          <c:order val="9"/>
          <c:tx>
            <c:strRef>
              <c:f>データシート!$A$36</c:f>
              <c:strCache>
                <c:ptCount val="1"/>
                <c:pt idx="0">
                  <c:v>水道事業特別会計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11.77</c:v>
                </c:pt>
                <c:pt idx="2">
                  <c:v>#N/A</c:v>
                </c:pt>
                <c:pt idx="3">
                  <c:v>12.58</c:v>
                </c:pt>
                <c:pt idx="4">
                  <c:v>#N/A</c:v>
                </c:pt>
                <c:pt idx="5">
                  <c:v>12.02</c:v>
                </c:pt>
                <c:pt idx="6">
                  <c:v>#N/A</c:v>
                </c:pt>
                <c:pt idx="7">
                  <c:v>12.9</c:v>
                </c:pt>
                <c:pt idx="8">
                  <c:v>#N/A</c:v>
                </c:pt>
                <c:pt idx="9">
                  <c:v>13.87</c:v>
                </c:pt>
              </c:numCache>
            </c:numRef>
          </c:val>
          <c:extLst>
            <c:ext xmlns:c16="http://schemas.microsoft.com/office/drawing/2014/chart" uri="{C3380CC4-5D6E-409C-BE32-E72D297353CC}">
              <c16:uniqueId val="{00000009-1420-43EE-9643-BBAE6689DB18}"/>
            </c:ext>
          </c:extLst>
        </c:ser>
        <c:dLbls>
          <c:showLegendKey val="0"/>
          <c:showVal val="0"/>
          <c:showCatName val="0"/>
          <c:showSerName val="0"/>
          <c:showPercent val="0"/>
          <c:showBubbleSize val="0"/>
        </c:dLbls>
        <c:gapWidth val="150"/>
        <c:overlap val="100"/>
        <c:axId val="162976128"/>
        <c:axId val="162977664"/>
      </c:barChart>
      <c:catAx>
        <c:axId val="1629761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62977664"/>
        <c:crosses val="autoZero"/>
        <c:auto val="1"/>
        <c:lblAlgn val="ctr"/>
        <c:lblOffset val="100"/>
        <c:tickLblSkip val="1"/>
        <c:tickMarkSkip val="1"/>
        <c:noMultiLvlLbl val="0"/>
      </c:catAx>
      <c:valAx>
        <c:axId val="1629776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297612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1741</c:v>
                </c:pt>
                <c:pt idx="5">
                  <c:v>1574</c:v>
                </c:pt>
                <c:pt idx="8">
                  <c:v>1560</c:v>
                </c:pt>
                <c:pt idx="11">
                  <c:v>1721</c:v>
                </c:pt>
                <c:pt idx="14">
                  <c:v>1682</c:v>
                </c:pt>
              </c:numCache>
            </c:numRef>
          </c:val>
          <c:extLst>
            <c:ext xmlns:c16="http://schemas.microsoft.com/office/drawing/2014/chart" uri="{C3380CC4-5D6E-409C-BE32-E72D297353CC}">
              <c16:uniqueId val="{00000000-2B67-4012-B883-6C4983B3648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1</c:v>
                </c:pt>
                <c:pt idx="3">
                  <c:v>1</c:v>
                </c:pt>
                <c:pt idx="6">
                  <c:v>1</c:v>
                </c:pt>
                <c:pt idx="9">
                  <c:v>1</c:v>
                </c:pt>
                <c:pt idx="12">
                  <c:v>1</c:v>
                </c:pt>
              </c:numCache>
            </c:numRef>
          </c:val>
          <c:extLst>
            <c:ext xmlns:c16="http://schemas.microsoft.com/office/drawing/2014/chart" uri="{C3380CC4-5D6E-409C-BE32-E72D297353CC}">
              <c16:uniqueId val="{00000001-2B67-4012-B883-6C4983B3648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2B67-4012-B883-6C4983B3648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100</c:v>
                </c:pt>
                <c:pt idx="3">
                  <c:v>118</c:v>
                </c:pt>
                <c:pt idx="6">
                  <c:v>128</c:v>
                </c:pt>
                <c:pt idx="9">
                  <c:v>129</c:v>
                </c:pt>
                <c:pt idx="12">
                  <c:v>120</c:v>
                </c:pt>
              </c:numCache>
            </c:numRef>
          </c:val>
          <c:extLst>
            <c:ext xmlns:c16="http://schemas.microsoft.com/office/drawing/2014/chart" uri="{C3380CC4-5D6E-409C-BE32-E72D297353CC}">
              <c16:uniqueId val="{00000003-2B67-4012-B883-6C4983B3648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719</c:v>
                </c:pt>
                <c:pt idx="3">
                  <c:v>720</c:v>
                </c:pt>
                <c:pt idx="6">
                  <c:v>740</c:v>
                </c:pt>
                <c:pt idx="9">
                  <c:v>879</c:v>
                </c:pt>
                <c:pt idx="12">
                  <c:v>779</c:v>
                </c:pt>
              </c:numCache>
            </c:numRef>
          </c:val>
          <c:extLst>
            <c:ext xmlns:c16="http://schemas.microsoft.com/office/drawing/2014/chart" uri="{C3380CC4-5D6E-409C-BE32-E72D297353CC}">
              <c16:uniqueId val="{00000004-2B67-4012-B883-6C4983B3648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B67-4012-B883-6C4983B3648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B67-4012-B883-6C4983B3648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1836</c:v>
                </c:pt>
                <c:pt idx="3">
                  <c:v>1776</c:v>
                </c:pt>
                <c:pt idx="6">
                  <c:v>1798</c:v>
                </c:pt>
                <c:pt idx="9">
                  <c:v>1875</c:v>
                </c:pt>
                <c:pt idx="12">
                  <c:v>1789</c:v>
                </c:pt>
              </c:numCache>
            </c:numRef>
          </c:val>
          <c:extLst>
            <c:ext xmlns:c16="http://schemas.microsoft.com/office/drawing/2014/chart" uri="{C3380CC4-5D6E-409C-BE32-E72D297353CC}">
              <c16:uniqueId val="{00000007-2B67-4012-B883-6C4983B36482}"/>
            </c:ext>
          </c:extLst>
        </c:ser>
        <c:dLbls>
          <c:showLegendKey val="0"/>
          <c:showVal val="0"/>
          <c:showCatName val="0"/>
          <c:showSerName val="0"/>
          <c:showPercent val="0"/>
          <c:showBubbleSize val="0"/>
        </c:dLbls>
        <c:gapWidth val="100"/>
        <c:overlap val="100"/>
        <c:axId val="132218240"/>
        <c:axId val="13222860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915</c:v>
                </c:pt>
                <c:pt idx="2">
                  <c:v>#N/A</c:v>
                </c:pt>
                <c:pt idx="3">
                  <c:v>#N/A</c:v>
                </c:pt>
                <c:pt idx="4">
                  <c:v>1041</c:v>
                </c:pt>
                <c:pt idx="5">
                  <c:v>#N/A</c:v>
                </c:pt>
                <c:pt idx="6">
                  <c:v>#N/A</c:v>
                </c:pt>
                <c:pt idx="7">
                  <c:v>1107</c:v>
                </c:pt>
                <c:pt idx="8">
                  <c:v>#N/A</c:v>
                </c:pt>
                <c:pt idx="9">
                  <c:v>#N/A</c:v>
                </c:pt>
                <c:pt idx="10">
                  <c:v>1163</c:v>
                </c:pt>
                <c:pt idx="11">
                  <c:v>#N/A</c:v>
                </c:pt>
                <c:pt idx="12">
                  <c:v>#N/A</c:v>
                </c:pt>
                <c:pt idx="13">
                  <c:v>1007</c:v>
                </c:pt>
                <c:pt idx="14">
                  <c:v>#N/A</c:v>
                </c:pt>
              </c:numCache>
            </c:numRef>
          </c:val>
          <c:smooth val="0"/>
          <c:extLst>
            <c:ext xmlns:c16="http://schemas.microsoft.com/office/drawing/2014/chart" uri="{C3380CC4-5D6E-409C-BE32-E72D297353CC}">
              <c16:uniqueId val="{00000008-2B67-4012-B883-6C4983B36482}"/>
            </c:ext>
          </c:extLst>
        </c:ser>
        <c:dLbls>
          <c:showLegendKey val="0"/>
          <c:showVal val="0"/>
          <c:showCatName val="0"/>
          <c:showSerName val="0"/>
          <c:showPercent val="0"/>
          <c:showBubbleSize val="0"/>
        </c:dLbls>
        <c:marker val="1"/>
        <c:smooth val="0"/>
        <c:axId val="132218240"/>
        <c:axId val="132228608"/>
      </c:lineChart>
      <c:catAx>
        <c:axId val="1322182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2228608"/>
        <c:crosses val="autoZero"/>
        <c:auto val="1"/>
        <c:lblAlgn val="ctr"/>
        <c:lblOffset val="100"/>
        <c:tickLblSkip val="1"/>
        <c:tickMarkSkip val="1"/>
        <c:noMultiLvlLbl val="0"/>
      </c:catAx>
      <c:valAx>
        <c:axId val="1322286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22182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18134</c:v>
                </c:pt>
                <c:pt idx="5">
                  <c:v>17894</c:v>
                </c:pt>
                <c:pt idx="8">
                  <c:v>17257</c:v>
                </c:pt>
                <c:pt idx="11">
                  <c:v>16580</c:v>
                </c:pt>
                <c:pt idx="14">
                  <c:v>16973</c:v>
                </c:pt>
              </c:numCache>
            </c:numRef>
          </c:val>
          <c:extLst>
            <c:ext xmlns:c16="http://schemas.microsoft.com/office/drawing/2014/chart" uri="{C3380CC4-5D6E-409C-BE32-E72D297353CC}">
              <c16:uniqueId val="{00000000-037D-429A-9A84-4B0E2E35376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645</c:v>
                </c:pt>
                <c:pt idx="5">
                  <c:v>570</c:v>
                </c:pt>
                <c:pt idx="8">
                  <c:v>467</c:v>
                </c:pt>
                <c:pt idx="11">
                  <c:v>396</c:v>
                </c:pt>
                <c:pt idx="14">
                  <c:v>353</c:v>
                </c:pt>
              </c:numCache>
            </c:numRef>
          </c:val>
          <c:extLst>
            <c:ext xmlns:c16="http://schemas.microsoft.com/office/drawing/2014/chart" uri="{C3380CC4-5D6E-409C-BE32-E72D297353CC}">
              <c16:uniqueId val="{00000001-037D-429A-9A84-4B0E2E35376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5150</c:v>
                </c:pt>
                <c:pt idx="5">
                  <c:v>5362</c:v>
                </c:pt>
                <c:pt idx="8">
                  <c:v>5332</c:v>
                </c:pt>
                <c:pt idx="11">
                  <c:v>5101</c:v>
                </c:pt>
                <c:pt idx="14">
                  <c:v>4804</c:v>
                </c:pt>
              </c:numCache>
            </c:numRef>
          </c:val>
          <c:extLst>
            <c:ext xmlns:c16="http://schemas.microsoft.com/office/drawing/2014/chart" uri="{C3380CC4-5D6E-409C-BE32-E72D297353CC}">
              <c16:uniqueId val="{00000002-037D-429A-9A84-4B0E2E35376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37D-429A-9A84-4B0E2E35376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37D-429A-9A84-4B0E2E35376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37D-429A-9A84-4B0E2E35376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1991</c:v>
                </c:pt>
                <c:pt idx="3">
                  <c:v>1905</c:v>
                </c:pt>
                <c:pt idx="6">
                  <c:v>1984</c:v>
                </c:pt>
                <c:pt idx="9">
                  <c:v>1710</c:v>
                </c:pt>
                <c:pt idx="12">
                  <c:v>1715</c:v>
                </c:pt>
              </c:numCache>
            </c:numRef>
          </c:val>
          <c:extLst>
            <c:ext xmlns:c16="http://schemas.microsoft.com/office/drawing/2014/chart" uri="{C3380CC4-5D6E-409C-BE32-E72D297353CC}">
              <c16:uniqueId val="{00000006-037D-429A-9A84-4B0E2E35376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630</c:v>
                </c:pt>
                <c:pt idx="3">
                  <c:v>498</c:v>
                </c:pt>
                <c:pt idx="6">
                  <c:v>355</c:v>
                </c:pt>
                <c:pt idx="9">
                  <c:v>302</c:v>
                </c:pt>
                <c:pt idx="12">
                  <c:v>228</c:v>
                </c:pt>
              </c:numCache>
            </c:numRef>
          </c:val>
          <c:extLst>
            <c:ext xmlns:c16="http://schemas.microsoft.com/office/drawing/2014/chart" uri="{C3380CC4-5D6E-409C-BE32-E72D297353CC}">
              <c16:uniqueId val="{00000007-037D-429A-9A84-4B0E2E35376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7319</c:v>
                </c:pt>
                <c:pt idx="3">
                  <c:v>7352</c:v>
                </c:pt>
                <c:pt idx="6">
                  <c:v>7235</c:v>
                </c:pt>
                <c:pt idx="9">
                  <c:v>7380</c:v>
                </c:pt>
                <c:pt idx="12">
                  <c:v>7370</c:v>
                </c:pt>
              </c:numCache>
            </c:numRef>
          </c:val>
          <c:extLst>
            <c:ext xmlns:c16="http://schemas.microsoft.com/office/drawing/2014/chart" uri="{C3380CC4-5D6E-409C-BE32-E72D297353CC}">
              <c16:uniqueId val="{00000008-037D-429A-9A84-4B0E2E35376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037D-429A-9A84-4B0E2E35376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16012</c:v>
                </c:pt>
                <c:pt idx="3">
                  <c:v>15882</c:v>
                </c:pt>
                <c:pt idx="6">
                  <c:v>15322</c:v>
                </c:pt>
                <c:pt idx="9">
                  <c:v>14936</c:v>
                </c:pt>
                <c:pt idx="12">
                  <c:v>15487</c:v>
                </c:pt>
              </c:numCache>
            </c:numRef>
          </c:val>
          <c:extLst>
            <c:ext xmlns:c16="http://schemas.microsoft.com/office/drawing/2014/chart" uri="{C3380CC4-5D6E-409C-BE32-E72D297353CC}">
              <c16:uniqueId val="{0000000A-037D-429A-9A84-4B0E2E353767}"/>
            </c:ext>
          </c:extLst>
        </c:ser>
        <c:dLbls>
          <c:showLegendKey val="0"/>
          <c:showVal val="0"/>
          <c:showCatName val="0"/>
          <c:showSerName val="0"/>
          <c:showPercent val="0"/>
          <c:showBubbleSize val="0"/>
        </c:dLbls>
        <c:gapWidth val="100"/>
        <c:overlap val="100"/>
        <c:axId val="142198272"/>
        <c:axId val="14220019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2024</c:v>
                </c:pt>
                <c:pt idx="2">
                  <c:v>#N/A</c:v>
                </c:pt>
                <c:pt idx="3">
                  <c:v>#N/A</c:v>
                </c:pt>
                <c:pt idx="4">
                  <c:v>1811</c:v>
                </c:pt>
                <c:pt idx="5">
                  <c:v>#N/A</c:v>
                </c:pt>
                <c:pt idx="6">
                  <c:v>#N/A</c:v>
                </c:pt>
                <c:pt idx="7">
                  <c:v>1840</c:v>
                </c:pt>
                <c:pt idx="8">
                  <c:v>#N/A</c:v>
                </c:pt>
                <c:pt idx="9">
                  <c:v>#N/A</c:v>
                </c:pt>
                <c:pt idx="10">
                  <c:v>2250</c:v>
                </c:pt>
                <c:pt idx="11">
                  <c:v>#N/A</c:v>
                </c:pt>
                <c:pt idx="12">
                  <c:v>#N/A</c:v>
                </c:pt>
                <c:pt idx="13">
                  <c:v>2670</c:v>
                </c:pt>
                <c:pt idx="14">
                  <c:v>#N/A</c:v>
                </c:pt>
              </c:numCache>
            </c:numRef>
          </c:val>
          <c:smooth val="0"/>
          <c:extLst>
            <c:ext xmlns:c16="http://schemas.microsoft.com/office/drawing/2014/chart" uri="{C3380CC4-5D6E-409C-BE32-E72D297353CC}">
              <c16:uniqueId val="{0000000B-037D-429A-9A84-4B0E2E353767}"/>
            </c:ext>
          </c:extLst>
        </c:ser>
        <c:dLbls>
          <c:showLegendKey val="0"/>
          <c:showVal val="0"/>
          <c:showCatName val="0"/>
          <c:showSerName val="0"/>
          <c:showPercent val="0"/>
          <c:showBubbleSize val="0"/>
        </c:dLbls>
        <c:marker val="1"/>
        <c:smooth val="0"/>
        <c:axId val="142198272"/>
        <c:axId val="142200192"/>
      </c:lineChart>
      <c:catAx>
        <c:axId val="1421982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42200192"/>
        <c:crosses val="autoZero"/>
        <c:auto val="1"/>
        <c:lblAlgn val="ctr"/>
        <c:lblOffset val="100"/>
        <c:tickLblSkip val="1"/>
        <c:tickMarkSkip val="1"/>
        <c:noMultiLvlLbl val="0"/>
      </c:catAx>
      <c:valAx>
        <c:axId val="1422001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21982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3322</c:v>
                </c:pt>
                <c:pt idx="1">
                  <c:v>3070</c:v>
                </c:pt>
                <c:pt idx="2">
                  <c:v>2883</c:v>
                </c:pt>
              </c:numCache>
            </c:numRef>
          </c:val>
          <c:extLst>
            <c:ext xmlns:c16="http://schemas.microsoft.com/office/drawing/2014/chart" uri="{C3380CC4-5D6E-409C-BE32-E72D297353CC}">
              <c16:uniqueId val="{00000000-A8A6-4641-8E69-C84925FA694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303</c:v>
                </c:pt>
                <c:pt idx="1">
                  <c:v>303</c:v>
                </c:pt>
                <c:pt idx="2">
                  <c:v>204</c:v>
                </c:pt>
              </c:numCache>
            </c:numRef>
          </c:val>
          <c:extLst>
            <c:ext xmlns:c16="http://schemas.microsoft.com/office/drawing/2014/chart" uri="{C3380CC4-5D6E-409C-BE32-E72D297353CC}">
              <c16:uniqueId val="{00000001-A8A6-4641-8E69-C84925FA694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3306</c:v>
                </c:pt>
                <c:pt idx="1">
                  <c:v>3354</c:v>
                </c:pt>
                <c:pt idx="2">
                  <c:v>3290</c:v>
                </c:pt>
              </c:numCache>
            </c:numRef>
          </c:val>
          <c:extLst>
            <c:ext xmlns:c16="http://schemas.microsoft.com/office/drawing/2014/chart" uri="{C3380CC4-5D6E-409C-BE32-E72D297353CC}">
              <c16:uniqueId val="{00000002-A8A6-4641-8E69-C84925FA6941}"/>
            </c:ext>
          </c:extLst>
        </c:ser>
        <c:dLbls>
          <c:showLegendKey val="0"/>
          <c:showVal val="0"/>
          <c:showCatName val="0"/>
          <c:showSerName val="0"/>
          <c:showPercent val="0"/>
          <c:showBubbleSize val="0"/>
        </c:dLbls>
        <c:gapWidth val="120"/>
        <c:overlap val="100"/>
        <c:axId val="168827904"/>
        <c:axId val="168837888"/>
      </c:barChart>
      <c:catAx>
        <c:axId val="1688279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68837888"/>
        <c:crosses val="autoZero"/>
        <c:auto val="1"/>
        <c:lblAlgn val="ctr"/>
        <c:lblOffset val="100"/>
        <c:tickLblSkip val="1"/>
        <c:tickMarkSkip val="1"/>
        <c:noMultiLvlLbl val="0"/>
      </c:catAx>
      <c:valAx>
        <c:axId val="16883788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688279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{59FA663E-44F9-47BC-83C1-677AEF054FE8}</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BE37-4AF3-9C8A-A618CEBEB92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{1166934C-AD91-4313-A7C1-2A5E6AFD3E99}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E37-4AF3-9C8A-A618CEBEB92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{33A134E8-4B56-4B31-A2DB-73B782151BBF}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E37-4AF3-9C8A-A618CEBEB92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{E32B5210-4E30-4A66-A6CB-C9ECF36EA3DA}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E37-4AF3-9C8A-A618CEBEB92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{4535E69E-BCE7-43BD-917E-4677ED9E0B69}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E37-4AF3-9C8A-A618CEBEB92A}"/>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{DCA86B3C-093A-45D1-8B08-00E435D40B19}</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BE37-4AF3-9C8A-A618CEBEB92A}"/>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{34A6CCC8-6F8B-4996-A073-DFB44A961F3A}</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BE37-4AF3-9C8A-A618CEBEB92A}"/>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{F854A72C-B6D4-4C3E-AA5E-6ADD59E09011}</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BE37-4AF3-9C8A-A618CEBEB92A}"/>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{D2E22F6A-9E41-4908-8390-F6E9A48699FD}</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BE37-4AF3-9C8A-A618CEBEB92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64.099999999999994</c:v>
                </c:pt>
                <c:pt idx="24">
                  <c:v>65.8</c:v>
                </c:pt>
                <c:pt idx="32">
                  <c:v>66.3</c:v>
                </c:pt>
              </c:numCache>
            </c:numRef>
          </c:xVal>
          <c:yVal>
            <c:numRef>
              <c:f>公会計指標分析・財政指標組合せ分析表!$BP$51:$DC$51</c:f>
              <c:numCache>
                <c:formatCode>#,##0.0;"▲ "#,##0.0</c:formatCode>
                <c:ptCount val="40"/>
                <c:pt idx="16">
                  <c:v>29.9</c:v>
                </c:pt>
                <c:pt idx="24">
                  <c:v>37.6</c:v>
                </c:pt>
                <c:pt idx="32">
                  <c:v>43</c:v>
                </c:pt>
              </c:numCache>
            </c:numRef>
          </c:yVal>
          <c:smooth val="0"/>
          <c:extLst>
            <c:ext xmlns:c16="http://schemas.microsoft.com/office/drawing/2014/chart" uri="{C3380CC4-5D6E-409C-BE32-E72D297353CC}">
              <c16:uniqueId val="{00000009-BE37-4AF3-9C8A-A618CEBEB92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{938AE8B4-1799-4CFE-A296-342BB06C8479}</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BE37-4AF3-9C8A-A618CEBEB92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{8D92E427-F9D8-4FE9-9A3F-021B641028A0}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E37-4AF3-9C8A-A618CEBEB92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{397AF52C-F446-41B4-9825-716A4B303BB3}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E37-4AF3-9C8A-A618CEBEB92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{8FD80D93-183F-4E87-AD73-FD7C427DB464}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E37-4AF3-9C8A-A618CEBEB92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{13527B00-6769-43D6-8D70-C632ED8FF12C}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E37-4AF3-9C8A-A618CEBEB92A}"/>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{CFE93CCA-253D-45D3-B1E7-A6DBE851D4C7}</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BE37-4AF3-9C8A-A618CEBEB92A}"/>
                </c:ext>
              </c:extLst>
            </c:dLbl>
            <c:dLbl>
              <c:idx val="16"/>
              <c:layout>
                <c:manualLayout>
                  <c:x val="-4.1508761670505524E-2"/>
                  <c:y val="-6.4739042105865174E-2"/>
                </c:manualLayout>
              </c:layout>
              <c:tx>
                <c:strRef>
                  <c:f>公会計指標分析・財政指標組合せ分析表!$CF$50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{50EFE4F7-59C4-4BAD-B04E-4004786DDC3D}</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BE37-4AF3-9C8A-A618CEBEB92A}"/>
                </c:ext>
              </c:extLst>
            </c:dLbl>
            <c:dLbl>
              <c:idx val="24"/>
              <c:layout>
                <c:manualLayout>
                  <c:x val="-2.27816392686391E-2"/>
                  <c:y val="-6.4739042105865174E-2"/>
                </c:manualLayout>
              </c:layout>
              <c:tx>
                <c:strRef>
                  <c:f>公会計指標分析・財政指標組合せ分析表!$CN$50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{2A010C65-DABC-4AD3-906F-C23FFC98E953}</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BE37-4AF3-9C8A-A618CEBEB92A}"/>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{E00262DD-FB2F-452B-9912-A933FDBE2D5B}</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BE37-4AF3-9C8A-A618CEBEB92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57.7</c:v>
                </c:pt>
                <c:pt idx="24">
                  <c:v>57.8</c:v>
                </c:pt>
                <c:pt idx="32">
                  <c:v>59.2</c:v>
                </c:pt>
              </c:numCache>
            </c:numRef>
          </c:xVal>
          <c:yVal>
            <c:numRef>
              <c:f>公会計指標分析・財政指標組合せ分析表!$BP$55:$DC$55</c:f>
              <c:numCache>
                <c:formatCode>#,##0.0;"▲ "#,##0.0</c:formatCode>
                <c:ptCount val="40"/>
                <c:pt idx="16">
                  <c:v>15.5</c:v>
                </c:pt>
                <c:pt idx="24">
                  <c:v>14</c:v>
                </c:pt>
                <c:pt idx="32">
                  <c:v>11.4</c:v>
                </c:pt>
              </c:numCache>
            </c:numRef>
          </c:yVal>
          <c:smooth val="0"/>
          <c:extLst>
            <c:ext xmlns:c16="http://schemas.microsoft.com/office/drawing/2014/chart" uri="{C3380CC4-5D6E-409C-BE32-E72D297353CC}">
              <c16:uniqueId val="{00000013-BE37-4AF3-9C8A-A618CEBEB92A}"/>
            </c:ext>
          </c:extLst>
        </c:ser>
        <c:dLbls>
          <c:showLegendKey val="0"/>
          <c:showVal val="1"/>
          <c:showCatName val="0"/>
          <c:showSerName val="0"/>
          <c:showPercent val="0"/>
          <c:showBubbleSize val="0"/>
        </c:dLbls>
        <c:axId val="46179840"/>
        <c:axId val="46181760"/>
      </c:scatterChart>
      <c:valAx>
        <c:axId val="46179840"/>
        <c:scaling>
          <c:orientation val="minMax"/>
          <c:max val="67.099999999999994"/>
          <c:min val="57.1"/>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49"/>
          <c:min val="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{D03A18E3-67FE-4F60-8EB6-EFFC872F5DB6}</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333A-46E7-9955-E469DE1CB17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{320553AF-FC46-46E9-BFD2-AA4F4CBA2773}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33A-46E7-9955-E469DE1CB17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{6316BC1C-FE78-446A-B65A-70F9C03CFBED}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33A-46E7-9955-E469DE1CB17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{BEEFEF21-CEFF-48A6-8CD1-2F82C47DFD30}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33A-46E7-9955-E469DE1CB17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{DF4ED9B0-D68D-4C86-AB39-C5152334C9B6}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33A-46E7-9955-E469DE1CB175}"/>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{B3CE19D0-502D-4699-9772-C19BC3237DB7}</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333A-46E7-9955-E469DE1CB175}"/>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{FD3E5B8E-A6B6-422D-B550-E15E6DE55DB3}</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333A-46E7-9955-E469DE1CB175}"/>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{643B0234-A920-42CA-8205-55D24A7DB736}</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333A-46E7-9955-E469DE1CB175}"/>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{18710616-9576-47DB-B38C-9148C1D74090}</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333A-46E7-9955-E469DE1CB17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14.7</c:v>
                </c:pt>
                <c:pt idx="8">
                  <c:v>15.3</c:v>
                </c:pt>
                <c:pt idx="16">
                  <c:v>16.5</c:v>
                </c:pt>
                <c:pt idx="24">
                  <c:v>16.8</c:v>
                </c:pt>
                <c:pt idx="32">
                  <c:v>17.2</c:v>
                </c:pt>
              </c:numCache>
            </c:numRef>
          </c:xVal>
          <c:yVal>
            <c:numRef>
              <c:f>公会計指標分析・財政指標組合せ分析表!$BP$73:$DC$73</c:f>
              <c:numCache>
                <c:formatCode>#,##0.0;"▲ "#,##0.0</c:formatCode>
                <c:ptCount val="40"/>
                <c:pt idx="0">
                  <c:v>33</c:v>
                </c:pt>
                <c:pt idx="8">
                  <c:v>29.1</c:v>
                </c:pt>
                <c:pt idx="16">
                  <c:v>29.9</c:v>
                </c:pt>
                <c:pt idx="24">
                  <c:v>37.6</c:v>
                </c:pt>
                <c:pt idx="32">
                  <c:v>43</c:v>
                </c:pt>
              </c:numCache>
            </c:numRef>
          </c:yVal>
          <c:smooth val="0"/>
          <c:extLst>
            <c:ext xmlns:c16="http://schemas.microsoft.com/office/drawing/2014/chart" uri="{C3380CC4-5D6E-409C-BE32-E72D297353CC}">
              <c16:uniqueId val="{00000009-333A-46E7-9955-E469DE1CB17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{E52B8710-FD63-424D-A06F-A48354655567}</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333A-46E7-9955-E469DE1CB17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{B47DC2B1-F07A-4D91-85B2-1320123CF716}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33A-46E7-9955-E469DE1CB17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{E23D2AA5-1BD9-423D-ABDB-D5FE7B83A189}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33A-46E7-9955-E469DE1CB17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{5E84CAF5-755A-41FD-BB6C-14DD990BCF7D}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33A-46E7-9955-E469DE1CB17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{5234C5B4-D2F6-48F2-A785-BB12C4C705D1}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33A-46E7-9955-E469DE1CB175}"/>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{08095981-A2F2-41ED-A284-8E625D8D9032}</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333A-46E7-9955-E469DE1CB175}"/>
                </c:ext>
              </c:extLst>
            </c:dLbl>
            <c:dLbl>
              <c:idx val="16"/>
              <c:layout>
                <c:manualLayout>
                  <c:x val="0"/>
                  <c:y val="-5.0075107523973213E-3"/>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{ADD3EC59-70E0-403C-96C7-F86B51E976DB}</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333A-46E7-9955-E469DE1CB175}"/>
                </c:ext>
              </c:extLst>
            </c:dLbl>
            <c:dLbl>
              <c:idx val="24"/>
              <c:layout>
                <c:manualLayout>
                  <c:x val="0"/>
                  <c:y val="5.0075107523972415E-3"/>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{37FA9FF2-EC0E-470C-96B1-0102BFBD3C0A}</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333A-46E7-9955-E469DE1CB175}"/>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{4272BC34-DC38-4F40-82A2-7DA1693D8A4B}</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333A-46E7-9955-E469DE1CB17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8.1</c:v>
                </c:pt>
                <c:pt idx="8">
                  <c:v>7.1</c:v>
                </c:pt>
                <c:pt idx="16">
                  <c:v>6.6</c:v>
                </c:pt>
                <c:pt idx="24">
                  <c:v>6.5</c:v>
                </c:pt>
                <c:pt idx="32">
                  <c:v>6.7</c:v>
                </c:pt>
              </c:numCache>
            </c:numRef>
          </c:xVal>
          <c:yVal>
            <c:numRef>
              <c:f>公会計指標分析・財政指標組合せ分析表!$BP$77:$DC$77</c:f>
              <c:numCache>
                <c:formatCode>#,##0.0;"▲ "#,##0.0</c:formatCode>
                <c:ptCount val="40"/>
                <c:pt idx="0">
                  <c:v>27.8</c:v>
                </c:pt>
                <c:pt idx="8">
                  <c:v>20.2</c:v>
                </c:pt>
                <c:pt idx="16">
                  <c:v>15.5</c:v>
                </c:pt>
                <c:pt idx="24">
                  <c:v>14</c:v>
                </c:pt>
                <c:pt idx="32">
                  <c:v>11.4</c:v>
                </c:pt>
              </c:numCache>
            </c:numRef>
          </c:yVal>
          <c:smooth val="0"/>
          <c:extLst>
            <c:ext xmlns:c16="http://schemas.microsoft.com/office/drawing/2014/chart" uri="{C3380CC4-5D6E-409C-BE32-E72D297353CC}">
              <c16:uniqueId val="{00000013-333A-46E7-9955-E469DE1CB175}"/>
            </c:ext>
          </c:extLst>
        </c:ser>
        <c:dLbls>
          <c:showLegendKey val="0"/>
          <c:showVal val="1"/>
          <c:showCatName val="0"/>
          <c:showSerName val="0"/>
          <c:showPercent val="0"/>
          <c:showBubbleSize val="0"/>
        </c:dLbls>
        <c:axId val="84219776"/>
        <c:axId val="84234240"/>
      </c:scatterChart>
      <c:valAx>
        <c:axId val="84219776"/>
        <c:scaling>
          <c:orientation val="minMax"/>
          <c:max val="19"/>
          <c:min val="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49"/>
          <c:min val="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兵庫県多可町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600"/>
            </a:lnSpc>
          </a:pPr>
          <a:r>
            <a:rPr kumimoji="1" lang="ja-JP" altLang="ja-JP" sz="1300">
              <a:solidFill>
                <a:schemeClr val="dk1"/>
              </a:solidFill>
              <a:effectLst/>
              <a:latin typeface="+mn-lt"/>
              <a:ea typeface="+mn-ea"/>
              <a:cs typeface="+mn-cs"/>
            </a:rPr>
            <a:t>　元利償還金では、元利償還金が</a:t>
          </a:r>
          <a:r>
            <a:rPr kumimoji="1" lang="en-US" altLang="ja-JP" sz="1300">
              <a:solidFill>
                <a:schemeClr val="dk1"/>
              </a:solidFill>
              <a:effectLst/>
              <a:latin typeface="+mn-lt"/>
              <a:ea typeface="+mn-ea"/>
              <a:cs typeface="+mn-cs"/>
            </a:rPr>
            <a:t>86</a:t>
          </a:r>
          <a:r>
            <a:rPr kumimoji="1" lang="ja-JP" altLang="ja-JP" sz="1300">
              <a:solidFill>
                <a:schemeClr val="dk1"/>
              </a:solidFill>
              <a:effectLst/>
              <a:latin typeface="+mn-lt"/>
              <a:ea typeface="+mn-ea"/>
              <a:cs typeface="+mn-cs"/>
            </a:rPr>
            <a:t>百万円</a:t>
          </a:r>
          <a:r>
            <a:rPr kumimoji="1" lang="ja-JP" altLang="en-US" sz="1300">
              <a:solidFill>
                <a:schemeClr val="dk1"/>
              </a:solidFill>
              <a:effectLst/>
              <a:latin typeface="+mn-lt"/>
              <a:ea typeface="+mn-ea"/>
              <a:cs typeface="+mn-cs"/>
            </a:rPr>
            <a:t>減少</a:t>
          </a:r>
          <a:r>
            <a:rPr kumimoji="1" lang="ja-JP" altLang="ja-JP" sz="1300">
              <a:solidFill>
                <a:schemeClr val="dk1"/>
              </a:solidFill>
              <a:effectLst/>
              <a:latin typeface="+mn-lt"/>
              <a:ea typeface="+mn-ea"/>
              <a:cs typeface="+mn-cs"/>
            </a:rPr>
            <a:t>、公営企業債では、公共下水道を主に合わせて</a:t>
          </a:r>
          <a:r>
            <a:rPr kumimoji="1" lang="en-US" altLang="ja-JP" sz="1300">
              <a:solidFill>
                <a:schemeClr val="dk1"/>
              </a:solidFill>
              <a:effectLst/>
              <a:latin typeface="+mn-lt"/>
              <a:ea typeface="+mn-ea"/>
              <a:cs typeface="+mn-cs"/>
            </a:rPr>
            <a:t>100</a:t>
          </a:r>
          <a:r>
            <a:rPr kumimoji="1" lang="ja-JP" altLang="ja-JP" sz="1300">
              <a:solidFill>
                <a:schemeClr val="dk1"/>
              </a:solidFill>
              <a:effectLst/>
              <a:latin typeface="+mn-lt"/>
              <a:ea typeface="+mn-ea"/>
              <a:cs typeface="+mn-cs"/>
            </a:rPr>
            <a:t>百万円</a:t>
          </a:r>
          <a:r>
            <a:rPr kumimoji="1" lang="ja-JP" altLang="en-US" sz="1300">
              <a:solidFill>
                <a:schemeClr val="dk1"/>
              </a:solidFill>
              <a:effectLst/>
              <a:latin typeface="+mn-lt"/>
              <a:ea typeface="+mn-ea"/>
              <a:cs typeface="+mn-cs"/>
            </a:rPr>
            <a:t>が</a:t>
          </a:r>
          <a:r>
            <a:rPr kumimoji="1" lang="ja-JP" altLang="ja-JP" sz="1300">
              <a:solidFill>
                <a:schemeClr val="dk1"/>
              </a:solidFill>
              <a:effectLst/>
              <a:latin typeface="+mn-lt"/>
              <a:ea typeface="+mn-ea"/>
              <a:cs typeface="+mn-cs"/>
            </a:rPr>
            <a:t>地方債の償還に充てたとみられる繰入金</a:t>
          </a:r>
          <a:r>
            <a:rPr kumimoji="1" lang="ja-JP" altLang="en-US" sz="1300">
              <a:solidFill>
                <a:schemeClr val="dk1"/>
              </a:solidFill>
              <a:effectLst/>
              <a:latin typeface="+mn-lt"/>
              <a:ea typeface="+mn-ea"/>
              <a:cs typeface="+mn-cs"/>
            </a:rPr>
            <a:t>で減少</a:t>
          </a:r>
          <a:r>
            <a:rPr kumimoji="1" lang="ja-JP" altLang="ja-JP" sz="1300">
              <a:solidFill>
                <a:schemeClr val="dk1"/>
              </a:solidFill>
              <a:effectLst/>
              <a:latin typeface="+mn-lt"/>
              <a:ea typeface="+mn-ea"/>
              <a:cs typeface="+mn-cs"/>
            </a:rPr>
            <a:t>、組合等が起こした地方債では、一部事務組合で</a:t>
          </a:r>
          <a:r>
            <a:rPr kumimoji="1" lang="en-US" altLang="ja-JP" sz="1300">
              <a:solidFill>
                <a:schemeClr val="dk1"/>
              </a:solidFill>
              <a:effectLst/>
              <a:latin typeface="+mn-lt"/>
              <a:ea typeface="+mn-ea"/>
              <a:cs typeface="+mn-cs"/>
            </a:rPr>
            <a:t>9</a:t>
          </a:r>
          <a:r>
            <a:rPr kumimoji="1" lang="ja-JP" altLang="ja-JP" sz="1300">
              <a:solidFill>
                <a:schemeClr val="dk1"/>
              </a:solidFill>
              <a:effectLst/>
              <a:latin typeface="+mn-lt"/>
              <a:ea typeface="+mn-ea"/>
              <a:cs typeface="+mn-cs"/>
            </a:rPr>
            <a:t>百万円</a:t>
          </a:r>
          <a:r>
            <a:rPr kumimoji="1" lang="ja-JP" altLang="en-US" sz="1300">
              <a:solidFill>
                <a:schemeClr val="dk1"/>
              </a:solidFill>
              <a:effectLst/>
              <a:latin typeface="+mn-lt"/>
              <a:ea typeface="+mn-ea"/>
              <a:cs typeface="+mn-cs"/>
            </a:rPr>
            <a:t>減少</a:t>
          </a:r>
          <a:r>
            <a:rPr kumimoji="1" lang="ja-JP" altLang="ja-JP" sz="1300">
              <a:solidFill>
                <a:schemeClr val="dk1"/>
              </a:solidFill>
              <a:effectLst/>
              <a:latin typeface="+mn-lt"/>
              <a:ea typeface="+mn-ea"/>
              <a:cs typeface="+mn-cs"/>
            </a:rPr>
            <a:t>した。一方で、算入公債費等では、特定財源の額が</a:t>
          </a:r>
          <a:r>
            <a:rPr kumimoji="1" lang="en-US" altLang="ja-JP" sz="1300">
              <a:solidFill>
                <a:schemeClr val="dk1"/>
              </a:solidFill>
              <a:effectLst/>
              <a:latin typeface="+mn-lt"/>
              <a:ea typeface="+mn-ea"/>
              <a:cs typeface="+mn-cs"/>
            </a:rPr>
            <a:t>9</a:t>
          </a:r>
          <a:r>
            <a:rPr kumimoji="1" lang="ja-JP" altLang="ja-JP" sz="1300">
              <a:solidFill>
                <a:schemeClr val="dk1"/>
              </a:solidFill>
              <a:effectLst/>
              <a:latin typeface="+mn-lt"/>
              <a:ea typeface="+mn-ea"/>
              <a:cs typeface="+mn-cs"/>
            </a:rPr>
            <a:t>百万円</a:t>
          </a:r>
          <a:r>
            <a:rPr kumimoji="1" lang="ja-JP" altLang="en-US" sz="1300">
              <a:solidFill>
                <a:schemeClr val="dk1"/>
              </a:solidFill>
              <a:effectLst/>
              <a:latin typeface="+mn-lt"/>
              <a:ea typeface="+mn-ea"/>
              <a:cs typeface="+mn-cs"/>
            </a:rPr>
            <a:t>減少</a:t>
          </a:r>
          <a:r>
            <a:rPr kumimoji="1" lang="ja-JP" altLang="ja-JP" sz="1300">
              <a:solidFill>
                <a:schemeClr val="dk1"/>
              </a:solidFill>
              <a:effectLst/>
              <a:latin typeface="+mn-lt"/>
              <a:ea typeface="+mn-ea"/>
              <a:cs typeface="+mn-cs"/>
            </a:rPr>
            <a:t>、災害復旧費等で</a:t>
          </a:r>
          <a:r>
            <a:rPr kumimoji="1" lang="en-US" altLang="ja-JP" sz="1300">
              <a:solidFill>
                <a:schemeClr val="dk1"/>
              </a:solidFill>
              <a:effectLst/>
              <a:latin typeface="+mn-lt"/>
              <a:ea typeface="+mn-ea"/>
              <a:cs typeface="+mn-cs"/>
            </a:rPr>
            <a:t>30</a:t>
          </a:r>
          <a:r>
            <a:rPr kumimoji="1" lang="ja-JP" altLang="ja-JP" sz="1300">
              <a:solidFill>
                <a:schemeClr val="dk1"/>
              </a:solidFill>
              <a:effectLst/>
              <a:latin typeface="+mn-lt"/>
              <a:ea typeface="+mn-ea"/>
              <a:cs typeface="+mn-cs"/>
            </a:rPr>
            <a:t>百万円</a:t>
          </a:r>
          <a:r>
            <a:rPr kumimoji="1" lang="ja-JP" altLang="en-US" sz="1300">
              <a:solidFill>
                <a:schemeClr val="dk1"/>
              </a:solidFill>
              <a:effectLst/>
              <a:latin typeface="+mn-lt"/>
              <a:ea typeface="+mn-ea"/>
              <a:cs typeface="+mn-cs"/>
            </a:rPr>
            <a:t>減</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事業費補正と</a:t>
          </a:r>
          <a:r>
            <a:rPr kumimoji="1" lang="ja-JP" altLang="ja-JP" sz="1300">
              <a:solidFill>
                <a:schemeClr val="dk1"/>
              </a:solidFill>
              <a:effectLst/>
              <a:latin typeface="+mn-lt"/>
              <a:ea typeface="+mn-ea"/>
              <a:cs typeface="+mn-cs"/>
            </a:rPr>
            <a:t>密度補正は横ばい</a:t>
          </a:r>
          <a:r>
            <a:rPr kumimoji="1" lang="ja-JP" altLang="en-US" sz="1300">
              <a:solidFill>
                <a:schemeClr val="dk1"/>
              </a:solidFill>
              <a:effectLst/>
              <a:latin typeface="+mn-lt"/>
              <a:ea typeface="+mn-ea"/>
              <a:cs typeface="+mn-cs"/>
            </a:rPr>
            <a:t>となっている</a:t>
          </a:r>
          <a:r>
            <a:rPr kumimoji="1" lang="ja-JP" altLang="ja-JP" sz="1300">
              <a:solidFill>
                <a:schemeClr val="dk1"/>
              </a:solidFill>
              <a:effectLst/>
              <a:latin typeface="+mn-lt"/>
              <a:ea typeface="+mn-ea"/>
              <a:cs typeface="+mn-cs"/>
            </a:rPr>
            <a:t>。</a:t>
          </a:r>
          <a:endParaRPr lang="ja-JP" altLang="ja-JP" sz="1300">
            <a:effectLst/>
          </a:endParaRPr>
        </a:p>
        <a:p>
          <a:pPr>
            <a:lnSpc>
              <a:spcPts val="1600"/>
            </a:lnSpc>
          </a:pPr>
          <a:r>
            <a:rPr kumimoji="1" lang="ja-JP" altLang="ja-JP" sz="1300">
              <a:solidFill>
                <a:schemeClr val="dk1"/>
              </a:solidFill>
              <a:effectLst/>
              <a:latin typeface="+mn-lt"/>
              <a:ea typeface="+mn-ea"/>
              <a:cs typeface="+mn-cs"/>
            </a:rPr>
            <a:t>　標準財政規模は</a:t>
          </a:r>
          <a:r>
            <a:rPr kumimoji="1" lang="en-US" altLang="ja-JP" sz="1300">
              <a:solidFill>
                <a:schemeClr val="dk1"/>
              </a:solidFill>
              <a:effectLst/>
              <a:latin typeface="+mn-lt"/>
              <a:ea typeface="+mn-ea"/>
              <a:cs typeface="+mn-cs"/>
            </a:rPr>
            <a:t>187</a:t>
          </a:r>
          <a:r>
            <a:rPr kumimoji="1" lang="ja-JP" altLang="ja-JP" sz="1300">
              <a:solidFill>
                <a:schemeClr val="dk1"/>
              </a:solidFill>
              <a:effectLst/>
              <a:latin typeface="+mn-lt"/>
              <a:ea typeface="+mn-ea"/>
              <a:cs typeface="+mn-cs"/>
            </a:rPr>
            <a:t>百万円の</a:t>
          </a:r>
          <a:r>
            <a:rPr kumimoji="1" lang="ja-JP" altLang="en-US" sz="1300">
              <a:solidFill>
                <a:schemeClr val="dk1"/>
              </a:solidFill>
              <a:effectLst/>
              <a:latin typeface="+mn-lt"/>
              <a:ea typeface="+mn-ea"/>
              <a:cs typeface="+mn-cs"/>
            </a:rPr>
            <a:t>増加</a:t>
          </a:r>
          <a:r>
            <a:rPr kumimoji="1" lang="ja-JP" altLang="ja-JP" sz="1300">
              <a:solidFill>
                <a:schemeClr val="dk1"/>
              </a:solidFill>
              <a:effectLst/>
              <a:latin typeface="+mn-lt"/>
              <a:ea typeface="+mn-ea"/>
              <a:cs typeface="+mn-cs"/>
            </a:rPr>
            <a:t>となった。今後は、組合等が起こす起債の増加</a:t>
          </a:r>
          <a:r>
            <a:rPr kumimoji="1" lang="ja-JP" altLang="en-US" sz="1300">
              <a:solidFill>
                <a:schemeClr val="dk1"/>
              </a:solidFill>
              <a:effectLst/>
              <a:latin typeface="+mn-lt"/>
              <a:ea typeface="+mn-ea"/>
              <a:cs typeface="+mn-cs"/>
            </a:rPr>
            <a:t>には注視が必要であるが</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公債費の</a:t>
          </a:r>
          <a:r>
            <a:rPr kumimoji="1" lang="ja-JP" altLang="ja-JP" sz="1300">
              <a:solidFill>
                <a:schemeClr val="dk1"/>
              </a:solidFill>
              <a:effectLst/>
              <a:latin typeface="+mn-lt"/>
              <a:ea typeface="+mn-ea"/>
              <a:cs typeface="+mn-cs"/>
            </a:rPr>
            <a:t>ピークを迎えた後の元利償還金の抑制と平準化を図</a:t>
          </a:r>
          <a:r>
            <a:rPr kumimoji="1" lang="ja-JP" altLang="en-US" sz="1300">
              <a:solidFill>
                <a:schemeClr val="dk1"/>
              </a:solidFill>
              <a:effectLst/>
              <a:latin typeface="+mn-lt"/>
              <a:ea typeface="+mn-ea"/>
              <a:cs typeface="+mn-cs"/>
            </a:rPr>
            <a:t>りつつ同数値の改善に努める</a:t>
          </a:r>
          <a:r>
            <a:rPr kumimoji="1" lang="ja-JP" altLang="ja-JP" sz="1300">
              <a:solidFill>
                <a:schemeClr val="dk1"/>
              </a:solidFill>
              <a:effectLst/>
              <a:latin typeface="+mn-lt"/>
              <a:ea typeface="+mn-ea"/>
              <a:cs typeface="+mn-cs"/>
            </a:rPr>
            <a:t>。</a:t>
          </a:r>
          <a:endParaRPr lang="ja-JP" altLang="ja-JP" sz="13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兵庫県多可町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600"/>
            </a:lnSpc>
          </a:pPr>
          <a:r>
            <a:rPr kumimoji="1" lang="ja-JP" altLang="ja-JP" sz="1300">
              <a:solidFill>
                <a:schemeClr val="dk1"/>
              </a:solidFill>
              <a:effectLst/>
              <a:latin typeface="+mn-lt"/>
              <a:ea typeface="+mn-ea"/>
              <a:cs typeface="+mn-cs"/>
            </a:rPr>
            <a:t>　前年度と比較して、一般会計等に係る地方債残高は</a:t>
          </a:r>
          <a:r>
            <a:rPr kumimoji="1" lang="en-US" altLang="ja-JP" sz="1300">
              <a:solidFill>
                <a:schemeClr val="dk1"/>
              </a:solidFill>
              <a:effectLst/>
              <a:latin typeface="+mn-lt"/>
              <a:ea typeface="+mn-ea"/>
              <a:cs typeface="+mn-cs"/>
            </a:rPr>
            <a:t>551</a:t>
          </a:r>
          <a:r>
            <a:rPr kumimoji="1" lang="ja-JP" altLang="ja-JP" sz="1300">
              <a:solidFill>
                <a:schemeClr val="dk1"/>
              </a:solidFill>
              <a:effectLst/>
              <a:latin typeface="+mn-lt"/>
              <a:ea typeface="+mn-ea"/>
              <a:cs typeface="+mn-cs"/>
            </a:rPr>
            <a:t>百万円</a:t>
          </a:r>
          <a:r>
            <a:rPr kumimoji="1" lang="ja-JP" altLang="en-US" sz="1300">
              <a:solidFill>
                <a:schemeClr val="dk1"/>
              </a:solidFill>
              <a:effectLst/>
              <a:latin typeface="+mn-lt"/>
              <a:ea typeface="+mn-ea"/>
              <a:cs typeface="+mn-cs"/>
            </a:rPr>
            <a:t>増</a:t>
          </a:r>
          <a:r>
            <a:rPr kumimoji="1" lang="ja-JP" altLang="ja-JP" sz="1300">
              <a:solidFill>
                <a:schemeClr val="dk1"/>
              </a:solidFill>
              <a:effectLst/>
              <a:latin typeface="+mn-lt"/>
              <a:ea typeface="+mn-ea"/>
              <a:cs typeface="+mn-cs"/>
            </a:rPr>
            <a:t>、公営企業債等繰入見込額が</a:t>
          </a:r>
          <a:r>
            <a:rPr kumimoji="1" lang="en-US" altLang="ja-JP" sz="1300">
              <a:solidFill>
                <a:schemeClr val="dk1"/>
              </a:solidFill>
              <a:effectLst/>
              <a:latin typeface="+mn-lt"/>
              <a:ea typeface="+mn-ea"/>
              <a:cs typeface="+mn-cs"/>
            </a:rPr>
            <a:t>10</a:t>
          </a:r>
          <a:r>
            <a:rPr kumimoji="1" lang="ja-JP" altLang="ja-JP" sz="1300">
              <a:solidFill>
                <a:schemeClr val="dk1"/>
              </a:solidFill>
              <a:effectLst/>
              <a:latin typeface="+mn-lt"/>
              <a:ea typeface="+mn-ea"/>
              <a:cs typeface="+mn-cs"/>
            </a:rPr>
            <a:t>百万円</a:t>
          </a:r>
          <a:r>
            <a:rPr kumimoji="1" lang="ja-JP" altLang="en-US" sz="1300">
              <a:solidFill>
                <a:schemeClr val="dk1"/>
              </a:solidFill>
              <a:effectLst/>
              <a:latin typeface="+mn-lt"/>
              <a:ea typeface="+mn-ea"/>
              <a:cs typeface="+mn-cs"/>
            </a:rPr>
            <a:t>減</a:t>
          </a:r>
          <a:r>
            <a:rPr kumimoji="1" lang="ja-JP" altLang="ja-JP" sz="1300">
              <a:solidFill>
                <a:schemeClr val="dk1"/>
              </a:solidFill>
              <a:effectLst/>
              <a:latin typeface="+mn-lt"/>
              <a:ea typeface="+mn-ea"/>
              <a:cs typeface="+mn-cs"/>
            </a:rPr>
            <a:t>、組合等負担見込額が</a:t>
          </a:r>
          <a:r>
            <a:rPr kumimoji="1" lang="en-US" altLang="ja-JP" sz="1300">
              <a:solidFill>
                <a:schemeClr val="dk1"/>
              </a:solidFill>
              <a:effectLst/>
              <a:latin typeface="+mn-lt"/>
              <a:ea typeface="+mn-ea"/>
              <a:cs typeface="+mn-cs"/>
            </a:rPr>
            <a:t>74</a:t>
          </a:r>
          <a:r>
            <a:rPr kumimoji="1" lang="ja-JP" altLang="ja-JP" sz="1300">
              <a:solidFill>
                <a:schemeClr val="dk1"/>
              </a:solidFill>
              <a:effectLst/>
              <a:latin typeface="+mn-lt"/>
              <a:ea typeface="+mn-ea"/>
              <a:cs typeface="+mn-cs"/>
            </a:rPr>
            <a:t>百万円減、退職手当負担見込は</a:t>
          </a:r>
          <a:r>
            <a:rPr kumimoji="1" lang="en-US" altLang="ja-JP" sz="1300">
              <a:solidFill>
                <a:schemeClr val="dk1"/>
              </a:solidFill>
              <a:effectLst/>
              <a:latin typeface="+mn-lt"/>
              <a:ea typeface="+mn-ea"/>
              <a:cs typeface="+mn-cs"/>
            </a:rPr>
            <a:t>5</a:t>
          </a:r>
          <a:r>
            <a:rPr kumimoji="1" lang="ja-JP" altLang="ja-JP" sz="1300">
              <a:solidFill>
                <a:schemeClr val="dk1"/>
              </a:solidFill>
              <a:effectLst/>
              <a:latin typeface="+mn-lt"/>
              <a:ea typeface="+mn-ea"/>
              <a:cs typeface="+mn-cs"/>
            </a:rPr>
            <a:t>百万円</a:t>
          </a:r>
          <a:r>
            <a:rPr kumimoji="1" lang="ja-JP" altLang="en-US" sz="1300">
              <a:solidFill>
                <a:schemeClr val="dk1"/>
              </a:solidFill>
              <a:effectLst/>
              <a:latin typeface="+mn-lt"/>
              <a:ea typeface="+mn-ea"/>
              <a:cs typeface="+mn-cs"/>
            </a:rPr>
            <a:t>増</a:t>
          </a:r>
          <a:r>
            <a:rPr kumimoji="1" lang="ja-JP" altLang="ja-JP" sz="1300">
              <a:solidFill>
                <a:schemeClr val="dk1"/>
              </a:solidFill>
              <a:effectLst/>
              <a:latin typeface="+mn-lt"/>
              <a:ea typeface="+mn-ea"/>
              <a:cs typeface="+mn-cs"/>
            </a:rPr>
            <a:t>した一方、充当可能基金は、</a:t>
          </a:r>
          <a:r>
            <a:rPr kumimoji="1" lang="en-US" altLang="ja-JP" sz="1300">
              <a:solidFill>
                <a:schemeClr val="dk1"/>
              </a:solidFill>
              <a:effectLst/>
              <a:latin typeface="+mn-lt"/>
              <a:ea typeface="+mn-ea"/>
              <a:cs typeface="+mn-cs"/>
            </a:rPr>
            <a:t>297</a:t>
          </a:r>
          <a:r>
            <a:rPr kumimoji="1" lang="ja-JP" altLang="ja-JP" sz="1300">
              <a:solidFill>
                <a:schemeClr val="dk1"/>
              </a:solidFill>
              <a:effectLst/>
              <a:latin typeface="+mn-lt"/>
              <a:ea typeface="+mn-ea"/>
              <a:cs typeface="+mn-cs"/>
            </a:rPr>
            <a:t>百万円減、住宅使用料等の特定財源が約</a:t>
          </a:r>
          <a:r>
            <a:rPr kumimoji="1" lang="en-US" altLang="ja-JP" sz="1300">
              <a:solidFill>
                <a:schemeClr val="dk1"/>
              </a:solidFill>
              <a:effectLst/>
              <a:latin typeface="+mn-lt"/>
              <a:ea typeface="+mn-ea"/>
              <a:cs typeface="+mn-cs"/>
            </a:rPr>
            <a:t>43</a:t>
          </a:r>
          <a:r>
            <a:rPr kumimoji="1" lang="ja-JP" altLang="ja-JP" sz="1300">
              <a:solidFill>
                <a:schemeClr val="dk1"/>
              </a:solidFill>
              <a:effectLst/>
              <a:latin typeface="+mn-lt"/>
              <a:ea typeface="+mn-ea"/>
              <a:cs typeface="+mn-cs"/>
            </a:rPr>
            <a:t>百万円減、需要額算入見込額が</a:t>
          </a:r>
          <a:r>
            <a:rPr kumimoji="1" lang="en-US" altLang="ja-JP" sz="1300">
              <a:solidFill>
                <a:schemeClr val="dk1"/>
              </a:solidFill>
              <a:effectLst/>
              <a:latin typeface="+mn-lt"/>
              <a:ea typeface="+mn-ea"/>
              <a:cs typeface="+mn-cs"/>
            </a:rPr>
            <a:t>393</a:t>
          </a:r>
          <a:r>
            <a:rPr kumimoji="1" lang="ja-JP" altLang="ja-JP" sz="1300">
              <a:solidFill>
                <a:schemeClr val="dk1"/>
              </a:solidFill>
              <a:effectLst/>
              <a:latin typeface="+mn-lt"/>
              <a:ea typeface="+mn-ea"/>
              <a:cs typeface="+mn-cs"/>
            </a:rPr>
            <a:t>百万円</a:t>
          </a:r>
          <a:r>
            <a:rPr kumimoji="1" lang="ja-JP" altLang="en-US" sz="1300">
              <a:solidFill>
                <a:schemeClr val="dk1"/>
              </a:solidFill>
              <a:effectLst/>
              <a:latin typeface="+mn-lt"/>
              <a:ea typeface="+mn-ea"/>
              <a:cs typeface="+mn-cs"/>
            </a:rPr>
            <a:t>増加</a:t>
          </a:r>
          <a:r>
            <a:rPr kumimoji="1" lang="ja-JP" altLang="ja-JP" sz="1300">
              <a:solidFill>
                <a:schemeClr val="dk1"/>
              </a:solidFill>
              <a:effectLst/>
              <a:latin typeface="+mn-lt"/>
              <a:ea typeface="+mn-ea"/>
              <a:cs typeface="+mn-cs"/>
            </a:rPr>
            <a:t>した。</a:t>
          </a:r>
          <a:endParaRPr lang="ja-JP" altLang="ja-JP" sz="1300">
            <a:effectLst/>
          </a:endParaRPr>
        </a:p>
        <a:p>
          <a:pPr>
            <a:lnSpc>
              <a:spcPts val="1600"/>
            </a:lnSpc>
          </a:pPr>
          <a:r>
            <a:rPr kumimoji="1" lang="ja-JP" altLang="ja-JP" sz="1300">
              <a:solidFill>
                <a:schemeClr val="dk1"/>
              </a:solidFill>
              <a:effectLst/>
              <a:latin typeface="+mn-lt"/>
              <a:ea typeface="+mn-ea"/>
              <a:cs typeface="+mn-cs"/>
            </a:rPr>
            <a:t>　実質的な将来負担額は</a:t>
          </a:r>
          <a:r>
            <a:rPr kumimoji="1" lang="ja-JP" altLang="en-US" sz="1300">
              <a:solidFill>
                <a:schemeClr val="dk1"/>
              </a:solidFill>
              <a:effectLst/>
              <a:latin typeface="+mn-lt"/>
              <a:ea typeface="+mn-ea"/>
              <a:cs typeface="+mn-cs"/>
            </a:rPr>
            <a:t>本庁舎建設に係る借入金により増加</a:t>
          </a:r>
          <a:r>
            <a:rPr kumimoji="1" lang="ja-JP" altLang="ja-JP" sz="1300">
              <a:solidFill>
                <a:schemeClr val="dk1"/>
              </a:solidFill>
              <a:effectLst/>
              <a:latin typeface="+mn-lt"/>
              <a:ea typeface="+mn-ea"/>
              <a:cs typeface="+mn-cs"/>
            </a:rPr>
            <a:t>し</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需要額算入見込額等</a:t>
          </a:r>
          <a:r>
            <a:rPr kumimoji="1" lang="ja-JP" altLang="en-US" sz="1300">
              <a:solidFill>
                <a:schemeClr val="dk1"/>
              </a:solidFill>
              <a:effectLst/>
              <a:latin typeface="+mn-lt"/>
              <a:ea typeface="+mn-ea"/>
              <a:cs typeface="+mn-cs"/>
            </a:rPr>
            <a:t>も増加したが</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地方債残高のほうが影響が強く、</a:t>
          </a:r>
          <a:r>
            <a:rPr kumimoji="1" lang="ja-JP" altLang="ja-JP" sz="1300">
              <a:solidFill>
                <a:schemeClr val="dk1"/>
              </a:solidFill>
              <a:effectLst/>
              <a:latin typeface="+mn-lt"/>
              <a:ea typeface="+mn-ea"/>
              <a:cs typeface="+mn-cs"/>
            </a:rPr>
            <a:t>将来負担は悪化した。</a:t>
          </a:r>
          <a:endParaRPr lang="ja-JP" altLang="ja-JP" sz="1300">
            <a:effectLst/>
          </a:endParaRPr>
        </a:p>
        <a:p>
          <a:pPr>
            <a:lnSpc>
              <a:spcPts val="1600"/>
            </a:lnSpc>
          </a:pPr>
          <a:r>
            <a:rPr kumimoji="1" lang="ja-JP" altLang="ja-JP" sz="1300">
              <a:solidFill>
                <a:schemeClr val="dk1"/>
              </a:solidFill>
              <a:effectLst/>
              <a:latin typeface="+mn-lt"/>
              <a:ea typeface="+mn-ea"/>
              <a:cs typeface="+mn-cs"/>
            </a:rPr>
            <a:t>　今後も需要額算入見込額の減少が予測されることに加え、財政調整基金等の充当可能基金の取崩や組合等負担額見込額の増加が予測されるため、将来負担の上昇を懸念している。財政調整基金の取り崩しを抑制するためにも歳出削減改革に努めるとともに、新発債の抑制も図っていく。</a:t>
          </a:r>
          <a:endParaRPr lang="ja-JP" altLang="ja-JP" sz="13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兵庫県多可町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財政の調整として、財政調整基金が減額したことが要因である。</a:t>
          </a:r>
          <a:endParaRPr lang="ja-JP" altLang="ja-JP" sz="1300">
            <a:effectLst/>
          </a:endParaRPr>
        </a:p>
        <a:p>
          <a:r>
            <a:rPr kumimoji="1" lang="ja-JP" altLang="ja-JP" sz="1300">
              <a:solidFill>
                <a:schemeClr val="dk1"/>
              </a:solidFill>
              <a:effectLst/>
              <a:latin typeface="+mn-lt"/>
              <a:ea typeface="+mn-ea"/>
              <a:cs typeface="+mn-cs"/>
            </a:rPr>
            <a:t>　減債基金、その他特定目的基金は合わせて</a:t>
          </a:r>
          <a:r>
            <a:rPr kumimoji="1" lang="en-US" altLang="ja-JP" sz="1300">
              <a:solidFill>
                <a:schemeClr val="dk1"/>
              </a:solidFill>
              <a:effectLst/>
              <a:latin typeface="+mn-lt"/>
              <a:ea typeface="+mn-ea"/>
              <a:cs typeface="+mn-cs"/>
            </a:rPr>
            <a:t>163</a:t>
          </a:r>
          <a:r>
            <a:rPr kumimoji="1" lang="ja-JP" altLang="ja-JP" sz="1300">
              <a:solidFill>
                <a:schemeClr val="dk1"/>
              </a:solidFill>
              <a:effectLst/>
              <a:latin typeface="+mn-lt"/>
              <a:ea typeface="+mn-ea"/>
              <a:cs typeface="+mn-cs"/>
            </a:rPr>
            <a:t>百万円の</a:t>
          </a:r>
          <a:r>
            <a:rPr kumimoji="1" lang="ja-JP" altLang="en-US" sz="1300">
              <a:solidFill>
                <a:schemeClr val="dk1"/>
              </a:solidFill>
              <a:effectLst/>
              <a:latin typeface="+mn-lt"/>
              <a:ea typeface="+mn-ea"/>
              <a:cs typeface="+mn-cs"/>
            </a:rPr>
            <a:t>減少</a:t>
          </a:r>
          <a:r>
            <a:rPr kumimoji="1" lang="ja-JP" altLang="ja-JP" sz="1300">
              <a:solidFill>
                <a:schemeClr val="dk1"/>
              </a:solidFill>
              <a:effectLst/>
              <a:latin typeface="+mn-lt"/>
              <a:ea typeface="+mn-ea"/>
              <a:cs typeface="+mn-cs"/>
            </a:rPr>
            <a:t>となっている。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財政調整基金の取崩が過大にならないよう、減債基金、その他特定目的基金と調整を図りつつ、歳出削減を中心に収支の健全化を図る。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mn-lt"/>
              <a:ea typeface="+mn-ea"/>
              <a:cs typeface="+mn-cs"/>
            </a:rPr>
            <a:t>　地域活性化基金･･･</a:t>
          </a:r>
          <a:r>
            <a:rPr lang="ja-JP" altLang="ja-JP" sz="1300">
              <a:solidFill>
                <a:schemeClr val="dk1"/>
              </a:solidFill>
              <a:effectLst/>
              <a:latin typeface="+mn-lt"/>
              <a:ea typeface="+mn-ea"/>
              <a:cs typeface="+mn-cs"/>
            </a:rPr>
            <a:t>住民が主役のまちづくりの推進及び均衡ある地域振興を図るため</a:t>
          </a:r>
          <a:endParaRPr lang="ja-JP" altLang="ja-JP" sz="1300">
            <a:effectLst/>
          </a:endParaRPr>
        </a:p>
        <a:p>
          <a:r>
            <a:rPr kumimoji="1" lang="ja-JP" altLang="ja-JP" sz="1300">
              <a:solidFill>
                <a:schemeClr val="dk1"/>
              </a:solidFill>
              <a:effectLst/>
              <a:latin typeface="+mn-lt"/>
              <a:ea typeface="+mn-ea"/>
              <a:cs typeface="+mn-cs"/>
            </a:rPr>
            <a:t>　施設等整備基金･･･</a:t>
          </a:r>
          <a:r>
            <a:rPr lang="ja-JP" altLang="ja-JP" sz="1300">
              <a:solidFill>
                <a:schemeClr val="dk1"/>
              </a:solidFill>
              <a:effectLst/>
              <a:latin typeface="+mn-lt"/>
              <a:ea typeface="+mn-ea"/>
              <a:cs typeface="+mn-cs"/>
            </a:rPr>
            <a:t>公共施設等の整備資金に充てるため</a:t>
          </a:r>
          <a:endParaRPr lang="ja-JP" altLang="ja-JP" sz="1300">
            <a:effectLst/>
          </a:endParaRPr>
        </a:p>
        <a:p>
          <a:r>
            <a:rPr kumimoji="1" lang="ja-JP" altLang="ja-JP" sz="1300">
              <a:solidFill>
                <a:schemeClr val="dk1"/>
              </a:solidFill>
              <a:effectLst/>
              <a:latin typeface="+mn-lt"/>
              <a:ea typeface="+mn-ea"/>
              <a:cs typeface="+mn-cs"/>
            </a:rPr>
            <a:t>　余暇村公園管理基金･･･</a:t>
          </a:r>
          <a:r>
            <a:rPr lang="ja-JP" altLang="ja-JP" sz="1300">
              <a:solidFill>
                <a:schemeClr val="dk1"/>
              </a:solidFill>
              <a:effectLst/>
              <a:latin typeface="+mn-lt"/>
              <a:ea typeface="+mn-ea"/>
              <a:cs typeface="+mn-cs"/>
            </a:rPr>
            <a:t>余暇村公園の管理及び設備投資のための資金に充てるため</a:t>
          </a:r>
          <a:endParaRPr lang="ja-JP" altLang="ja-JP" sz="1300">
            <a:effectLst/>
          </a:endParaRPr>
        </a:p>
        <a:p>
          <a:r>
            <a:rPr kumimoji="1" lang="ja-JP" altLang="ja-JP" sz="1300">
              <a:solidFill>
                <a:schemeClr val="dk1"/>
              </a:solidFill>
              <a:effectLst/>
              <a:latin typeface="+mn-lt"/>
              <a:ea typeface="+mn-ea"/>
              <a:cs typeface="+mn-cs"/>
            </a:rPr>
            <a:t>　大河丘陵活用基金･･･</a:t>
          </a:r>
          <a:r>
            <a:rPr lang="ja-JP" altLang="ja-JP" sz="1300">
              <a:solidFill>
                <a:schemeClr val="dk1"/>
              </a:solidFill>
              <a:effectLst/>
              <a:latin typeface="+mn-lt"/>
              <a:ea typeface="+mn-ea"/>
              <a:cs typeface="+mn-cs"/>
            </a:rPr>
            <a:t>大河丘陵の活用事業及び施設整備事業に要する経費の財源に充てるため</a:t>
          </a:r>
          <a:endParaRPr lang="ja-JP" altLang="ja-JP" sz="1300">
            <a:effectLst/>
          </a:endParaRPr>
        </a:p>
        <a:p>
          <a:r>
            <a:rPr kumimoji="1" lang="ja-JP" altLang="ja-JP" sz="1300">
              <a:solidFill>
                <a:schemeClr val="dk1"/>
              </a:solidFill>
              <a:effectLst/>
              <a:latin typeface="+mn-lt"/>
              <a:ea typeface="+mn-ea"/>
              <a:cs typeface="+mn-cs"/>
            </a:rPr>
            <a:t>　社会福祉基金･･･</a:t>
          </a:r>
          <a:r>
            <a:rPr lang="ja-JP" altLang="ja-JP" sz="1300">
              <a:solidFill>
                <a:schemeClr val="dk1"/>
              </a:solidFill>
              <a:effectLst/>
              <a:latin typeface="+mn-lt"/>
              <a:ea typeface="+mn-ea"/>
              <a:cs typeface="+mn-cs"/>
            </a:rPr>
            <a:t>社会福祉の向上、健康福祉の増進並びに総合的な地域福祉の進行及び充実を図る資金に充てるため</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本庁舎建設に伴い、施設等整備基金が減少</a:t>
          </a:r>
          <a:r>
            <a:rPr kumimoji="1" lang="ja-JP" altLang="ja-JP" sz="1300">
              <a:solidFill>
                <a:schemeClr val="dk1"/>
              </a:solidFill>
              <a:effectLst/>
              <a:latin typeface="+mn-lt"/>
              <a:ea typeface="+mn-ea"/>
              <a:cs typeface="+mn-cs"/>
            </a:rPr>
            <a:t>している。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mn-lt"/>
              <a:ea typeface="+mn-ea"/>
              <a:cs typeface="+mn-cs"/>
            </a:rPr>
            <a:t>　余暇村公園管理基金については、施設運営の資金の一部が基金の取崩から出されているため、一定額減額していく。</a:t>
          </a:r>
          <a:endParaRPr lang="ja-JP" altLang="ja-JP" sz="1300">
            <a:effectLst/>
          </a:endParaRPr>
        </a:p>
        <a:p>
          <a:r>
            <a:rPr kumimoji="1" lang="ja-JP" altLang="ja-JP" sz="1300">
              <a:solidFill>
                <a:schemeClr val="dk1"/>
              </a:solidFill>
              <a:effectLst/>
              <a:latin typeface="+mn-lt"/>
              <a:ea typeface="+mn-ea"/>
              <a:cs typeface="+mn-cs"/>
            </a:rPr>
            <a:t>　施設等整備基金は新庁舎の備品購入</a:t>
          </a:r>
          <a:r>
            <a:rPr kumimoji="1" lang="ja-JP" altLang="en-US" sz="1300">
              <a:solidFill>
                <a:schemeClr val="dk1"/>
              </a:solidFill>
              <a:effectLst/>
              <a:latin typeface="+mn-lt"/>
              <a:ea typeface="+mn-ea"/>
              <a:cs typeface="+mn-cs"/>
            </a:rPr>
            <a:t>等により</a:t>
          </a:r>
          <a:r>
            <a:rPr kumimoji="1" lang="ja-JP" altLang="ja-JP" sz="1300">
              <a:solidFill>
                <a:schemeClr val="dk1"/>
              </a:solidFill>
              <a:effectLst/>
              <a:latin typeface="+mn-lt"/>
              <a:ea typeface="+mn-ea"/>
              <a:cs typeface="+mn-cs"/>
            </a:rPr>
            <a:t>、</a:t>
          </a:r>
          <a:r>
            <a:rPr kumimoji="1" lang="en-US" altLang="ja-JP" sz="1300">
              <a:solidFill>
                <a:schemeClr val="dk1"/>
              </a:solidFill>
              <a:effectLst/>
              <a:latin typeface="+mn-lt"/>
              <a:ea typeface="+mn-ea"/>
              <a:cs typeface="+mn-cs"/>
            </a:rPr>
            <a:t>63</a:t>
          </a:r>
          <a:r>
            <a:rPr kumimoji="1" lang="ja-JP" altLang="en-US" sz="1300">
              <a:solidFill>
                <a:schemeClr val="dk1"/>
              </a:solidFill>
              <a:effectLst/>
              <a:latin typeface="+mn-lt"/>
              <a:ea typeface="+mn-ea"/>
              <a:cs typeface="+mn-cs"/>
            </a:rPr>
            <a:t>百万円を</a:t>
          </a:r>
          <a:r>
            <a:rPr kumimoji="1" lang="ja-JP" altLang="ja-JP" sz="1300">
              <a:solidFill>
                <a:schemeClr val="dk1"/>
              </a:solidFill>
              <a:effectLst/>
              <a:latin typeface="+mn-lt"/>
              <a:ea typeface="+mn-ea"/>
              <a:cs typeface="+mn-cs"/>
            </a:rPr>
            <a:t>取崩している。</a:t>
          </a:r>
          <a:endParaRPr lang="ja-JP" altLang="ja-JP" sz="1300">
            <a:effectLst/>
          </a:endParaRPr>
        </a:p>
        <a:p>
          <a:r>
            <a:rPr kumimoji="1" lang="ja-JP" altLang="ja-JP" sz="1300">
              <a:solidFill>
                <a:schemeClr val="dk1"/>
              </a:solidFill>
              <a:effectLst/>
              <a:latin typeface="+mn-lt"/>
              <a:ea typeface="+mn-ea"/>
              <a:cs typeface="+mn-cs"/>
            </a:rPr>
            <a:t>　その他の基金は、特に大きな変動はない予定。</a:t>
          </a:r>
          <a:endParaRPr lang="ja-JP" altLang="ja-JP" sz="1300">
            <a:effectLst/>
          </a:endParaRPr>
        </a:p>
        <a:p>
          <a:r>
            <a:rPr kumimoji="1" lang="ja-JP" altLang="ja-JP" sz="1300">
              <a:solidFill>
                <a:schemeClr val="dk1"/>
              </a:solidFill>
              <a:effectLst/>
              <a:latin typeface="+mn-lt"/>
              <a:ea typeface="+mn-ea"/>
              <a:cs typeface="+mn-cs"/>
            </a:rPr>
            <a:t>　今後は、目的に即した事業、工事に関しては積極的に使用していく。</a:t>
          </a:r>
          <a:endParaRPr lang="ja-JP" altLang="ja-JP" sz="1300">
            <a:effectLst/>
          </a:endParaRPr>
        </a:p>
        <a:p>
          <a:r>
            <a:rPr kumimoji="1" lang="ja-JP" altLang="ja-JP" sz="1300">
              <a:solidFill>
                <a:schemeClr val="dk1"/>
              </a:solidFill>
              <a:effectLst/>
              <a:latin typeface="+mn-lt"/>
              <a:ea typeface="+mn-ea"/>
              <a:cs typeface="+mn-cs"/>
            </a:rPr>
            <a:t>　特に、地域活性化基金や大河丘陵活用基金など、各事業が目的に即しているか不明なものは、使用可能な事業の割当が必要となる。</a:t>
          </a:r>
          <a:endParaRPr lang="ja-JP" altLang="ja-JP" sz="1300">
            <a:effectLst/>
          </a:endParaRPr>
        </a:p>
        <a:p>
          <a:r>
            <a:rPr kumimoji="1" lang="ja-JP" altLang="ja-JP" sz="1300">
              <a:solidFill>
                <a:schemeClr val="dk1"/>
              </a:solidFill>
              <a:effectLst/>
              <a:latin typeface="+mn-lt"/>
              <a:ea typeface="+mn-ea"/>
              <a:cs typeface="+mn-cs"/>
            </a:rPr>
            <a:t>　財政調整基金の残高と比較、調整をとりながら、継続的で健全な町財政を目指す。</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mn-lt"/>
              <a:ea typeface="+mn-ea"/>
              <a:cs typeface="+mn-cs"/>
            </a:rPr>
            <a:t>　単年度収支における調整として、</a:t>
          </a:r>
          <a:r>
            <a:rPr kumimoji="1" lang="en-US" altLang="ja-JP" sz="1300">
              <a:solidFill>
                <a:schemeClr val="dk1"/>
              </a:solidFill>
              <a:effectLst/>
              <a:latin typeface="+mn-lt"/>
              <a:ea typeface="+mn-ea"/>
              <a:cs typeface="+mn-cs"/>
            </a:rPr>
            <a:t>187</a:t>
          </a:r>
          <a:r>
            <a:rPr kumimoji="1" lang="ja-JP" altLang="ja-JP" sz="1300">
              <a:solidFill>
                <a:schemeClr val="dk1"/>
              </a:solidFill>
              <a:effectLst/>
              <a:latin typeface="+mn-lt"/>
              <a:ea typeface="+mn-ea"/>
              <a:cs typeface="+mn-cs"/>
            </a:rPr>
            <a:t>百万円減額となる</a:t>
          </a:r>
          <a:r>
            <a:rPr kumimoji="1" lang="ja-JP" altLang="en-US" sz="1300">
              <a:solidFill>
                <a:schemeClr val="dk1"/>
              </a:solidFill>
              <a:effectLst/>
              <a:latin typeface="+mn-lt"/>
              <a:ea typeface="+mn-ea"/>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mn-lt"/>
              <a:ea typeface="+mn-ea"/>
              <a:cs typeface="+mn-cs"/>
            </a:rPr>
            <a:t>　歳出削減を中心に単年度収支を黒字化し、財政調整基金の取崩なしを目指す。</a:t>
          </a:r>
          <a:endParaRPr lang="ja-JP" altLang="ja-JP" sz="1300">
            <a:effectLst/>
          </a:endParaRPr>
        </a:p>
        <a:p>
          <a:r>
            <a:rPr kumimoji="1" lang="ja-JP" altLang="ja-JP" sz="1300">
              <a:solidFill>
                <a:schemeClr val="dk1"/>
              </a:solidFill>
              <a:effectLst/>
              <a:latin typeface="+mn-lt"/>
              <a:ea typeface="+mn-ea"/>
              <a:cs typeface="+mn-cs"/>
            </a:rPr>
            <a:t>　公債費がピークを迎える中、一時的に取崩が必要となる年が複数年続くことが予想される。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繰上償還に伴い、</a:t>
          </a:r>
          <a:r>
            <a:rPr kumimoji="1" lang="en-US" altLang="ja-JP" sz="1300">
              <a:solidFill>
                <a:schemeClr val="dk1"/>
              </a:solidFill>
              <a:effectLst/>
              <a:latin typeface="+mn-lt"/>
              <a:ea typeface="+mn-ea"/>
              <a:cs typeface="+mn-cs"/>
            </a:rPr>
            <a:t>99</a:t>
          </a:r>
          <a:r>
            <a:rPr kumimoji="1" lang="ja-JP" altLang="en-US" sz="1300">
              <a:solidFill>
                <a:schemeClr val="dk1"/>
              </a:solidFill>
              <a:effectLst/>
              <a:latin typeface="+mn-lt"/>
              <a:ea typeface="+mn-ea"/>
              <a:cs typeface="+mn-cs"/>
            </a:rPr>
            <a:t>百万円を減額している</a:t>
          </a:r>
          <a:r>
            <a:rPr kumimoji="1" lang="ja-JP" altLang="ja-JP" sz="1300">
              <a:solidFill>
                <a:schemeClr val="dk1"/>
              </a:solidFill>
              <a:effectLst/>
              <a:latin typeface="+mn-lt"/>
              <a:ea typeface="+mn-ea"/>
              <a:cs typeface="+mn-cs"/>
            </a:rPr>
            <a:t>。</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令和元年度までは、</a:t>
          </a:r>
          <a:r>
            <a:rPr kumimoji="1" lang="ja-JP" altLang="ja-JP" sz="1300">
              <a:solidFill>
                <a:schemeClr val="dk1"/>
              </a:solidFill>
              <a:effectLst/>
              <a:latin typeface="+mn-lt"/>
              <a:ea typeface="+mn-ea"/>
              <a:cs typeface="+mn-cs"/>
            </a:rPr>
            <a:t>繰上償還時に取崩をする予定。</a:t>
          </a:r>
          <a:endParaRPr lang="ja-JP" altLang="ja-JP" sz="1300">
            <a:effectLst/>
          </a:endParaRPr>
        </a:p>
        <a:p>
          <a:pPr eaLnBrk="1" fontAlgn="auto" latinLnBrk="0" hangingPunct="1"/>
          <a:r>
            <a:rPr kumimoji="1" lang="ja-JP" altLang="ja-JP" sz="1300">
              <a:solidFill>
                <a:schemeClr val="dk1"/>
              </a:solidFill>
              <a:effectLst/>
              <a:latin typeface="+mn-lt"/>
              <a:ea typeface="+mn-ea"/>
              <a:cs typeface="+mn-cs"/>
            </a:rPr>
            <a:t>　繰上償還により実質公債費比率の数値の上昇を抑えつつ</a:t>
          </a:r>
          <a:r>
            <a:rPr lang="ja-JP" altLang="ja-JP" sz="1300">
              <a:solidFill>
                <a:schemeClr val="dk1"/>
              </a:solidFill>
              <a:effectLst/>
              <a:latin typeface="+mn-lt"/>
              <a:ea typeface="+mn-ea"/>
              <a:cs typeface="+mn-cs"/>
            </a:rPr>
            <a:t>、減債基金の取崩により</a:t>
          </a:r>
          <a:r>
            <a:rPr kumimoji="1" lang="ja-JP" altLang="ja-JP" sz="1300">
              <a:solidFill>
                <a:schemeClr val="dk1"/>
              </a:solidFill>
              <a:effectLst/>
              <a:latin typeface="+mn-lt"/>
              <a:ea typeface="+mn-ea"/>
              <a:cs typeface="+mn-cs"/>
            </a:rPr>
            <a:t>単年度収支へ影響の軽減を図る。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C75D3C8-2D3C-4460-B9EA-9B943FE23CF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D4D6069B-1C7B-4D53-BF5C-521F1134F76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27DE7DE4-9FD3-4984-AE70-80740FF5646A}"/>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995CF97B-6918-42FC-90A7-2DF15C9719E2}"/>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6C707EF3-96D1-48F8-B5C7-6FDCE45E3ED8}"/>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CF6825-40F0-4EE0-80E6-309E1ACC35C1}"/>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兵庫県多可町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7BDB15D3-03FB-4107-B46F-B30BC79C5D9B}"/>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44B20A89-3164-4577-B1A9-996316094AFA}"/>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35815A79-9F8E-4C1A-9157-4BD7E7C9CB08}"/>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7BB59E8-0BE1-4CBA-9BFA-51C42A66A852}"/>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2B06D8B7-BE1B-4906-869B-4C8A805E0C7E}"/>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DEF82A4A-A8A7-47B5-97AB-FA67E912716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20,885
20,678
185.19
13,448,024
13,346,505
66,886
7,818,860
15,487,215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1FE36F0B-A214-4142-A810-9CC2C839F98E}"/>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2BD4632C-90E8-4719-8E15-8050BE94F98B}"/>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77C0D5D7-8973-4F3F-9F53-894A5AD68176}"/>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17.2
43.0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E4ACDE4F-CB47-450F-A4D3-FDEA68AB2E1B}"/>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7D3177-0C2D-43BB-8DF8-72D6F6E4856B}"/>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214CF63B-7684-454B-8109-0617354A9351}"/>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9ABE22A2-781F-4C8A-839F-F5C720C99E6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F70D773A-F095-48E9-A70C-258FC785A71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C9719A00-196B-4413-9B08-0EF21CE9DEF6}"/>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F3BA7E24-6891-4025-96B9-3E7DCA13A48F}"/>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51D22B81-9748-4167-AD91-16D8FB91D40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6EEE0A22-9242-43D8-8BF9-479DDC89720A}"/>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1300E3E3-7E0F-49DB-9C22-B9EC3987FFC7}"/>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FEB277BD-8271-4C04-9C2D-6005C3610689}"/>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9A2508E8-F0F7-45E2-BE7E-3B3F44B13163}"/>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DB0BB8E-8C71-4586-942E-6CB34CED1B8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A5E392E6-F348-4AC3-9145-1073D463D0ED}"/>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a:extLst>
            <a:ext uri="{FF2B5EF4-FFF2-40B4-BE49-F238E27FC236}">
              <a16:creationId xmlns:a16="http://schemas.microsoft.com/office/drawing/2014/main" id="{C8C2B3A9-BB87-4C48-890F-3EF1D88513A9}"/>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a:extLst>
            <a:ext uri="{FF2B5EF4-FFF2-40B4-BE49-F238E27FC236}">
              <a16:creationId xmlns:a16="http://schemas.microsoft.com/office/drawing/2014/main" id="{A2717F84-5A54-465E-9BAD-0A3E3E9F8F68}"/>
            </a:ext>
          </a:extLst>
        </xdr:cNvPr>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a:extLst>
            <a:ext uri="{FF2B5EF4-FFF2-40B4-BE49-F238E27FC236}">
              <a16:creationId xmlns:a16="http://schemas.microsoft.com/office/drawing/2014/main" id="{50B07F3E-3F9A-4B25-BB2D-EDA1021E96E4}"/>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a:extLst>
            <a:ext uri="{FF2B5EF4-FFF2-40B4-BE49-F238E27FC236}">
              <a16:creationId xmlns:a16="http://schemas.microsoft.com/office/drawing/2014/main" id="{A122D102-C1BD-4191-9FE0-F3A214A50E70}"/>
            </a:ext>
          </a:extLst>
        </xdr:cNvPr>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a:extLst>
            <a:ext uri="{FF2B5EF4-FFF2-40B4-BE49-F238E27FC236}">
              <a16:creationId xmlns:a16="http://schemas.microsoft.com/office/drawing/2014/main" id="{67EA6480-416B-4E61-BBB6-9A367D75C5B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a:extLst>
            <a:ext uri="{FF2B5EF4-FFF2-40B4-BE49-F238E27FC236}">
              <a16:creationId xmlns:a16="http://schemas.microsoft.com/office/drawing/2014/main" id="{9E58BD7F-CEC4-41BA-B786-BB6E6B064A13}"/>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a:extLst>
            <a:ext uri="{FF2B5EF4-FFF2-40B4-BE49-F238E27FC236}">
              <a16:creationId xmlns:a16="http://schemas.microsoft.com/office/drawing/2014/main" id="{82DD2EA8-2FFF-426D-80B3-BE93C7B6295A}"/>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a:extLst>
            <a:ext uri="{FF2B5EF4-FFF2-40B4-BE49-F238E27FC236}">
              <a16:creationId xmlns:a16="http://schemas.microsoft.com/office/drawing/2014/main" id="{C0B6E34C-304A-4279-87F1-ABC09803E039}"/>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a:extLst>
            <a:ext uri="{FF2B5EF4-FFF2-40B4-BE49-F238E27FC236}">
              <a16:creationId xmlns:a16="http://schemas.microsoft.com/office/drawing/2014/main" id="{4DD7FC7A-736F-4E6E-8FAC-AA789D937007}"/>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a:extLst>
            <a:ext uri="{FF2B5EF4-FFF2-40B4-BE49-F238E27FC236}">
              <a16:creationId xmlns:a16="http://schemas.microsoft.com/office/drawing/2014/main" id="{39B81D6D-74CF-43DD-896A-504651ABB3FE}"/>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a:extLst>
            <a:ext uri="{FF2B5EF4-FFF2-40B4-BE49-F238E27FC236}">
              <a16:creationId xmlns:a16="http://schemas.microsoft.com/office/drawing/2014/main" id="{A5D72AEF-F0A4-4AB1-9BAA-D2C9D4A73F35}"/>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a:extLst>
            <a:ext uri="{FF2B5EF4-FFF2-40B4-BE49-F238E27FC236}">
              <a16:creationId xmlns:a16="http://schemas.microsoft.com/office/drawing/2014/main" id="{9FC95CA9-AC4A-424B-A332-EA18E8798EB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a:extLst>
            <a:ext uri="{FF2B5EF4-FFF2-40B4-BE49-F238E27FC236}">
              <a16:creationId xmlns:a16="http://schemas.microsoft.com/office/drawing/2014/main" id="{68B8D1D3-59D9-40D0-9EDB-EB1BB52CEA8B}"/>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a:extLst>
            <a:ext uri="{FF2B5EF4-FFF2-40B4-BE49-F238E27FC236}">
              <a16:creationId xmlns:a16="http://schemas.microsoft.com/office/drawing/2014/main" id="{87063156-A907-4100-95F8-1A5B48DCC6F5}"/>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a:extLst>
            <a:ext uri="{FF2B5EF4-FFF2-40B4-BE49-F238E27FC236}">
              <a16:creationId xmlns:a16="http://schemas.microsoft.com/office/drawing/2014/main" id="{E05C811A-BC90-4268-A755-AD2FACC64744}"/>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a:extLst>
            <a:ext uri="{FF2B5EF4-FFF2-40B4-BE49-F238E27FC236}">
              <a16:creationId xmlns:a16="http://schemas.microsoft.com/office/drawing/2014/main" id="{7C5C190E-832B-484E-8251-A262B92629DA}"/>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a:extLst>
            <a:ext uri="{FF2B5EF4-FFF2-40B4-BE49-F238E27FC236}">
              <a16:creationId xmlns:a16="http://schemas.microsoft.com/office/drawing/2014/main" id="{8C73F9E9-C53C-4283-A00C-F78047AB17D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ts val="1600"/>
            </a:lnSpc>
          </a:pPr>
          <a:r>
            <a:rPr kumimoji="1" lang="ja-JP" altLang="ja-JP" sz="1100">
              <a:solidFill>
                <a:schemeClr val="dk1"/>
              </a:solidFill>
              <a:effectLst/>
              <a:latin typeface="+mn-ea"/>
              <a:ea typeface="+mn-ea"/>
              <a:cs typeface="+mn-cs"/>
            </a:rPr>
            <a:t>　有形固定資産減価償却率が、</a:t>
          </a:r>
          <a:r>
            <a:rPr kumimoji="1" lang="en-US" altLang="ja-JP" sz="1100">
              <a:solidFill>
                <a:schemeClr val="dk1"/>
              </a:solidFill>
              <a:effectLst/>
              <a:latin typeface="+mn-ea"/>
              <a:ea typeface="+mn-ea"/>
              <a:cs typeface="+mn-cs"/>
            </a:rPr>
            <a:t>50</a:t>
          </a:r>
          <a:r>
            <a:rPr kumimoji="1" lang="ja-JP" altLang="ja-JP" sz="1100">
              <a:solidFill>
                <a:schemeClr val="dk1"/>
              </a:solidFill>
              <a:effectLst/>
              <a:latin typeface="+mn-ea"/>
              <a:ea typeface="+mn-ea"/>
              <a:cs typeface="+mn-cs"/>
            </a:rPr>
            <a:t>％を超えており、施設更新の時期が近いと思われる。</a:t>
          </a:r>
          <a:endParaRPr lang="ja-JP" altLang="ja-JP" sz="1100">
            <a:effectLst/>
            <a:latin typeface="+mn-ea"/>
            <a:ea typeface="+mn-ea"/>
          </a:endParaRPr>
        </a:p>
        <a:p>
          <a:pPr>
            <a:lnSpc>
              <a:spcPts val="1600"/>
            </a:lnSpc>
          </a:pPr>
          <a:r>
            <a:rPr kumimoji="1" lang="ja-JP" altLang="ja-JP" sz="1100">
              <a:solidFill>
                <a:schemeClr val="dk1"/>
              </a:solidFill>
              <a:effectLst/>
              <a:latin typeface="+mn-ea"/>
              <a:ea typeface="+mn-ea"/>
              <a:cs typeface="+mn-cs"/>
            </a:rPr>
            <a:t>　また、数値が上昇していることから、新設更新率が低く、耐用年数を超えて使用している施設や工作物がある可能性が高いことが窺える。</a:t>
          </a:r>
          <a:endParaRPr lang="ja-JP" altLang="ja-JP" sz="1100">
            <a:effectLst/>
            <a:latin typeface="+mn-ea"/>
            <a:ea typeface="+mn-ea"/>
          </a:endParaRPr>
        </a:p>
        <a:p>
          <a:pPr>
            <a:lnSpc>
              <a:spcPts val="1600"/>
            </a:lnSpc>
          </a:pPr>
          <a:r>
            <a:rPr kumimoji="1" lang="ja-JP" altLang="ja-JP" sz="1100">
              <a:solidFill>
                <a:schemeClr val="dk1"/>
              </a:solidFill>
              <a:effectLst/>
              <a:latin typeface="+mn-ea"/>
              <a:ea typeface="+mn-ea"/>
              <a:cs typeface="+mn-cs"/>
            </a:rPr>
            <a:t>　今後、計画的な施設等の更新に努め、新規施設等の建設の抑制など償却率の減少を図る必要がある。</a:t>
          </a:r>
          <a:endParaRPr lang="ja-JP" altLang="ja-JP" sz="1100">
            <a:effectLst/>
            <a:latin typeface="+mn-ea"/>
            <a:ea typeface="+mn-ea"/>
          </a:endParaRPr>
        </a:p>
      </xdr:txBody>
    </xdr:sp>
    <xdr:clientData/>
  </xdr:twoCellAnchor>
  <xdr:oneCellAnchor>
    <xdr:from>
      <xdr:col>4</xdr:col>
      <xdr:colOff>174625</xdr:colOff>
      <xdr:row>23</xdr:row>
      <xdr:rowOff>47625</xdr:rowOff>
    </xdr:from>
    <xdr:ext cx="349839" cy="225703"/>
    <xdr:sp macro="" textlink="">
      <xdr:nvSpPr>
        <xdr:cNvPr id="48" name="テキスト ボックス 47">
          <a:extLst>
            <a:ext uri="{FF2B5EF4-FFF2-40B4-BE49-F238E27FC236}">
              <a16:creationId xmlns:a16="http://schemas.microsoft.com/office/drawing/2014/main" id="{B745250D-7233-4511-BE89-59FCABA30063}"/>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a:extLst>
            <a:ext uri="{FF2B5EF4-FFF2-40B4-BE49-F238E27FC236}">
              <a16:creationId xmlns:a16="http://schemas.microsoft.com/office/drawing/2014/main" id="{D777F083-2EC8-49FD-92E7-EC99AA449C06}"/>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a:extLst>
            <a:ext uri="{FF2B5EF4-FFF2-40B4-BE49-F238E27FC236}">
              <a16:creationId xmlns:a16="http://schemas.microsoft.com/office/drawing/2014/main" id="{E13F7630-D9E9-4114-850D-C239F1828ECC}"/>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a:extLst>
            <a:ext uri="{FF2B5EF4-FFF2-40B4-BE49-F238E27FC236}">
              <a16:creationId xmlns:a16="http://schemas.microsoft.com/office/drawing/2014/main" id="{552F36A6-93AB-4C7F-94AB-D22B34121ECB}"/>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a:extLst>
            <a:ext uri="{FF2B5EF4-FFF2-40B4-BE49-F238E27FC236}">
              <a16:creationId xmlns:a16="http://schemas.microsoft.com/office/drawing/2014/main" id="{1F114EA0-4E1C-4E01-AB56-5DBB62801ADB}"/>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a:extLst>
            <a:ext uri="{FF2B5EF4-FFF2-40B4-BE49-F238E27FC236}">
              <a16:creationId xmlns:a16="http://schemas.microsoft.com/office/drawing/2014/main" id="{FA1FE759-1650-4438-BEB0-13ED006D40A3}"/>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a:extLst>
            <a:ext uri="{FF2B5EF4-FFF2-40B4-BE49-F238E27FC236}">
              <a16:creationId xmlns:a16="http://schemas.microsoft.com/office/drawing/2014/main" id="{93FBF369-9879-4968-A681-F7973CB889ED}"/>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a:extLst>
            <a:ext uri="{FF2B5EF4-FFF2-40B4-BE49-F238E27FC236}">
              <a16:creationId xmlns:a16="http://schemas.microsoft.com/office/drawing/2014/main" id="{FE92C6A8-F002-4820-8D71-032013E6AB81}"/>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a:extLst>
            <a:ext uri="{FF2B5EF4-FFF2-40B4-BE49-F238E27FC236}">
              <a16:creationId xmlns:a16="http://schemas.microsoft.com/office/drawing/2014/main" id="{1E53E119-B9F5-4C59-A169-01BD8964EBEA}"/>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a:extLst>
            <a:ext uri="{FF2B5EF4-FFF2-40B4-BE49-F238E27FC236}">
              <a16:creationId xmlns:a16="http://schemas.microsoft.com/office/drawing/2014/main" id="{3E4A0C77-5FA2-4E44-9AFD-2D3E5BF46AF9}"/>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a:extLst>
            <a:ext uri="{FF2B5EF4-FFF2-40B4-BE49-F238E27FC236}">
              <a16:creationId xmlns:a16="http://schemas.microsoft.com/office/drawing/2014/main" id="{2C9B9C4C-42D8-4A89-A070-2CF461D3A66F}"/>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a:extLst>
            <a:ext uri="{FF2B5EF4-FFF2-40B4-BE49-F238E27FC236}">
              <a16:creationId xmlns:a16="http://schemas.microsoft.com/office/drawing/2014/main" id="{3ECBFDE3-8243-4C1A-A1A6-7A8E6C2244AF}"/>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0" name="テキスト ボックス 59">
          <a:extLst>
            <a:ext uri="{FF2B5EF4-FFF2-40B4-BE49-F238E27FC236}">
              <a16:creationId xmlns:a16="http://schemas.microsoft.com/office/drawing/2014/main" id="{D991AC4F-CF49-4D5E-9FB0-2E00B9124343}"/>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a:extLst>
            <a:ext uri="{FF2B5EF4-FFF2-40B4-BE49-F238E27FC236}">
              <a16:creationId xmlns:a16="http://schemas.microsoft.com/office/drawing/2014/main" id="{717628A0-18C3-42FB-8DD9-0FB8BFD6800E}"/>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2" name="テキスト ボックス 61">
          <a:extLst>
            <a:ext uri="{FF2B5EF4-FFF2-40B4-BE49-F238E27FC236}">
              <a16:creationId xmlns:a16="http://schemas.microsoft.com/office/drawing/2014/main" id="{1317017F-C6FB-4F24-BA85-BC45F35FA6BB}"/>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a:extLst>
            <a:ext uri="{FF2B5EF4-FFF2-40B4-BE49-F238E27FC236}">
              <a16:creationId xmlns:a16="http://schemas.microsoft.com/office/drawing/2014/main" id="{2F112050-85D6-48B0-B9D1-C36E76DFE7DF}"/>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34502</xdr:rowOff>
    </xdr:from>
    <xdr:to>
      <xdr:col>23</xdr:col>
      <xdr:colOff>85090</xdr:colOff>
      <xdr:row>33</xdr:row>
      <xdr:rowOff>106892</xdr:rowOff>
    </xdr:to>
    <xdr:cxnSp macro="">
      <xdr:nvCxnSpPr>
        <xdr:cNvPr id="64" name="直線コネクタ 63">
          <a:extLst>
            <a:ext uri="{FF2B5EF4-FFF2-40B4-BE49-F238E27FC236}">
              <a16:creationId xmlns:a16="http://schemas.microsoft.com/office/drawing/2014/main" id="{F516D6F1-6115-47A1-8592-BDA4D299875F}"/>
            </a:ext>
          </a:extLst>
        </xdr:cNvPr>
        <xdr:cNvCxnSpPr/>
      </xdr:nvCxnSpPr>
      <xdr:spPr>
        <a:xfrm flipV="1">
          <a:off x="4760595" y="5435177"/>
          <a:ext cx="1270" cy="1101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110719</xdr:rowOff>
    </xdr:from>
    <xdr:ext cx="405111" cy="259045"/>
    <xdr:sp macro="" textlink="">
      <xdr:nvSpPr>
        <xdr:cNvPr id="65" name="有形固定資産減価償却率最小値テキスト">
          <a:extLst>
            <a:ext uri="{FF2B5EF4-FFF2-40B4-BE49-F238E27FC236}">
              <a16:creationId xmlns:a16="http://schemas.microsoft.com/office/drawing/2014/main" id="{6BCB3173-88C9-41F0-9142-8750C4C47647}"/>
            </a:ext>
          </a:extLst>
        </xdr:cNvPr>
        <xdr:cNvSpPr txBox="1"/>
      </xdr:nvSpPr>
      <xdr:spPr>
        <a:xfrm>
          <a:off x="4813300" y="6540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106892</xdr:rowOff>
    </xdr:from>
    <xdr:to>
      <xdr:col>23</xdr:col>
      <xdr:colOff>174625</xdr:colOff>
      <xdr:row>33</xdr:row>
      <xdr:rowOff>106892</xdr:rowOff>
    </xdr:to>
    <xdr:cxnSp macro="">
      <xdr:nvCxnSpPr>
        <xdr:cNvPr id="66" name="直線コネクタ 65">
          <a:extLst>
            <a:ext uri="{FF2B5EF4-FFF2-40B4-BE49-F238E27FC236}">
              <a16:creationId xmlns:a16="http://schemas.microsoft.com/office/drawing/2014/main" id="{485DF96E-3A4E-43BA-B9D1-8AF135542B61}"/>
            </a:ext>
          </a:extLst>
        </xdr:cNvPr>
        <xdr:cNvCxnSpPr/>
      </xdr:nvCxnSpPr>
      <xdr:spPr>
        <a:xfrm>
          <a:off x="4673600" y="653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152629</xdr:rowOff>
    </xdr:from>
    <xdr:ext cx="405111" cy="259045"/>
    <xdr:sp macro="" textlink="">
      <xdr:nvSpPr>
        <xdr:cNvPr id="67" name="有形固定資産減価償却率最大値テキスト">
          <a:extLst>
            <a:ext uri="{FF2B5EF4-FFF2-40B4-BE49-F238E27FC236}">
              <a16:creationId xmlns:a16="http://schemas.microsoft.com/office/drawing/2014/main" id="{C08BACAA-BD02-45DF-B2BC-B4FB123E4DEC}"/>
            </a:ext>
          </a:extLst>
        </xdr:cNvPr>
        <xdr:cNvSpPr txBox="1"/>
      </xdr:nvSpPr>
      <xdr:spPr>
        <a:xfrm>
          <a:off x="4813300" y="5210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34502</xdr:rowOff>
    </xdr:from>
    <xdr:to>
      <xdr:col>23</xdr:col>
      <xdr:colOff>174625</xdr:colOff>
      <xdr:row>27</xdr:row>
      <xdr:rowOff>34502</xdr:rowOff>
    </xdr:to>
    <xdr:cxnSp macro="">
      <xdr:nvCxnSpPr>
        <xdr:cNvPr id="68" name="直線コネクタ 67">
          <a:extLst>
            <a:ext uri="{FF2B5EF4-FFF2-40B4-BE49-F238E27FC236}">
              <a16:creationId xmlns:a16="http://schemas.microsoft.com/office/drawing/2014/main" id="{D2939F1E-11B3-460C-96DD-7769567D5469}"/>
            </a:ext>
          </a:extLst>
        </xdr:cNvPr>
        <xdr:cNvCxnSpPr/>
      </xdr:nvCxnSpPr>
      <xdr:spPr>
        <a:xfrm>
          <a:off x="4673600" y="5435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73889</xdr:rowOff>
    </xdr:from>
    <xdr:ext cx="405111" cy="259045"/>
    <xdr:sp macro="" textlink="">
      <xdr:nvSpPr>
        <xdr:cNvPr id="69" name="有形固定資産減価償却率平均値テキスト">
          <a:extLst>
            <a:ext uri="{FF2B5EF4-FFF2-40B4-BE49-F238E27FC236}">
              <a16:creationId xmlns:a16="http://schemas.microsoft.com/office/drawing/2014/main" id="{C4F0B628-E57A-4EF0-A8BF-3B259096DDF1}"/>
            </a:ext>
          </a:extLst>
        </xdr:cNvPr>
        <xdr:cNvSpPr txBox="1"/>
      </xdr:nvSpPr>
      <xdr:spPr>
        <a:xfrm>
          <a:off x="4813300" y="59889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95462</xdr:rowOff>
    </xdr:from>
    <xdr:to>
      <xdr:col>23</xdr:col>
      <xdr:colOff>136525</xdr:colOff>
      <xdr:row>31</xdr:row>
      <xdr:rowOff>25612</xdr:rowOff>
    </xdr:to>
    <xdr:sp macro="" textlink="">
      <xdr:nvSpPr>
        <xdr:cNvPr id="70" name="フローチャート: 判断 69">
          <a:extLst>
            <a:ext uri="{FF2B5EF4-FFF2-40B4-BE49-F238E27FC236}">
              <a16:creationId xmlns:a16="http://schemas.microsoft.com/office/drawing/2014/main" id="{2643F571-7F1A-4D6F-A1EA-A78CEC5F2ED9}"/>
            </a:ext>
          </a:extLst>
        </xdr:cNvPr>
        <xdr:cNvSpPr/>
      </xdr:nvSpPr>
      <xdr:spPr>
        <a:xfrm>
          <a:off x="4711700" y="6010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145838</xdr:rowOff>
    </xdr:from>
    <xdr:to>
      <xdr:col>19</xdr:col>
      <xdr:colOff>187325</xdr:colOff>
      <xdr:row>31</xdr:row>
      <xdr:rowOff>75988</xdr:rowOff>
    </xdr:to>
    <xdr:sp macro="" textlink="">
      <xdr:nvSpPr>
        <xdr:cNvPr id="71" name="フローチャート: 判断 70">
          <a:extLst>
            <a:ext uri="{FF2B5EF4-FFF2-40B4-BE49-F238E27FC236}">
              <a16:creationId xmlns:a16="http://schemas.microsoft.com/office/drawing/2014/main" id="{50A53B77-9330-4A45-B89D-A6B9415F1099}"/>
            </a:ext>
          </a:extLst>
        </xdr:cNvPr>
        <xdr:cNvSpPr/>
      </xdr:nvSpPr>
      <xdr:spPr>
        <a:xfrm>
          <a:off x="4000500" y="6060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149437</xdr:rowOff>
    </xdr:from>
    <xdr:to>
      <xdr:col>15</xdr:col>
      <xdr:colOff>187325</xdr:colOff>
      <xdr:row>31</xdr:row>
      <xdr:rowOff>79587</xdr:rowOff>
    </xdr:to>
    <xdr:sp macro="" textlink="">
      <xdr:nvSpPr>
        <xdr:cNvPr id="72" name="フローチャート: 判断 71">
          <a:extLst>
            <a:ext uri="{FF2B5EF4-FFF2-40B4-BE49-F238E27FC236}">
              <a16:creationId xmlns:a16="http://schemas.microsoft.com/office/drawing/2014/main" id="{D6EC9C6E-AF42-457C-B281-511694CFDA7E}"/>
            </a:ext>
          </a:extLst>
        </xdr:cNvPr>
        <xdr:cNvSpPr/>
      </xdr:nvSpPr>
      <xdr:spPr>
        <a:xfrm>
          <a:off x="3238500" y="606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93133</xdr:rowOff>
    </xdr:from>
    <xdr:to>
      <xdr:col>11</xdr:col>
      <xdr:colOff>187325</xdr:colOff>
      <xdr:row>32</xdr:row>
      <xdr:rowOff>23283</xdr:rowOff>
    </xdr:to>
    <xdr:sp macro="" textlink="">
      <xdr:nvSpPr>
        <xdr:cNvPr id="73" name="フローチャート: 判断 72">
          <a:extLst>
            <a:ext uri="{FF2B5EF4-FFF2-40B4-BE49-F238E27FC236}">
              <a16:creationId xmlns:a16="http://schemas.microsoft.com/office/drawing/2014/main" id="{19A3386E-2727-4FD1-8D3B-6802990F6AE0}"/>
            </a:ext>
          </a:extLst>
        </xdr:cNvPr>
        <xdr:cNvSpPr/>
      </xdr:nvSpPr>
      <xdr:spPr>
        <a:xfrm>
          <a:off x="2476500" y="6179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87A23042-9C87-4B75-BFEB-476B952D623D}"/>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9D9CE424-52B9-48BF-994C-25DA5E31069D}"/>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226041D9-7F53-4704-92DE-935CEE3961CD}"/>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C4F66063-4D31-494B-9D69-FF7F5F87BF3B}"/>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8DA423D9-BD6E-4B4E-B125-60EC09CB4E88}"/>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11430</xdr:rowOff>
    </xdr:from>
    <xdr:to>
      <xdr:col>23</xdr:col>
      <xdr:colOff>136525</xdr:colOff>
      <xdr:row>29</xdr:row>
      <xdr:rowOff>113030</xdr:rowOff>
    </xdr:to>
    <xdr:sp macro="" textlink="">
      <xdr:nvSpPr>
        <xdr:cNvPr id="79" name="楕円 78">
          <a:extLst>
            <a:ext uri="{FF2B5EF4-FFF2-40B4-BE49-F238E27FC236}">
              <a16:creationId xmlns:a16="http://schemas.microsoft.com/office/drawing/2014/main" id="{3800813F-7884-43D9-A8DD-CAA900BE336E}"/>
            </a:ext>
          </a:extLst>
        </xdr:cNvPr>
        <xdr:cNvSpPr/>
      </xdr:nvSpPr>
      <xdr:spPr>
        <a:xfrm>
          <a:off x="4711700" y="575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34307</xdr:rowOff>
    </xdr:from>
    <xdr:ext cx="405111" cy="259045"/>
    <xdr:sp macro="" textlink="">
      <xdr:nvSpPr>
        <xdr:cNvPr id="80" name="有形固定資産減価償却率該当値テキスト">
          <a:extLst>
            <a:ext uri="{FF2B5EF4-FFF2-40B4-BE49-F238E27FC236}">
              <a16:creationId xmlns:a16="http://schemas.microsoft.com/office/drawing/2014/main" id="{16DC161B-C7FC-47B8-BB90-941F08830AA0}"/>
            </a:ext>
          </a:extLst>
        </xdr:cNvPr>
        <xdr:cNvSpPr txBox="1"/>
      </xdr:nvSpPr>
      <xdr:spPr>
        <a:xfrm>
          <a:off x="4813300" y="5606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29422</xdr:rowOff>
    </xdr:from>
    <xdr:to>
      <xdr:col>19</xdr:col>
      <xdr:colOff>187325</xdr:colOff>
      <xdr:row>29</xdr:row>
      <xdr:rowOff>131022</xdr:rowOff>
    </xdr:to>
    <xdr:sp macro="" textlink="">
      <xdr:nvSpPr>
        <xdr:cNvPr id="81" name="楕円 80">
          <a:extLst>
            <a:ext uri="{FF2B5EF4-FFF2-40B4-BE49-F238E27FC236}">
              <a16:creationId xmlns:a16="http://schemas.microsoft.com/office/drawing/2014/main" id="{A4513779-2079-4007-A152-3F5CDF7A2BB0}"/>
            </a:ext>
          </a:extLst>
        </xdr:cNvPr>
        <xdr:cNvSpPr/>
      </xdr:nvSpPr>
      <xdr:spPr>
        <a:xfrm>
          <a:off x="4000500" y="5772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62230</xdr:rowOff>
    </xdr:from>
    <xdr:to>
      <xdr:col>23</xdr:col>
      <xdr:colOff>85725</xdr:colOff>
      <xdr:row>29</xdr:row>
      <xdr:rowOff>80222</xdr:rowOff>
    </xdr:to>
    <xdr:cxnSp macro="">
      <xdr:nvCxnSpPr>
        <xdr:cNvPr id="82" name="直線コネクタ 81">
          <a:extLst>
            <a:ext uri="{FF2B5EF4-FFF2-40B4-BE49-F238E27FC236}">
              <a16:creationId xmlns:a16="http://schemas.microsoft.com/office/drawing/2014/main" id="{5539E035-9230-46DC-A0B9-DEEAA0CBB95A}"/>
            </a:ext>
          </a:extLst>
        </xdr:cNvPr>
        <xdr:cNvCxnSpPr/>
      </xdr:nvCxnSpPr>
      <xdr:spPr>
        <a:xfrm flipV="1">
          <a:off x="4051300" y="5805805"/>
          <a:ext cx="711200" cy="1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90593</xdr:rowOff>
    </xdr:from>
    <xdr:to>
      <xdr:col>15</xdr:col>
      <xdr:colOff>187325</xdr:colOff>
      <xdr:row>30</xdr:row>
      <xdr:rowOff>20743</xdr:rowOff>
    </xdr:to>
    <xdr:sp macro="" textlink="">
      <xdr:nvSpPr>
        <xdr:cNvPr id="83" name="楕円 82">
          <a:extLst>
            <a:ext uri="{FF2B5EF4-FFF2-40B4-BE49-F238E27FC236}">
              <a16:creationId xmlns:a16="http://schemas.microsoft.com/office/drawing/2014/main" id="{E88A481D-25E6-4422-9250-7A3157A4E33F}"/>
            </a:ext>
          </a:extLst>
        </xdr:cNvPr>
        <xdr:cNvSpPr/>
      </xdr:nvSpPr>
      <xdr:spPr>
        <a:xfrm>
          <a:off x="3238500" y="5834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80222</xdr:rowOff>
    </xdr:from>
    <xdr:to>
      <xdr:col>19</xdr:col>
      <xdr:colOff>136525</xdr:colOff>
      <xdr:row>29</xdr:row>
      <xdr:rowOff>141393</xdr:rowOff>
    </xdr:to>
    <xdr:cxnSp macro="">
      <xdr:nvCxnSpPr>
        <xdr:cNvPr id="84" name="直線コネクタ 83">
          <a:extLst>
            <a:ext uri="{FF2B5EF4-FFF2-40B4-BE49-F238E27FC236}">
              <a16:creationId xmlns:a16="http://schemas.microsoft.com/office/drawing/2014/main" id="{B86ECA25-00CC-4A14-A79E-7C7C486DFFF1}"/>
            </a:ext>
          </a:extLst>
        </xdr:cNvPr>
        <xdr:cNvCxnSpPr/>
      </xdr:nvCxnSpPr>
      <xdr:spPr>
        <a:xfrm flipV="1">
          <a:off x="3289300" y="5823797"/>
          <a:ext cx="762000" cy="61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67115</xdr:rowOff>
    </xdr:from>
    <xdr:ext cx="405111" cy="259045"/>
    <xdr:sp macro="" textlink="">
      <xdr:nvSpPr>
        <xdr:cNvPr id="85" name="n_1aveValue有形固定資産減価償却率">
          <a:extLst>
            <a:ext uri="{FF2B5EF4-FFF2-40B4-BE49-F238E27FC236}">
              <a16:creationId xmlns:a16="http://schemas.microsoft.com/office/drawing/2014/main" id="{72B27A18-25F5-44DA-9CED-96C1238BABEA}"/>
            </a:ext>
          </a:extLst>
        </xdr:cNvPr>
        <xdr:cNvSpPr txBox="1"/>
      </xdr:nvSpPr>
      <xdr:spPr>
        <a:xfrm>
          <a:off x="3836044" y="6153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70714</xdr:rowOff>
    </xdr:from>
    <xdr:ext cx="405111" cy="259045"/>
    <xdr:sp macro="" textlink="">
      <xdr:nvSpPr>
        <xdr:cNvPr id="86" name="n_2aveValue有形固定資産減価償却率">
          <a:extLst>
            <a:ext uri="{FF2B5EF4-FFF2-40B4-BE49-F238E27FC236}">
              <a16:creationId xmlns:a16="http://schemas.microsoft.com/office/drawing/2014/main" id="{1D654B65-E723-41CF-BFA9-9381B887703E}"/>
            </a:ext>
          </a:extLst>
        </xdr:cNvPr>
        <xdr:cNvSpPr txBox="1"/>
      </xdr:nvSpPr>
      <xdr:spPr>
        <a:xfrm>
          <a:off x="3086744" y="6157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39810</xdr:rowOff>
    </xdr:from>
    <xdr:ext cx="405111" cy="259045"/>
    <xdr:sp macro="" textlink="">
      <xdr:nvSpPr>
        <xdr:cNvPr id="87" name="n_3aveValue有形固定資産減価償却率">
          <a:extLst>
            <a:ext uri="{FF2B5EF4-FFF2-40B4-BE49-F238E27FC236}">
              <a16:creationId xmlns:a16="http://schemas.microsoft.com/office/drawing/2014/main" id="{8318E320-AA4F-42AC-AF60-226BA0D66A16}"/>
            </a:ext>
          </a:extLst>
        </xdr:cNvPr>
        <xdr:cNvSpPr txBox="1"/>
      </xdr:nvSpPr>
      <xdr:spPr>
        <a:xfrm>
          <a:off x="2324744" y="5954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147549</xdr:rowOff>
    </xdr:from>
    <xdr:ext cx="405111" cy="259045"/>
    <xdr:sp macro="" textlink="">
      <xdr:nvSpPr>
        <xdr:cNvPr id="88" name="n_1mainValue有形固定資産減価償却率">
          <a:extLst>
            <a:ext uri="{FF2B5EF4-FFF2-40B4-BE49-F238E27FC236}">
              <a16:creationId xmlns:a16="http://schemas.microsoft.com/office/drawing/2014/main" id="{22BB962A-56B0-42B4-94D0-3E1EE24B7C79}"/>
            </a:ext>
          </a:extLst>
        </xdr:cNvPr>
        <xdr:cNvSpPr txBox="1"/>
      </xdr:nvSpPr>
      <xdr:spPr>
        <a:xfrm>
          <a:off x="3836044" y="5548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37270</xdr:rowOff>
    </xdr:from>
    <xdr:ext cx="405111" cy="259045"/>
    <xdr:sp macro="" textlink="">
      <xdr:nvSpPr>
        <xdr:cNvPr id="89" name="n_2mainValue有形固定資産減価償却率">
          <a:extLst>
            <a:ext uri="{FF2B5EF4-FFF2-40B4-BE49-F238E27FC236}">
              <a16:creationId xmlns:a16="http://schemas.microsoft.com/office/drawing/2014/main" id="{CA6B7B7B-BA40-48BF-93A2-FEC4B377F606}"/>
            </a:ext>
          </a:extLst>
        </xdr:cNvPr>
        <xdr:cNvSpPr txBox="1"/>
      </xdr:nvSpPr>
      <xdr:spPr>
        <a:xfrm>
          <a:off x="3086744" y="5609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0" name="正方形/長方形 89">
          <a:extLst>
            <a:ext uri="{FF2B5EF4-FFF2-40B4-BE49-F238E27FC236}">
              <a16:creationId xmlns:a16="http://schemas.microsoft.com/office/drawing/2014/main" id="{FC3A3E13-DC7A-4547-9D7E-49DB5D4FC53F}"/>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1" name="正方形/長方形 90">
          <a:extLst>
            <a:ext uri="{FF2B5EF4-FFF2-40B4-BE49-F238E27FC236}">
              <a16:creationId xmlns:a16="http://schemas.microsoft.com/office/drawing/2014/main" id="{EF9EB9F7-4A9F-4A43-B74F-A37C95B1FE69}"/>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2" name="正方形/長方形 91">
          <a:extLst>
            <a:ext uri="{FF2B5EF4-FFF2-40B4-BE49-F238E27FC236}">
              <a16:creationId xmlns:a16="http://schemas.microsoft.com/office/drawing/2014/main" id="{827B8C18-6E10-4FDC-A7CD-34F1AD00AE81}"/>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[ 615.1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3" name="正方形/長方形 92">
          <a:extLst>
            <a:ext uri="{FF2B5EF4-FFF2-40B4-BE49-F238E27FC236}">
              <a16:creationId xmlns:a16="http://schemas.microsoft.com/office/drawing/2014/main" id="{7996EE10-1376-4490-B9AF-F63721D99899}"/>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4" name="正方形/長方形 93">
          <a:extLst>
            <a:ext uri="{FF2B5EF4-FFF2-40B4-BE49-F238E27FC236}">
              <a16:creationId xmlns:a16="http://schemas.microsoft.com/office/drawing/2014/main" id="{334D57AF-1181-4056-B0EA-44757020DD87}"/>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5" name="正方形/長方形 94">
          <a:extLst>
            <a:ext uri="{FF2B5EF4-FFF2-40B4-BE49-F238E27FC236}">
              <a16:creationId xmlns:a16="http://schemas.microsoft.com/office/drawing/2014/main" id="{9410ED06-B57D-41EE-9D5A-8087F078B57B}"/>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6" name="正方形/長方形 95">
          <a:extLst>
            <a:ext uri="{FF2B5EF4-FFF2-40B4-BE49-F238E27FC236}">
              <a16:creationId xmlns:a16="http://schemas.microsoft.com/office/drawing/2014/main" id="{D46BCA46-59D9-40AD-B098-9BB2E8E8A1EE}"/>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7" name="正方形/長方形 96">
          <a:extLst>
            <a:ext uri="{FF2B5EF4-FFF2-40B4-BE49-F238E27FC236}">
              <a16:creationId xmlns:a16="http://schemas.microsoft.com/office/drawing/2014/main" id="{6EC6CD83-2DB9-44A1-AAC9-685490F56C59}"/>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8" name="正方形/長方形 97">
          <a:extLst>
            <a:ext uri="{FF2B5EF4-FFF2-40B4-BE49-F238E27FC236}">
              <a16:creationId xmlns:a16="http://schemas.microsoft.com/office/drawing/2014/main" id="{19681902-0D9E-4AC6-93B9-C7F3591DA845}"/>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9" name="正方形/長方形 98">
          <a:extLst>
            <a:ext uri="{FF2B5EF4-FFF2-40B4-BE49-F238E27FC236}">
              <a16:creationId xmlns:a16="http://schemas.microsoft.com/office/drawing/2014/main" id="{5422EAD5-3677-4B72-8426-3AF422299DF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0" name="正方形/長方形 99">
          <a:extLst>
            <a:ext uri="{FF2B5EF4-FFF2-40B4-BE49-F238E27FC236}">
              <a16:creationId xmlns:a16="http://schemas.microsoft.com/office/drawing/2014/main" id="{FF36A1DB-F156-4941-91D2-A869E2E5357C}"/>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1" name="正方形/長方形 100">
          <a:extLst>
            <a:ext uri="{FF2B5EF4-FFF2-40B4-BE49-F238E27FC236}">
              <a16:creationId xmlns:a16="http://schemas.microsoft.com/office/drawing/2014/main" id="{F7E1A460-24CF-4C53-8734-7B0BEB85E14D}"/>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2" name="テキスト ボックス 101">
          <a:extLst>
            <a:ext uri="{FF2B5EF4-FFF2-40B4-BE49-F238E27FC236}">
              <a16:creationId xmlns:a16="http://schemas.microsoft.com/office/drawing/2014/main" id="{7DA71DBB-7677-4339-96C6-5E355D21CED9}"/>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ea"/>
              <a:ea typeface="+mn-ea"/>
              <a:cs typeface="+mn-cs"/>
            </a:rPr>
            <a:t>　債務</a:t>
          </a:r>
          <a:r>
            <a:rPr kumimoji="1" lang="ja-JP" altLang="en-US" sz="1100">
              <a:solidFill>
                <a:schemeClr val="dk1"/>
              </a:solidFill>
              <a:effectLst/>
              <a:latin typeface="+mn-ea"/>
              <a:ea typeface="+mn-ea"/>
              <a:cs typeface="+mn-cs"/>
            </a:rPr>
            <a:t>償還比率</a:t>
          </a:r>
          <a:r>
            <a:rPr kumimoji="1" lang="ja-JP" altLang="ja-JP" sz="1100">
              <a:solidFill>
                <a:schemeClr val="dk1"/>
              </a:solidFill>
              <a:effectLst/>
              <a:latin typeface="+mn-ea"/>
              <a:ea typeface="+mn-ea"/>
              <a:cs typeface="+mn-cs"/>
            </a:rPr>
            <a:t>は、類似団体より高く、借入金残高が多いことが分かる。</a:t>
          </a:r>
          <a:r>
            <a:rPr kumimoji="1" lang="ja-JP" altLang="en-US" sz="1100">
              <a:solidFill>
                <a:schemeClr val="dk1"/>
              </a:solidFill>
              <a:effectLst/>
              <a:latin typeface="+mn-ea"/>
              <a:ea typeface="+mn-ea"/>
              <a:cs typeface="+mn-cs"/>
            </a:rPr>
            <a:t>借入金残高は今後減少を見込んではいるが、</a:t>
          </a:r>
          <a:r>
            <a:rPr kumimoji="1" lang="ja-JP" altLang="ja-JP" sz="1100">
              <a:solidFill>
                <a:schemeClr val="dk1"/>
              </a:solidFill>
              <a:effectLst/>
              <a:latin typeface="+mn-ea"/>
              <a:ea typeface="+mn-ea"/>
              <a:cs typeface="+mn-cs"/>
            </a:rPr>
            <a:t>投資的事業の抑制することで、借入金の抑制につなげ、数値の改善を図りたい。</a:t>
          </a:r>
          <a:endParaRPr lang="ja-JP" altLang="ja-JP">
            <a:effectLst/>
            <a:latin typeface="+mn-ea"/>
            <a:ea typeface="+mn-ea"/>
          </a:endParaRPr>
        </a:p>
      </xdr:txBody>
    </xdr:sp>
    <xdr:clientData/>
  </xdr:twoCellAnchor>
  <xdr:oneCellAnchor>
    <xdr:from>
      <xdr:col>57</xdr:col>
      <xdr:colOff>111125</xdr:colOff>
      <xdr:row>23</xdr:row>
      <xdr:rowOff>47625</xdr:rowOff>
    </xdr:from>
    <xdr:ext cx="349839" cy="225703"/>
    <xdr:sp macro="" textlink="">
      <xdr:nvSpPr>
        <xdr:cNvPr id="103" name="テキスト ボックス 102">
          <a:extLst>
            <a:ext uri="{FF2B5EF4-FFF2-40B4-BE49-F238E27FC236}">
              <a16:creationId xmlns:a16="http://schemas.microsoft.com/office/drawing/2014/main" id="{D35A9C2A-7003-4873-B75B-3D6276BD7E18}"/>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4" name="直線コネクタ 103">
          <a:extLst>
            <a:ext uri="{FF2B5EF4-FFF2-40B4-BE49-F238E27FC236}">
              <a16:creationId xmlns:a16="http://schemas.microsoft.com/office/drawing/2014/main" id="{03F25CBA-9F6A-472B-BD69-F3055D21AFA2}"/>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5" name="直線コネクタ 104">
          <a:extLst>
            <a:ext uri="{FF2B5EF4-FFF2-40B4-BE49-F238E27FC236}">
              <a16:creationId xmlns:a16="http://schemas.microsoft.com/office/drawing/2014/main" id="{EFF37FA8-7111-41E5-A7AC-2A5E4D483623}"/>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6" name="テキスト ボックス 105">
          <a:extLst>
            <a:ext uri="{FF2B5EF4-FFF2-40B4-BE49-F238E27FC236}">
              <a16:creationId xmlns:a16="http://schemas.microsoft.com/office/drawing/2014/main" id="{03353714-013A-49E0-B925-4746E2AF1F7F}"/>
            </a:ext>
          </a:extLst>
        </xdr:cNvPr>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7" name="直線コネクタ 106">
          <a:extLst>
            <a:ext uri="{FF2B5EF4-FFF2-40B4-BE49-F238E27FC236}">
              <a16:creationId xmlns:a16="http://schemas.microsoft.com/office/drawing/2014/main" id="{F5A8289D-2570-4DE9-9BEA-E28479FE291C}"/>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08" name="テキスト ボックス 107">
          <a:extLst>
            <a:ext uri="{FF2B5EF4-FFF2-40B4-BE49-F238E27FC236}">
              <a16:creationId xmlns:a16="http://schemas.microsoft.com/office/drawing/2014/main" id="{9BD0A25D-AB26-4695-8734-BCF3339C014E}"/>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09" name="直線コネクタ 108">
          <a:extLst>
            <a:ext uri="{FF2B5EF4-FFF2-40B4-BE49-F238E27FC236}">
              <a16:creationId xmlns:a16="http://schemas.microsoft.com/office/drawing/2014/main" id="{F9045A36-E50C-4F98-B81B-71BE6EF1650E}"/>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0" name="テキスト ボックス 109">
          <a:extLst>
            <a:ext uri="{FF2B5EF4-FFF2-40B4-BE49-F238E27FC236}">
              <a16:creationId xmlns:a16="http://schemas.microsoft.com/office/drawing/2014/main" id="{EFB54C95-DB19-4CEF-A61A-58AD59E203F9}"/>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1" name="直線コネクタ 110">
          <a:extLst>
            <a:ext uri="{FF2B5EF4-FFF2-40B4-BE49-F238E27FC236}">
              <a16:creationId xmlns:a16="http://schemas.microsoft.com/office/drawing/2014/main" id="{EDE12CB2-609D-4992-9879-300C82C511B8}"/>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2" name="テキスト ボックス 111">
          <a:extLst>
            <a:ext uri="{FF2B5EF4-FFF2-40B4-BE49-F238E27FC236}">
              <a16:creationId xmlns:a16="http://schemas.microsoft.com/office/drawing/2014/main" id="{7F616246-41C4-4668-B2D1-6BA583DD405C}"/>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3" name="直線コネクタ 112">
          <a:extLst>
            <a:ext uri="{FF2B5EF4-FFF2-40B4-BE49-F238E27FC236}">
              <a16:creationId xmlns:a16="http://schemas.microsoft.com/office/drawing/2014/main" id="{6D84D685-4734-4DD5-A9ED-DB6FC03B9D09}"/>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14" name="テキスト ボックス 113">
          <a:extLst>
            <a:ext uri="{FF2B5EF4-FFF2-40B4-BE49-F238E27FC236}">
              <a16:creationId xmlns:a16="http://schemas.microsoft.com/office/drawing/2014/main" id="{FF8A8305-5101-456F-A546-A55B8D7C7EEC}"/>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5" name="直線コネクタ 114">
          <a:extLst>
            <a:ext uri="{FF2B5EF4-FFF2-40B4-BE49-F238E27FC236}">
              <a16:creationId xmlns:a16="http://schemas.microsoft.com/office/drawing/2014/main" id="{EF84713A-3018-4722-BBFB-B87CEC9DBC16}"/>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109852</xdr:rowOff>
    </xdr:from>
    <xdr:ext cx="482824" cy="225703"/>
    <xdr:sp macro="" textlink="">
      <xdr:nvSpPr>
        <xdr:cNvPr id="116" name="テキスト ボックス 115">
          <a:extLst>
            <a:ext uri="{FF2B5EF4-FFF2-40B4-BE49-F238E27FC236}">
              <a16:creationId xmlns:a16="http://schemas.microsoft.com/office/drawing/2014/main" id="{09F637A7-1947-40E1-B361-E6A3C1C8C614}"/>
            </a:ext>
          </a:extLst>
        </xdr:cNvPr>
        <xdr:cNvSpPr txBox="1"/>
      </xdr:nvSpPr>
      <xdr:spPr>
        <a:xfrm>
          <a:off x="10756676" y="516762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7" name="直線コネクタ 116">
          <a:extLst>
            <a:ext uri="{FF2B5EF4-FFF2-40B4-BE49-F238E27FC236}">
              <a16:creationId xmlns:a16="http://schemas.microsoft.com/office/drawing/2014/main" id="{68A3DDDA-8A0E-4F57-8706-C9055068908F}"/>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8" name="テキスト ボックス 117">
          <a:extLst>
            <a:ext uri="{FF2B5EF4-FFF2-40B4-BE49-F238E27FC236}">
              <a16:creationId xmlns:a16="http://schemas.microsoft.com/office/drawing/2014/main" id="{96715931-9E4E-4BCF-AC91-59EF00E92DAE}"/>
            </a:ext>
          </a:extLst>
        </xdr:cNvPr>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9" name="債務償還比率グラフ枠">
          <a:extLst>
            <a:ext uri="{FF2B5EF4-FFF2-40B4-BE49-F238E27FC236}">
              <a16:creationId xmlns:a16="http://schemas.microsoft.com/office/drawing/2014/main" id="{CDD57096-3A03-4212-BB97-E0CD1D6EEB28}"/>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74150</xdr:rowOff>
    </xdr:from>
    <xdr:to>
      <xdr:col>76</xdr:col>
      <xdr:colOff>21589</xdr:colOff>
      <xdr:row>35</xdr:row>
      <xdr:rowOff>31297</xdr:rowOff>
    </xdr:to>
    <xdr:cxnSp macro="">
      <xdr:nvCxnSpPr>
        <xdr:cNvPr id="120" name="直線コネクタ 119">
          <a:extLst>
            <a:ext uri="{FF2B5EF4-FFF2-40B4-BE49-F238E27FC236}">
              <a16:creationId xmlns:a16="http://schemas.microsoft.com/office/drawing/2014/main" id="{B8090BA3-C20D-425B-BAEC-2FFF71F08849}"/>
            </a:ext>
          </a:extLst>
        </xdr:cNvPr>
        <xdr:cNvCxnSpPr/>
      </xdr:nvCxnSpPr>
      <xdr:spPr>
        <a:xfrm flipV="1">
          <a:off x="14793595" y="5303375"/>
          <a:ext cx="1269" cy="1500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21" name="債務償還比率最小値テキスト">
          <a:extLst>
            <a:ext uri="{FF2B5EF4-FFF2-40B4-BE49-F238E27FC236}">
              <a16:creationId xmlns:a16="http://schemas.microsoft.com/office/drawing/2014/main" id="{0A967FC5-0CE4-4907-A4ED-F4880BA94BC3}"/>
            </a:ext>
          </a:extLst>
        </xdr:cNvPr>
        <xdr:cNvSpPr txBox="1"/>
      </xdr:nvSpPr>
      <xdr:spPr>
        <a:xfrm>
          <a:off x="14846300" y="68073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22" name="直線コネクタ 121">
          <a:extLst>
            <a:ext uri="{FF2B5EF4-FFF2-40B4-BE49-F238E27FC236}">
              <a16:creationId xmlns:a16="http://schemas.microsoft.com/office/drawing/2014/main" id="{7983468B-CCA3-4B28-A604-2F6019F6F4E1}"/>
            </a:ext>
          </a:extLst>
        </xdr:cNvPr>
        <xdr:cNvCxnSpPr/>
      </xdr:nvCxnSpPr>
      <xdr:spPr>
        <a:xfrm>
          <a:off x="14706600" y="6803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20827</xdr:rowOff>
    </xdr:from>
    <xdr:ext cx="469744" cy="259045"/>
    <xdr:sp macro="" textlink="">
      <xdr:nvSpPr>
        <xdr:cNvPr id="123" name="債務償還比率最大値テキスト">
          <a:extLst>
            <a:ext uri="{FF2B5EF4-FFF2-40B4-BE49-F238E27FC236}">
              <a16:creationId xmlns:a16="http://schemas.microsoft.com/office/drawing/2014/main" id="{66161E88-FBE4-4343-B6D7-02A92200584D}"/>
            </a:ext>
          </a:extLst>
        </xdr:cNvPr>
        <xdr:cNvSpPr txBox="1"/>
      </xdr:nvSpPr>
      <xdr:spPr>
        <a:xfrm>
          <a:off x="14846300" y="5078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74150</xdr:rowOff>
    </xdr:from>
    <xdr:to>
      <xdr:col>76</xdr:col>
      <xdr:colOff>111125</xdr:colOff>
      <xdr:row>26</xdr:row>
      <xdr:rowOff>74150</xdr:rowOff>
    </xdr:to>
    <xdr:cxnSp macro="">
      <xdr:nvCxnSpPr>
        <xdr:cNvPr id="124" name="直線コネクタ 123">
          <a:extLst>
            <a:ext uri="{FF2B5EF4-FFF2-40B4-BE49-F238E27FC236}">
              <a16:creationId xmlns:a16="http://schemas.microsoft.com/office/drawing/2014/main" id="{6743DD03-FDE1-4FBB-83F7-16AB1B146A0F}"/>
            </a:ext>
          </a:extLst>
        </xdr:cNvPr>
        <xdr:cNvCxnSpPr/>
      </xdr:nvCxnSpPr>
      <xdr:spPr>
        <a:xfrm>
          <a:off x="14706600" y="5303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49420</xdr:rowOff>
    </xdr:from>
    <xdr:ext cx="469744" cy="259045"/>
    <xdr:sp macro="" textlink="">
      <xdr:nvSpPr>
        <xdr:cNvPr id="125" name="債務償還比率平均値テキスト">
          <a:extLst>
            <a:ext uri="{FF2B5EF4-FFF2-40B4-BE49-F238E27FC236}">
              <a16:creationId xmlns:a16="http://schemas.microsoft.com/office/drawing/2014/main" id="{54857B11-F3DF-4242-B17C-B9015F0B3217}"/>
            </a:ext>
          </a:extLst>
        </xdr:cNvPr>
        <xdr:cNvSpPr txBox="1"/>
      </xdr:nvSpPr>
      <xdr:spPr>
        <a:xfrm>
          <a:off x="14846300" y="59644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70993</xdr:rowOff>
    </xdr:from>
    <xdr:to>
      <xdr:col>76</xdr:col>
      <xdr:colOff>73025</xdr:colOff>
      <xdr:row>31</xdr:row>
      <xdr:rowOff>1143</xdr:rowOff>
    </xdr:to>
    <xdr:sp macro="" textlink="">
      <xdr:nvSpPr>
        <xdr:cNvPr id="126" name="フローチャート: 判断 125">
          <a:extLst>
            <a:ext uri="{FF2B5EF4-FFF2-40B4-BE49-F238E27FC236}">
              <a16:creationId xmlns:a16="http://schemas.microsoft.com/office/drawing/2014/main" id="{9596A51A-AAB2-4724-B14C-7E8304EDE0CE}"/>
            </a:ext>
          </a:extLst>
        </xdr:cNvPr>
        <xdr:cNvSpPr/>
      </xdr:nvSpPr>
      <xdr:spPr>
        <a:xfrm>
          <a:off x="14744700" y="5986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52487</xdr:rowOff>
    </xdr:from>
    <xdr:to>
      <xdr:col>72</xdr:col>
      <xdr:colOff>123825</xdr:colOff>
      <xdr:row>30</xdr:row>
      <xdr:rowOff>154087</xdr:rowOff>
    </xdr:to>
    <xdr:sp macro="" textlink="">
      <xdr:nvSpPr>
        <xdr:cNvPr id="127" name="フローチャート: 判断 126">
          <a:extLst>
            <a:ext uri="{FF2B5EF4-FFF2-40B4-BE49-F238E27FC236}">
              <a16:creationId xmlns:a16="http://schemas.microsoft.com/office/drawing/2014/main" id="{C9F36A4C-4723-4CF9-9652-00D14006056B}"/>
            </a:ext>
          </a:extLst>
        </xdr:cNvPr>
        <xdr:cNvSpPr/>
      </xdr:nvSpPr>
      <xdr:spPr>
        <a:xfrm>
          <a:off x="14033500" y="5967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8" name="テキスト ボックス 127">
          <a:extLst>
            <a:ext uri="{FF2B5EF4-FFF2-40B4-BE49-F238E27FC236}">
              <a16:creationId xmlns:a16="http://schemas.microsoft.com/office/drawing/2014/main" id="{BD0F4433-744E-4DA6-842C-DA71056F26EB}"/>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9" name="テキスト ボックス 128">
          <a:extLst>
            <a:ext uri="{FF2B5EF4-FFF2-40B4-BE49-F238E27FC236}">
              <a16:creationId xmlns:a16="http://schemas.microsoft.com/office/drawing/2014/main" id="{934EE817-DC7B-4F4A-91B8-30289786F5A2}"/>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0" name="テキスト ボックス 129">
          <a:extLst>
            <a:ext uri="{FF2B5EF4-FFF2-40B4-BE49-F238E27FC236}">
              <a16:creationId xmlns:a16="http://schemas.microsoft.com/office/drawing/2014/main" id="{406BA61F-4873-4313-B4B2-0495B97C1F71}"/>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1" name="テキスト ボックス 130">
          <a:extLst>
            <a:ext uri="{FF2B5EF4-FFF2-40B4-BE49-F238E27FC236}">
              <a16:creationId xmlns:a16="http://schemas.microsoft.com/office/drawing/2014/main" id="{B78F24B4-DE14-4134-AA04-F5E0EDF3D9ED}"/>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2" name="テキスト ボックス 131">
          <a:extLst>
            <a:ext uri="{FF2B5EF4-FFF2-40B4-BE49-F238E27FC236}">
              <a16:creationId xmlns:a16="http://schemas.microsoft.com/office/drawing/2014/main" id="{B95EB368-B2C5-486A-92FC-AAD8B6CEA931}"/>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60624</xdr:rowOff>
    </xdr:from>
    <xdr:to>
      <xdr:col>76</xdr:col>
      <xdr:colOff>73025</xdr:colOff>
      <xdr:row>29</xdr:row>
      <xdr:rowOff>162224</xdr:rowOff>
    </xdr:to>
    <xdr:sp macro="" textlink="">
      <xdr:nvSpPr>
        <xdr:cNvPr id="133" name="楕円 132">
          <a:extLst>
            <a:ext uri="{FF2B5EF4-FFF2-40B4-BE49-F238E27FC236}">
              <a16:creationId xmlns:a16="http://schemas.microsoft.com/office/drawing/2014/main" id="{A374214A-27C9-48EA-9C9C-2363DD701DC0}"/>
            </a:ext>
          </a:extLst>
        </xdr:cNvPr>
        <xdr:cNvSpPr/>
      </xdr:nvSpPr>
      <xdr:spPr>
        <a:xfrm>
          <a:off x="14744700" y="5804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83501</xdr:rowOff>
    </xdr:from>
    <xdr:ext cx="469744" cy="259045"/>
    <xdr:sp macro="" textlink="">
      <xdr:nvSpPr>
        <xdr:cNvPr id="134" name="債務償還比率該当値テキスト">
          <a:extLst>
            <a:ext uri="{FF2B5EF4-FFF2-40B4-BE49-F238E27FC236}">
              <a16:creationId xmlns:a16="http://schemas.microsoft.com/office/drawing/2014/main" id="{B3B017A2-3979-437E-90FA-76EB94A20101}"/>
            </a:ext>
          </a:extLst>
        </xdr:cNvPr>
        <xdr:cNvSpPr txBox="1"/>
      </xdr:nvSpPr>
      <xdr:spPr>
        <a:xfrm>
          <a:off x="14846300" y="5655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43661</xdr:rowOff>
    </xdr:from>
    <xdr:to>
      <xdr:col>72</xdr:col>
      <xdr:colOff>123825</xdr:colOff>
      <xdr:row>29</xdr:row>
      <xdr:rowOff>145261</xdr:rowOff>
    </xdr:to>
    <xdr:sp macro="" textlink="">
      <xdr:nvSpPr>
        <xdr:cNvPr id="135" name="楕円 134">
          <a:extLst>
            <a:ext uri="{FF2B5EF4-FFF2-40B4-BE49-F238E27FC236}">
              <a16:creationId xmlns:a16="http://schemas.microsoft.com/office/drawing/2014/main" id="{99D14A8E-14FC-436F-8C60-CD93C2AF29D0}"/>
            </a:ext>
          </a:extLst>
        </xdr:cNvPr>
        <xdr:cNvSpPr/>
      </xdr:nvSpPr>
      <xdr:spPr>
        <a:xfrm>
          <a:off x="14033500" y="578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94461</xdr:rowOff>
    </xdr:from>
    <xdr:to>
      <xdr:col>76</xdr:col>
      <xdr:colOff>22225</xdr:colOff>
      <xdr:row>29</xdr:row>
      <xdr:rowOff>111424</xdr:rowOff>
    </xdr:to>
    <xdr:cxnSp macro="">
      <xdr:nvCxnSpPr>
        <xdr:cNvPr id="136" name="直線コネクタ 135">
          <a:extLst>
            <a:ext uri="{FF2B5EF4-FFF2-40B4-BE49-F238E27FC236}">
              <a16:creationId xmlns:a16="http://schemas.microsoft.com/office/drawing/2014/main" id="{0F5CDF72-349B-45EB-A7FE-4717EC80BE45}"/>
            </a:ext>
          </a:extLst>
        </xdr:cNvPr>
        <xdr:cNvCxnSpPr/>
      </xdr:nvCxnSpPr>
      <xdr:spPr>
        <a:xfrm>
          <a:off x="14084300" y="5838036"/>
          <a:ext cx="711200" cy="16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145214</xdr:rowOff>
    </xdr:from>
    <xdr:ext cx="469744" cy="259045"/>
    <xdr:sp macro="" textlink="">
      <xdr:nvSpPr>
        <xdr:cNvPr id="137" name="n_1aveValue債務償還比率">
          <a:extLst>
            <a:ext uri="{FF2B5EF4-FFF2-40B4-BE49-F238E27FC236}">
              <a16:creationId xmlns:a16="http://schemas.microsoft.com/office/drawing/2014/main" id="{043F31FB-0937-4770-B368-FA4422BE536F}"/>
            </a:ext>
          </a:extLst>
        </xdr:cNvPr>
        <xdr:cNvSpPr txBox="1"/>
      </xdr:nvSpPr>
      <xdr:spPr>
        <a:xfrm>
          <a:off x="13836727" y="6060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161788</xdr:rowOff>
    </xdr:from>
    <xdr:ext cx="469744" cy="259045"/>
    <xdr:sp macro="" textlink="">
      <xdr:nvSpPr>
        <xdr:cNvPr id="138" name="n_1mainValue債務償還比率">
          <a:extLst>
            <a:ext uri="{FF2B5EF4-FFF2-40B4-BE49-F238E27FC236}">
              <a16:creationId xmlns:a16="http://schemas.microsoft.com/office/drawing/2014/main" id="{AD0F6D2F-FEC4-494B-AF26-2CAE73352F8C}"/>
            </a:ext>
          </a:extLst>
        </xdr:cNvPr>
        <xdr:cNvSpPr txBox="1"/>
      </xdr:nvSpPr>
      <xdr:spPr>
        <a:xfrm>
          <a:off x="13836727" y="5562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9" name="正方形/長方形 138">
          <a:extLst>
            <a:ext uri="{FF2B5EF4-FFF2-40B4-BE49-F238E27FC236}">
              <a16:creationId xmlns:a16="http://schemas.microsoft.com/office/drawing/2014/main" id="{7CA63E28-39AF-4563-86CF-539C998F0252}"/>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0" name="正方形/長方形 139">
          <a:extLst>
            <a:ext uri="{FF2B5EF4-FFF2-40B4-BE49-F238E27FC236}">
              <a16:creationId xmlns:a16="http://schemas.microsoft.com/office/drawing/2014/main" id="{73FDBD9B-B830-43DF-A680-FC05989F6819}"/>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1" name="テキスト ボックス 140">
          <a:extLst>
            <a:ext uri="{FF2B5EF4-FFF2-40B4-BE49-F238E27FC236}">
              <a16:creationId xmlns:a16="http://schemas.microsoft.com/office/drawing/2014/main" id="{7AF969F9-B7B5-41AB-85D7-0CA210D1A30F}"/>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2" name="テキスト ボックス 141">
          <a:extLst>
            <a:ext uri="{FF2B5EF4-FFF2-40B4-BE49-F238E27FC236}">
              <a16:creationId xmlns:a16="http://schemas.microsoft.com/office/drawing/2014/main" id="{A8699758-F409-4232-9507-470FC75328D7}"/>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3" name="テキスト ボックス 142">
          <a:extLst>
            <a:ext uri="{FF2B5EF4-FFF2-40B4-BE49-F238E27FC236}">
              <a16:creationId xmlns:a16="http://schemas.microsoft.com/office/drawing/2014/main" id="{27C52E3F-7464-4067-920F-5EAB0E047938}"/>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4" name="テキスト ボックス 143">
          <a:extLst>
            <a:ext uri="{FF2B5EF4-FFF2-40B4-BE49-F238E27FC236}">
              <a16:creationId xmlns:a16="http://schemas.microsoft.com/office/drawing/2014/main" id="{ABE8A616-2BD3-4890-83C2-E72FC5B1D4B7}"/>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FBF8B73-8EDE-4961-A8D2-829254AAE41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4865876-335C-4FE4-81C2-A0DB80997E5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4B1FAFC-461A-41CC-BD2B-038B6674131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C5D9A51-8DED-47C8-A756-88250BC94A9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兵庫県多可町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E8EDC4B-C07B-4ED6-BB48-B4B790164AD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0E2EA04-790A-4867-B4E5-62D55AB4145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1F5B81D-232F-4B53-853E-68F979E6251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5B77525-9EB1-4046-9747-300D5161E37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9A325F7-5E14-48F2-B110-77118E566C5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7D7A425-7665-40D5-87A0-59C23CFD0A6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20,885
20,678
185.19
13,448,024
13,346,505
66,886
7,818,860
15,487,215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04CB7C8-59CD-4FB1-934E-BDC09C56B34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741A603-D9B0-4FFA-A4D1-44F047E59A1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F6B249D-7B47-42C8-A203-A395347CEA6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17.2
43.0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62B710F-1F3B-4E48-A325-7D815A8EFD8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161D1A7-DC3A-4640-AF30-8ADA10A7D91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ED2A5410-8107-48F3-9B9F-E2233811087E}"/>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6D8FBEE-346A-4D92-ABF4-C1D17F37C83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712B33C-5625-484A-9C61-BFD2BD0006D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B5A89B2-BC4D-4CAA-9131-BA7662DA3D6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5F5A46A-F0C8-4AF7-91F6-A9D9F7B41E6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179D53D-EBB9-411E-861E-8AE66E92672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F111701-D4AD-4582-AB4A-028DF768BA0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8C1CE23-08ED-44BB-9606-A8B99433066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5848D36-4FB8-494E-A907-B4B10D37785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A1B4835-4142-423B-B779-072B48AD405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4CBF24E-AFAB-4C7F-AEE9-E51697D264C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26230F4-4613-43C2-A060-1F61D241211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452DED5-C596-43C9-B807-2F1CE001932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08D8BC0-BE8C-431C-9AB4-2DD7B851D60F}"/>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7E9AFACC-8168-468F-8AB3-ADBDAA530472}"/>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4FCB2FA0-15CB-4F97-9590-1D20458DF94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2A026190-BEFE-49E4-8D6E-67236C1DB44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E7FA48A7-3D44-4B3E-BBF4-F9822D6B420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F734CD1A-8D7B-4F35-9955-0AB7A996815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73C1497F-8AF4-4007-8561-F067E348DA9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AB225509-3968-4D89-A701-78E82958B4F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5CB58F2E-FBF5-433B-ACF5-537164CA8E4E}"/>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C02D94AF-1340-4C87-A78D-4F81D870DD24}"/>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D26FE3B0-DC2F-40E0-B168-DC624B9712CA}"/>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97550043-7AAD-4993-8ED5-107D2D458CA3}"/>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a:extLst>
            <a:ext uri="{FF2B5EF4-FFF2-40B4-BE49-F238E27FC236}">
              <a16:creationId xmlns:a16="http://schemas.microsoft.com/office/drawing/2014/main" id="{8A0DF071-1267-495B-B452-0ECC8A581A20}"/>
            </a:ext>
          </a:extLst>
        </xdr:cNvPr>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a:extLst>
            <a:ext uri="{FF2B5EF4-FFF2-40B4-BE49-F238E27FC236}">
              <a16:creationId xmlns:a16="http://schemas.microsoft.com/office/drawing/2014/main" id="{3F1AAB00-47FB-49E7-A33D-341A956F0233}"/>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a:extLst>
            <a:ext uri="{FF2B5EF4-FFF2-40B4-BE49-F238E27FC236}">
              <a16:creationId xmlns:a16="http://schemas.microsoft.com/office/drawing/2014/main" id="{ED02AD76-3BAF-405F-8256-385517402A2F}"/>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a:extLst>
            <a:ext uri="{FF2B5EF4-FFF2-40B4-BE49-F238E27FC236}">
              <a16:creationId xmlns:a16="http://schemas.microsoft.com/office/drawing/2014/main" id="{8C1A5715-6828-457E-9027-3FDCBAE500B2}"/>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a:extLst>
            <a:ext uri="{FF2B5EF4-FFF2-40B4-BE49-F238E27FC236}">
              <a16:creationId xmlns:a16="http://schemas.microsoft.com/office/drawing/2014/main" id="{96A51AE0-18C8-4BB8-B54E-A06D78F66221}"/>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a:extLst>
            <a:ext uri="{FF2B5EF4-FFF2-40B4-BE49-F238E27FC236}">
              <a16:creationId xmlns:a16="http://schemas.microsoft.com/office/drawing/2014/main" id="{F6F8814F-B5D4-4C8D-B10D-37AE9832CC0E}"/>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a:extLst>
            <a:ext uri="{FF2B5EF4-FFF2-40B4-BE49-F238E27FC236}">
              <a16:creationId xmlns:a16="http://schemas.microsoft.com/office/drawing/2014/main" id="{60D4F935-3DA9-4BCC-9A9D-E396FB842082}"/>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a:extLst>
            <a:ext uri="{FF2B5EF4-FFF2-40B4-BE49-F238E27FC236}">
              <a16:creationId xmlns:a16="http://schemas.microsoft.com/office/drawing/2014/main" id="{1F8B9C24-4299-4435-BC54-B12F5A6EFDD1}"/>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a:extLst>
            <a:ext uri="{FF2B5EF4-FFF2-40B4-BE49-F238E27FC236}">
              <a16:creationId xmlns:a16="http://schemas.microsoft.com/office/drawing/2014/main" id="{769AFE70-2C4A-4471-A3B5-05116E88D545}"/>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a:extLst>
            <a:ext uri="{FF2B5EF4-FFF2-40B4-BE49-F238E27FC236}">
              <a16:creationId xmlns:a16="http://schemas.microsoft.com/office/drawing/2014/main" id="{8F3228E3-0F38-4114-A52C-03EF02E3550B}"/>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a:extLst>
            <a:ext uri="{FF2B5EF4-FFF2-40B4-BE49-F238E27FC236}">
              <a16:creationId xmlns:a16="http://schemas.microsoft.com/office/drawing/2014/main" id="{C4335259-251B-4EB6-B3F7-01C168F5E168}"/>
            </a:ext>
          </a:extLst>
        </xdr:cNvPr>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a:extLst>
            <a:ext uri="{FF2B5EF4-FFF2-40B4-BE49-F238E27FC236}">
              <a16:creationId xmlns:a16="http://schemas.microsoft.com/office/drawing/2014/main" id="{F4F3A07D-4685-4047-B1C7-58700ECCCC66}"/>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a:extLst>
            <a:ext uri="{FF2B5EF4-FFF2-40B4-BE49-F238E27FC236}">
              <a16:creationId xmlns:a16="http://schemas.microsoft.com/office/drawing/2014/main" id="{70A1BF34-B486-4331-BF19-53D8BB6173D7}"/>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a:extLst>
            <a:ext uri="{FF2B5EF4-FFF2-40B4-BE49-F238E27FC236}">
              <a16:creationId xmlns:a16="http://schemas.microsoft.com/office/drawing/2014/main" id="{63BB4566-D36D-47C8-BFC5-697352146486}"/>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93345</xdr:rowOff>
    </xdr:from>
    <xdr:to>
      <xdr:col>24</xdr:col>
      <xdr:colOff>62865</xdr:colOff>
      <xdr:row>42</xdr:row>
      <xdr:rowOff>70485</xdr:rowOff>
    </xdr:to>
    <xdr:cxnSp macro="">
      <xdr:nvCxnSpPr>
        <xdr:cNvPr id="56" name="直線コネクタ 55">
          <a:extLst>
            <a:ext uri="{FF2B5EF4-FFF2-40B4-BE49-F238E27FC236}">
              <a16:creationId xmlns:a16="http://schemas.microsoft.com/office/drawing/2014/main" id="{FB558BB2-45FA-45BA-A5BB-BD947AC70828}"/>
            </a:ext>
          </a:extLst>
        </xdr:cNvPr>
        <xdr:cNvCxnSpPr/>
      </xdr:nvCxnSpPr>
      <xdr:spPr>
        <a:xfrm flipV="1">
          <a:off x="4634865" y="5751195"/>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74312</xdr:rowOff>
    </xdr:from>
    <xdr:ext cx="405111" cy="259045"/>
    <xdr:sp macro="" textlink="">
      <xdr:nvSpPr>
        <xdr:cNvPr id="57" name="【道路】&#10;有形固定資産減価償却率最小値テキスト">
          <a:extLst>
            <a:ext uri="{FF2B5EF4-FFF2-40B4-BE49-F238E27FC236}">
              <a16:creationId xmlns:a16="http://schemas.microsoft.com/office/drawing/2014/main" id="{D8B1FDA8-D179-4F28-A6AA-4868CCF1879D}"/>
            </a:ext>
          </a:extLst>
        </xdr:cNvPr>
        <xdr:cNvSpPr txBox="1"/>
      </xdr:nvSpPr>
      <xdr:spPr>
        <a:xfrm>
          <a:off x="4673600" y="727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70485</xdr:rowOff>
    </xdr:from>
    <xdr:to>
      <xdr:col>24</xdr:col>
      <xdr:colOff>152400</xdr:colOff>
      <xdr:row>42</xdr:row>
      <xdr:rowOff>70485</xdr:rowOff>
    </xdr:to>
    <xdr:cxnSp macro="">
      <xdr:nvCxnSpPr>
        <xdr:cNvPr id="58" name="直線コネクタ 57">
          <a:extLst>
            <a:ext uri="{FF2B5EF4-FFF2-40B4-BE49-F238E27FC236}">
              <a16:creationId xmlns:a16="http://schemas.microsoft.com/office/drawing/2014/main" id="{9D5B2398-9E00-4FAB-9D0B-10B7E3207A4B}"/>
            </a:ext>
          </a:extLst>
        </xdr:cNvPr>
        <xdr:cNvCxnSpPr/>
      </xdr:nvCxnSpPr>
      <xdr:spPr>
        <a:xfrm>
          <a:off x="4546600" y="727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40022</xdr:rowOff>
    </xdr:from>
    <xdr:ext cx="405111" cy="259045"/>
    <xdr:sp macro="" textlink="">
      <xdr:nvSpPr>
        <xdr:cNvPr id="59" name="【道路】&#10;有形固定資産減価償却率最大値テキスト">
          <a:extLst>
            <a:ext uri="{FF2B5EF4-FFF2-40B4-BE49-F238E27FC236}">
              <a16:creationId xmlns:a16="http://schemas.microsoft.com/office/drawing/2014/main" id="{A9DFDC0D-9493-4519-81DB-5A2895A9484D}"/>
            </a:ext>
          </a:extLst>
        </xdr:cNvPr>
        <xdr:cNvSpPr txBox="1"/>
      </xdr:nvSpPr>
      <xdr:spPr>
        <a:xfrm>
          <a:off x="4673600" y="5526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93345</xdr:rowOff>
    </xdr:from>
    <xdr:to>
      <xdr:col>24</xdr:col>
      <xdr:colOff>152400</xdr:colOff>
      <xdr:row>33</xdr:row>
      <xdr:rowOff>93345</xdr:rowOff>
    </xdr:to>
    <xdr:cxnSp macro="">
      <xdr:nvCxnSpPr>
        <xdr:cNvPr id="60" name="直線コネクタ 59">
          <a:extLst>
            <a:ext uri="{FF2B5EF4-FFF2-40B4-BE49-F238E27FC236}">
              <a16:creationId xmlns:a16="http://schemas.microsoft.com/office/drawing/2014/main" id="{F33B04E8-8675-4102-A663-BB4F6B9845FE}"/>
            </a:ext>
          </a:extLst>
        </xdr:cNvPr>
        <xdr:cNvCxnSpPr/>
      </xdr:nvCxnSpPr>
      <xdr:spPr>
        <a:xfrm>
          <a:off x="4546600" y="5751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53357</xdr:rowOff>
    </xdr:from>
    <xdr:ext cx="405111" cy="259045"/>
    <xdr:sp macro="" textlink="">
      <xdr:nvSpPr>
        <xdr:cNvPr id="61" name="【道路】&#10;有形固定資産減価償却率平均値テキスト">
          <a:extLst>
            <a:ext uri="{FF2B5EF4-FFF2-40B4-BE49-F238E27FC236}">
              <a16:creationId xmlns:a16="http://schemas.microsoft.com/office/drawing/2014/main" id="{00FBDE00-1E00-4D39-943A-854F849208A5}"/>
            </a:ext>
          </a:extLst>
        </xdr:cNvPr>
        <xdr:cNvSpPr txBox="1"/>
      </xdr:nvSpPr>
      <xdr:spPr>
        <a:xfrm>
          <a:off x="4673600" y="6397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74930</xdr:rowOff>
    </xdr:from>
    <xdr:to>
      <xdr:col>24</xdr:col>
      <xdr:colOff>114300</xdr:colOff>
      <xdr:row>38</xdr:row>
      <xdr:rowOff>5080</xdr:rowOff>
    </xdr:to>
    <xdr:sp macro="" textlink="">
      <xdr:nvSpPr>
        <xdr:cNvPr id="62" name="フローチャート: 判断 61">
          <a:extLst>
            <a:ext uri="{FF2B5EF4-FFF2-40B4-BE49-F238E27FC236}">
              <a16:creationId xmlns:a16="http://schemas.microsoft.com/office/drawing/2014/main" id="{04D858C5-EDF8-4DF0-BD4E-4E95C51C7BE6}"/>
            </a:ext>
          </a:extLst>
        </xdr:cNvPr>
        <xdr:cNvSpPr/>
      </xdr:nvSpPr>
      <xdr:spPr>
        <a:xfrm>
          <a:off x="45847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122555</xdr:rowOff>
    </xdr:from>
    <xdr:to>
      <xdr:col>20</xdr:col>
      <xdr:colOff>38100</xdr:colOff>
      <xdr:row>38</xdr:row>
      <xdr:rowOff>52705</xdr:rowOff>
    </xdr:to>
    <xdr:sp macro="" textlink="">
      <xdr:nvSpPr>
        <xdr:cNvPr id="63" name="フローチャート: 判断 62">
          <a:extLst>
            <a:ext uri="{FF2B5EF4-FFF2-40B4-BE49-F238E27FC236}">
              <a16:creationId xmlns:a16="http://schemas.microsoft.com/office/drawing/2014/main" id="{CD83E831-547A-4367-A7BE-5F0EB0EDCE8D}"/>
            </a:ext>
          </a:extLst>
        </xdr:cNvPr>
        <xdr:cNvSpPr/>
      </xdr:nvSpPr>
      <xdr:spPr>
        <a:xfrm>
          <a:off x="3746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122555</xdr:rowOff>
    </xdr:from>
    <xdr:to>
      <xdr:col>15</xdr:col>
      <xdr:colOff>101600</xdr:colOff>
      <xdr:row>38</xdr:row>
      <xdr:rowOff>52705</xdr:rowOff>
    </xdr:to>
    <xdr:sp macro="" textlink="">
      <xdr:nvSpPr>
        <xdr:cNvPr id="64" name="フローチャート: 判断 63">
          <a:extLst>
            <a:ext uri="{FF2B5EF4-FFF2-40B4-BE49-F238E27FC236}">
              <a16:creationId xmlns:a16="http://schemas.microsoft.com/office/drawing/2014/main" id="{B3D47CCA-4ECF-47B7-B58F-50E97F7B6B8B}"/>
            </a:ext>
          </a:extLst>
        </xdr:cNvPr>
        <xdr:cNvSpPr/>
      </xdr:nvSpPr>
      <xdr:spPr>
        <a:xfrm>
          <a:off x="2857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132080</xdr:rowOff>
    </xdr:from>
    <xdr:to>
      <xdr:col>10</xdr:col>
      <xdr:colOff>165100</xdr:colOff>
      <xdr:row>38</xdr:row>
      <xdr:rowOff>62230</xdr:rowOff>
    </xdr:to>
    <xdr:sp macro="" textlink="">
      <xdr:nvSpPr>
        <xdr:cNvPr id="65" name="フローチャート: 判断 64">
          <a:extLst>
            <a:ext uri="{FF2B5EF4-FFF2-40B4-BE49-F238E27FC236}">
              <a16:creationId xmlns:a16="http://schemas.microsoft.com/office/drawing/2014/main" id="{D358FB01-AABD-4B39-B171-87745534B225}"/>
            </a:ext>
          </a:extLst>
        </xdr:cNvPr>
        <xdr:cNvSpPr/>
      </xdr:nvSpPr>
      <xdr:spPr>
        <a:xfrm>
          <a:off x="1968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F70CAB24-7509-4467-9EE5-B2310EA2A108}"/>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B08CCC95-B456-4AE5-A8E1-B1C6D94301A4}"/>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C07043D0-20E7-46BD-963B-52B7B084993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F22FBA4-7BC3-4072-A5E2-91A3B07CEB53}"/>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220CA86-FDB4-4C3F-A163-C40ABCA99E9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164465</xdr:rowOff>
    </xdr:from>
    <xdr:to>
      <xdr:col>24</xdr:col>
      <xdr:colOff>114300</xdr:colOff>
      <xdr:row>37</xdr:row>
      <xdr:rowOff>94615</xdr:rowOff>
    </xdr:to>
    <xdr:sp macro="" textlink="">
      <xdr:nvSpPr>
        <xdr:cNvPr id="71" name="楕円 70">
          <a:extLst>
            <a:ext uri="{FF2B5EF4-FFF2-40B4-BE49-F238E27FC236}">
              <a16:creationId xmlns:a16="http://schemas.microsoft.com/office/drawing/2014/main" id="{3DA974C2-B96D-4D50-9F66-3E214F3151D9}"/>
            </a:ext>
          </a:extLst>
        </xdr:cNvPr>
        <xdr:cNvSpPr/>
      </xdr:nvSpPr>
      <xdr:spPr>
        <a:xfrm>
          <a:off x="4584700" y="633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15892</xdr:rowOff>
    </xdr:from>
    <xdr:ext cx="405111" cy="259045"/>
    <xdr:sp macro="" textlink="">
      <xdr:nvSpPr>
        <xdr:cNvPr id="72" name="【道路】&#10;有形固定資産減価償却率該当値テキスト">
          <a:extLst>
            <a:ext uri="{FF2B5EF4-FFF2-40B4-BE49-F238E27FC236}">
              <a16:creationId xmlns:a16="http://schemas.microsoft.com/office/drawing/2014/main" id="{E7E6B9FF-5A1D-482D-AE5B-1572BD4FDD3C}"/>
            </a:ext>
          </a:extLst>
        </xdr:cNvPr>
        <xdr:cNvSpPr txBox="1"/>
      </xdr:nvSpPr>
      <xdr:spPr>
        <a:xfrm>
          <a:off x="4673600" y="6188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31115</xdr:rowOff>
    </xdr:from>
    <xdr:to>
      <xdr:col>20</xdr:col>
      <xdr:colOff>38100</xdr:colOff>
      <xdr:row>37</xdr:row>
      <xdr:rowOff>132715</xdr:rowOff>
    </xdr:to>
    <xdr:sp macro="" textlink="">
      <xdr:nvSpPr>
        <xdr:cNvPr id="73" name="楕円 72">
          <a:extLst>
            <a:ext uri="{FF2B5EF4-FFF2-40B4-BE49-F238E27FC236}">
              <a16:creationId xmlns:a16="http://schemas.microsoft.com/office/drawing/2014/main" id="{6A5969EF-DB37-49AA-80AF-161473CEEAA3}"/>
            </a:ext>
          </a:extLst>
        </xdr:cNvPr>
        <xdr:cNvSpPr/>
      </xdr:nvSpPr>
      <xdr:spPr>
        <a:xfrm>
          <a:off x="3746500" y="637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43815</xdr:rowOff>
    </xdr:from>
    <xdr:to>
      <xdr:col>24</xdr:col>
      <xdr:colOff>63500</xdr:colOff>
      <xdr:row>37</xdr:row>
      <xdr:rowOff>81915</xdr:rowOff>
    </xdr:to>
    <xdr:cxnSp macro="">
      <xdr:nvCxnSpPr>
        <xdr:cNvPr id="74" name="直線コネクタ 73">
          <a:extLst>
            <a:ext uri="{FF2B5EF4-FFF2-40B4-BE49-F238E27FC236}">
              <a16:creationId xmlns:a16="http://schemas.microsoft.com/office/drawing/2014/main" id="{556F7007-F9B7-4C77-B34C-AA30234F141F}"/>
            </a:ext>
          </a:extLst>
        </xdr:cNvPr>
        <xdr:cNvCxnSpPr/>
      </xdr:nvCxnSpPr>
      <xdr:spPr>
        <a:xfrm flipV="1">
          <a:off x="3797300" y="638746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57785</xdr:rowOff>
    </xdr:from>
    <xdr:to>
      <xdr:col>15</xdr:col>
      <xdr:colOff>101600</xdr:colOff>
      <xdr:row>37</xdr:row>
      <xdr:rowOff>159385</xdr:rowOff>
    </xdr:to>
    <xdr:sp macro="" textlink="">
      <xdr:nvSpPr>
        <xdr:cNvPr id="75" name="楕円 74">
          <a:extLst>
            <a:ext uri="{FF2B5EF4-FFF2-40B4-BE49-F238E27FC236}">
              <a16:creationId xmlns:a16="http://schemas.microsoft.com/office/drawing/2014/main" id="{878F041A-B1B2-4A35-A57C-94D7707E580B}"/>
            </a:ext>
          </a:extLst>
        </xdr:cNvPr>
        <xdr:cNvSpPr/>
      </xdr:nvSpPr>
      <xdr:spPr>
        <a:xfrm>
          <a:off x="2857500" y="640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81915</xdr:rowOff>
    </xdr:from>
    <xdr:to>
      <xdr:col>19</xdr:col>
      <xdr:colOff>177800</xdr:colOff>
      <xdr:row>37</xdr:row>
      <xdr:rowOff>108585</xdr:rowOff>
    </xdr:to>
    <xdr:cxnSp macro="">
      <xdr:nvCxnSpPr>
        <xdr:cNvPr id="76" name="直線コネクタ 75">
          <a:extLst>
            <a:ext uri="{FF2B5EF4-FFF2-40B4-BE49-F238E27FC236}">
              <a16:creationId xmlns:a16="http://schemas.microsoft.com/office/drawing/2014/main" id="{6BDB0852-9518-40EA-A115-3B99B773C6ED}"/>
            </a:ext>
          </a:extLst>
        </xdr:cNvPr>
        <xdr:cNvCxnSpPr/>
      </xdr:nvCxnSpPr>
      <xdr:spPr>
        <a:xfrm flipV="1">
          <a:off x="2908300" y="642556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43832</xdr:rowOff>
    </xdr:from>
    <xdr:ext cx="405111" cy="259045"/>
    <xdr:sp macro="" textlink="">
      <xdr:nvSpPr>
        <xdr:cNvPr id="77" name="n_1aveValue【道路】&#10;有形固定資産減価償却率">
          <a:extLst>
            <a:ext uri="{FF2B5EF4-FFF2-40B4-BE49-F238E27FC236}">
              <a16:creationId xmlns:a16="http://schemas.microsoft.com/office/drawing/2014/main" id="{A8808C41-B575-4FC9-BEBB-E5DFC6200A24}"/>
            </a:ext>
          </a:extLst>
        </xdr:cNvPr>
        <xdr:cNvSpPr txBox="1"/>
      </xdr:nvSpPr>
      <xdr:spPr>
        <a:xfrm>
          <a:off x="3582044" y="655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43832</xdr:rowOff>
    </xdr:from>
    <xdr:ext cx="405111" cy="259045"/>
    <xdr:sp macro="" textlink="">
      <xdr:nvSpPr>
        <xdr:cNvPr id="78" name="n_2aveValue【道路】&#10;有形固定資産減価償却率">
          <a:extLst>
            <a:ext uri="{FF2B5EF4-FFF2-40B4-BE49-F238E27FC236}">
              <a16:creationId xmlns:a16="http://schemas.microsoft.com/office/drawing/2014/main" id="{0F22D586-5934-4181-9839-3C94939D9AFA}"/>
            </a:ext>
          </a:extLst>
        </xdr:cNvPr>
        <xdr:cNvSpPr txBox="1"/>
      </xdr:nvSpPr>
      <xdr:spPr>
        <a:xfrm>
          <a:off x="2705744" y="655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78757</xdr:rowOff>
    </xdr:from>
    <xdr:ext cx="405111" cy="259045"/>
    <xdr:sp macro="" textlink="">
      <xdr:nvSpPr>
        <xdr:cNvPr id="79" name="n_3aveValue【道路】&#10;有形固定資産減価償却率">
          <a:extLst>
            <a:ext uri="{FF2B5EF4-FFF2-40B4-BE49-F238E27FC236}">
              <a16:creationId xmlns:a16="http://schemas.microsoft.com/office/drawing/2014/main" id="{AE465147-8BCC-4758-9C7E-ECBDD5BF000F}"/>
            </a:ext>
          </a:extLst>
        </xdr:cNvPr>
        <xdr:cNvSpPr txBox="1"/>
      </xdr:nvSpPr>
      <xdr:spPr>
        <a:xfrm>
          <a:off x="1816744"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149242</xdr:rowOff>
    </xdr:from>
    <xdr:ext cx="405111" cy="259045"/>
    <xdr:sp macro="" textlink="">
      <xdr:nvSpPr>
        <xdr:cNvPr id="80" name="n_1mainValue【道路】&#10;有形固定資産減価償却率">
          <a:extLst>
            <a:ext uri="{FF2B5EF4-FFF2-40B4-BE49-F238E27FC236}">
              <a16:creationId xmlns:a16="http://schemas.microsoft.com/office/drawing/2014/main" id="{3C11815B-C259-4AB3-A8E5-5DC873B129F6}"/>
            </a:ext>
          </a:extLst>
        </xdr:cNvPr>
        <xdr:cNvSpPr txBox="1"/>
      </xdr:nvSpPr>
      <xdr:spPr>
        <a:xfrm>
          <a:off x="3582044" y="614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4462</xdr:rowOff>
    </xdr:from>
    <xdr:ext cx="405111" cy="259045"/>
    <xdr:sp macro="" textlink="">
      <xdr:nvSpPr>
        <xdr:cNvPr id="81" name="n_2mainValue【道路】&#10;有形固定資産減価償却率">
          <a:extLst>
            <a:ext uri="{FF2B5EF4-FFF2-40B4-BE49-F238E27FC236}">
              <a16:creationId xmlns:a16="http://schemas.microsoft.com/office/drawing/2014/main" id="{18AF46DE-FC37-4952-9FDA-E2104494DEAC}"/>
            </a:ext>
          </a:extLst>
        </xdr:cNvPr>
        <xdr:cNvSpPr txBox="1"/>
      </xdr:nvSpPr>
      <xdr:spPr>
        <a:xfrm>
          <a:off x="2705744" y="617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2" name="正方形/長方形 81">
          <a:extLst>
            <a:ext uri="{FF2B5EF4-FFF2-40B4-BE49-F238E27FC236}">
              <a16:creationId xmlns:a16="http://schemas.microsoft.com/office/drawing/2014/main" id="{B64C3F44-9077-4DAC-9DB2-255E80D23002}"/>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3" name="正方形/長方形 82">
          <a:extLst>
            <a:ext uri="{FF2B5EF4-FFF2-40B4-BE49-F238E27FC236}">
              <a16:creationId xmlns:a16="http://schemas.microsoft.com/office/drawing/2014/main" id="{3AFE0D55-80FD-46A7-A8D0-4B1B0EF27F9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4" name="正方形/長方形 83">
          <a:extLst>
            <a:ext uri="{FF2B5EF4-FFF2-40B4-BE49-F238E27FC236}">
              <a16:creationId xmlns:a16="http://schemas.microsoft.com/office/drawing/2014/main" id="{CC41C6D9-15E7-4CBD-991C-3991EB049B3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5" name="正方形/長方形 84">
          <a:extLst>
            <a:ext uri="{FF2B5EF4-FFF2-40B4-BE49-F238E27FC236}">
              <a16:creationId xmlns:a16="http://schemas.microsoft.com/office/drawing/2014/main" id="{96AAC31E-1C3E-4728-8C46-40BE3EFC849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6" name="正方形/長方形 85">
          <a:extLst>
            <a:ext uri="{FF2B5EF4-FFF2-40B4-BE49-F238E27FC236}">
              <a16:creationId xmlns:a16="http://schemas.microsoft.com/office/drawing/2014/main" id="{AD2F25FA-2DB1-4BDE-99E3-3B6423A1768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7" name="正方形/長方形 86">
          <a:extLst>
            <a:ext uri="{FF2B5EF4-FFF2-40B4-BE49-F238E27FC236}">
              <a16:creationId xmlns:a16="http://schemas.microsoft.com/office/drawing/2014/main" id="{165BBE68-D3E6-447F-8061-67971C97533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8" name="正方形/長方形 87">
          <a:extLst>
            <a:ext uri="{FF2B5EF4-FFF2-40B4-BE49-F238E27FC236}">
              <a16:creationId xmlns:a16="http://schemas.microsoft.com/office/drawing/2014/main" id="{B848A814-1095-40BD-A84F-E0FDBF6A75D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9" name="正方形/長方形 88">
          <a:extLst>
            <a:ext uri="{FF2B5EF4-FFF2-40B4-BE49-F238E27FC236}">
              <a16:creationId xmlns:a16="http://schemas.microsoft.com/office/drawing/2014/main" id="{4AC1EDEC-3D83-4591-96A3-E383D8DC1FFD}"/>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0" name="テキスト ボックス 89">
          <a:extLst>
            <a:ext uri="{FF2B5EF4-FFF2-40B4-BE49-F238E27FC236}">
              <a16:creationId xmlns:a16="http://schemas.microsoft.com/office/drawing/2014/main" id="{C70E4295-EE20-4407-A0DD-9F2C3E9F32EA}"/>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1" name="直線コネクタ 90">
          <a:extLst>
            <a:ext uri="{FF2B5EF4-FFF2-40B4-BE49-F238E27FC236}">
              <a16:creationId xmlns:a16="http://schemas.microsoft.com/office/drawing/2014/main" id="{ADD37421-79C2-46D3-9EAF-11DBFEF5F422}"/>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2" name="直線コネクタ 91">
          <a:extLst>
            <a:ext uri="{FF2B5EF4-FFF2-40B4-BE49-F238E27FC236}">
              <a16:creationId xmlns:a16="http://schemas.microsoft.com/office/drawing/2014/main" id="{291889A9-5844-438C-8AF3-163861689586}"/>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3" name="テキスト ボックス 92">
          <a:extLst>
            <a:ext uri="{FF2B5EF4-FFF2-40B4-BE49-F238E27FC236}">
              <a16:creationId xmlns:a16="http://schemas.microsoft.com/office/drawing/2014/main" id="{291D426D-CFA4-4087-8C40-FE92AD811886}"/>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4" name="直線コネクタ 93">
          <a:extLst>
            <a:ext uri="{FF2B5EF4-FFF2-40B4-BE49-F238E27FC236}">
              <a16:creationId xmlns:a16="http://schemas.microsoft.com/office/drawing/2014/main" id="{722C5DA8-B9D6-420E-A760-2575BAB29183}"/>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5" name="テキスト ボックス 94">
          <a:extLst>
            <a:ext uri="{FF2B5EF4-FFF2-40B4-BE49-F238E27FC236}">
              <a16:creationId xmlns:a16="http://schemas.microsoft.com/office/drawing/2014/main" id="{64D7ED76-2C5A-40C9-81F8-B385C717449A}"/>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6" name="直線コネクタ 95">
          <a:extLst>
            <a:ext uri="{FF2B5EF4-FFF2-40B4-BE49-F238E27FC236}">
              <a16:creationId xmlns:a16="http://schemas.microsoft.com/office/drawing/2014/main" id="{41AB07C3-733C-4312-BF1A-512103D5D156}"/>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7" name="テキスト ボックス 96">
          <a:extLst>
            <a:ext uri="{FF2B5EF4-FFF2-40B4-BE49-F238E27FC236}">
              <a16:creationId xmlns:a16="http://schemas.microsoft.com/office/drawing/2014/main" id="{8144037C-1825-4065-929D-C806B96BB5C1}"/>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8" name="直線コネクタ 97">
          <a:extLst>
            <a:ext uri="{FF2B5EF4-FFF2-40B4-BE49-F238E27FC236}">
              <a16:creationId xmlns:a16="http://schemas.microsoft.com/office/drawing/2014/main" id="{CCB54880-6004-4A6C-B5FE-E75144DB0C23}"/>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9" name="テキスト ボックス 98">
          <a:extLst>
            <a:ext uri="{FF2B5EF4-FFF2-40B4-BE49-F238E27FC236}">
              <a16:creationId xmlns:a16="http://schemas.microsoft.com/office/drawing/2014/main" id="{BDE5DEF8-821F-4792-91C7-943D2127EFF9}"/>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0" name="直線コネクタ 99">
          <a:extLst>
            <a:ext uri="{FF2B5EF4-FFF2-40B4-BE49-F238E27FC236}">
              <a16:creationId xmlns:a16="http://schemas.microsoft.com/office/drawing/2014/main" id="{431D310C-A347-4198-9112-3C6FDF44C186}"/>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1" name="テキスト ボックス 100">
          <a:extLst>
            <a:ext uri="{FF2B5EF4-FFF2-40B4-BE49-F238E27FC236}">
              <a16:creationId xmlns:a16="http://schemas.microsoft.com/office/drawing/2014/main" id="{79BF7093-0F70-415E-8A92-7AFD7C1839DD}"/>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2" name="直線コネクタ 101">
          <a:extLst>
            <a:ext uri="{FF2B5EF4-FFF2-40B4-BE49-F238E27FC236}">
              <a16:creationId xmlns:a16="http://schemas.microsoft.com/office/drawing/2014/main" id="{6A4980BF-B2FD-47B1-8A09-7131691A97F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3" name="テキスト ボックス 102">
          <a:extLst>
            <a:ext uri="{FF2B5EF4-FFF2-40B4-BE49-F238E27FC236}">
              <a16:creationId xmlns:a16="http://schemas.microsoft.com/office/drawing/2014/main" id="{DADE12CC-A782-4BD1-84C6-1ADB40B3901D}"/>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4" name="【道路】&#10;一人当たり延長グラフ枠">
          <a:extLst>
            <a:ext uri="{FF2B5EF4-FFF2-40B4-BE49-F238E27FC236}">
              <a16:creationId xmlns:a16="http://schemas.microsoft.com/office/drawing/2014/main" id="{D8257E51-4463-4605-9377-262ECEE4658A}"/>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62421</xdr:rowOff>
    </xdr:from>
    <xdr:to>
      <xdr:col>54</xdr:col>
      <xdr:colOff>189865</xdr:colOff>
      <xdr:row>41</xdr:row>
      <xdr:rowOff>138037</xdr:rowOff>
    </xdr:to>
    <xdr:cxnSp macro="">
      <xdr:nvCxnSpPr>
        <xdr:cNvPr id="105" name="直線コネクタ 104">
          <a:extLst>
            <a:ext uri="{FF2B5EF4-FFF2-40B4-BE49-F238E27FC236}">
              <a16:creationId xmlns:a16="http://schemas.microsoft.com/office/drawing/2014/main" id="{E8BA5676-9101-44C1-A0B5-548F9C125876}"/>
            </a:ext>
          </a:extLst>
        </xdr:cNvPr>
        <xdr:cNvCxnSpPr/>
      </xdr:nvCxnSpPr>
      <xdr:spPr>
        <a:xfrm flipV="1">
          <a:off x="10476865" y="5720271"/>
          <a:ext cx="0" cy="1447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141864</xdr:rowOff>
    </xdr:from>
    <xdr:ext cx="469744" cy="259045"/>
    <xdr:sp macro="" textlink="">
      <xdr:nvSpPr>
        <xdr:cNvPr id="106" name="【道路】&#10;一人当たり延長最小値テキスト">
          <a:extLst>
            <a:ext uri="{FF2B5EF4-FFF2-40B4-BE49-F238E27FC236}">
              <a16:creationId xmlns:a16="http://schemas.microsoft.com/office/drawing/2014/main" id="{83405AF1-378E-481D-A798-91B4B15C7995}"/>
            </a:ext>
          </a:extLst>
        </xdr:cNvPr>
        <xdr:cNvSpPr txBox="1"/>
      </xdr:nvSpPr>
      <xdr:spPr>
        <a:xfrm>
          <a:off x="10515600" y="7171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138037</xdr:rowOff>
    </xdr:from>
    <xdr:to>
      <xdr:col>55</xdr:col>
      <xdr:colOff>88900</xdr:colOff>
      <xdr:row>41</xdr:row>
      <xdr:rowOff>138037</xdr:rowOff>
    </xdr:to>
    <xdr:cxnSp macro="">
      <xdr:nvCxnSpPr>
        <xdr:cNvPr id="107" name="直線コネクタ 106">
          <a:extLst>
            <a:ext uri="{FF2B5EF4-FFF2-40B4-BE49-F238E27FC236}">
              <a16:creationId xmlns:a16="http://schemas.microsoft.com/office/drawing/2014/main" id="{D531D09F-1DA5-4CD2-9AC2-428BB447091D}"/>
            </a:ext>
          </a:extLst>
        </xdr:cNvPr>
        <xdr:cNvCxnSpPr/>
      </xdr:nvCxnSpPr>
      <xdr:spPr>
        <a:xfrm>
          <a:off x="10388600" y="7167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9098</xdr:rowOff>
    </xdr:from>
    <xdr:ext cx="599010" cy="259045"/>
    <xdr:sp macro="" textlink="">
      <xdr:nvSpPr>
        <xdr:cNvPr id="108" name="【道路】&#10;一人当たり延長最大値テキスト">
          <a:extLst>
            <a:ext uri="{FF2B5EF4-FFF2-40B4-BE49-F238E27FC236}">
              <a16:creationId xmlns:a16="http://schemas.microsoft.com/office/drawing/2014/main" id="{41E69481-3EF8-4624-9965-F3C9CA2CF7C0}"/>
            </a:ext>
          </a:extLst>
        </xdr:cNvPr>
        <xdr:cNvSpPr txBox="1"/>
      </xdr:nvSpPr>
      <xdr:spPr>
        <a:xfrm>
          <a:off x="10515600" y="5495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62421</xdr:rowOff>
    </xdr:from>
    <xdr:to>
      <xdr:col>55</xdr:col>
      <xdr:colOff>88900</xdr:colOff>
      <xdr:row>33</xdr:row>
      <xdr:rowOff>62421</xdr:rowOff>
    </xdr:to>
    <xdr:cxnSp macro="">
      <xdr:nvCxnSpPr>
        <xdr:cNvPr id="109" name="直線コネクタ 108">
          <a:extLst>
            <a:ext uri="{FF2B5EF4-FFF2-40B4-BE49-F238E27FC236}">
              <a16:creationId xmlns:a16="http://schemas.microsoft.com/office/drawing/2014/main" id="{62B86DFD-3631-4FB7-A74A-55BD98E08A45}"/>
            </a:ext>
          </a:extLst>
        </xdr:cNvPr>
        <xdr:cNvCxnSpPr/>
      </xdr:nvCxnSpPr>
      <xdr:spPr>
        <a:xfrm>
          <a:off x="10388600" y="5720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61256</xdr:rowOff>
    </xdr:from>
    <xdr:ext cx="534377" cy="259045"/>
    <xdr:sp macro="" textlink="">
      <xdr:nvSpPr>
        <xdr:cNvPr id="110" name="【道路】&#10;一人当たり延長平均値テキスト">
          <a:extLst>
            <a:ext uri="{FF2B5EF4-FFF2-40B4-BE49-F238E27FC236}">
              <a16:creationId xmlns:a16="http://schemas.microsoft.com/office/drawing/2014/main" id="{06CF7042-1C0C-4E2B-A927-C35C3F2FF9F5}"/>
            </a:ext>
          </a:extLst>
        </xdr:cNvPr>
        <xdr:cNvSpPr txBox="1"/>
      </xdr:nvSpPr>
      <xdr:spPr>
        <a:xfrm>
          <a:off x="10515600" y="69192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82829</xdr:rowOff>
    </xdr:from>
    <xdr:to>
      <xdr:col>55</xdr:col>
      <xdr:colOff>50800</xdr:colOff>
      <xdr:row>41</xdr:row>
      <xdr:rowOff>12979</xdr:rowOff>
    </xdr:to>
    <xdr:sp macro="" textlink="">
      <xdr:nvSpPr>
        <xdr:cNvPr id="111" name="フローチャート: 判断 110">
          <a:extLst>
            <a:ext uri="{FF2B5EF4-FFF2-40B4-BE49-F238E27FC236}">
              <a16:creationId xmlns:a16="http://schemas.microsoft.com/office/drawing/2014/main" id="{D4CC1D14-C6CE-4869-A2E5-F3E32926CC16}"/>
            </a:ext>
          </a:extLst>
        </xdr:cNvPr>
        <xdr:cNvSpPr/>
      </xdr:nvSpPr>
      <xdr:spPr>
        <a:xfrm>
          <a:off x="10426700" y="694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76479</xdr:rowOff>
    </xdr:from>
    <xdr:to>
      <xdr:col>50</xdr:col>
      <xdr:colOff>165100</xdr:colOff>
      <xdr:row>41</xdr:row>
      <xdr:rowOff>6629</xdr:rowOff>
    </xdr:to>
    <xdr:sp macro="" textlink="">
      <xdr:nvSpPr>
        <xdr:cNvPr id="112" name="フローチャート: 判断 111">
          <a:extLst>
            <a:ext uri="{FF2B5EF4-FFF2-40B4-BE49-F238E27FC236}">
              <a16:creationId xmlns:a16="http://schemas.microsoft.com/office/drawing/2014/main" id="{8310A4D3-70E7-4ED5-930E-87FB2B4C47B2}"/>
            </a:ext>
          </a:extLst>
        </xdr:cNvPr>
        <xdr:cNvSpPr/>
      </xdr:nvSpPr>
      <xdr:spPr>
        <a:xfrm>
          <a:off x="9588500" y="6934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113017</xdr:rowOff>
    </xdr:from>
    <xdr:to>
      <xdr:col>46</xdr:col>
      <xdr:colOff>38100</xdr:colOff>
      <xdr:row>41</xdr:row>
      <xdr:rowOff>43167</xdr:rowOff>
    </xdr:to>
    <xdr:sp macro="" textlink="">
      <xdr:nvSpPr>
        <xdr:cNvPr id="113" name="フローチャート: 判断 112">
          <a:extLst>
            <a:ext uri="{FF2B5EF4-FFF2-40B4-BE49-F238E27FC236}">
              <a16:creationId xmlns:a16="http://schemas.microsoft.com/office/drawing/2014/main" id="{43072B25-D21C-4C8A-BD2C-17CB445E6B92}"/>
            </a:ext>
          </a:extLst>
        </xdr:cNvPr>
        <xdr:cNvSpPr/>
      </xdr:nvSpPr>
      <xdr:spPr>
        <a:xfrm>
          <a:off x="8699500" y="697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119888</xdr:rowOff>
    </xdr:from>
    <xdr:to>
      <xdr:col>41</xdr:col>
      <xdr:colOff>101600</xdr:colOff>
      <xdr:row>41</xdr:row>
      <xdr:rowOff>50038</xdr:rowOff>
    </xdr:to>
    <xdr:sp macro="" textlink="">
      <xdr:nvSpPr>
        <xdr:cNvPr id="114" name="フローチャート: 判断 113">
          <a:extLst>
            <a:ext uri="{FF2B5EF4-FFF2-40B4-BE49-F238E27FC236}">
              <a16:creationId xmlns:a16="http://schemas.microsoft.com/office/drawing/2014/main" id="{09F307B9-6733-4049-8CB0-C73CF9750681}"/>
            </a:ext>
          </a:extLst>
        </xdr:cNvPr>
        <xdr:cNvSpPr/>
      </xdr:nvSpPr>
      <xdr:spPr>
        <a:xfrm>
          <a:off x="7810500" y="6977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5" name="テキスト ボックス 114">
          <a:extLst>
            <a:ext uri="{FF2B5EF4-FFF2-40B4-BE49-F238E27FC236}">
              <a16:creationId xmlns:a16="http://schemas.microsoft.com/office/drawing/2014/main" id="{60E51AB0-B9AE-46D0-96A1-8CCB6F004E1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88B41C6D-76EB-4A39-8BAD-509AF7BD0E28}"/>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A44FA653-A430-453F-89E4-76638EC66E1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AD07B29A-72E2-47FD-99F5-5C59DE59DA5B}"/>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6E039B27-647C-464B-AB71-0A68E5E1DE1B}"/>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21387</xdr:rowOff>
    </xdr:from>
    <xdr:to>
      <xdr:col>55</xdr:col>
      <xdr:colOff>50800</xdr:colOff>
      <xdr:row>40</xdr:row>
      <xdr:rowOff>122987</xdr:rowOff>
    </xdr:to>
    <xdr:sp macro="" textlink="">
      <xdr:nvSpPr>
        <xdr:cNvPr id="120" name="楕円 119">
          <a:extLst>
            <a:ext uri="{FF2B5EF4-FFF2-40B4-BE49-F238E27FC236}">
              <a16:creationId xmlns:a16="http://schemas.microsoft.com/office/drawing/2014/main" id="{84639DBB-3471-4A00-AB0A-2957CB4B2810}"/>
            </a:ext>
          </a:extLst>
        </xdr:cNvPr>
        <xdr:cNvSpPr/>
      </xdr:nvSpPr>
      <xdr:spPr>
        <a:xfrm>
          <a:off x="10426700" y="6879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44264</xdr:rowOff>
    </xdr:from>
    <xdr:ext cx="534377" cy="259045"/>
    <xdr:sp macro="" textlink="">
      <xdr:nvSpPr>
        <xdr:cNvPr id="121" name="【道路】&#10;一人当たり延長該当値テキスト">
          <a:extLst>
            <a:ext uri="{FF2B5EF4-FFF2-40B4-BE49-F238E27FC236}">
              <a16:creationId xmlns:a16="http://schemas.microsoft.com/office/drawing/2014/main" id="{62135194-3512-401F-B6C2-F5EC91653D84}"/>
            </a:ext>
          </a:extLst>
        </xdr:cNvPr>
        <xdr:cNvSpPr txBox="1"/>
      </xdr:nvSpPr>
      <xdr:spPr>
        <a:xfrm>
          <a:off x="10515600" y="6730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28511</xdr:rowOff>
    </xdr:from>
    <xdr:to>
      <xdr:col>50</xdr:col>
      <xdr:colOff>165100</xdr:colOff>
      <xdr:row>40</xdr:row>
      <xdr:rowOff>130111</xdr:rowOff>
    </xdr:to>
    <xdr:sp macro="" textlink="">
      <xdr:nvSpPr>
        <xdr:cNvPr id="122" name="楕円 121">
          <a:extLst>
            <a:ext uri="{FF2B5EF4-FFF2-40B4-BE49-F238E27FC236}">
              <a16:creationId xmlns:a16="http://schemas.microsoft.com/office/drawing/2014/main" id="{204AEFC2-7337-41A8-87AF-D1251968D873}"/>
            </a:ext>
          </a:extLst>
        </xdr:cNvPr>
        <xdr:cNvSpPr/>
      </xdr:nvSpPr>
      <xdr:spPr>
        <a:xfrm>
          <a:off x="9588500" y="6886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72187</xdr:rowOff>
    </xdr:from>
    <xdr:to>
      <xdr:col>55</xdr:col>
      <xdr:colOff>0</xdr:colOff>
      <xdr:row>40</xdr:row>
      <xdr:rowOff>79311</xdr:rowOff>
    </xdr:to>
    <xdr:cxnSp macro="">
      <xdr:nvCxnSpPr>
        <xdr:cNvPr id="123" name="直線コネクタ 122">
          <a:extLst>
            <a:ext uri="{FF2B5EF4-FFF2-40B4-BE49-F238E27FC236}">
              <a16:creationId xmlns:a16="http://schemas.microsoft.com/office/drawing/2014/main" id="{6E26F54D-9699-46CF-8096-8FBC842FB65A}"/>
            </a:ext>
          </a:extLst>
        </xdr:cNvPr>
        <xdr:cNvCxnSpPr/>
      </xdr:nvCxnSpPr>
      <xdr:spPr>
        <a:xfrm flipV="1">
          <a:off x="9639300" y="6930187"/>
          <a:ext cx="838200" cy="7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168046</xdr:rowOff>
    </xdr:from>
    <xdr:to>
      <xdr:col>46</xdr:col>
      <xdr:colOff>38100</xdr:colOff>
      <xdr:row>40</xdr:row>
      <xdr:rowOff>98196</xdr:rowOff>
    </xdr:to>
    <xdr:sp macro="" textlink="">
      <xdr:nvSpPr>
        <xdr:cNvPr id="124" name="楕円 123">
          <a:extLst>
            <a:ext uri="{FF2B5EF4-FFF2-40B4-BE49-F238E27FC236}">
              <a16:creationId xmlns:a16="http://schemas.microsoft.com/office/drawing/2014/main" id="{80EB92A3-B61C-4098-8D86-73AB52116513}"/>
            </a:ext>
          </a:extLst>
        </xdr:cNvPr>
        <xdr:cNvSpPr/>
      </xdr:nvSpPr>
      <xdr:spPr>
        <a:xfrm>
          <a:off x="8699500" y="6854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47396</xdr:rowOff>
    </xdr:from>
    <xdr:to>
      <xdr:col>50</xdr:col>
      <xdr:colOff>114300</xdr:colOff>
      <xdr:row>40</xdr:row>
      <xdr:rowOff>79311</xdr:rowOff>
    </xdr:to>
    <xdr:cxnSp macro="">
      <xdr:nvCxnSpPr>
        <xdr:cNvPr id="125" name="直線コネクタ 124">
          <a:extLst>
            <a:ext uri="{FF2B5EF4-FFF2-40B4-BE49-F238E27FC236}">
              <a16:creationId xmlns:a16="http://schemas.microsoft.com/office/drawing/2014/main" id="{2F3B4599-AA7E-4F11-8202-D9A50F7BC643}"/>
            </a:ext>
          </a:extLst>
        </xdr:cNvPr>
        <xdr:cNvCxnSpPr/>
      </xdr:nvCxnSpPr>
      <xdr:spPr>
        <a:xfrm>
          <a:off x="8750300" y="6905396"/>
          <a:ext cx="889000" cy="3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169206</xdr:rowOff>
    </xdr:from>
    <xdr:ext cx="534377" cy="259045"/>
    <xdr:sp macro="" textlink="">
      <xdr:nvSpPr>
        <xdr:cNvPr id="126" name="n_1aveValue【道路】&#10;一人当たり延長">
          <a:extLst>
            <a:ext uri="{FF2B5EF4-FFF2-40B4-BE49-F238E27FC236}">
              <a16:creationId xmlns:a16="http://schemas.microsoft.com/office/drawing/2014/main" id="{2C5C4C3F-C0F6-4338-AB73-63A0E988AA96}"/>
            </a:ext>
          </a:extLst>
        </xdr:cNvPr>
        <xdr:cNvSpPr txBox="1"/>
      </xdr:nvSpPr>
      <xdr:spPr>
        <a:xfrm>
          <a:off x="9359411" y="702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34294</xdr:rowOff>
    </xdr:from>
    <xdr:ext cx="534377" cy="259045"/>
    <xdr:sp macro="" textlink="">
      <xdr:nvSpPr>
        <xdr:cNvPr id="127" name="n_2aveValue【道路】&#10;一人当たり延長">
          <a:extLst>
            <a:ext uri="{FF2B5EF4-FFF2-40B4-BE49-F238E27FC236}">
              <a16:creationId xmlns:a16="http://schemas.microsoft.com/office/drawing/2014/main" id="{F9B570F8-1E72-4F8E-914D-9D3A5EBE380D}"/>
            </a:ext>
          </a:extLst>
        </xdr:cNvPr>
        <xdr:cNvSpPr txBox="1"/>
      </xdr:nvSpPr>
      <xdr:spPr>
        <a:xfrm>
          <a:off x="8483111" y="7063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66565</xdr:rowOff>
    </xdr:from>
    <xdr:ext cx="534377" cy="259045"/>
    <xdr:sp macro="" textlink="">
      <xdr:nvSpPr>
        <xdr:cNvPr id="128" name="n_3aveValue【道路】&#10;一人当たり延長">
          <a:extLst>
            <a:ext uri="{FF2B5EF4-FFF2-40B4-BE49-F238E27FC236}">
              <a16:creationId xmlns:a16="http://schemas.microsoft.com/office/drawing/2014/main" id="{FC54450F-A71B-4F54-BE6B-6D7548734987}"/>
            </a:ext>
          </a:extLst>
        </xdr:cNvPr>
        <xdr:cNvSpPr txBox="1"/>
      </xdr:nvSpPr>
      <xdr:spPr>
        <a:xfrm>
          <a:off x="7594111" y="675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146638</xdr:rowOff>
    </xdr:from>
    <xdr:ext cx="534377" cy="259045"/>
    <xdr:sp macro="" textlink="">
      <xdr:nvSpPr>
        <xdr:cNvPr id="129" name="n_1mainValue【道路】&#10;一人当たり延長">
          <a:extLst>
            <a:ext uri="{FF2B5EF4-FFF2-40B4-BE49-F238E27FC236}">
              <a16:creationId xmlns:a16="http://schemas.microsoft.com/office/drawing/2014/main" id="{E5151230-69BF-4023-A065-AA748FFC1597}"/>
            </a:ext>
          </a:extLst>
        </xdr:cNvPr>
        <xdr:cNvSpPr txBox="1"/>
      </xdr:nvSpPr>
      <xdr:spPr>
        <a:xfrm>
          <a:off x="9359411" y="6661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114723</xdr:rowOff>
    </xdr:from>
    <xdr:ext cx="534377" cy="259045"/>
    <xdr:sp macro="" textlink="">
      <xdr:nvSpPr>
        <xdr:cNvPr id="130" name="n_2mainValue【道路】&#10;一人当たり延長">
          <a:extLst>
            <a:ext uri="{FF2B5EF4-FFF2-40B4-BE49-F238E27FC236}">
              <a16:creationId xmlns:a16="http://schemas.microsoft.com/office/drawing/2014/main" id="{2B791BE5-4109-4764-A4E1-FFE75319EEA0}"/>
            </a:ext>
          </a:extLst>
        </xdr:cNvPr>
        <xdr:cNvSpPr txBox="1"/>
      </xdr:nvSpPr>
      <xdr:spPr>
        <a:xfrm>
          <a:off x="8483111" y="6629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1" name="正方形/長方形 130">
          <a:extLst>
            <a:ext uri="{FF2B5EF4-FFF2-40B4-BE49-F238E27FC236}">
              <a16:creationId xmlns:a16="http://schemas.microsoft.com/office/drawing/2014/main" id="{67FF3593-B4A1-449D-8ABF-03C435FD580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2" name="正方形/長方形 131">
          <a:extLst>
            <a:ext uri="{FF2B5EF4-FFF2-40B4-BE49-F238E27FC236}">
              <a16:creationId xmlns:a16="http://schemas.microsoft.com/office/drawing/2014/main" id="{AEEACBE1-D7F4-49DD-80A3-6F9720F38A2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3" name="正方形/長方形 132">
          <a:extLst>
            <a:ext uri="{FF2B5EF4-FFF2-40B4-BE49-F238E27FC236}">
              <a16:creationId xmlns:a16="http://schemas.microsoft.com/office/drawing/2014/main" id="{5F2DCAF8-6D33-4330-871E-F349D84AEEB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4" name="正方形/長方形 133">
          <a:extLst>
            <a:ext uri="{FF2B5EF4-FFF2-40B4-BE49-F238E27FC236}">
              <a16:creationId xmlns:a16="http://schemas.microsoft.com/office/drawing/2014/main" id="{DCDAC7EF-3410-4959-8C92-5D559F2D105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5" name="正方形/長方形 134">
          <a:extLst>
            <a:ext uri="{FF2B5EF4-FFF2-40B4-BE49-F238E27FC236}">
              <a16:creationId xmlns:a16="http://schemas.microsoft.com/office/drawing/2014/main" id="{E6C73405-6B08-4F1B-924C-4EA94F5C6A3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6" name="正方形/長方形 135">
          <a:extLst>
            <a:ext uri="{FF2B5EF4-FFF2-40B4-BE49-F238E27FC236}">
              <a16:creationId xmlns:a16="http://schemas.microsoft.com/office/drawing/2014/main" id="{246AAFB3-79F1-4899-9224-B16EC27C2A1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7" name="正方形/長方形 136">
          <a:extLst>
            <a:ext uri="{FF2B5EF4-FFF2-40B4-BE49-F238E27FC236}">
              <a16:creationId xmlns:a16="http://schemas.microsoft.com/office/drawing/2014/main" id="{CAF42C3B-1901-4415-9335-5466680C11C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8" name="正方形/長方形 137">
          <a:extLst>
            <a:ext uri="{FF2B5EF4-FFF2-40B4-BE49-F238E27FC236}">
              <a16:creationId xmlns:a16="http://schemas.microsoft.com/office/drawing/2014/main" id="{9539798D-BF78-48EF-9268-7F35CF49245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9" name="テキスト ボックス 138">
          <a:extLst>
            <a:ext uri="{FF2B5EF4-FFF2-40B4-BE49-F238E27FC236}">
              <a16:creationId xmlns:a16="http://schemas.microsoft.com/office/drawing/2014/main" id="{59914702-0589-4BD9-AE4D-AE7972968B84}"/>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0" name="直線コネクタ 139">
          <a:extLst>
            <a:ext uri="{FF2B5EF4-FFF2-40B4-BE49-F238E27FC236}">
              <a16:creationId xmlns:a16="http://schemas.microsoft.com/office/drawing/2014/main" id="{1717D655-8426-4A9D-AC15-31AB026E0E7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41" name="直線コネクタ 140">
          <a:extLst>
            <a:ext uri="{FF2B5EF4-FFF2-40B4-BE49-F238E27FC236}">
              <a16:creationId xmlns:a16="http://schemas.microsoft.com/office/drawing/2014/main" id="{ED2BFD42-2F3F-4A02-9EB9-B56E1F7DBA69}"/>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42" name="テキスト ボックス 141">
          <a:extLst>
            <a:ext uri="{FF2B5EF4-FFF2-40B4-BE49-F238E27FC236}">
              <a16:creationId xmlns:a16="http://schemas.microsoft.com/office/drawing/2014/main" id="{AFFD74B6-65EA-49FF-A0C3-0B627EE2EF55}"/>
            </a:ext>
          </a:extLst>
        </xdr:cNvPr>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3" name="直線コネクタ 142">
          <a:extLst>
            <a:ext uri="{FF2B5EF4-FFF2-40B4-BE49-F238E27FC236}">
              <a16:creationId xmlns:a16="http://schemas.microsoft.com/office/drawing/2014/main" id="{99EF00D6-30C6-44D3-9B88-07CFE1548EE1}"/>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4" name="テキスト ボックス 143">
          <a:extLst>
            <a:ext uri="{FF2B5EF4-FFF2-40B4-BE49-F238E27FC236}">
              <a16:creationId xmlns:a16="http://schemas.microsoft.com/office/drawing/2014/main" id="{03728120-EB91-4325-BAAE-A292D3AE57AD}"/>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5" name="直線コネクタ 144">
          <a:extLst>
            <a:ext uri="{FF2B5EF4-FFF2-40B4-BE49-F238E27FC236}">
              <a16:creationId xmlns:a16="http://schemas.microsoft.com/office/drawing/2014/main" id="{40B6DFC2-8E84-4578-8476-C82C5BFB97C1}"/>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6" name="テキスト ボックス 145">
          <a:extLst>
            <a:ext uri="{FF2B5EF4-FFF2-40B4-BE49-F238E27FC236}">
              <a16:creationId xmlns:a16="http://schemas.microsoft.com/office/drawing/2014/main" id="{739ADF80-2B24-48AD-BBB5-AC942D24B9CB}"/>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7" name="直線コネクタ 146">
          <a:extLst>
            <a:ext uri="{FF2B5EF4-FFF2-40B4-BE49-F238E27FC236}">
              <a16:creationId xmlns:a16="http://schemas.microsoft.com/office/drawing/2014/main" id="{843C1FDC-16D0-41AF-9951-F0A8EE71F15C}"/>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8" name="テキスト ボックス 147">
          <a:extLst>
            <a:ext uri="{FF2B5EF4-FFF2-40B4-BE49-F238E27FC236}">
              <a16:creationId xmlns:a16="http://schemas.microsoft.com/office/drawing/2014/main" id="{BFD5F312-01B3-42BE-A758-C2F1AA49B3EC}"/>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9" name="直線コネクタ 148">
          <a:extLst>
            <a:ext uri="{FF2B5EF4-FFF2-40B4-BE49-F238E27FC236}">
              <a16:creationId xmlns:a16="http://schemas.microsoft.com/office/drawing/2014/main" id="{A401CF21-5AFA-45B9-B04A-C10250B46FBA}"/>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0" name="テキスト ボックス 149">
          <a:extLst>
            <a:ext uri="{FF2B5EF4-FFF2-40B4-BE49-F238E27FC236}">
              <a16:creationId xmlns:a16="http://schemas.microsoft.com/office/drawing/2014/main" id="{B1301B0E-B1EC-4262-8F2D-7B6199834887}"/>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1" name="直線コネクタ 150">
          <a:extLst>
            <a:ext uri="{FF2B5EF4-FFF2-40B4-BE49-F238E27FC236}">
              <a16:creationId xmlns:a16="http://schemas.microsoft.com/office/drawing/2014/main" id="{D1A643BE-E947-43EB-9CD5-A5D24229483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2" name="テキスト ボックス 151">
          <a:extLst>
            <a:ext uri="{FF2B5EF4-FFF2-40B4-BE49-F238E27FC236}">
              <a16:creationId xmlns:a16="http://schemas.microsoft.com/office/drawing/2014/main" id="{E1179441-3F55-41A6-8707-803CB3DA196B}"/>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3" name="【橋りょう・トンネル】&#10;有形固定資産減価償却率グラフ枠">
          <a:extLst>
            <a:ext uri="{FF2B5EF4-FFF2-40B4-BE49-F238E27FC236}">
              <a16:creationId xmlns:a16="http://schemas.microsoft.com/office/drawing/2014/main" id="{EB81E143-91A0-41DC-AA31-DCDDF487A4EE}"/>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139065</xdr:rowOff>
    </xdr:from>
    <xdr:to>
      <xdr:col>24</xdr:col>
      <xdr:colOff>62865</xdr:colOff>
      <xdr:row>63</xdr:row>
      <xdr:rowOff>165735</xdr:rowOff>
    </xdr:to>
    <xdr:cxnSp macro="">
      <xdr:nvCxnSpPr>
        <xdr:cNvPr id="154" name="直線コネクタ 153">
          <a:extLst>
            <a:ext uri="{FF2B5EF4-FFF2-40B4-BE49-F238E27FC236}">
              <a16:creationId xmlns:a16="http://schemas.microsoft.com/office/drawing/2014/main" id="{98DE4291-A2FE-4CCB-AF7C-131B4E7A577F}"/>
            </a:ext>
          </a:extLst>
        </xdr:cNvPr>
        <xdr:cNvCxnSpPr/>
      </xdr:nvCxnSpPr>
      <xdr:spPr>
        <a:xfrm flipV="1">
          <a:off x="4634865" y="9568815"/>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169562</xdr:rowOff>
    </xdr:from>
    <xdr:ext cx="340478" cy="259045"/>
    <xdr:sp macro="" textlink="">
      <xdr:nvSpPr>
        <xdr:cNvPr id="155" name="【橋りょう・トンネル】&#10;有形固定資産減価償却率最小値テキスト">
          <a:extLst>
            <a:ext uri="{FF2B5EF4-FFF2-40B4-BE49-F238E27FC236}">
              <a16:creationId xmlns:a16="http://schemas.microsoft.com/office/drawing/2014/main" id="{B80E3433-AC8E-439B-B990-C063FA54C2BD}"/>
            </a:ext>
          </a:extLst>
        </xdr:cNvPr>
        <xdr:cNvSpPr txBox="1"/>
      </xdr:nvSpPr>
      <xdr:spPr>
        <a:xfrm>
          <a:off x="4673600" y="109709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165735</xdr:rowOff>
    </xdr:from>
    <xdr:to>
      <xdr:col>24</xdr:col>
      <xdr:colOff>152400</xdr:colOff>
      <xdr:row>63</xdr:row>
      <xdr:rowOff>165735</xdr:rowOff>
    </xdr:to>
    <xdr:cxnSp macro="">
      <xdr:nvCxnSpPr>
        <xdr:cNvPr id="156" name="直線コネクタ 155">
          <a:extLst>
            <a:ext uri="{FF2B5EF4-FFF2-40B4-BE49-F238E27FC236}">
              <a16:creationId xmlns:a16="http://schemas.microsoft.com/office/drawing/2014/main" id="{B902DA8C-411E-45D8-96DE-27C4548AB907}"/>
            </a:ext>
          </a:extLst>
        </xdr:cNvPr>
        <xdr:cNvCxnSpPr/>
      </xdr:nvCxnSpPr>
      <xdr:spPr>
        <a:xfrm>
          <a:off x="4546600" y="10967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85742</xdr:rowOff>
    </xdr:from>
    <xdr:ext cx="405111" cy="259045"/>
    <xdr:sp macro="" textlink="">
      <xdr:nvSpPr>
        <xdr:cNvPr id="157" name="【橋りょう・トンネル】&#10;有形固定資産減価償却率最大値テキスト">
          <a:extLst>
            <a:ext uri="{FF2B5EF4-FFF2-40B4-BE49-F238E27FC236}">
              <a16:creationId xmlns:a16="http://schemas.microsoft.com/office/drawing/2014/main" id="{4758574A-A0AF-4E36-8180-61E89B0146F3}"/>
            </a:ext>
          </a:extLst>
        </xdr:cNvPr>
        <xdr:cNvSpPr txBox="1"/>
      </xdr:nvSpPr>
      <xdr:spPr>
        <a:xfrm>
          <a:off x="4673600" y="9344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139065</xdr:rowOff>
    </xdr:from>
    <xdr:to>
      <xdr:col>24</xdr:col>
      <xdr:colOff>152400</xdr:colOff>
      <xdr:row>55</xdr:row>
      <xdr:rowOff>139065</xdr:rowOff>
    </xdr:to>
    <xdr:cxnSp macro="">
      <xdr:nvCxnSpPr>
        <xdr:cNvPr id="158" name="直線コネクタ 157">
          <a:extLst>
            <a:ext uri="{FF2B5EF4-FFF2-40B4-BE49-F238E27FC236}">
              <a16:creationId xmlns:a16="http://schemas.microsoft.com/office/drawing/2014/main" id="{3264A04B-CF3D-4DAA-A4FB-221EDB46DD36}"/>
            </a:ext>
          </a:extLst>
        </xdr:cNvPr>
        <xdr:cNvCxnSpPr/>
      </xdr:nvCxnSpPr>
      <xdr:spPr>
        <a:xfrm>
          <a:off x="4546600" y="9568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137177</xdr:rowOff>
    </xdr:from>
    <xdr:ext cx="405111" cy="259045"/>
    <xdr:sp macro="" textlink="">
      <xdr:nvSpPr>
        <xdr:cNvPr id="159" name="【橋りょう・トンネル】&#10;有形固定資産減価償却率平均値テキスト">
          <a:extLst>
            <a:ext uri="{FF2B5EF4-FFF2-40B4-BE49-F238E27FC236}">
              <a16:creationId xmlns:a16="http://schemas.microsoft.com/office/drawing/2014/main" id="{0CB7965C-B7ED-453B-AECE-D4B7F3C37A50}"/>
            </a:ext>
          </a:extLst>
        </xdr:cNvPr>
        <xdr:cNvSpPr txBox="1"/>
      </xdr:nvSpPr>
      <xdr:spPr>
        <a:xfrm>
          <a:off x="4673600" y="9909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158750</xdr:rowOff>
    </xdr:from>
    <xdr:to>
      <xdr:col>24</xdr:col>
      <xdr:colOff>114300</xdr:colOff>
      <xdr:row>58</xdr:row>
      <xdr:rowOff>88900</xdr:rowOff>
    </xdr:to>
    <xdr:sp macro="" textlink="">
      <xdr:nvSpPr>
        <xdr:cNvPr id="160" name="フローチャート: 判断 159">
          <a:extLst>
            <a:ext uri="{FF2B5EF4-FFF2-40B4-BE49-F238E27FC236}">
              <a16:creationId xmlns:a16="http://schemas.microsoft.com/office/drawing/2014/main" id="{85723DFC-0260-4BBC-AFB2-83EBBEE7EDB7}"/>
            </a:ext>
          </a:extLst>
        </xdr:cNvPr>
        <xdr:cNvSpPr/>
      </xdr:nvSpPr>
      <xdr:spPr>
        <a:xfrm>
          <a:off x="45847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15875</xdr:rowOff>
    </xdr:from>
    <xdr:to>
      <xdr:col>20</xdr:col>
      <xdr:colOff>38100</xdr:colOff>
      <xdr:row>58</xdr:row>
      <xdr:rowOff>117475</xdr:rowOff>
    </xdr:to>
    <xdr:sp macro="" textlink="">
      <xdr:nvSpPr>
        <xdr:cNvPr id="161" name="フローチャート: 判断 160">
          <a:extLst>
            <a:ext uri="{FF2B5EF4-FFF2-40B4-BE49-F238E27FC236}">
              <a16:creationId xmlns:a16="http://schemas.microsoft.com/office/drawing/2014/main" id="{463748CB-818B-4E87-96FA-50E06558EC2E}"/>
            </a:ext>
          </a:extLst>
        </xdr:cNvPr>
        <xdr:cNvSpPr/>
      </xdr:nvSpPr>
      <xdr:spPr>
        <a:xfrm>
          <a:off x="3746500" y="995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42545</xdr:rowOff>
    </xdr:from>
    <xdr:to>
      <xdr:col>15</xdr:col>
      <xdr:colOff>101600</xdr:colOff>
      <xdr:row>58</xdr:row>
      <xdr:rowOff>144145</xdr:rowOff>
    </xdr:to>
    <xdr:sp macro="" textlink="">
      <xdr:nvSpPr>
        <xdr:cNvPr id="162" name="フローチャート: 判断 161">
          <a:extLst>
            <a:ext uri="{FF2B5EF4-FFF2-40B4-BE49-F238E27FC236}">
              <a16:creationId xmlns:a16="http://schemas.microsoft.com/office/drawing/2014/main" id="{C96A13DA-F971-4F89-B5C0-7C4F8958D725}"/>
            </a:ext>
          </a:extLst>
        </xdr:cNvPr>
        <xdr:cNvSpPr/>
      </xdr:nvSpPr>
      <xdr:spPr>
        <a:xfrm>
          <a:off x="2857500" y="998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38735</xdr:rowOff>
    </xdr:from>
    <xdr:to>
      <xdr:col>10</xdr:col>
      <xdr:colOff>165100</xdr:colOff>
      <xdr:row>58</xdr:row>
      <xdr:rowOff>140335</xdr:rowOff>
    </xdr:to>
    <xdr:sp macro="" textlink="">
      <xdr:nvSpPr>
        <xdr:cNvPr id="163" name="フローチャート: 判断 162">
          <a:extLst>
            <a:ext uri="{FF2B5EF4-FFF2-40B4-BE49-F238E27FC236}">
              <a16:creationId xmlns:a16="http://schemas.microsoft.com/office/drawing/2014/main" id="{48BBC32E-7793-44BC-BCC2-6FC7A015FE2C}"/>
            </a:ext>
          </a:extLst>
        </xdr:cNvPr>
        <xdr:cNvSpPr/>
      </xdr:nvSpPr>
      <xdr:spPr>
        <a:xfrm>
          <a:off x="1968500" y="998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4" name="テキスト ボックス 163">
          <a:extLst>
            <a:ext uri="{FF2B5EF4-FFF2-40B4-BE49-F238E27FC236}">
              <a16:creationId xmlns:a16="http://schemas.microsoft.com/office/drawing/2014/main" id="{678213B7-0BBC-4C0A-9849-93A91D15312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5" name="テキスト ボックス 164">
          <a:extLst>
            <a:ext uri="{FF2B5EF4-FFF2-40B4-BE49-F238E27FC236}">
              <a16:creationId xmlns:a16="http://schemas.microsoft.com/office/drawing/2014/main" id="{4BC56D33-60A6-44B0-BBF1-86B2B19639A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6" name="テキスト ボックス 165">
          <a:extLst>
            <a:ext uri="{FF2B5EF4-FFF2-40B4-BE49-F238E27FC236}">
              <a16:creationId xmlns:a16="http://schemas.microsoft.com/office/drawing/2014/main" id="{E1355D10-D4CB-4F63-B436-5CF4225FE10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7" name="テキスト ボックス 166">
          <a:extLst>
            <a:ext uri="{FF2B5EF4-FFF2-40B4-BE49-F238E27FC236}">
              <a16:creationId xmlns:a16="http://schemas.microsoft.com/office/drawing/2014/main" id="{D1DCDF26-3076-49AD-BDF7-FA9B2E4D7DFF}"/>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8" name="テキスト ボックス 167">
          <a:extLst>
            <a:ext uri="{FF2B5EF4-FFF2-40B4-BE49-F238E27FC236}">
              <a16:creationId xmlns:a16="http://schemas.microsoft.com/office/drawing/2014/main" id="{EED96A08-3C43-48AF-A86C-09E298C7EC4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36830</xdr:rowOff>
    </xdr:from>
    <xdr:to>
      <xdr:col>24</xdr:col>
      <xdr:colOff>114300</xdr:colOff>
      <xdr:row>56</xdr:row>
      <xdr:rowOff>138430</xdr:rowOff>
    </xdr:to>
    <xdr:sp macro="" textlink="">
      <xdr:nvSpPr>
        <xdr:cNvPr id="169" name="楕円 168">
          <a:extLst>
            <a:ext uri="{FF2B5EF4-FFF2-40B4-BE49-F238E27FC236}">
              <a16:creationId xmlns:a16="http://schemas.microsoft.com/office/drawing/2014/main" id="{D9C1FE82-280C-46DA-AB23-BD25A5C89D0A}"/>
            </a:ext>
          </a:extLst>
        </xdr:cNvPr>
        <xdr:cNvSpPr/>
      </xdr:nvSpPr>
      <xdr:spPr>
        <a:xfrm>
          <a:off x="4584700" y="963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123207</xdr:rowOff>
    </xdr:from>
    <xdr:ext cx="405111" cy="259045"/>
    <xdr:sp macro="" textlink="">
      <xdr:nvSpPr>
        <xdr:cNvPr id="170" name="【橋りょう・トンネル】&#10;有形固定資産減価償却率該当値テキスト">
          <a:extLst>
            <a:ext uri="{FF2B5EF4-FFF2-40B4-BE49-F238E27FC236}">
              <a16:creationId xmlns:a16="http://schemas.microsoft.com/office/drawing/2014/main" id="{D230E560-1F97-444C-806C-00CA86AAF4B3}"/>
            </a:ext>
          </a:extLst>
        </xdr:cNvPr>
        <xdr:cNvSpPr txBox="1"/>
      </xdr:nvSpPr>
      <xdr:spPr>
        <a:xfrm>
          <a:off x="4673600" y="9552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69215</xdr:rowOff>
    </xdr:from>
    <xdr:to>
      <xdr:col>20</xdr:col>
      <xdr:colOff>38100</xdr:colOff>
      <xdr:row>56</xdr:row>
      <xdr:rowOff>170815</xdr:rowOff>
    </xdr:to>
    <xdr:sp macro="" textlink="">
      <xdr:nvSpPr>
        <xdr:cNvPr id="171" name="楕円 170">
          <a:extLst>
            <a:ext uri="{FF2B5EF4-FFF2-40B4-BE49-F238E27FC236}">
              <a16:creationId xmlns:a16="http://schemas.microsoft.com/office/drawing/2014/main" id="{03FB5902-63B3-4D26-AFF8-AD42D3203359}"/>
            </a:ext>
          </a:extLst>
        </xdr:cNvPr>
        <xdr:cNvSpPr/>
      </xdr:nvSpPr>
      <xdr:spPr>
        <a:xfrm>
          <a:off x="3746500" y="967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87630</xdr:rowOff>
    </xdr:from>
    <xdr:to>
      <xdr:col>24</xdr:col>
      <xdr:colOff>63500</xdr:colOff>
      <xdr:row>56</xdr:row>
      <xdr:rowOff>120015</xdr:rowOff>
    </xdr:to>
    <xdr:cxnSp macro="">
      <xdr:nvCxnSpPr>
        <xdr:cNvPr id="172" name="直線コネクタ 171">
          <a:extLst>
            <a:ext uri="{FF2B5EF4-FFF2-40B4-BE49-F238E27FC236}">
              <a16:creationId xmlns:a16="http://schemas.microsoft.com/office/drawing/2014/main" id="{EAF62664-F7C9-4166-B78F-22CE866EFFD7}"/>
            </a:ext>
          </a:extLst>
        </xdr:cNvPr>
        <xdr:cNvCxnSpPr/>
      </xdr:nvCxnSpPr>
      <xdr:spPr>
        <a:xfrm flipV="1">
          <a:off x="3797300" y="968883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153035</xdr:rowOff>
    </xdr:from>
    <xdr:to>
      <xdr:col>15</xdr:col>
      <xdr:colOff>101600</xdr:colOff>
      <xdr:row>58</xdr:row>
      <xdr:rowOff>83185</xdr:rowOff>
    </xdr:to>
    <xdr:sp macro="" textlink="">
      <xdr:nvSpPr>
        <xdr:cNvPr id="173" name="楕円 172">
          <a:extLst>
            <a:ext uri="{FF2B5EF4-FFF2-40B4-BE49-F238E27FC236}">
              <a16:creationId xmlns:a16="http://schemas.microsoft.com/office/drawing/2014/main" id="{2F6AABF5-A4BC-49F9-927D-7A478C343D02}"/>
            </a:ext>
          </a:extLst>
        </xdr:cNvPr>
        <xdr:cNvSpPr/>
      </xdr:nvSpPr>
      <xdr:spPr>
        <a:xfrm>
          <a:off x="2857500" y="992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120015</xdr:rowOff>
    </xdr:from>
    <xdr:to>
      <xdr:col>19</xdr:col>
      <xdr:colOff>177800</xdr:colOff>
      <xdr:row>58</xdr:row>
      <xdr:rowOff>32385</xdr:rowOff>
    </xdr:to>
    <xdr:cxnSp macro="">
      <xdr:nvCxnSpPr>
        <xdr:cNvPr id="174" name="直線コネクタ 173">
          <a:extLst>
            <a:ext uri="{FF2B5EF4-FFF2-40B4-BE49-F238E27FC236}">
              <a16:creationId xmlns:a16="http://schemas.microsoft.com/office/drawing/2014/main" id="{728B3BFD-F09E-4991-93EF-611BF26F5062}"/>
            </a:ext>
          </a:extLst>
        </xdr:cNvPr>
        <xdr:cNvCxnSpPr/>
      </xdr:nvCxnSpPr>
      <xdr:spPr>
        <a:xfrm flipV="1">
          <a:off x="2908300" y="9721215"/>
          <a:ext cx="889000" cy="255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108602</xdr:rowOff>
    </xdr:from>
    <xdr:ext cx="405111" cy="259045"/>
    <xdr:sp macro="" textlink="">
      <xdr:nvSpPr>
        <xdr:cNvPr id="175" name="n_1aveValue【橋りょう・トンネル】&#10;有形固定資産減価償却率">
          <a:extLst>
            <a:ext uri="{FF2B5EF4-FFF2-40B4-BE49-F238E27FC236}">
              <a16:creationId xmlns:a16="http://schemas.microsoft.com/office/drawing/2014/main" id="{B261C767-1272-4EBB-A34F-7270C33E85CE}"/>
            </a:ext>
          </a:extLst>
        </xdr:cNvPr>
        <xdr:cNvSpPr txBox="1"/>
      </xdr:nvSpPr>
      <xdr:spPr>
        <a:xfrm>
          <a:off x="3582044" y="10052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135272</xdr:rowOff>
    </xdr:from>
    <xdr:ext cx="405111" cy="259045"/>
    <xdr:sp macro="" textlink="">
      <xdr:nvSpPr>
        <xdr:cNvPr id="176" name="n_2aveValue【橋りょう・トンネル】&#10;有形固定資産減価償却率">
          <a:extLst>
            <a:ext uri="{FF2B5EF4-FFF2-40B4-BE49-F238E27FC236}">
              <a16:creationId xmlns:a16="http://schemas.microsoft.com/office/drawing/2014/main" id="{7F7BE574-85D0-4C4D-9551-96944E4EEA3B}"/>
            </a:ext>
          </a:extLst>
        </xdr:cNvPr>
        <xdr:cNvSpPr txBox="1"/>
      </xdr:nvSpPr>
      <xdr:spPr>
        <a:xfrm>
          <a:off x="2705744" y="10079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156862</xdr:rowOff>
    </xdr:from>
    <xdr:ext cx="405111" cy="259045"/>
    <xdr:sp macro="" textlink="">
      <xdr:nvSpPr>
        <xdr:cNvPr id="177" name="n_3aveValue【橋りょう・トンネル】&#10;有形固定資産減価償却率">
          <a:extLst>
            <a:ext uri="{FF2B5EF4-FFF2-40B4-BE49-F238E27FC236}">
              <a16:creationId xmlns:a16="http://schemas.microsoft.com/office/drawing/2014/main" id="{17F545AC-30F2-49B6-A71E-84533C2AF49E}"/>
            </a:ext>
          </a:extLst>
        </xdr:cNvPr>
        <xdr:cNvSpPr txBox="1"/>
      </xdr:nvSpPr>
      <xdr:spPr>
        <a:xfrm>
          <a:off x="1816744" y="975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15892</xdr:rowOff>
    </xdr:from>
    <xdr:ext cx="405111" cy="259045"/>
    <xdr:sp macro="" textlink="">
      <xdr:nvSpPr>
        <xdr:cNvPr id="178" name="n_1mainValue【橋りょう・トンネル】&#10;有形固定資産減価償却率">
          <a:extLst>
            <a:ext uri="{FF2B5EF4-FFF2-40B4-BE49-F238E27FC236}">
              <a16:creationId xmlns:a16="http://schemas.microsoft.com/office/drawing/2014/main" id="{130063F3-AACF-44F4-8D51-C59D0C04228C}"/>
            </a:ext>
          </a:extLst>
        </xdr:cNvPr>
        <xdr:cNvSpPr txBox="1"/>
      </xdr:nvSpPr>
      <xdr:spPr>
        <a:xfrm>
          <a:off x="3582044" y="944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99712</xdr:rowOff>
    </xdr:from>
    <xdr:ext cx="405111" cy="259045"/>
    <xdr:sp macro="" textlink="">
      <xdr:nvSpPr>
        <xdr:cNvPr id="179" name="n_2mainValue【橋りょう・トンネル】&#10;有形固定資産減価償却率">
          <a:extLst>
            <a:ext uri="{FF2B5EF4-FFF2-40B4-BE49-F238E27FC236}">
              <a16:creationId xmlns:a16="http://schemas.microsoft.com/office/drawing/2014/main" id="{00EC51C1-AD5A-4D60-9F8A-95FF0626A634}"/>
            </a:ext>
          </a:extLst>
        </xdr:cNvPr>
        <xdr:cNvSpPr txBox="1"/>
      </xdr:nvSpPr>
      <xdr:spPr>
        <a:xfrm>
          <a:off x="2705744" y="9700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0" name="正方形/長方形 179">
          <a:extLst>
            <a:ext uri="{FF2B5EF4-FFF2-40B4-BE49-F238E27FC236}">
              <a16:creationId xmlns:a16="http://schemas.microsoft.com/office/drawing/2014/main" id="{BA013B01-8380-4812-9CE8-68C806A9AE0C}"/>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1" name="正方形/長方形 180">
          <a:extLst>
            <a:ext uri="{FF2B5EF4-FFF2-40B4-BE49-F238E27FC236}">
              <a16:creationId xmlns:a16="http://schemas.microsoft.com/office/drawing/2014/main" id="{5B68F243-F7D1-4E0F-B548-336362DD24C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2" name="正方形/長方形 181">
          <a:extLst>
            <a:ext uri="{FF2B5EF4-FFF2-40B4-BE49-F238E27FC236}">
              <a16:creationId xmlns:a16="http://schemas.microsoft.com/office/drawing/2014/main" id="{272E56BE-3827-4696-B3F4-3F8625496C3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3" name="正方形/長方形 182">
          <a:extLst>
            <a:ext uri="{FF2B5EF4-FFF2-40B4-BE49-F238E27FC236}">
              <a16:creationId xmlns:a16="http://schemas.microsoft.com/office/drawing/2014/main" id="{ADF4D6EA-F5A2-4F03-8B62-DA5BBE51A54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4" name="正方形/長方形 183">
          <a:extLst>
            <a:ext uri="{FF2B5EF4-FFF2-40B4-BE49-F238E27FC236}">
              <a16:creationId xmlns:a16="http://schemas.microsoft.com/office/drawing/2014/main" id="{22586C90-DF70-433C-B4C7-F7F59C3AF4A9}"/>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5" name="正方形/長方形 184">
          <a:extLst>
            <a:ext uri="{FF2B5EF4-FFF2-40B4-BE49-F238E27FC236}">
              <a16:creationId xmlns:a16="http://schemas.microsoft.com/office/drawing/2014/main" id="{8C01C67E-115A-4E53-84C1-F94A7548317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6" name="正方形/長方形 185">
          <a:extLst>
            <a:ext uri="{FF2B5EF4-FFF2-40B4-BE49-F238E27FC236}">
              <a16:creationId xmlns:a16="http://schemas.microsoft.com/office/drawing/2014/main" id="{5BA896DC-6D20-4AFD-B8BF-8C9271E03BF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7" name="正方形/長方形 186">
          <a:extLst>
            <a:ext uri="{FF2B5EF4-FFF2-40B4-BE49-F238E27FC236}">
              <a16:creationId xmlns:a16="http://schemas.microsoft.com/office/drawing/2014/main" id="{6A53F72C-1326-4926-A931-2BB12FDFC1E3}"/>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8" name="テキスト ボックス 187">
          <a:extLst>
            <a:ext uri="{FF2B5EF4-FFF2-40B4-BE49-F238E27FC236}">
              <a16:creationId xmlns:a16="http://schemas.microsoft.com/office/drawing/2014/main" id="{0F6F2467-1F1D-45C2-A6E6-C17C4A57E187}"/>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9" name="直線コネクタ 188">
          <a:extLst>
            <a:ext uri="{FF2B5EF4-FFF2-40B4-BE49-F238E27FC236}">
              <a16:creationId xmlns:a16="http://schemas.microsoft.com/office/drawing/2014/main" id="{9B5D3A41-1C22-44E4-A04F-5FB97B6119D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90" name="直線コネクタ 189">
          <a:extLst>
            <a:ext uri="{FF2B5EF4-FFF2-40B4-BE49-F238E27FC236}">
              <a16:creationId xmlns:a16="http://schemas.microsoft.com/office/drawing/2014/main" id="{D474992B-6B79-4DE1-A56F-4EEFAF7C6D09}"/>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91" name="テキスト ボックス 190">
          <a:extLst>
            <a:ext uri="{FF2B5EF4-FFF2-40B4-BE49-F238E27FC236}">
              <a16:creationId xmlns:a16="http://schemas.microsoft.com/office/drawing/2014/main" id="{3E90554F-DEE2-4030-A0C1-1B74F881F903}"/>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2" name="直線コネクタ 191">
          <a:extLst>
            <a:ext uri="{FF2B5EF4-FFF2-40B4-BE49-F238E27FC236}">
              <a16:creationId xmlns:a16="http://schemas.microsoft.com/office/drawing/2014/main" id="{63148FD6-2D5F-4A0E-8CED-2A5DBC6FAF52}"/>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93" name="テキスト ボックス 192">
          <a:extLst>
            <a:ext uri="{FF2B5EF4-FFF2-40B4-BE49-F238E27FC236}">
              <a16:creationId xmlns:a16="http://schemas.microsoft.com/office/drawing/2014/main" id="{F81D8AC8-4309-40AE-8EFC-7F62C16109FC}"/>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4" name="直線コネクタ 193">
          <a:extLst>
            <a:ext uri="{FF2B5EF4-FFF2-40B4-BE49-F238E27FC236}">
              <a16:creationId xmlns:a16="http://schemas.microsoft.com/office/drawing/2014/main" id="{894AD8E6-038B-4331-8233-4319590FFB68}"/>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195" name="テキスト ボックス 194">
          <a:extLst>
            <a:ext uri="{FF2B5EF4-FFF2-40B4-BE49-F238E27FC236}">
              <a16:creationId xmlns:a16="http://schemas.microsoft.com/office/drawing/2014/main" id="{F7B9AA26-E7EE-410D-A85E-AD9F9BCC01F1}"/>
            </a:ext>
          </a:extLst>
        </xdr:cNvPr>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6" name="直線コネクタ 195">
          <a:extLst>
            <a:ext uri="{FF2B5EF4-FFF2-40B4-BE49-F238E27FC236}">
              <a16:creationId xmlns:a16="http://schemas.microsoft.com/office/drawing/2014/main" id="{31A263FA-ECA8-403F-ACD6-F1B627EAF401}"/>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197" name="テキスト ボックス 196">
          <a:extLst>
            <a:ext uri="{FF2B5EF4-FFF2-40B4-BE49-F238E27FC236}">
              <a16:creationId xmlns:a16="http://schemas.microsoft.com/office/drawing/2014/main" id="{D423906E-FFEC-4FC4-81D8-536E0C3CCE09}"/>
            </a:ext>
          </a:extLst>
        </xdr:cNvPr>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8" name="直線コネクタ 197">
          <a:extLst>
            <a:ext uri="{FF2B5EF4-FFF2-40B4-BE49-F238E27FC236}">
              <a16:creationId xmlns:a16="http://schemas.microsoft.com/office/drawing/2014/main" id="{296B11C3-AEC0-468D-A890-A90147FF65A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99" name="テキスト ボックス 198">
          <a:extLst>
            <a:ext uri="{FF2B5EF4-FFF2-40B4-BE49-F238E27FC236}">
              <a16:creationId xmlns:a16="http://schemas.microsoft.com/office/drawing/2014/main" id="{69011030-A7D5-4CBF-B282-53A08DF38F75}"/>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0" name="【橋りょう・トンネル】&#10;一人当たり有形固定資産（償却資産）額グラフ枠">
          <a:extLst>
            <a:ext uri="{FF2B5EF4-FFF2-40B4-BE49-F238E27FC236}">
              <a16:creationId xmlns:a16="http://schemas.microsoft.com/office/drawing/2014/main" id="{7ABF7D64-59CF-4F9E-A405-4BBC22D8B74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169656</xdr:rowOff>
    </xdr:from>
    <xdr:to>
      <xdr:col>54</xdr:col>
      <xdr:colOff>189865</xdr:colOff>
      <xdr:row>63</xdr:row>
      <xdr:rowOff>166558</xdr:rowOff>
    </xdr:to>
    <xdr:cxnSp macro="">
      <xdr:nvCxnSpPr>
        <xdr:cNvPr id="201" name="直線コネクタ 200">
          <a:extLst>
            <a:ext uri="{FF2B5EF4-FFF2-40B4-BE49-F238E27FC236}">
              <a16:creationId xmlns:a16="http://schemas.microsoft.com/office/drawing/2014/main" id="{9A1EF4B1-0E15-4CBE-934B-25E8116D3AF8}"/>
            </a:ext>
          </a:extLst>
        </xdr:cNvPr>
        <xdr:cNvCxnSpPr/>
      </xdr:nvCxnSpPr>
      <xdr:spPr>
        <a:xfrm flipV="1">
          <a:off x="10476865" y="9770856"/>
          <a:ext cx="0" cy="1197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170385</xdr:rowOff>
    </xdr:from>
    <xdr:ext cx="469744" cy="259045"/>
    <xdr:sp macro="" textlink="">
      <xdr:nvSpPr>
        <xdr:cNvPr id="202" name="【橋りょう・トンネル】&#10;一人当たり有形固定資産（償却資産）額最小値テキスト">
          <a:extLst>
            <a:ext uri="{FF2B5EF4-FFF2-40B4-BE49-F238E27FC236}">
              <a16:creationId xmlns:a16="http://schemas.microsoft.com/office/drawing/2014/main" id="{43A562A6-5298-4951-BCC2-B8495AD93886}"/>
            </a:ext>
          </a:extLst>
        </xdr:cNvPr>
        <xdr:cNvSpPr txBox="1"/>
      </xdr:nvSpPr>
      <xdr:spPr>
        <a:xfrm>
          <a:off x="10515600" y="10971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166558</xdr:rowOff>
    </xdr:from>
    <xdr:to>
      <xdr:col>55</xdr:col>
      <xdr:colOff>88900</xdr:colOff>
      <xdr:row>63</xdr:row>
      <xdr:rowOff>166558</xdr:rowOff>
    </xdr:to>
    <xdr:cxnSp macro="">
      <xdr:nvCxnSpPr>
        <xdr:cNvPr id="203" name="直線コネクタ 202">
          <a:extLst>
            <a:ext uri="{FF2B5EF4-FFF2-40B4-BE49-F238E27FC236}">
              <a16:creationId xmlns:a16="http://schemas.microsoft.com/office/drawing/2014/main" id="{E76EE3DF-1A60-4D4F-8865-2C523205E3D7}"/>
            </a:ext>
          </a:extLst>
        </xdr:cNvPr>
        <xdr:cNvCxnSpPr/>
      </xdr:nvCxnSpPr>
      <xdr:spPr>
        <a:xfrm>
          <a:off x="10388600" y="10967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116333</xdr:rowOff>
    </xdr:from>
    <xdr:ext cx="599010" cy="259045"/>
    <xdr:sp macro="" textlink="">
      <xdr:nvSpPr>
        <xdr:cNvPr id="204" name="【橋りょう・トンネル】&#10;一人当たり有形固定資産（償却資産）額最大値テキスト">
          <a:extLst>
            <a:ext uri="{FF2B5EF4-FFF2-40B4-BE49-F238E27FC236}">
              <a16:creationId xmlns:a16="http://schemas.microsoft.com/office/drawing/2014/main" id="{2872422D-2C2A-4557-9E7A-3817EC3BC671}"/>
            </a:ext>
          </a:extLst>
        </xdr:cNvPr>
        <xdr:cNvSpPr txBox="1"/>
      </xdr:nvSpPr>
      <xdr:spPr>
        <a:xfrm>
          <a:off x="10515600" y="9546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169656</xdr:rowOff>
    </xdr:from>
    <xdr:to>
      <xdr:col>55</xdr:col>
      <xdr:colOff>88900</xdr:colOff>
      <xdr:row>56</xdr:row>
      <xdr:rowOff>169656</xdr:rowOff>
    </xdr:to>
    <xdr:cxnSp macro="">
      <xdr:nvCxnSpPr>
        <xdr:cNvPr id="205" name="直線コネクタ 204">
          <a:extLst>
            <a:ext uri="{FF2B5EF4-FFF2-40B4-BE49-F238E27FC236}">
              <a16:creationId xmlns:a16="http://schemas.microsoft.com/office/drawing/2014/main" id="{47DE237B-0875-47FB-BEC6-FC38CE89F80E}"/>
            </a:ext>
          </a:extLst>
        </xdr:cNvPr>
        <xdr:cNvCxnSpPr/>
      </xdr:nvCxnSpPr>
      <xdr:spPr>
        <a:xfrm>
          <a:off x="10388600" y="977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30351</xdr:rowOff>
    </xdr:from>
    <xdr:ext cx="599010" cy="259045"/>
    <xdr:sp macro="" textlink="">
      <xdr:nvSpPr>
        <xdr:cNvPr id="206" name="【橋りょう・トンネル】&#10;一人当たり有形固定資産（償却資産）額平均値テキスト">
          <a:extLst>
            <a:ext uri="{FF2B5EF4-FFF2-40B4-BE49-F238E27FC236}">
              <a16:creationId xmlns:a16="http://schemas.microsoft.com/office/drawing/2014/main" id="{C493AFBD-5804-46DE-B1F4-636F66068D05}"/>
            </a:ext>
          </a:extLst>
        </xdr:cNvPr>
        <xdr:cNvSpPr txBox="1"/>
      </xdr:nvSpPr>
      <xdr:spPr>
        <a:xfrm>
          <a:off x="10515600" y="104888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51924</xdr:rowOff>
    </xdr:from>
    <xdr:to>
      <xdr:col>55</xdr:col>
      <xdr:colOff>50800</xdr:colOff>
      <xdr:row>61</xdr:row>
      <xdr:rowOff>153524</xdr:rowOff>
    </xdr:to>
    <xdr:sp macro="" textlink="">
      <xdr:nvSpPr>
        <xdr:cNvPr id="207" name="フローチャート: 判断 206">
          <a:extLst>
            <a:ext uri="{FF2B5EF4-FFF2-40B4-BE49-F238E27FC236}">
              <a16:creationId xmlns:a16="http://schemas.microsoft.com/office/drawing/2014/main" id="{8B916CF6-8EF5-4B63-BF2E-D6F4D66FD604}"/>
            </a:ext>
          </a:extLst>
        </xdr:cNvPr>
        <xdr:cNvSpPr/>
      </xdr:nvSpPr>
      <xdr:spPr>
        <a:xfrm>
          <a:off x="10426700" y="10510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38441</xdr:rowOff>
    </xdr:from>
    <xdr:to>
      <xdr:col>50</xdr:col>
      <xdr:colOff>165100</xdr:colOff>
      <xdr:row>61</xdr:row>
      <xdr:rowOff>140041</xdr:rowOff>
    </xdr:to>
    <xdr:sp macro="" textlink="">
      <xdr:nvSpPr>
        <xdr:cNvPr id="208" name="フローチャート: 判断 207">
          <a:extLst>
            <a:ext uri="{FF2B5EF4-FFF2-40B4-BE49-F238E27FC236}">
              <a16:creationId xmlns:a16="http://schemas.microsoft.com/office/drawing/2014/main" id="{FDB8E662-B3AB-4908-8C09-305EE34AA4A7}"/>
            </a:ext>
          </a:extLst>
        </xdr:cNvPr>
        <xdr:cNvSpPr/>
      </xdr:nvSpPr>
      <xdr:spPr>
        <a:xfrm>
          <a:off x="9588500" y="1049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62702</xdr:rowOff>
    </xdr:from>
    <xdr:to>
      <xdr:col>46</xdr:col>
      <xdr:colOff>38100</xdr:colOff>
      <xdr:row>61</xdr:row>
      <xdr:rowOff>164302</xdr:rowOff>
    </xdr:to>
    <xdr:sp macro="" textlink="">
      <xdr:nvSpPr>
        <xdr:cNvPr id="209" name="フローチャート: 判断 208">
          <a:extLst>
            <a:ext uri="{FF2B5EF4-FFF2-40B4-BE49-F238E27FC236}">
              <a16:creationId xmlns:a16="http://schemas.microsoft.com/office/drawing/2014/main" id="{6F3B8AAC-0201-4D1F-AC01-5863F99F3DC7}"/>
            </a:ext>
          </a:extLst>
        </xdr:cNvPr>
        <xdr:cNvSpPr/>
      </xdr:nvSpPr>
      <xdr:spPr>
        <a:xfrm>
          <a:off x="8699500" y="1052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99306</xdr:rowOff>
    </xdr:from>
    <xdr:to>
      <xdr:col>41</xdr:col>
      <xdr:colOff>101600</xdr:colOff>
      <xdr:row>62</xdr:row>
      <xdr:rowOff>29456</xdr:rowOff>
    </xdr:to>
    <xdr:sp macro="" textlink="">
      <xdr:nvSpPr>
        <xdr:cNvPr id="210" name="フローチャート: 判断 209">
          <a:extLst>
            <a:ext uri="{FF2B5EF4-FFF2-40B4-BE49-F238E27FC236}">
              <a16:creationId xmlns:a16="http://schemas.microsoft.com/office/drawing/2014/main" id="{5BE2012A-083C-4AD2-B64B-43A909B3D81E}"/>
            </a:ext>
          </a:extLst>
        </xdr:cNvPr>
        <xdr:cNvSpPr/>
      </xdr:nvSpPr>
      <xdr:spPr>
        <a:xfrm>
          <a:off x="7810500" y="1055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1" name="テキスト ボックス 210">
          <a:extLst>
            <a:ext uri="{FF2B5EF4-FFF2-40B4-BE49-F238E27FC236}">
              <a16:creationId xmlns:a16="http://schemas.microsoft.com/office/drawing/2014/main" id="{0AA5F6CC-0674-4D95-A285-F41122D91D5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2" name="テキスト ボックス 211">
          <a:extLst>
            <a:ext uri="{FF2B5EF4-FFF2-40B4-BE49-F238E27FC236}">
              <a16:creationId xmlns:a16="http://schemas.microsoft.com/office/drawing/2014/main" id="{1E5A597F-315A-4948-B0CD-95087A37DA5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3" name="テキスト ボックス 212">
          <a:extLst>
            <a:ext uri="{FF2B5EF4-FFF2-40B4-BE49-F238E27FC236}">
              <a16:creationId xmlns:a16="http://schemas.microsoft.com/office/drawing/2014/main" id="{75BA954C-AB93-439C-9425-C5431D2F960B}"/>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4" name="テキスト ボックス 213">
          <a:extLst>
            <a:ext uri="{FF2B5EF4-FFF2-40B4-BE49-F238E27FC236}">
              <a16:creationId xmlns:a16="http://schemas.microsoft.com/office/drawing/2014/main" id="{5BC013BD-C8A9-4688-80CA-0851570A1CD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5" name="テキスト ボックス 214">
          <a:extLst>
            <a:ext uri="{FF2B5EF4-FFF2-40B4-BE49-F238E27FC236}">
              <a16:creationId xmlns:a16="http://schemas.microsoft.com/office/drawing/2014/main" id="{81BEDBB7-71B3-40BF-9878-0A27E0F9897E}"/>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31124</xdr:rowOff>
    </xdr:from>
    <xdr:to>
      <xdr:col>55</xdr:col>
      <xdr:colOff>50800</xdr:colOff>
      <xdr:row>57</xdr:row>
      <xdr:rowOff>132724</xdr:rowOff>
    </xdr:to>
    <xdr:sp macro="" textlink="">
      <xdr:nvSpPr>
        <xdr:cNvPr id="216" name="楕円 215">
          <a:extLst>
            <a:ext uri="{FF2B5EF4-FFF2-40B4-BE49-F238E27FC236}">
              <a16:creationId xmlns:a16="http://schemas.microsoft.com/office/drawing/2014/main" id="{D3555DC1-0C4C-42F1-8C1A-64F50D3D9BE5}"/>
            </a:ext>
          </a:extLst>
        </xdr:cNvPr>
        <xdr:cNvSpPr/>
      </xdr:nvSpPr>
      <xdr:spPr>
        <a:xfrm>
          <a:off x="10426700" y="9803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117501</xdr:rowOff>
    </xdr:from>
    <xdr:ext cx="599010" cy="259045"/>
    <xdr:sp macro="" textlink="">
      <xdr:nvSpPr>
        <xdr:cNvPr id="217" name="【橋りょう・トンネル】&#10;一人当たり有形固定資産（償却資産）額該当値テキスト">
          <a:extLst>
            <a:ext uri="{FF2B5EF4-FFF2-40B4-BE49-F238E27FC236}">
              <a16:creationId xmlns:a16="http://schemas.microsoft.com/office/drawing/2014/main" id="{F0F11D91-AFB1-44E4-B4EB-D5FF484EF0CE}"/>
            </a:ext>
          </a:extLst>
        </xdr:cNvPr>
        <xdr:cNvSpPr txBox="1"/>
      </xdr:nvSpPr>
      <xdr:spPr>
        <a:xfrm>
          <a:off x="10515600" y="9718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56349</xdr:rowOff>
    </xdr:from>
    <xdr:to>
      <xdr:col>50</xdr:col>
      <xdr:colOff>165100</xdr:colOff>
      <xdr:row>57</xdr:row>
      <xdr:rowOff>157949</xdr:rowOff>
    </xdr:to>
    <xdr:sp macro="" textlink="">
      <xdr:nvSpPr>
        <xdr:cNvPr id="218" name="楕円 217">
          <a:extLst>
            <a:ext uri="{FF2B5EF4-FFF2-40B4-BE49-F238E27FC236}">
              <a16:creationId xmlns:a16="http://schemas.microsoft.com/office/drawing/2014/main" id="{ED2C87F6-736B-4C56-A820-BD9798A345CA}"/>
            </a:ext>
          </a:extLst>
        </xdr:cNvPr>
        <xdr:cNvSpPr/>
      </xdr:nvSpPr>
      <xdr:spPr>
        <a:xfrm>
          <a:off x="9588500" y="9828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57</xdr:row>
      <xdr:rowOff>81924</xdr:rowOff>
    </xdr:from>
    <xdr:to>
      <xdr:col>55</xdr:col>
      <xdr:colOff>0</xdr:colOff>
      <xdr:row>57</xdr:row>
      <xdr:rowOff>107149</xdr:rowOff>
    </xdr:to>
    <xdr:cxnSp macro="">
      <xdr:nvCxnSpPr>
        <xdr:cNvPr id="219" name="直線コネクタ 218">
          <a:extLst>
            <a:ext uri="{FF2B5EF4-FFF2-40B4-BE49-F238E27FC236}">
              <a16:creationId xmlns:a16="http://schemas.microsoft.com/office/drawing/2014/main" id="{6738D1C6-E4FC-4CED-BE62-508C21652E2F}"/>
            </a:ext>
          </a:extLst>
        </xdr:cNvPr>
        <xdr:cNvCxnSpPr/>
      </xdr:nvCxnSpPr>
      <xdr:spPr>
        <a:xfrm flipV="1">
          <a:off x="9639300" y="9854574"/>
          <a:ext cx="838200" cy="2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142182</xdr:rowOff>
    </xdr:from>
    <xdr:to>
      <xdr:col>46</xdr:col>
      <xdr:colOff>38100</xdr:colOff>
      <xdr:row>56</xdr:row>
      <xdr:rowOff>72332</xdr:rowOff>
    </xdr:to>
    <xdr:sp macro="" textlink="">
      <xdr:nvSpPr>
        <xdr:cNvPr id="220" name="楕円 219">
          <a:extLst>
            <a:ext uri="{FF2B5EF4-FFF2-40B4-BE49-F238E27FC236}">
              <a16:creationId xmlns:a16="http://schemas.microsoft.com/office/drawing/2014/main" id="{E30D3BA5-1847-4EB7-A076-F2008D62E447}"/>
            </a:ext>
          </a:extLst>
        </xdr:cNvPr>
        <xdr:cNvSpPr/>
      </xdr:nvSpPr>
      <xdr:spPr>
        <a:xfrm>
          <a:off x="8699500" y="9571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21532</xdr:rowOff>
    </xdr:from>
    <xdr:to>
      <xdr:col>50</xdr:col>
      <xdr:colOff>114300</xdr:colOff>
      <xdr:row>57</xdr:row>
      <xdr:rowOff>107149</xdr:rowOff>
    </xdr:to>
    <xdr:cxnSp macro="">
      <xdr:nvCxnSpPr>
        <xdr:cNvPr id="221" name="直線コネクタ 220">
          <a:extLst>
            <a:ext uri="{FF2B5EF4-FFF2-40B4-BE49-F238E27FC236}">
              <a16:creationId xmlns:a16="http://schemas.microsoft.com/office/drawing/2014/main" id="{BEC3129E-6270-4A0F-B1E9-71373BB57E57}"/>
            </a:ext>
          </a:extLst>
        </xdr:cNvPr>
        <xdr:cNvCxnSpPr/>
      </xdr:nvCxnSpPr>
      <xdr:spPr>
        <a:xfrm>
          <a:off x="8750300" y="9622732"/>
          <a:ext cx="889000" cy="257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131168</xdr:rowOff>
    </xdr:from>
    <xdr:ext cx="599010" cy="259045"/>
    <xdr:sp macro="" textlink="">
      <xdr:nvSpPr>
        <xdr:cNvPr id="222" name="n_1aveValue【橋りょう・トンネル】&#10;一人当たり有形固定資産（償却資産）額">
          <a:extLst>
            <a:ext uri="{FF2B5EF4-FFF2-40B4-BE49-F238E27FC236}">
              <a16:creationId xmlns:a16="http://schemas.microsoft.com/office/drawing/2014/main" id="{72F09800-50E6-4692-96BF-7ED89B130BFD}"/>
            </a:ext>
          </a:extLst>
        </xdr:cNvPr>
        <xdr:cNvSpPr txBox="1"/>
      </xdr:nvSpPr>
      <xdr:spPr>
        <a:xfrm>
          <a:off x="9327095" y="10589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155429</xdr:rowOff>
    </xdr:from>
    <xdr:ext cx="599010" cy="259045"/>
    <xdr:sp macro="" textlink="">
      <xdr:nvSpPr>
        <xdr:cNvPr id="223" name="n_2aveValue【橋りょう・トンネル】&#10;一人当たり有形固定資産（償却資産）額">
          <a:extLst>
            <a:ext uri="{FF2B5EF4-FFF2-40B4-BE49-F238E27FC236}">
              <a16:creationId xmlns:a16="http://schemas.microsoft.com/office/drawing/2014/main" id="{1881BFD7-C36A-48D8-AFC0-13835D434C89}"/>
            </a:ext>
          </a:extLst>
        </xdr:cNvPr>
        <xdr:cNvSpPr txBox="1"/>
      </xdr:nvSpPr>
      <xdr:spPr>
        <a:xfrm>
          <a:off x="8450795" y="10613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45983</xdr:rowOff>
    </xdr:from>
    <xdr:ext cx="599010" cy="259045"/>
    <xdr:sp macro="" textlink="">
      <xdr:nvSpPr>
        <xdr:cNvPr id="224" name="n_3aveValue【橋りょう・トンネル】&#10;一人当たり有形固定資産（償却資産）額">
          <a:extLst>
            <a:ext uri="{FF2B5EF4-FFF2-40B4-BE49-F238E27FC236}">
              <a16:creationId xmlns:a16="http://schemas.microsoft.com/office/drawing/2014/main" id="{FCC78B72-5EB4-4E1D-A4AE-1DA34C7D9703}"/>
            </a:ext>
          </a:extLst>
        </xdr:cNvPr>
        <xdr:cNvSpPr txBox="1"/>
      </xdr:nvSpPr>
      <xdr:spPr>
        <a:xfrm>
          <a:off x="7561795" y="10332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56</xdr:row>
      <xdr:rowOff>3026</xdr:rowOff>
    </xdr:from>
    <xdr:ext cx="599010" cy="259045"/>
    <xdr:sp macro="" textlink="">
      <xdr:nvSpPr>
        <xdr:cNvPr id="225" name="n_1mainValue【橋りょう・トンネル】&#10;一人当たり有形固定資産（償却資産）額">
          <a:extLst>
            <a:ext uri="{FF2B5EF4-FFF2-40B4-BE49-F238E27FC236}">
              <a16:creationId xmlns:a16="http://schemas.microsoft.com/office/drawing/2014/main" id="{23B2327C-256B-481E-A1FD-5A7604D9FBAC}"/>
            </a:ext>
          </a:extLst>
        </xdr:cNvPr>
        <xdr:cNvSpPr txBox="1"/>
      </xdr:nvSpPr>
      <xdr:spPr>
        <a:xfrm>
          <a:off x="9327095" y="9604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54</xdr:row>
      <xdr:rowOff>88859</xdr:rowOff>
    </xdr:from>
    <xdr:ext cx="599010" cy="259045"/>
    <xdr:sp macro="" textlink="">
      <xdr:nvSpPr>
        <xdr:cNvPr id="226" name="n_2mainValue【橋りょう・トンネル】&#10;一人当たり有形固定資産（償却資産）額">
          <a:extLst>
            <a:ext uri="{FF2B5EF4-FFF2-40B4-BE49-F238E27FC236}">
              <a16:creationId xmlns:a16="http://schemas.microsoft.com/office/drawing/2014/main" id="{83D0B6F8-F4B5-4A57-B37C-ED61A8B116AB}"/>
            </a:ext>
          </a:extLst>
        </xdr:cNvPr>
        <xdr:cNvSpPr txBox="1"/>
      </xdr:nvSpPr>
      <xdr:spPr>
        <a:xfrm>
          <a:off x="8450795" y="9347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7" name="正方形/長方形 226">
          <a:extLst>
            <a:ext uri="{FF2B5EF4-FFF2-40B4-BE49-F238E27FC236}">
              <a16:creationId xmlns:a16="http://schemas.microsoft.com/office/drawing/2014/main" id="{3B07E873-9632-48A0-AA91-E7758548348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8" name="正方形/長方形 227">
          <a:extLst>
            <a:ext uri="{FF2B5EF4-FFF2-40B4-BE49-F238E27FC236}">
              <a16:creationId xmlns:a16="http://schemas.microsoft.com/office/drawing/2014/main" id="{9336447D-5941-4B51-9F23-5D23B999631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9" name="正方形/長方形 228">
          <a:extLst>
            <a:ext uri="{FF2B5EF4-FFF2-40B4-BE49-F238E27FC236}">
              <a16:creationId xmlns:a16="http://schemas.microsoft.com/office/drawing/2014/main" id="{313F92FB-1DD4-41AA-97E6-01CC5B6D8CC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0" name="正方形/長方形 229">
          <a:extLst>
            <a:ext uri="{FF2B5EF4-FFF2-40B4-BE49-F238E27FC236}">
              <a16:creationId xmlns:a16="http://schemas.microsoft.com/office/drawing/2014/main" id="{B63D6AC7-C594-452B-B215-DC308B8AB909}"/>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1" name="正方形/長方形 230">
          <a:extLst>
            <a:ext uri="{FF2B5EF4-FFF2-40B4-BE49-F238E27FC236}">
              <a16:creationId xmlns:a16="http://schemas.microsoft.com/office/drawing/2014/main" id="{29D18653-2929-4852-ADD7-452D13B6C7B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2" name="正方形/長方形 231">
          <a:extLst>
            <a:ext uri="{FF2B5EF4-FFF2-40B4-BE49-F238E27FC236}">
              <a16:creationId xmlns:a16="http://schemas.microsoft.com/office/drawing/2014/main" id="{5A737A46-F07C-435D-9EE8-FF75C3C5E47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3" name="正方形/長方形 232">
          <a:extLst>
            <a:ext uri="{FF2B5EF4-FFF2-40B4-BE49-F238E27FC236}">
              <a16:creationId xmlns:a16="http://schemas.microsoft.com/office/drawing/2014/main" id="{1AFB58FF-ED15-492F-B4E3-0D0DBB297A9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4" name="正方形/長方形 233">
          <a:extLst>
            <a:ext uri="{FF2B5EF4-FFF2-40B4-BE49-F238E27FC236}">
              <a16:creationId xmlns:a16="http://schemas.microsoft.com/office/drawing/2014/main" id="{8F3C022D-66DE-4C7E-AD2A-3477E0B76A4F}"/>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5" name="テキスト ボックス 234">
          <a:extLst>
            <a:ext uri="{FF2B5EF4-FFF2-40B4-BE49-F238E27FC236}">
              <a16:creationId xmlns:a16="http://schemas.microsoft.com/office/drawing/2014/main" id="{70A7128A-0458-4E9B-A180-67F60284223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6" name="直線コネクタ 235">
          <a:extLst>
            <a:ext uri="{FF2B5EF4-FFF2-40B4-BE49-F238E27FC236}">
              <a16:creationId xmlns:a16="http://schemas.microsoft.com/office/drawing/2014/main" id="{8E9C28D8-A242-4A0E-9D9A-1A5E4D87015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7" name="テキスト ボックス 236">
          <a:extLst>
            <a:ext uri="{FF2B5EF4-FFF2-40B4-BE49-F238E27FC236}">
              <a16:creationId xmlns:a16="http://schemas.microsoft.com/office/drawing/2014/main" id="{1FB1189D-E0F4-4583-BE9B-F17251757879}"/>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8" name="直線コネクタ 237">
          <a:extLst>
            <a:ext uri="{FF2B5EF4-FFF2-40B4-BE49-F238E27FC236}">
              <a16:creationId xmlns:a16="http://schemas.microsoft.com/office/drawing/2014/main" id="{CCB4E127-BC51-4C0F-BCC6-6D55880E8F56}"/>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9" name="テキスト ボックス 238">
          <a:extLst>
            <a:ext uri="{FF2B5EF4-FFF2-40B4-BE49-F238E27FC236}">
              <a16:creationId xmlns:a16="http://schemas.microsoft.com/office/drawing/2014/main" id="{5995F3CD-4470-45DC-B108-E8C80E381D01}"/>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0" name="直線コネクタ 239">
          <a:extLst>
            <a:ext uri="{FF2B5EF4-FFF2-40B4-BE49-F238E27FC236}">
              <a16:creationId xmlns:a16="http://schemas.microsoft.com/office/drawing/2014/main" id="{4958BF35-D2B0-4171-A6FB-7447788544E3}"/>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1" name="テキスト ボックス 240">
          <a:extLst>
            <a:ext uri="{FF2B5EF4-FFF2-40B4-BE49-F238E27FC236}">
              <a16:creationId xmlns:a16="http://schemas.microsoft.com/office/drawing/2014/main" id="{B3C8FCD8-CE30-4F08-AD58-3F840B278CAE}"/>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2" name="直線コネクタ 241">
          <a:extLst>
            <a:ext uri="{FF2B5EF4-FFF2-40B4-BE49-F238E27FC236}">
              <a16:creationId xmlns:a16="http://schemas.microsoft.com/office/drawing/2014/main" id="{1A6F6DF4-0DD9-4CAF-85BC-63413E02C64C}"/>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3" name="テキスト ボックス 242">
          <a:extLst>
            <a:ext uri="{FF2B5EF4-FFF2-40B4-BE49-F238E27FC236}">
              <a16:creationId xmlns:a16="http://schemas.microsoft.com/office/drawing/2014/main" id="{FE3202E1-B8F6-4C27-9C87-C446D86424B8}"/>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4" name="直線コネクタ 243">
          <a:extLst>
            <a:ext uri="{FF2B5EF4-FFF2-40B4-BE49-F238E27FC236}">
              <a16:creationId xmlns:a16="http://schemas.microsoft.com/office/drawing/2014/main" id="{D1A3C814-3940-4E77-A6AA-B3C4E95D110A}"/>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5" name="テキスト ボックス 244">
          <a:extLst>
            <a:ext uri="{FF2B5EF4-FFF2-40B4-BE49-F238E27FC236}">
              <a16:creationId xmlns:a16="http://schemas.microsoft.com/office/drawing/2014/main" id="{60F23C95-97B3-48D1-94C4-B670C9E9DE8E}"/>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6" name="直線コネクタ 245">
          <a:extLst>
            <a:ext uri="{FF2B5EF4-FFF2-40B4-BE49-F238E27FC236}">
              <a16:creationId xmlns:a16="http://schemas.microsoft.com/office/drawing/2014/main" id="{FE0E06AD-D9C5-4FE0-9CFC-29D83649BC59}"/>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7" name="テキスト ボックス 246">
          <a:extLst>
            <a:ext uri="{FF2B5EF4-FFF2-40B4-BE49-F238E27FC236}">
              <a16:creationId xmlns:a16="http://schemas.microsoft.com/office/drawing/2014/main" id="{10EDB23E-1B35-4808-BF90-994796900AF1}"/>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8" name="直線コネクタ 247">
          <a:extLst>
            <a:ext uri="{FF2B5EF4-FFF2-40B4-BE49-F238E27FC236}">
              <a16:creationId xmlns:a16="http://schemas.microsoft.com/office/drawing/2014/main" id="{92C0F0A0-30E0-44E4-BCAD-B4BAB94579E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9" name="テキスト ボックス 248">
          <a:extLst>
            <a:ext uri="{FF2B5EF4-FFF2-40B4-BE49-F238E27FC236}">
              <a16:creationId xmlns:a16="http://schemas.microsoft.com/office/drawing/2014/main" id="{C7F6B7F9-AA6B-4F58-BC47-4DB804BB0651}"/>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0" name="【公営住宅】&#10;有形固定資産減価償却率グラフ枠">
          <a:extLst>
            <a:ext uri="{FF2B5EF4-FFF2-40B4-BE49-F238E27FC236}">
              <a16:creationId xmlns:a16="http://schemas.microsoft.com/office/drawing/2014/main" id="{A529DB8A-B21A-4F12-AC41-4BFA804EF7CC}"/>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43814</xdr:rowOff>
    </xdr:from>
    <xdr:to>
      <xdr:col>24</xdr:col>
      <xdr:colOff>62865</xdr:colOff>
      <xdr:row>85</xdr:row>
      <xdr:rowOff>114300</xdr:rowOff>
    </xdr:to>
    <xdr:cxnSp macro="">
      <xdr:nvCxnSpPr>
        <xdr:cNvPr id="251" name="直線コネクタ 250">
          <a:extLst>
            <a:ext uri="{FF2B5EF4-FFF2-40B4-BE49-F238E27FC236}">
              <a16:creationId xmlns:a16="http://schemas.microsoft.com/office/drawing/2014/main" id="{C625DEB1-FB81-4FBA-B862-EE19F43BDD7A}"/>
            </a:ext>
          </a:extLst>
        </xdr:cNvPr>
        <xdr:cNvCxnSpPr/>
      </xdr:nvCxnSpPr>
      <xdr:spPr>
        <a:xfrm flipV="1">
          <a:off x="4634865" y="13416914"/>
          <a:ext cx="0" cy="1270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118127</xdr:rowOff>
    </xdr:from>
    <xdr:ext cx="405111" cy="259045"/>
    <xdr:sp macro="" textlink="">
      <xdr:nvSpPr>
        <xdr:cNvPr id="252" name="【公営住宅】&#10;有形固定資産減価償却率最小値テキスト">
          <a:extLst>
            <a:ext uri="{FF2B5EF4-FFF2-40B4-BE49-F238E27FC236}">
              <a16:creationId xmlns:a16="http://schemas.microsoft.com/office/drawing/2014/main" id="{123AE37A-37C8-4892-94AE-FB15D7C8B128}"/>
            </a:ext>
          </a:extLst>
        </xdr:cNvPr>
        <xdr:cNvSpPr txBox="1"/>
      </xdr:nvSpPr>
      <xdr:spPr>
        <a:xfrm>
          <a:off x="4673600" y="1469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114300</xdr:rowOff>
    </xdr:from>
    <xdr:to>
      <xdr:col>24</xdr:col>
      <xdr:colOff>152400</xdr:colOff>
      <xdr:row>85</xdr:row>
      <xdr:rowOff>114300</xdr:rowOff>
    </xdr:to>
    <xdr:cxnSp macro="">
      <xdr:nvCxnSpPr>
        <xdr:cNvPr id="253" name="直線コネクタ 252">
          <a:extLst>
            <a:ext uri="{FF2B5EF4-FFF2-40B4-BE49-F238E27FC236}">
              <a16:creationId xmlns:a16="http://schemas.microsoft.com/office/drawing/2014/main" id="{10560C29-E5FC-4906-9963-9FB07EDDE84D}"/>
            </a:ext>
          </a:extLst>
        </xdr:cNvPr>
        <xdr:cNvCxnSpPr/>
      </xdr:nvCxnSpPr>
      <xdr:spPr>
        <a:xfrm>
          <a:off x="4546600" y="1468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161941</xdr:rowOff>
    </xdr:from>
    <xdr:ext cx="405111" cy="259045"/>
    <xdr:sp macro="" textlink="">
      <xdr:nvSpPr>
        <xdr:cNvPr id="254" name="【公営住宅】&#10;有形固定資産減価償却率最大値テキスト">
          <a:extLst>
            <a:ext uri="{FF2B5EF4-FFF2-40B4-BE49-F238E27FC236}">
              <a16:creationId xmlns:a16="http://schemas.microsoft.com/office/drawing/2014/main" id="{B96A7BA4-2F25-4F79-B6DD-E510A3C9BF66}"/>
            </a:ext>
          </a:extLst>
        </xdr:cNvPr>
        <xdr:cNvSpPr txBox="1"/>
      </xdr:nvSpPr>
      <xdr:spPr>
        <a:xfrm>
          <a:off x="4673600" y="13192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43814</xdr:rowOff>
    </xdr:from>
    <xdr:to>
      <xdr:col>24</xdr:col>
      <xdr:colOff>152400</xdr:colOff>
      <xdr:row>78</xdr:row>
      <xdr:rowOff>43814</xdr:rowOff>
    </xdr:to>
    <xdr:cxnSp macro="">
      <xdr:nvCxnSpPr>
        <xdr:cNvPr id="255" name="直線コネクタ 254">
          <a:extLst>
            <a:ext uri="{FF2B5EF4-FFF2-40B4-BE49-F238E27FC236}">
              <a16:creationId xmlns:a16="http://schemas.microsoft.com/office/drawing/2014/main" id="{7786E180-F1CB-4DB6-A545-6D3D77EB2268}"/>
            </a:ext>
          </a:extLst>
        </xdr:cNvPr>
        <xdr:cNvCxnSpPr/>
      </xdr:nvCxnSpPr>
      <xdr:spPr>
        <a:xfrm>
          <a:off x="4546600" y="13416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36847</xdr:rowOff>
    </xdr:from>
    <xdr:ext cx="405111" cy="259045"/>
    <xdr:sp macro="" textlink="">
      <xdr:nvSpPr>
        <xdr:cNvPr id="256" name="【公営住宅】&#10;有形固定資産減価償却率平均値テキスト">
          <a:extLst>
            <a:ext uri="{FF2B5EF4-FFF2-40B4-BE49-F238E27FC236}">
              <a16:creationId xmlns:a16="http://schemas.microsoft.com/office/drawing/2014/main" id="{4B8843DA-E120-402D-85DD-F7897D0D9971}"/>
            </a:ext>
          </a:extLst>
        </xdr:cNvPr>
        <xdr:cNvSpPr txBox="1"/>
      </xdr:nvSpPr>
      <xdr:spPr>
        <a:xfrm>
          <a:off x="4673600" y="137528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13970</xdr:rowOff>
    </xdr:from>
    <xdr:to>
      <xdr:col>24</xdr:col>
      <xdr:colOff>114300</xdr:colOff>
      <xdr:row>81</xdr:row>
      <xdr:rowOff>115570</xdr:rowOff>
    </xdr:to>
    <xdr:sp macro="" textlink="">
      <xdr:nvSpPr>
        <xdr:cNvPr id="257" name="フローチャート: 判断 256">
          <a:extLst>
            <a:ext uri="{FF2B5EF4-FFF2-40B4-BE49-F238E27FC236}">
              <a16:creationId xmlns:a16="http://schemas.microsoft.com/office/drawing/2014/main" id="{35FC9C2F-BDDE-4F28-8A91-32B535EDED82}"/>
            </a:ext>
          </a:extLst>
        </xdr:cNvPr>
        <xdr:cNvSpPr/>
      </xdr:nvSpPr>
      <xdr:spPr>
        <a:xfrm>
          <a:off x="4584700" y="1390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25400</xdr:rowOff>
    </xdr:from>
    <xdr:to>
      <xdr:col>20</xdr:col>
      <xdr:colOff>38100</xdr:colOff>
      <xdr:row>81</xdr:row>
      <xdr:rowOff>127000</xdr:rowOff>
    </xdr:to>
    <xdr:sp macro="" textlink="">
      <xdr:nvSpPr>
        <xdr:cNvPr id="258" name="フローチャート: 判断 257">
          <a:extLst>
            <a:ext uri="{FF2B5EF4-FFF2-40B4-BE49-F238E27FC236}">
              <a16:creationId xmlns:a16="http://schemas.microsoft.com/office/drawing/2014/main" id="{3C4328AC-68EE-41E9-8D51-A4E02E721AFB}"/>
            </a:ext>
          </a:extLst>
        </xdr:cNvPr>
        <xdr:cNvSpPr/>
      </xdr:nvSpPr>
      <xdr:spPr>
        <a:xfrm>
          <a:off x="3746500" y="1391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63500</xdr:rowOff>
    </xdr:from>
    <xdr:to>
      <xdr:col>15</xdr:col>
      <xdr:colOff>101600</xdr:colOff>
      <xdr:row>81</xdr:row>
      <xdr:rowOff>165100</xdr:rowOff>
    </xdr:to>
    <xdr:sp macro="" textlink="">
      <xdr:nvSpPr>
        <xdr:cNvPr id="259" name="フローチャート: 判断 258">
          <a:extLst>
            <a:ext uri="{FF2B5EF4-FFF2-40B4-BE49-F238E27FC236}">
              <a16:creationId xmlns:a16="http://schemas.microsoft.com/office/drawing/2014/main" id="{9BADEB77-04D6-403A-A280-0E3419FC22C6}"/>
            </a:ext>
          </a:extLst>
        </xdr:cNvPr>
        <xdr:cNvSpPr/>
      </xdr:nvSpPr>
      <xdr:spPr>
        <a:xfrm>
          <a:off x="2857500" y="1395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80645</xdr:rowOff>
    </xdr:from>
    <xdr:to>
      <xdr:col>10</xdr:col>
      <xdr:colOff>165100</xdr:colOff>
      <xdr:row>82</xdr:row>
      <xdr:rowOff>10795</xdr:rowOff>
    </xdr:to>
    <xdr:sp macro="" textlink="">
      <xdr:nvSpPr>
        <xdr:cNvPr id="260" name="フローチャート: 判断 259">
          <a:extLst>
            <a:ext uri="{FF2B5EF4-FFF2-40B4-BE49-F238E27FC236}">
              <a16:creationId xmlns:a16="http://schemas.microsoft.com/office/drawing/2014/main" id="{B1D78E88-A393-4CAB-BE5F-0AE69ACD8172}"/>
            </a:ext>
          </a:extLst>
        </xdr:cNvPr>
        <xdr:cNvSpPr/>
      </xdr:nvSpPr>
      <xdr:spPr>
        <a:xfrm>
          <a:off x="1968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F7690665-4ECB-4216-8EA1-D6CE3FF2D6AC}"/>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2" name="テキスト ボックス 261">
          <a:extLst>
            <a:ext uri="{FF2B5EF4-FFF2-40B4-BE49-F238E27FC236}">
              <a16:creationId xmlns:a16="http://schemas.microsoft.com/office/drawing/2014/main" id="{59998FBF-5D3C-4974-9E98-51FD9C4ED7C3}"/>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3" name="テキスト ボックス 262">
          <a:extLst>
            <a:ext uri="{FF2B5EF4-FFF2-40B4-BE49-F238E27FC236}">
              <a16:creationId xmlns:a16="http://schemas.microsoft.com/office/drawing/2014/main" id="{31EEAB90-DD84-4152-94DC-89708715FFB4}"/>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4" name="テキスト ボックス 263">
          <a:extLst>
            <a:ext uri="{FF2B5EF4-FFF2-40B4-BE49-F238E27FC236}">
              <a16:creationId xmlns:a16="http://schemas.microsoft.com/office/drawing/2014/main" id="{B119D986-8155-409D-8CA5-95F0446C5DC6}"/>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5" name="テキスト ボックス 264">
          <a:extLst>
            <a:ext uri="{FF2B5EF4-FFF2-40B4-BE49-F238E27FC236}">
              <a16:creationId xmlns:a16="http://schemas.microsoft.com/office/drawing/2014/main" id="{DD7158B5-8F3E-4336-8611-A159A3AABA48}"/>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80645</xdr:rowOff>
    </xdr:from>
    <xdr:to>
      <xdr:col>24</xdr:col>
      <xdr:colOff>114300</xdr:colOff>
      <xdr:row>82</xdr:row>
      <xdr:rowOff>10795</xdr:rowOff>
    </xdr:to>
    <xdr:sp macro="" textlink="">
      <xdr:nvSpPr>
        <xdr:cNvPr id="266" name="楕円 265">
          <a:extLst>
            <a:ext uri="{FF2B5EF4-FFF2-40B4-BE49-F238E27FC236}">
              <a16:creationId xmlns:a16="http://schemas.microsoft.com/office/drawing/2014/main" id="{940DD6BE-7B0D-4801-B4DB-6FB07410EC73}"/>
            </a:ext>
          </a:extLst>
        </xdr:cNvPr>
        <xdr:cNvSpPr/>
      </xdr:nvSpPr>
      <xdr:spPr>
        <a:xfrm>
          <a:off x="4584700" y="1396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59072</xdr:rowOff>
    </xdr:from>
    <xdr:ext cx="405111" cy="259045"/>
    <xdr:sp macro="" textlink="">
      <xdr:nvSpPr>
        <xdr:cNvPr id="267" name="【公営住宅】&#10;有形固定資産減価償却率該当値テキスト">
          <a:extLst>
            <a:ext uri="{FF2B5EF4-FFF2-40B4-BE49-F238E27FC236}">
              <a16:creationId xmlns:a16="http://schemas.microsoft.com/office/drawing/2014/main" id="{CE012739-FAE3-4F17-8C2B-FD2CADFF2B0D}"/>
            </a:ext>
          </a:extLst>
        </xdr:cNvPr>
        <xdr:cNvSpPr txBox="1"/>
      </xdr:nvSpPr>
      <xdr:spPr>
        <a:xfrm>
          <a:off x="4673600" y="13946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111125</xdr:rowOff>
    </xdr:from>
    <xdr:to>
      <xdr:col>20</xdr:col>
      <xdr:colOff>38100</xdr:colOff>
      <xdr:row>82</xdr:row>
      <xdr:rowOff>41275</xdr:rowOff>
    </xdr:to>
    <xdr:sp macro="" textlink="">
      <xdr:nvSpPr>
        <xdr:cNvPr id="268" name="楕円 267">
          <a:extLst>
            <a:ext uri="{FF2B5EF4-FFF2-40B4-BE49-F238E27FC236}">
              <a16:creationId xmlns:a16="http://schemas.microsoft.com/office/drawing/2014/main" id="{A7C595A8-6FCF-4FA2-BB27-90B834EC7FDB}"/>
            </a:ext>
          </a:extLst>
        </xdr:cNvPr>
        <xdr:cNvSpPr/>
      </xdr:nvSpPr>
      <xdr:spPr>
        <a:xfrm>
          <a:off x="3746500" y="1399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131445</xdr:rowOff>
    </xdr:from>
    <xdr:to>
      <xdr:col>24</xdr:col>
      <xdr:colOff>63500</xdr:colOff>
      <xdr:row>81</xdr:row>
      <xdr:rowOff>161925</xdr:rowOff>
    </xdr:to>
    <xdr:cxnSp macro="">
      <xdr:nvCxnSpPr>
        <xdr:cNvPr id="269" name="直線コネクタ 268">
          <a:extLst>
            <a:ext uri="{FF2B5EF4-FFF2-40B4-BE49-F238E27FC236}">
              <a16:creationId xmlns:a16="http://schemas.microsoft.com/office/drawing/2014/main" id="{EE2EDF3F-82CF-45CE-B971-FC5FD7F90A5B}"/>
            </a:ext>
          </a:extLst>
        </xdr:cNvPr>
        <xdr:cNvCxnSpPr/>
      </xdr:nvCxnSpPr>
      <xdr:spPr>
        <a:xfrm flipV="1">
          <a:off x="3797300" y="1401889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145414</xdr:rowOff>
    </xdr:from>
    <xdr:to>
      <xdr:col>15</xdr:col>
      <xdr:colOff>101600</xdr:colOff>
      <xdr:row>82</xdr:row>
      <xdr:rowOff>75564</xdr:rowOff>
    </xdr:to>
    <xdr:sp macro="" textlink="">
      <xdr:nvSpPr>
        <xdr:cNvPr id="270" name="楕円 269">
          <a:extLst>
            <a:ext uri="{FF2B5EF4-FFF2-40B4-BE49-F238E27FC236}">
              <a16:creationId xmlns:a16="http://schemas.microsoft.com/office/drawing/2014/main" id="{6AC6ED45-9625-4ADE-88D0-00AB0B6840CE}"/>
            </a:ext>
          </a:extLst>
        </xdr:cNvPr>
        <xdr:cNvSpPr/>
      </xdr:nvSpPr>
      <xdr:spPr>
        <a:xfrm>
          <a:off x="2857500" y="1403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161925</xdr:rowOff>
    </xdr:from>
    <xdr:to>
      <xdr:col>19</xdr:col>
      <xdr:colOff>177800</xdr:colOff>
      <xdr:row>82</xdr:row>
      <xdr:rowOff>24764</xdr:rowOff>
    </xdr:to>
    <xdr:cxnSp macro="">
      <xdr:nvCxnSpPr>
        <xdr:cNvPr id="271" name="直線コネクタ 270">
          <a:extLst>
            <a:ext uri="{FF2B5EF4-FFF2-40B4-BE49-F238E27FC236}">
              <a16:creationId xmlns:a16="http://schemas.microsoft.com/office/drawing/2014/main" id="{FBC53B17-BBC9-43FD-BF03-73289AC8FDF4}"/>
            </a:ext>
          </a:extLst>
        </xdr:cNvPr>
        <xdr:cNvCxnSpPr/>
      </xdr:nvCxnSpPr>
      <xdr:spPr>
        <a:xfrm flipV="1">
          <a:off x="2908300" y="14049375"/>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143527</xdr:rowOff>
    </xdr:from>
    <xdr:ext cx="405111" cy="259045"/>
    <xdr:sp macro="" textlink="">
      <xdr:nvSpPr>
        <xdr:cNvPr id="272" name="n_1aveValue【公営住宅】&#10;有形固定資産減価償却率">
          <a:extLst>
            <a:ext uri="{FF2B5EF4-FFF2-40B4-BE49-F238E27FC236}">
              <a16:creationId xmlns:a16="http://schemas.microsoft.com/office/drawing/2014/main" id="{A7299CC8-A427-463D-876A-73BCA1337E31}"/>
            </a:ext>
          </a:extLst>
        </xdr:cNvPr>
        <xdr:cNvSpPr txBox="1"/>
      </xdr:nvSpPr>
      <xdr:spPr>
        <a:xfrm>
          <a:off x="3582044" y="1368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10177</xdr:rowOff>
    </xdr:from>
    <xdr:ext cx="405111" cy="259045"/>
    <xdr:sp macro="" textlink="">
      <xdr:nvSpPr>
        <xdr:cNvPr id="273" name="n_2aveValue【公営住宅】&#10;有形固定資産減価償却率">
          <a:extLst>
            <a:ext uri="{FF2B5EF4-FFF2-40B4-BE49-F238E27FC236}">
              <a16:creationId xmlns:a16="http://schemas.microsoft.com/office/drawing/2014/main" id="{009916E5-4061-484D-BDE3-6FDAA84401E4}"/>
            </a:ext>
          </a:extLst>
        </xdr:cNvPr>
        <xdr:cNvSpPr txBox="1"/>
      </xdr:nvSpPr>
      <xdr:spPr>
        <a:xfrm>
          <a:off x="2705744" y="1372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27322</xdr:rowOff>
    </xdr:from>
    <xdr:ext cx="405111" cy="259045"/>
    <xdr:sp macro="" textlink="">
      <xdr:nvSpPr>
        <xdr:cNvPr id="274" name="n_3aveValue【公営住宅】&#10;有形固定資産減価償却率">
          <a:extLst>
            <a:ext uri="{FF2B5EF4-FFF2-40B4-BE49-F238E27FC236}">
              <a16:creationId xmlns:a16="http://schemas.microsoft.com/office/drawing/2014/main" id="{828C40FC-4B1D-40D6-9F87-E6B92AECDE07}"/>
            </a:ext>
          </a:extLst>
        </xdr:cNvPr>
        <xdr:cNvSpPr txBox="1"/>
      </xdr:nvSpPr>
      <xdr:spPr>
        <a:xfrm>
          <a:off x="1816744"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32402</xdr:rowOff>
    </xdr:from>
    <xdr:ext cx="405111" cy="259045"/>
    <xdr:sp macro="" textlink="">
      <xdr:nvSpPr>
        <xdr:cNvPr id="275" name="n_1mainValue【公営住宅】&#10;有形固定資産減価償却率">
          <a:extLst>
            <a:ext uri="{FF2B5EF4-FFF2-40B4-BE49-F238E27FC236}">
              <a16:creationId xmlns:a16="http://schemas.microsoft.com/office/drawing/2014/main" id="{DDEEFC0E-9481-4E23-8C6B-0CAD979E34EF}"/>
            </a:ext>
          </a:extLst>
        </xdr:cNvPr>
        <xdr:cNvSpPr txBox="1"/>
      </xdr:nvSpPr>
      <xdr:spPr>
        <a:xfrm>
          <a:off x="3582044" y="1409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66691</xdr:rowOff>
    </xdr:from>
    <xdr:ext cx="405111" cy="259045"/>
    <xdr:sp macro="" textlink="">
      <xdr:nvSpPr>
        <xdr:cNvPr id="276" name="n_2mainValue【公営住宅】&#10;有形固定資産減価償却率">
          <a:extLst>
            <a:ext uri="{FF2B5EF4-FFF2-40B4-BE49-F238E27FC236}">
              <a16:creationId xmlns:a16="http://schemas.microsoft.com/office/drawing/2014/main" id="{FFF6E78C-B95D-4720-AC61-8F37EA40B508}"/>
            </a:ext>
          </a:extLst>
        </xdr:cNvPr>
        <xdr:cNvSpPr txBox="1"/>
      </xdr:nvSpPr>
      <xdr:spPr>
        <a:xfrm>
          <a:off x="2705744" y="14125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7" name="正方形/長方形 276">
          <a:extLst>
            <a:ext uri="{FF2B5EF4-FFF2-40B4-BE49-F238E27FC236}">
              <a16:creationId xmlns:a16="http://schemas.microsoft.com/office/drawing/2014/main" id="{DC4B7A0E-6C4D-4937-AC00-41BABA5FCAFF}"/>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8" name="正方形/長方形 277">
          <a:extLst>
            <a:ext uri="{FF2B5EF4-FFF2-40B4-BE49-F238E27FC236}">
              <a16:creationId xmlns:a16="http://schemas.microsoft.com/office/drawing/2014/main" id="{3A038B27-C1FA-4047-B012-396FB5C4F31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9" name="正方形/長方形 278">
          <a:extLst>
            <a:ext uri="{FF2B5EF4-FFF2-40B4-BE49-F238E27FC236}">
              <a16:creationId xmlns:a16="http://schemas.microsoft.com/office/drawing/2014/main" id="{7AB5E501-D4DF-470E-9B24-E5BD64A7BA1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0" name="正方形/長方形 279">
          <a:extLst>
            <a:ext uri="{FF2B5EF4-FFF2-40B4-BE49-F238E27FC236}">
              <a16:creationId xmlns:a16="http://schemas.microsoft.com/office/drawing/2014/main" id="{81B92F97-4CD7-48DC-BCF6-DDE7179ED24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1" name="正方形/長方形 280">
          <a:extLst>
            <a:ext uri="{FF2B5EF4-FFF2-40B4-BE49-F238E27FC236}">
              <a16:creationId xmlns:a16="http://schemas.microsoft.com/office/drawing/2014/main" id="{4A1BFD67-36EB-45B5-A4AE-C7690069D54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2" name="正方形/長方形 281">
          <a:extLst>
            <a:ext uri="{FF2B5EF4-FFF2-40B4-BE49-F238E27FC236}">
              <a16:creationId xmlns:a16="http://schemas.microsoft.com/office/drawing/2014/main" id="{4BE05136-019C-4CE3-B499-316D5F8E0FF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3" name="正方形/長方形 282">
          <a:extLst>
            <a:ext uri="{FF2B5EF4-FFF2-40B4-BE49-F238E27FC236}">
              <a16:creationId xmlns:a16="http://schemas.microsoft.com/office/drawing/2014/main" id="{5AA3218B-DA28-4AD9-BF7F-0C520F4DD2C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4" name="正方形/長方形 283">
          <a:extLst>
            <a:ext uri="{FF2B5EF4-FFF2-40B4-BE49-F238E27FC236}">
              <a16:creationId xmlns:a16="http://schemas.microsoft.com/office/drawing/2014/main" id="{CA3F97E1-F99A-4F65-9622-D8FF465708E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5" name="テキスト ボックス 284">
          <a:extLst>
            <a:ext uri="{FF2B5EF4-FFF2-40B4-BE49-F238E27FC236}">
              <a16:creationId xmlns:a16="http://schemas.microsoft.com/office/drawing/2014/main" id="{C594FD64-071A-49A7-B895-2B75D97AD8F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6" name="直線コネクタ 285">
          <a:extLst>
            <a:ext uri="{FF2B5EF4-FFF2-40B4-BE49-F238E27FC236}">
              <a16:creationId xmlns:a16="http://schemas.microsoft.com/office/drawing/2014/main" id="{001A6D4B-FC9E-4EB1-A069-88ED7854086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87" name="直線コネクタ 286">
          <a:extLst>
            <a:ext uri="{FF2B5EF4-FFF2-40B4-BE49-F238E27FC236}">
              <a16:creationId xmlns:a16="http://schemas.microsoft.com/office/drawing/2014/main" id="{BCE9E11C-41E7-4C9E-99B4-A936B2EC055C}"/>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88" name="テキスト ボックス 287">
          <a:extLst>
            <a:ext uri="{FF2B5EF4-FFF2-40B4-BE49-F238E27FC236}">
              <a16:creationId xmlns:a16="http://schemas.microsoft.com/office/drawing/2014/main" id="{06FF949D-0492-42E0-96BF-42DA9651C69A}"/>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9" name="直線コネクタ 288">
          <a:extLst>
            <a:ext uri="{FF2B5EF4-FFF2-40B4-BE49-F238E27FC236}">
              <a16:creationId xmlns:a16="http://schemas.microsoft.com/office/drawing/2014/main" id="{20CF3D05-DBD5-4EE1-8683-858AFA56A48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90" name="テキスト ボックス 289">
          <a:extLst>
            <a:ext uri="{FF2B5EF4-FFF2-40B4-BE49-F238E27FC236}">
              <a16:creationId xmlns:a16="http://schemas.microsoft.com/office/drawing/2014/main" id="{F7C96A4B-7412-46B8-A2AF-07EA6D86A28B}"/>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91" name="直線コネクタ 290">
          <a:extLst>
            <a:ext uri="{FF2B5EF4-FFF2-40B4-BE49-F238E27FC236}">
              <a16:creationId xmlns:a16="http://schemas.microsoft.com/office/drawing/2014/main" id="{29D3EA7F-8817-4AB5-80A1-CEFCE7710AA6}"/>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92" name="テキスト ボックス 291">
          <a:extLst>
            <a:ext uri="{FF2B5EF4-FFF2-40B4-BE49-F238E27FC236}">
              <a16:creationId xmlns:a16="http://schemas.microsoft.com/office/drawing/2014/main" id="{3D1BEF86-C51F-461D-97C5-E40B716441A2}"/>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3" name="直線コネクタ 292">
          <a:extLst>
            <a:ext uri="{FF2B5EF4-FFF2-40B4-BE49-F238E27FC236}">
              <a16:creationId xmlns:a16="http://schemas.microsoft.com/office/drawing/2014/main" id="{3B0B52D2-0865-44B7-87D7-B4C03F738FE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4" name="テキスト ボックス 293">
          <a:extLst>
            <a:ext uri="{FF2B5EF4-FFF2-40B4-BE49-F238E27FC236}">
              <a16:creationId xmlns:a16="http://schemas.microsoft.com/office/drawing/2014/main" id="{7629A3DA-B449-4934-8544-E47F9C5EC764}"/>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5" name="【公営住宅】&#10;一人当たり面積グラフ枠">
          <a:extLst>
            <a:ext uri="{FF2B5EF4-FFF2-40B4-BE49-F238E27FC236}">
              <a16:creationId xmlns:a16="http://schemas.microsoft.com/office/drawing/2014/main" id="{F23C0B39-4593-4016-B8BE-174A8F89501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171259</xdr:rowOff>
    </xdr:from>
    <xdr:to>
      <xdr:col>54</xdr:col>
      <xdr:colOff>189865</xdr:colOff>
      <xdr:row>85</xdr:row>
      <xdr:rowOff>83820</xdr:rowOff>
    </xdr:to>
    <xdr:cxnSp macro="">
      <xdr:nvCxnSpPr>
        <xdr:cNvPr id="296" name="直線コネクタ 295">
          <a:extLst>
            <a:ext uri="{FF2B5EF4-FFF2-40B4-BE49-F238E27FC236}">
              <a16:creationId xmlns:a16="http://schemas.microsoft.com/office/drawing/2014/main" id="{8E79C214-5C50-4C06-9260-C97AC44ABB94}"/>
            </a:ext>
          </a:extLst>
        </xdr:cNvPr>
        <xdr:cNvCxnSpPr/>
      </xdr:nvCxnSpPr>
      <xdr:spPr>
        <a:xfrm flipV="1">
          <a:off x="10476865" y="13372909"/>
          <a:ext cx="0" cy="1284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87647</xdr:rowOff>
    </xdr:from>
    <xdr:ext cx="469744" cy="259045"/>
    <xdr:sp macro="" textlink="">
      <xdr:nvSpPr>
        <xdr:cNvPr id="297" name="【公営住宅】&#10;一人当たり面積最小値テキスト">
          <a:extLst>
            <a:ext uri="{FF2B5EF4-FFF2-40B4-BE49-F238E27FC236}">
              <a16:creationId xmlns:a16="http://schemas.microsoft.com/office/drawing/2014/main" id="{A2EAE8CC-963C-4CC4-B166-9BB204715F70}"/>
            </a:ext>
          </a:extLst>
        </xdr:cNvPr>
        <xdr:cNvSpPr txBox="1"/>
      </xdr:nvSpPr>
      <xdr:spPr>
        <a:xfrm>
          <a:off x="10515600" y="1466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83820</xdr:rowOff>
    </xdr:from>
    <xdr:to>
      <xdr:col>55</xdr:col>
      <xdr:colOff>88900</xdr:colOff>
      <xdr:row>85</xdr:row>
      <xdr:rowOff>83820</xdr:rowOff>
    </xdr:to>
    <xdr:cxnSp macro="">
      <xdr:nvCxnSpPr>
        <xdr:cNvPr id="298" name="直線コネクタ 297">
          <a:extLst>
            <a:ext uri="{FF2B5EF4-FFF2-40B4-BE49-F238E27FC236}">
              <a16:creationId xmlns:a16="http://schemas.microsoft.com/office/drawing/2014/main" id="{160416A1-1AF8-4869-9A32-BCEE244C7EF2}"/>
            </a:ext>
          </a:extLst>
        </xdr:cNvPr>
        <xdr:cNvCxnSpPr/>
      </xdr:nvCxnSpPr>
      <xdr:spPr>
        <a:xfrm>
          <a:off x="10388600" y="1465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117936</xdr:rowOff>
    </xdr:from>
    <xdr:ext cx="469744" cy="259045"/>
    <xdr:sp macro="" textlink="">
      <xdr:nvSpPr>
        <xdr:cNvPr id="299" name="【公営住宅】&#10;一人当たり面積最大値テキスト">
          <a:extLst>
            <a:ext uri="{FF2B5EF4-FFF2-40B4-BE49-F238E27FC236}">
              <a16:creationId xmlns:a16="http://schemas.microsoft.com/office/drawing/2014/main" id="{7613F8A2-A577-4AD4-9B1C-8E9162E5F2C1}"/>
            </a:ext>
          </a:extLst>
        </xdr:cNvPr>
        <xdr:cNvSpPr txBox="1"/>
      </xdr:nvSpPr>
      <xdr:spPr>
        <a:xfrm>
          <a:off x="10515600" y="13148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171259</xdr:rowOff>
    </xdr:from>
    <xdr:to>
      <xdr:col>55</xdr:col>
      <xdr:colOff>88900</xdr:colOff>
      <xdr:row>77</xdr:row>
      <xdr:rowOff>171259</xdr:rowOff>
    </xdr:to>
    <xdr:cxnSp macro="">
      <xdr:nvCxnSpPr>
        <xdr:cNvPr id="300" name="直線コネクタ 299">
          <a:extLst>
            <a:ext uri="{FF2B5EF4-FFF2-40B4-BE49-F238E27FC236}">
              <a16:creationId xmlns:a16="http://schemas.microsoft.com/office/drawing/2014/main" id="{8FEA5F6B-A934-410B-8D4D-86D76557F22C}"/>
            </a:ext>
          </a:extLst>
        </xdr:cNvPr>
        <xdr:cNvCxnSpPr/>
      </xdr:nvCxnSpPr>
      <xdr:spPr>
        <a:xfrm>
          <a:off x="10388600" y="13372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54309</xdr:rowOff>
    </xdr:from>
    <xdr:ext cx="469744" cy="259045"/>
    <xdr:sp macro="" textlink="">
      <xdr:nvSpPr>
        <xdr:cNvPr id="301" name="【公営住宅】&#10;一人当たり面積平均値テキスト">
          <a:extLst>
            <a:ext uri="{FF2B5EF4-FFF2-40B4-BE49-F238E27FC236}">
              <a16:creationId xmlns:a16="http://schemas.microsoft.com/office/drawing/2014/main" id="{77C6E8B1-05E9-469B-9459-D6C0A32EC0AC}"/>
            </a:ext>
          </a:extLst>
        </xdr:cNvPr>
        <xdr:cNvSpPr txBox="1"/>
      </xdr:nvSpPr>
      <xdr:spPr>
        <a:xfrm>
          <a:off x="10515600" y="142846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75882</xdr:rowOff>
    </xdr:from>
    <xdr:to>
      <xdr:col>55</xdr:col>
      <xdr:colOff>50800</xdr:colOff>
      <xdr:row>84</xdr:row>
      <xdr:rowOff>6032</xdr:rowOff>
    </xdr:to>
    <xdr:sp macro="" textlink="">
      <xdr:nvSpPr>
        <xdr:cNvPr id="302" name="フローチャート: 判断 301">
          <a:extLst>
            <a:ext uri="{FF2B5EF4-FFF2-40B4-BE49-F238E27FC236}">
              <a16:creationId xmlns:a16="http://schemas.microsoft.com/office/drawing/2014/main" id="{BE36D33C-AE5A-431D-8B6D-19FF256B281F}"/>
            </a:ext>
          </a:extLst>
        </xdr:cNvPr>
        <xdr:cNvSpPr/>
      </xdr:nvSpPr>
      <xdr:spPr>
        <a:xfrm>
          <a:off x="10426700" y="1430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70738</xdr:rowOff>
    </xdr:from>
    <xdr:to>
      <xdr:col>50</xdr:col>
      <xdr:colOff>165100</xdr:colOff>
      <xdr:row>84</xdr:row>
      <xdr:rowOff>888</xdr:rowOff>
    </xdr:to>
    <xdr:sp macro="" textlink="">
      <xdr:nvSpPr>
        <xdr:cNvPr id="303" name="フローチャート: 判断 302">
          <a:extLst>
            <a:ext uri="{FF2B5EF4-FFF2-40B4-BE49-F238E27FC236}">
              <a16:creationId xmlns:a16="http://schemas.microsoft.com/office/drawing/2014/main" id="{3BC790C2-9178-4ECD-ACC3-7C6D278204FB}"/>
            </a:ext>
          </a:extLst>
        </xdr:cNvPr>
        <xdr:cNvSpPr/>
      </xdr:nvSpPr>
      <xdr:spPr>
        <a:xfrm>
          <a:off x="9588500" y="1430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83883</xdr:rowOff>
    </xdr:from>
    <xdr:to>
      <xdr:col>46</xdr:col>
      <xdr:colOff>38100</xdr:colOff>
      <xdr:row>84</xdr:row>
      <xdr:rowOff>14033</xdr:rowOff>
    </xdr:to>
    <xdr:sp macro="" textlink="">
      <xdr:nvSpPr>
        <xdr:cNvPr id="304" name="フローチャート: 判断 303">
          <a:extLst>
            <a:ext uri="{FF2B5EF4-FFF2-40B4-BE49-F238E27FC236}">
              <a16:creationId xmlns:a16="http://schemas.microsoft.com/office/drawing/2014/main" id="{C433D772-66C2-4EF9-996D-187A79B0CDB1}"/>
            </a:ext>
          </a:extLst>
        </xdr:cNvPr>
        <xdr:cNvSpPr/>
      </xdr:nvSpPr>
      <xdr:spPr>
        <a:xfrm>
          <a:off x="8699500" y="1431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74740</xdr:rowOff>
    </xdr:from>
    <xdr:to>
      <xdr:col>41</xdr:col>
      <xdr:colOff>101600</xdr:colOff>
      <xdr:row>84</xdr:row>
      <xdr:rowOff>4890</xdr:rowOff>
    </xdr:to>
    <xdr:sp macro="" textlink="">
      <xdr:nvSpPr>
        <xdr:cNvPr id="305" name="フローチャート: 判断 304">
          <a:extLst>
            <a:ext uri="{FF2B5EF4-FFF2-40B4-BE49-F238E27FC236}">
              <a16:creationId xmlns:a16="http://schemas.microsoft.com/office/drawing/2014/main" id="{29ABE43B-5913-4ABB-9901-498B8A5F6A76}"/>
            </a:ext>
          </a:extLst>
        </xdr:cNvPr>
        <xdr:cNvSpPr/>
      </xdr:nvSpPr>
      <xdr:spPr>
        <a:xfrm>
          <a:off x="7810500" y="1430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C9B2806D-8804-46B4-A56F-C72E74EA542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7F192310-75AC-480E-9309-D99C33EE05DB}"/>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8" name="テキスト ボックス 307">
          <a:extLst>
            <a:ext uri="{FF2B5EF4-FFF2-40B4-BE49-F238E27FC236}">
              <a16:creationId xmlns:a16="http://schemas.microsoft.com/office/drawing/2014/main" id="{01260FB1-46A6-4843-A10F-2471A4B034DA}"/>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9" name="テキスト ボックス 308">
          <a:extLst>
            <a:ext uri="{FF2B5EF4-FFF2-40B4-BE49-F238E27FC236}">
              <a16:creationId xmlns:a16="http://schemas.microsoft.com/office/drawing/2014/main" id="{A89857AE-C625-46DE-B457-36B59DB546B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0" name="テキスト ボックス 309">
          <a:extLst>
            <a:ext uri="{FF2B5EF4-FFF2-40B4-BE49-F238E27FC236}">
              <a16:creationId xmlns:a16="http://schemas.microsoft.com/office/drawing/2014/main" id="{AE61B602-1559-4EEC-98AF-094D2EAE2D8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72453</xdr:rowOff>
    </xdr:from>
    <xdr:to>
      <xdr:col>55</xdr:col>
      <xdr:colOff>50800</xdr:colOff>
      <xdr:row>81</xdr:row>
      <xdr:rowOff>2603</xdr:rowOff>
    </xdr:to>
    <xdr:sp macro="" textlink="">
      <xdr:nvSpPr>
        <xdr:cNvPr id="311" name="楕円 310">
          <a:extLst>
            <a:ext uri="{FF2B5EF4-FFF2-40B4-BE49-F238E27FC236}">
              <a16:creationId xmlns:a16="http://schemas.microsoft.com/office/drawing/2014/main" id="{052ADCC9-1A81-4757-9E49-9455287848A5}"/>
            </a:ext>
          </a:extLst>
        </xdr:cNvPr>
        <xdr:cNvSpPr/>
      </xdr:nvSpPr>
      <xdr:spPr>
        <a:xfrm>
          <a:off x="10426700" y="13788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95330</xdr:rowOff>
    </xdr:from>
    <xdr:ext cx="469744" cy="259045"/>
    <xdr:sp macro="" textlink="">
      <xdr:nvSpPr>
        <xdr:cNvPr id="312" name="【公営住宅】&#10;一人当たり面積該当値テキスト">
          <a:extLst>
            <a:ext uri="{FF2B5EF4-FFF2-40B4-BE49-F238E27FC236}">
              <a16:creationId xmlns:a16="http://schemas.microsoft.com/office/drawing/2014/main" id="{E525EA35-DB32-49ED-985F-6759478DB94C}"/>
            </a:ext>
          </a:extLst>
        </xdr:cNvPr>
        <xdr:cNvSpPr txBox="1"/>
      </xdr:nvSpPr>
      <xdr:spPr>
        <a:xfrm>
          <a:off x="10515600" y="13639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78169</xdr:rowOff>
    </xdr:from>
    <xdr:to>
      <xdr:col>50</xdr:col>
      <xdr:colOff>165100</xdr:colOff>
      <xdr:row>81</xdr:row>
      <xdr:rowOff>8319</xdr:rowOff>
    </xdr:to>
    <xdr:sp macro="" textlink="">
      <xdr:nvSpPr>
        <xdr:cNvPr id="313" name="楕円 312">
          <a:extLst>
            <a:ext uri="{FF2B5EF4-FFF2-40B4-BE49-F238E27FC236}">
              <a16:creationId xmlns:a16="http://schemas.microsoft.com/office/drawing/2014/main" id="{D121B90B-07CB-43C3-9CE9-6B0A32B85C38}"/>
            </a:ext>
          </a:extLst>
        </xdr:cNvPr>
        <xdr:cNvSpPr/>
      </xdr:nvSpPr>
      <xdr:spPr>
        <a:xfrm>
          <a:off x="9588500" y="1379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123253</xdr:rowOff>
    </xdr:from>
    <xdr:to>
      <xdr:col>55</xdr:col>
      <xdr:colOff>0</xdr:colOff>
      <xdr:row>80</xdr:row>
      <xdr:rowOff>128969</xdr:rowOff>
    </xdr:to>
    <xdr:cxnSp macro="">
      <xdr:nvCxnSpPr>
        <xdr:cNvPr id="314" name="直線コネクタ 313">
          <a:extLst>
            <a:ext uri="{FF2B5EF4-FFF2-40B4-BE49-F238E27FC236}">
              <a16:creationId xmlns:a16="http://schemas.microsoft.com/office/drawing/2014/main" id="{208A9944-6D33-4105-B6C9-77810628A0B8}"/>
            </a:ext>
          </a:extLst>
        </xdr:cNvPr>
        <xdr:cNvCxnSpPr/>
      </xdr:nvCxnSpPr>
      <xdr:spPr>
        <a:xfrm flipV="1">
          <a:off x="9639300" y="13839253"/>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90170</xdr:rowOff>
    </xdr:from>
    <xdr:to>
      <xdr:col>46</xdr:col>
      <xdr:colOff>38100</xdr:colOff>
      <xdr:row>81</xdr:row>
      <xdr:rowOff>20320</xdr:rowOff>
    </xdr:to>
    <xdr:sp macro="" textlink="">
      <xdr:nvSpPr>
        <xdr:cNvPr id="315" name="楕円 314">
          <a:extLst>
            <a:ext uri="{FF2B5EF4-FFF2-40B4-BE49-F238E27FC236}">
              <a16:creationId xmlns:a16="http://schemas.microsoft.com/office/drawing/2014/main" id="{CC0FD52E-2652-4902-A75A-F01E99D95B6B}"/>
            </a:ext>
          </a:extLst>
        </xdr:cNvPr>
        <xdr:cNvSpPr/>
      </xdr:nvSpPr>
      <xdr:spPr>
        <a:xfrm>
          <a:off x="8699500" y="1380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128969</xdr:rowOff>
    </xdr:from>
    <xdr:to>
      <xdr:col>50</xdr:col>
      <xdr:colOff>114300</xdr:colOff>
      <xdr:row>80</xdr:row>
      <xdr:rowOff>140970</xdr:rowOff>
    </xdr:to>
    <xdr:cxnSp macro="">
      <xdr:nvCxnSpPr>
        <xdr:cNvPr id="316" name="直線コネクタ 315">
          <a:extLst>
            <a:ext uri="{FF2B5EF4-FFF2-40B4-BE49-F238E27FC236}">
              <a16:creationId xmlns:a16="http://schemas.microsoft.com/office/drawing/2014/main" id="{5E779529-95AF-493D-BCB3-8808C47E1039}"/>
            </a:ext>
          </a:extLst>
        </xdr:cNvPr>
        <xdr:cNvCxnSpPr/>
      </xdr:nvCxnSpPr>
      <xdr:spPr>
        <a:xfrm flipV="1">
          <a:off x="8750300" y="13844969"/>
          <a:ext cx="889000" cy="1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163465</xdr:rowOff>
    </xdr:from>
    <xdr:ext cx="469744" cy="259045"/>
    <xdr:sp macro="" textlink="">
      <xdr:nvSpPr>
        <xdr:cNvPr id="317" name="n_1aveValue【公営住宅】&#10;一人当たり面積">
          <a:extLst>
            <a:ext uri="{FF2B5EF4-FFF2-40B4-BE49-F238E27FC236}">
              <a16:creationId xmlns:a16="http://schemas.microsoft.com/office/drawing/2014/main" id="{D66E4161-B02D-4B54-A9E6-E7F89FDFBE7F}"/>
            </a:ext>
          </a:extLst>
        </xdr:cNvPr>
        <xdr:cNvSpPr txBox="1"/>
      </xdr:nvSpPr>
      <xdr:spPr>
        <a:xfrm>
          <a:off x="9391727" y="14393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5160</xdr:rowOff>
    </xdr:from>
    <xdr:ext cx="469744" cy="259045"/>
    <xdr:sp macro="" textlink="">
      <xdr:nvSpPr>
        <xdr:cNvPr id="318" name="n_2aveValue【公営住宅】&#10;一人当たり面積">
          <a:extLst>
            <a:ext uri="{FF2B5EF4-FFF2-40B4-BE49-F238E27FC236}">
              <a16:creationId xmlns:a16="http://schemas.microsoft.com/office/drawing/2014/main" id="{8BBF0BB1-DF12-4434-90FF-554C43BB4970}"/>
            </a:ext>
          </a:extLst>
        </xdr:cNvPr>
        <xdr:cNvSpPr txBox="1"/>
      </xdr:nvSpPr>
      <xdr:spPr>
        <a:xfrm>
          <a:off x="8515427" y="14406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21417</xdr:rowOff>
    </xdr:from>
    <xdr:ext cx="469744" cy="259045"/>
    <xdr:sp macro="" textlink="">
      <xdr:nvSpPr>
        <xdr:cNvPr id="319" name="n_3aveValue【公営住宅】&#10;一人当たり面積">
          <a:extLst>
            <a:ext uri="{FF2B5EF4-FFF2-40B4-BE49-F238E27FC236}">
              <a16:creationId xmlns:a16="http://schemas.microsoft.com/office/drawing/2014/main" id="{C30105F6-3F78-439E-844D-22BCCAF63BA4}"/>
            </a:ext>
          </a:extLst>
        </xdr:cNvPr>
        <xdr:cNvSpPr txBox="1"/>
      </xdr:nvSpPr>
      <xdr:spPr>
        <a:xfrm>
          <a:off x="7626427" y="14080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24846</xdr:rowOff>
    </xdr:from>
    <xdr:ext cx="469744" cy="259045"/>
    <xdr:sp macro="" textlink="">
      <xdr:nvSpPr>
        <xdr:cNvPr id="320" name="n_1mainValue【公営住宅】&#10;一人当たり面積">
          <a:extLst>
            <a:ext uri="{FF2B5EF4-FFF2-40B4-BE49-F238E27FC236}">
              <a16:creationId xmlns:a16="http://schemas.microsoft.com/office/drawing/2014/main" id="{CEDF20E6-3C1A-4022-BB56-05C9DF398E3B}"/>
            </a:ext>
          </a:extLst>
        </xdr:cNvPr>
        <xdr:cNvSpPr txBox="1"/>
      </xdr:nvSpPr>
      <xdr:spPr>
        <a:xfrm>
          <a:off x="9391727" y="13569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36847</xdr:rowOff>
    </xdr:from>
    <xdr:ext cx="469744" cy="259045"/>
    <xdr:sp macro="" textlink="">
      <xdr:nvSpPr>
        <xdr:cNvPr id="321" name="n_2mainValue【公営住宅】&#10;一人当たり面積">
          <a:extLst>
            <a:ext uri="{FF2B5EF4-FFF2-40B4-BE49-F238E27FC236}">
              <a16:creationId xmlns:a16="http://schemas.microsoft.com/office/drawing/2014/main" id="{8B1D8E5D-F268-4839-A355-7B6F0D5B8ABD}"/>
            </a:ext>
          </a:extLst>
        </xdr:cNvPr>
        <xdr:cNvSpPr txBox="1"/>
      </xdr:nvSpPr>
      <xdr:spPr>
        <a:xfrm>
          <a:off x="8515427" y="1358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2" name="正方形/長方形 321">
          <a:extLst>
            <a:ext uri="{FF2B5EF4-FFF2-40B4-BE49-F238E27FC236}">
              <a16:creationId xmlns:a16="http://schemas.microsoft.com/office/drawing/2014/main" id="{47434D84-A8DF-42C2-A048-BEC21C24422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3" name="正方形/長方形 322">
          <a:extLst>
            <a:ext uri="{FF2B5EF4-FFF2-40B4-BE49-F238E27FC236}">
              <a16:creationId xmlns:a16="http://schemas.microsoft.com/office/drawing/2014/main" id="{B0D89C54-F8DB-4378-A2AE-682774D4C3A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4" name="正方形/長方形 323">
          <a:extLst>
            <a:ext uri="{FF2B5EF4-FFF2-40B4-BE49-F238E27FC236}">
              <a16:creationId xmlns:a16="http://schemas.microsoft.com/office/drawing/2014/main" id="{0AE4E8BB-6E84-434E-A911-A7BB6A28B99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5" name="正方形/長方形 324">
          <a:extLst>
            <a:ext uri="{FF2B5EF4-FFF2-40B4-BE49-F238E27FC236}">
              <a16:creationId xmlns:a16="http://schemas.microsoft.com/office/drawing/2014/main" id="{F8916AE3-CA71-4A69-9EBD-37AB4DDA4CC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6" name="正方形/長方形 325">
          <a:extLst>
            <a:ext uri="{FF2B5EF4-FFF2-40B4-BE49-F238E27FC236}">
              <a16:creationId xmlns:a16="http://schemas.microsoft.com/office/drawing/2014/main" id="{F5F3DFFD-4C6E-4E31-8094-2EE48FB8698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7" name="正方形/長方形 326">
          <a:extLst>
            <a:ext uri="{FF2B5EF4-FFF2-40B4-BE49-F238E27FC236}">
              <a16:creationId xmlns:a16="http://schemas.microsoft.com/office/drawing/2014/main" id="{CF32580F-EFCF-4586-9CB1-C216601EC36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8" name="正方形/長方形 327">
          <a:extLst>
            <a:ext uri="{FF2B5EF4-FFF2-40B4-BE49-F238E27FC236}">
              <a16:creationId xmlns:a16="http://schemas.microsoft.com/office/drawing/2014/main" id="{2BE938D3-385A-47C5-9542-FD776460F70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9" name="正方形/長方形 328">
          <a:extLst>
            <a:ext uri="{FF2B5EF4-FFF2-40B4-BE49-F238E27FC236}">
              <a16:creationId xmlns:a16="http://schemas.microsoft.com/office/drawing/2014/main" id="{D8BF6D8F-5566-4B0E-A620-5C7FC5253A6C}"/>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30" name="正方形/長方形 329">
          <a:extLst>
            <a:ext uri="{FF2B5EF4-FFF2-40B4-BE49-F238E27FC236}">
              <a16:creationId xmlns:a16="http://schemas.microsoft.com/office/drawing/2014/main" id="{543C61A0-F26C-4471-A0CB-F86F1DC92C3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1" name="正方形/長方形 330">
          <a:extLst>
            <a:ext uri="{FF2B5EF4-FFF2-40B4-BE49-F238E27FC236}">
              <a16:creationId xmlns:a16="http://schemas.microsoft.com/office/drawing/2014/main" id="{FB7C0EEF-71F4-4713-A7C3-CD610DDA22C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2" name="正方形/長方形 331">
          <a:extLst>
            <a:ext uri="{FF2B5EF4-FFF2-40B4-BE49-F238E27FC236}">
              <a16:creationId xmlns:a16="http://schemas.microsoft.com/office/drawing/2014/main" id="{2026E354-3DFD-415D-B455-34B8C0599AB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3" name="正方形/長方形 332">
          <a:extLst>
            <a:ext uri="{FF2B5EF4-FFF2-40B4-BE49-F238E27FC236}">
              <a16:creationId xmlns:a16="http://schemas.microsoft.com/office/drawing/2014/main" id="{2A2EA9BE-FD4B-444B-8706-0FB9B96CDAF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4" name="正方形/長方形 333">
          <a:extLst>
            <a:ext uri="{FF2B5EF4-FFF2-40B4-BE49-F238E27FC236}">
              <a16:creationId xmlns:a16="http://schemas.microsoft.com/office/drawing/2014/main" id="{7E3772B2-8D2F-4577-9C55-652FDB55D1D5}"/>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5" name="正方形/長方形 334">
          <a:extLst>
            <a:ext uri="{FF2B5EF4-FFF2-40B4-BE49-F238E27FC236}">
              <a16:creationId xmlns:a16="http://schemas.microsoft.com/office/drawing/2014/main" id="{0E0E48F4-8509-4B45-9ADF-E270F48CFFDF}"/>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6" name="正方形/長方形 335">
          <a:extLst>
            <a:ext uri="{FF2B5EF4-FFF2-40B4-BE49-F238E27FC236}">
              <a16:creationId xmlns:a16="http://schemas.microsoft.com/office/drawing/2014/main" id="{632836E2-B822-4FD1-B7F9-991B795A522A}"/>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7" name="正方形/長方形 336">
          <a:extLst>
            <a:ext uri="{FF2B5EF4-FFF2-40B4-BE49-F238E27FC236}">
              <a16:creationId xmlns:a16="http://schemas.microsoft.com/office/drawing/2014/main" id="{9EF9F84D-182E-4DD6-9D42-5F41C828E0F6}"/>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38" name="正方形/長方形 337">
          <a:extLst>
            <a:ext uri="{FF2B5EF4-FFF2-40B4-BE49-F238E27FC236}">
              <a16:creationId xmlns:a16="http://schemas.microsoft.com/office/drawing/2014/main" id="{6822DDE3-0D74-4F26-A163-4AE6B026EF0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9" name="正方形/長方形 338">
          <a:extLst>
            <a:ext uri="{FF2B5EF4-FFF2-40B4-BE49-F238E27FC236}">
              <a16:creationId xmlns:a16="http://schemas.microsoft.com/office/drawing/2014/main" id="{B08AC491-865F-40B5-B0D2-FF2A108DD34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0" name="正方形/長方形 339">
          <a:extLst>
            <a:ext uri="{FF2B5EF4-FFF2-40B4-BE49-F238E27FC236}">
              <a16:creationId xmlns:a16="http://schemas.microsoft.com/office/drawing/2014/main" id="{272D954A-CE11-4F07-9A5F-33298BEAA2D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41" name="正方形/長方形 340">
          <a:extLst>
            <a:ext uri="{FF2B5EF4-FFF2-40B4-BE49-F238E27FC236}">
              <a16:creationId xmlns:a16="http://schemas.microsoft.com/office/drawing/2014/main" id="{437976D8-61D1-4C0B-B7BB-0DD9B2EF16E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42" name="正方形/長方形 341">
          <a:extLst>
            <a:ext uri="{FF2B5EF4-FFF2-40B4-BE49-F238E27FC236}">
              <a16:creationId xmlns:a16="http://schemas.microsoft.com/office/drawing/2014/main" id="{3F0EB119-B6F1-445B-8291-C6724DC69B3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43" name="正方形/長方形 342">
          <a:extLst>
            <a:ext uri="{FF2B5EF4-FFF2-40B4-BE49-F238E27FC236}">
              <a16:creationId xmlns:a16="http://schemas.microsoft.com/office/drawing/2014/main" id="{170A7AA9-28F6-44AE-8A5C-A8D4D98AA5D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44" name="正方形/長方形 343">
          <a:extLst>
            <a:ext uri="{FF2B5EF4-FFF2-40B4-BE49-F238E27FC236}">
              <a16:creationId xmlns:a16="http://schemas.microsoft.com/office/drawing/2014/main" id="{800870A0-5BA6-4F51-8631-4269A544191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45" name="正方形/長方形 344">
          <a:extLst>
            <a:ext uri="{FF2B5EF4-FFF2-40B4-BE49-F238E27FC236}">
              <a16:creationId xmlns:a16="http://schemas.microsoft.com/office/drawing/2014/main" id="{D1A1E413-0C40-4414-A753-B08AE071A8F1}"/>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46" name="テキスト ボックス 345">
          <a:extLst>
            <a:ext uri="{FF2B5EF4-FFF2-40B4-BE49-F238E27FC236}">
              <a16:creationId xmlns:a16="http://schemas.microsoft.com/office/drawing/2014/main" id="{9AA80B83-ACB6-4BF1-B6C1-82290ADC101E}"/>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47" name="直線コネクタ 346">
          <a:extLst>
            <a:ext uri="{FF2B5EF4-FFF2-40B4-BE49-F238E27FC236}">
              <a16:creationId xmlns:a16="http://schemas.microsoft.com/office/drawing/2014/main" id="{7172AA53-B686-4677-938E-36FFE54EBB22}"/>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48" name="テキスト ボックス 347">
          <a:extLst>
            <a:ext uri="{FF2B5EF4-FFF2-40B4-BE49-F238E27FC236}">
              <a16:creationId xmlns:a16="http://schemas.microsoft.com/office/drawing/2014/main" id="{C5331290-90EE-49CC-BC00-F54A03393485}"/>
            </a:ext>
          </a:extLst>
        </xdr:cNvPr>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49" name="直線コネクタ 348">
          <a:extLst>
            <a:ext uri="{FF2B5EF4-FFF2-40B4-BE49-F238E27FC236}">
              <a16:creationId xmlns:a16="http://schemas.microsoft.com/office/drawing/2014/main" id="{4BDD5C88-1F45-45ED-BE24-C55C0D807D8F}"/>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50" name="テキスト ボックス 349">
          <a:extLst>
            <a:ext uri="{FF2B5EF4-FFF2-40B4-BE49-F238E27FC236}">
              <a16:creationId xmlns:a16="http://schemas.microsoft.com/office/drawing/2014/main" id="{7CEFCD50-BBF4-447A-8EA9-27C85048A07B}"/>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51" name="直線コネクタ 350">
          <a:extLst>
            <a:ext uri="{FF2B5EF4-FFF2-40B4-BE49-F238E27FC236}">
              <a16:creationId xmlns:a16="http://schemas.microsoft.com/office/drawing/2014/main" id="{CFF496E6-4300-48FC-9F88-9108B453DDC4}"/>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52" name="テキスト ボックス 351">
          <a:extLst>
            <a:ext uri="{FF2B5EF4-FFF2-40B4-BE49-F238E27FC236}">
              <a16:creationId xmlns:a16="http://schemas.microsoft.com/office/drawing/2014/main" id="{4BCD89D7-C51F-4B86-B143-8194199FB1AB}"/>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53" name="直線コネクタ 352">
          <a:extLst>
            <a:ext uri="{FF2B5EF4-FFF2-40B4-BE49-F238E27FC236}">
              <a16:creationId xmlns:a16="http://schemas.microsoft.com/office/drawing/2014/main" id="{403FB7B6-F54A-4E06-872C-A8F2E7BF1FB9}"/>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54" name="テキスト ボックス 353">
          <a:extLst>
            <a:ext uri="{FF2B5EF4-FFF2-40B4-BE49-F238E27FC236}">
              <a16:creationId xmlns:a16="http://schemas.microsoft.com/office/drawing/2014/main" id="{CD704656-7385-4866-B346-4F89B1D811CF}"/>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55" name="直線コネクタ 354">
          <a:extLst>
            <a:ext uri="{FF2B5EF4-FFF2-40B4-BE49-F238E27FC236}">
              <a16:creationId xmlns:a16="http://schemas.microsoft.com/office/drawing/2014/main" id="{802FF6CF-ABD4-43F9-A3AA-EEB676A448B8}"/>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56" name="テキスト ボックス 355">
          <a:extLst>
            <a:ext uri="{FF2B5EF4-FFF2-40B4-BE49-F238E27FC236}">
              <a16:creationId xmlns:a16="http://schemas.microsoft.com/office/drawing/2014/main" id="{7092D65C-D1B3-4DF2-A411-9BFA5F3091CF}"/>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57" name="直線コネクタ 356">
          <a:extLst>
            <a:ext uri="{FF2B5EF4-FFF2-40B4-BE49-F238E27FC236}">
              <a16:creationId xmlns:a16="http://schemas.microsoft.com/office/drawing/2014/main" id="{D918A5D3-2116-4D59-BAC9-73ED221C4558}"/>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58" name="テキスト ボックス 357">
          <a:extLst>
            <a:ext uri="{FF2B5EF4-FFF2-40B4-BE49-F238E27FC236}">
              <a16:creationId xmlns:a16="http://schemas.microsoft.com/office/drawing/2014/main" id="{CE3C81BC-6C93-45E4-8155-765824A48C0E}"/>
            </a:ext>
          </a:extLst>
        </xdr:cNvPr>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9" name="直線コネクタ 358">
          <a:extLst>
            <a:ext uri="{FF2B5EF4-FFF2-40B4-BE49-F238E27FC236}">
              <a16:creationId xmlns:a16="http://schemas.microsoft.com/office/drawing/2014/main" id="{4F272FF4-FDE6-4738-8763-C1F2EF811FE1}"/>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60" name="テキスト ボックス 359">
          <a:extLst>
            <a:ext uri="{FF2B5EF4-FFF2-40B4-BE49-F238E27FC236}">
              <a16:creationId xmlns:a16="http://schemas.microsoft.com/office/drawing/2014/main" id="{E924A907-5A0C-44C2-881C-CEB1F7B0EB7A}"/>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61" name="【認定こども園・幼稚園・保育所】&#10;有形固定資産減価償却率グラフ枠">
          <a:extLst>
            <a:ext uri="{FF2B5EF4-FFF2-40B4-BE49-F238E27FC236}">
              <a16:creationId xmlns:a16="http://schemas.microsoft.com/office/drawing/2014/main" id="{8B20E825-E964-4DFB-BB54-523E06C9BCA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160020</xdr:rowOff>
    </xdr:from>
    <xdr:to>
      <xdr:col>85</xdr:col>
      <xdr:colOff>126364</xdr:colOff>
      <xdr:row>41</xdr:row>
      <xdr:rowOff>150495</xdr:rowOff>
    </xdr:to>
    <xdr:cxnSp macro="">
      <xdr:nvCxnSpPr>
        <xdr:cNvPr id="362" name="直線コネクタ 361">
          <a:extLst>
            <a:ext uri="{FF2B5EF4-FFF2-40B4-BE49-F238E27FC236}">
              <a16:creationId xmlns:a16="http://schemas.microsoft.com/office/drawing/2014/main" id="{E62068DD-8D90-4DFF-95C4-06C0E8A5A7E7}"/>
            </a:ext>
          </a:extLst>
        </xdr:cNvPr>
        <xdr:cNvCxnSpPr/>
      </xdr:nvCxnSpPr>
      <xdr:spPr>
        <a:xfrm flipV="1">
          <a:off x="16318864" y="5817870"/>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154322</xdr:rowOff>
    </xdr:from>
    <xdr:ext cx="405111" cy="259045"/>
    <xdr:sp macro="" textlink="">
      <xdr:nvSpPr>
        <xdr:cNvPr id="363" name="【認定こども園・幼稚園・保育所】&#10;有形固定資産減価償却率最小値テキスト">
          <a:extLst>
            <a:ext uri="{FF2B5EF4-FFF2-40B4-BE49-F238E27FC236}">
              <a16:creationId xmlns:a16="http://schemas.microsoft.com/office/drawing/2014/main" id="{3B61503F-1736-44E7-97E4-28FB4AAA501F}"/>
            </a:ext>
          </a:extLst>
        </xdr:cNvPr>
        <xdr:cNvSpPr txBox="1"/>
      </xdr:nvSpPr>
      <xdr:spPr>
        <a:xfrm>
          <a:off x="16357600" y="718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150495</xdr:rowOff>
    </xdr:from>
    <xdr:to>
      <xdr:col>86</xdr:col>
      <xdr:colOff>25400</xdr:colOff>
      <xdr:row>41</xdr:row>
      <xdr:rowOff>150495</xdr:rowOff>
    </xdr:to>
    <xdr:cxnSp macro="">
      <xdr:nvCxnSpPr>
        <xdr:cNvPr id="364" name="直線コネクタ 363">
          <a:extLst>
            <a:ext uri="{FF2B5EF4-FFF2-40B4-BE49-F238E27FC236}">
              <a16:creationId xmlns:a16="http://schemas.microsoft.com/office/drawing/2014/main" id="{66B7EFD1-B718-4F38-AB11-5CEF31C775D3}"/>
            </a:ext>
          </a:extLst>
        </xdr:cNvPr>
        <xdr:cNvCxnSpPr/>
      </xdr:nvCxnSpPr>
      <xdr:spPr>
        <a:xfrm>
          <a:off x="16230600" y="717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106697</xdr:rowOff>
    </xdr:from>
    <xdr:ext cx="405111" cy="259045"/>
    <xdr:sp macro="" textlink="">
      <xdr:nvSpPr>
        <xdr:cNvPr id="365" name="【認定こども園・幼稚園・保育所】&#10;有形固定資産減価償却率最大値テキスト">
          <a:extLst>
            <a:ext uri="{FF2B5EF4-FFF2-40B4-BE49-F238E27FC236}">
              <a16:creationId xmlns:a16="http://schemas.microsoft.com/office/drawing/2014/main" id="{1C961D69-75F4-48CC-B450-9B76ABA3A2EE}"/>
            </a:ext>
          </a:extLst>
        </xdr:cNvPr>
        <xdr:cNvSpPr txBox="1"/>
      </xdr:nvSpPr>
      <xdr:spPr>
        <a:xfrm>
          <a:off x="16357600" y="559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160020</xdr:rowOff>
    </xdr:from>
    <xdr:to>
      <xdr:col>86</xdr:col>
      <xdr:colOff>25400</xdr:colOff>
      <xdr:row>33</xdr:row>
      <xdr:rowOff>160020</xdr:rowOff>
    </xdr:to>
    <xdr:cxnSp macro="">
      <xdr:nvCxnSpPr>
        <xdr:cNvPr id="366" name="直線コネクタ 365">
          <a:extLst>
            <a:ext uri="{FF2B5EF4-FFF2-40B4-BE49-F238E27FC236}">
              <a16:creationId xmlns:a16="http://schemas.microsoft.com/office/drawing/2014/main" id="{1003324D-E71C-49E2-97E9-D6F9279B87C6}"/>
            </a:ext>
          </a:extLst>
        </xdr:cNvPr>
        <xdr:cNvCxnSpPr/>
      </xdr:nvCxnSpPr>
      <xdr:spPr>
        <a:xfrm>
          <a:off x="16230600" y="581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170197</xdr:rowOff>
    </xdr:from>
    <xdr:ext cx="405111" cy="259045"/>
    <xdr:sp macro="" textlink="">
      <xdr:nvSpPr>
        <xdr:cNvPr id="367" name="【認定こども園・幼稚園・保育所】&#10;有形固定資産減価償却率平均値テキスト">
          <a:extLst>
            <a:ext uri="{FF2B5EF4-FFF2-40B4-BE49-F238E27FC236}">
              <a16:creationId xmlns:a16="http://schemas.microsoft.com/office/drawing/2014/main" id="{A136CBE4-D262-4EF9-9F99-9C339346D2ED}"/>
            </a:ext>
          </a:extLst>
        </xdr:cNvPr>
        <xdr:cNvSpPr txBox="1"/>
      </xdr:nvSpPr>
      <xdr:spPr>
        <a:xfrm>
          <a:off x="16357600" y="6342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147320</xdr:rowOff>
    </xdr:from>
    <xdr:to>
      <xdr:col>85</xdr:col>
      <xdr:colOff>177800</xdr:colOff>
      <xdr:row>38</xdr:row>
      <xdr:rowOff>77470</xdr:rowOff>
    </xdr:to>
    <xdr:sp macro="" textlink="">
      <xdr:nvSpPr>
        <xdr:cNvPr id="368" name="フローチャート: 判断 367">
          <a:extLst>
            <a:ext uri="{FF2B5EF4-FFF2-40B4-BE49-F238E27FC236}">
              <a16:creationId xmlns:a16="http://schemas.microsoft.com/office/drawing/2014/main" id="{A0EBC6B1-A7DD-47BB-894E-7747252729C0}"/>
            </a:ext>
          </a:extLst>
        </xdr:cNvPr>
        <xdr:cNvSpPr/>
      </xdr:nvSpPr>
      <xdr:spPr>
        <a:xfrm>
          <a:off x="162687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15875</xdr:rowOff>
    </xdr:from>
    <xdr:to>
      <xdr:col>81</xdr:col>
      <xdr:colOff>101600</xdr:colOff>
      <xdr:row>38</xdr:row>
      <xdr:rowOff>117475</xdr:rowOff>
    </xdr:to>
    <xdr:sp macro="" textlink="">
      <xdr:nvSpPr>
        <xdr:cNvPr id="369" name="フローチャート: 判断 368">
          <a:extLst>
            <a:ext uri="{FF2B5EF4-FFF2-40B4-BE49-F238E27FC236}">
              <a16:creationId xmlns:a16="http://schemas.microsoft.com/office/drawing/2014/main" id="{943E7CF9-5770-4916-9B5C-9EE1970CEE9E}"/>
            </a:ext>
          </a:extLst>
        </xdr:cNvPr>
        <xdr:cNvSpPr/>
      </xdr:nvSpPr>
      <xdr:spPr>
        <a:xfrm>
          <a:off x="15430500" y="653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168275</xdr:rowOff>
    </xdr:from>
    <xdr:to>
      <xdr:col>76</xdr:col>
      <xdr:colOff>165100</xdr:colOff>
      <xdr:row>38</xdr:row>
      <xdr:rowOff>98425</xdr:rowOff>
    </xdr:to>
    <xdr:sp macro="" textlink="">
      <xdr:nvSpPr>
        <xdr:cNvPr id="370" name="フローチャート: 判断 369">
          <a:extLst>
            <a:ext uri="{FF2B5EF4-FFF2-40B4-BE49-F238E27FC236}">
              <a16:creationId xmlns:a16="http://schemas.microsoft.com/office/drawing/2014/main" id="{DA31F4D9-1B7D-437B-B400-E7C557C0B1AC}"/>
            </a:ext>
          </a:extLst>
        </xdr:cNvPr>
        <xdr:cNvSpPr/>
      </xdr:nvSpPr>
      <xdr:spPr>
        <a:xfrm>
          <a:off x="14541500" y="651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8255</xdr:rowOff>
    </xdr:from>
    <xdr:to>
      <xdr:col>72</xdr:col>
      <xdr:colOff>38100</xdr:colOff>
      <xdr:row>38</xdr:row>
      <xdr:rowOff>109855</xdr:rowOff>
    </xdr:to>
    <xdr:sp macro="" textlink="">
      <xdr:nvSpPr>
        <xdr:cNvPr id="371" name="フローチャート: 判断 370">
          <a:extLst>
            <a:ext uri="{FF2B5EF4-FFF2-40B4-BE49-F238E27FC236}">
              <a16:creationId xmlns:a16="http://schemas.microsoft.com/office/drawing/2014/main" id="{C4ADC027-09FB-46AF-ABB6-9BA6A89BBDA9}"/>
            </a:ext>
          </a:extLst>
        </xdr:cNvPr>
        <xdr:cNvSpPr/>
      </xdr:nvSpPr>
      <xdr:spPr>
        <a:xfrm>
          <a:off x="13652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72" name="テキスト ボックス 371">
          <a:extLst>
            <a:ext uri="{FF2B5EF4-FFF2-40B4-BE49-F238E27FC236}">
              <a16:creationId xmlns:a16="http://schemas.microsoft.com/office/drawing/2014/main" id="{3B957DEB-1025-4907-B643-B426F9EDE35F}"/>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73" name="テキスト ボックス 372">
          <a:extLst>
            <a:ext uri="{FF2B5EF4-FFF2-40B4-BE49-F238E27FC236}">
              <a16:creationId xmlns:a16="http://schemas.microsoft.com/office/drawing/2014/main" id="{B28DCF71-28D2-4F18-8837-5765D4AFA0FE}"/>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74" name="テキスト ボックス 373">
          <a:extLst>
            <a:ext uri="{FF2B5EF4-FFF2-40B4-BE49-F238E27FC236}">
              <a16:creationId xmlns:a16="http://schemas.microsoft.com/office/drawing/2014/main" id="{935D667D-7933-415B-BE8F-0EF18E5FD67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75" name="テキスト ボックス 374">
          <a:extLst>
            <a:ext uri="{FF2B5EF4-FFF2-40B4-BE49-F238E27FC236}">
              <a16:creationId xmlns:a16="http://schemas.microsoft.com/office/drawing/2014/main" id="{0C2A3267-3097-47C1-A63B-5B6A6C849CC9}"/>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76" name="テキスト ボックス 375">
          <a:extLst>
            <a:ext uri="{FF2B5EF4-FFF2-40B4-BE49-F238E27FC236}">
              <a16:creationId xmlns:a16="http://schemas.microsoft.com/office/drawing/2014/main" id="{1770F4B4-BB31-4B61-951F-43962AC0D2EC}"/>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162560</xdr:rowOff>
    </xdr:from>
    <xdr:to>
      <xdr:col>85</xdr:col>
      <xdr:colOff>177800</xdr:colOff>
      <xdr:row>38</xdr:row>
      <xdr:rowOff>92710</xdr:rowOff>
    </xdr:to>
    <xdr:sp macro="" textlink="">
      <xdr:nvSpPr>
        <xdr:cNvPr id="377" name="楕円 376">
          <a:extLst>
            <a:ext uri="{FF2B5EF4-FFF2-40B4-BE49-F238E27FC236}">
              <a16:creationId xmlns:a16="http://schemas.microsoft.com/office/drawing/2014/main" id="{D456DBD4-8F9A-4819-BFD8-432F9BA0B6CB}"/>
            </a:ext>
          </a:extLst>
        </xdr:cNvPr>
        <xdr:cNvSpPr/>
      </xdr:nvSpPr>
      <xdr:spPr>
        <a:xfrm>
          <a:off x="16268700" y="65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140987</xdr:rowOff>
    </xdr:from>
    <xdr:ext cx="405111" cy="259045"/>
    <xdr:sp macro="" textlink="">
      <xdr:nvSpPr>
        <xdr:cNvPr id="378" name="【認定こども園・幼稚園・保育所】&#10;有形固定資産減価償却率該当値テキスト">
          <a:extLst>
            <a:ext uri="{FF2B5EF4-FFF2-40B4-BE49-F238E27FC236}">
              <a16:creationId xmlns:a16="http://schemas.microsoft.com/office/drawing/2014/main" id="{824EFCDA-06B1-4663-9CFB-EF06E1B87213}"/>
            </a:ext>
          </a:extLst>
        </xdr:cNvPr>
        <xdr:cNvSpPr txBox="1"/>
      </xdr:nvSpPr>
      <xdr:spPr>
        <a:xfrm>
          <a:off x="16357600" y="648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109220</xdr:rowOff>
    </xdr:from>
    <xdr:to>
      <xdr:col>81</xdr:col>
      <xdr:colOff>101600</xdr:colOff>
      <xdr:row>39</xdr:row>
      <xdr:rowOff>39370</xdr:rowOff>
    </xdr:to>
    <xdr:sp macro="" textlink="">
      <xdr:nvSpPr>
        <xdr:cNvPr id="379" name="楕円 378">
          <a:extLst>
            <a:ext uri="{FF2B5EF4-FFF2-40B4-BE49-F238E27FC236}">
              <a16:creationId xmlns:a16="http://schemas.microsoft.com/office/drawing/2014/main" id="{D427B58B-937B-4589-87A5-B14CE89D7462}"/>
            </a:ext>
          </a:extLst>
        </xdr:cNvPr>
        <xdr:cNvSpPr/>
      </xdr:nvSpPr>
      <xdr:spPr>
        <a:xfrm>
          <a:off x="15430500" y="662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41910</xdr:rowOff>
    </xdr:from>
    <xdr:to>
      <xdr:col>85</xdr:col>
      <xdr:colOff>127000</xdr:colOff>
      <xdr:row>38</xdr:row>
      <xdr:rowOff>160020</xdr:rowOff>
    </xdr:to>
    <xdr:cxnSp macro="">
      <xdr:nvCxnSpPr>
        <xdr:cNvPr id="380" name="直線コネクタ 379">
          <a:extLst>
            <a:ext uri="{FF2B5EF4-FFF2-40B4-BE49-F238E27FC236}">
              <a16:creationId xmlns:a16="http://schemas.microsoft.com/office/drawing/2014/main" id="{B519B381-CEBD-45DC-8E05-E1AE44A90446}"/>
            </a:ext>
          </a:extLst>
        </xdr:cNvPr>
        <xdr:cNvCxnSpPr/>
      </xdr:nvCxnSpPr>
      <xdr:spPr>
        <a:xfrm flipV="1">
          <a:off x="15481300" y="6557010"/>
          <a:ext cx="838200" cy="1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53975</xdr:rowOff>
    </xdr:from>
    <xdr:to>
      <xdr:col>76</xdr:col>
      <xdr:colOff>165100</xdr:colOff>
      <xdr:row>39</xdr:row>
      <xdr:rowOff>155575</xdr:rowOff>
    </xdr:to>
    <xdr:sp macro="" textlink="">
      <xdr:nvSpPr>
        <xdr:cNvPr id="381" name="楕円 380">
          <a:extLst>
            <a:ext uri="{FF2B5EF4-FFF2-40B4-BE49-F238E27FC236}">
              <a16:creationId xmlns:a16="http://schemas.microsoft.com/office/drawing/2014/main" id="{EB76B3CA-5A75-42B5-8D2D-A779E8BED05F}"/>
            </a:ext>
          </a:extLst>
        </xdr:cNvPr>
        <xdr:cNvSpPr/>
      </xdr:nvSpPr>
      <xdr:spPr>
        <a:xfrm>
          <a:off x="14541500" y="674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160020</xdr:rowOff>
    </xdr:from>
    <xdr:to>
      <xdr:col>81</xdr:col>
      <xdr:colOff>50800</xdr:colOff>
      <xdr:row>39</xdr:row>
      <xdr:rowOff>104775</xdr:rowOff>
    </xdr:to>
    <xdr:cxnSp macro="">
      <xdr:nvCxnSpPr>
        <xdr:cNvPr id="382" name="直線コネクタ 381">
          <a:extLst>
            <a:ext uri="{FF2B5EF4-FFF2-40B4-BE49-F238E27FC236}">
              <a16:creationId xmlns:a16="http://schemas.microsoft.com/office/drawing/2014/main" id="{F60D0810-C892-4FE9-81F6-F16169F5CE7E}"/>
            </a:ext>
          </a:extLst>
        </xdr:cNvPr>
        <xdr:cNvCxnSpPr/>
      </xdr:nvCxnSpPr>
      <xdr:spPr>
        <a:xfrm flipV="1">
          <a:off x="14592300" y="6675120"/>
          <a:ext cx="889000" cy="11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134002</xdr:rowOff>
    </xdr:from>
    <xdr:ext cx="405111" cy="259045"/>
    <xdr:sp macro="" textlink="">
      <xdr:nvSpPr>
        <xdr:cNvPr id="383" name="n_1aveValue【認定こども園・幼稚園・保育所】&#10;有形固定資産減価償却率">
          <a:extLst>
            <a:ext uri="{FF2B5EF4-FFF2-40B4-BE49-F238E27FC236}">
              <a16:creationId xmlns:a16="http://schemas.microsoft.com/office/drawing/2014/main" id="{839D275B-58EB-427F-96B6-17B8077A351E}"/>
            </a:ext>
          </a:extLst>
        </xdr:cNvPr>
        <xdr:cNvSpPr txBox="1"/>
      </xdr:nvSpPr>
      <xdr:spPr>
        <a:xfrm>
          <a:off x="15266044" y="6306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114952</xdr:rowOff>
    </xdr:from>
    <xdr:ext cx="405111" cy="259045"/>
    <xdr:sp macro="" textlink="">
      <xdr:nvSpPr>
        <xdr:cNvPr id="384" name="n_2aveValue【認定こども園・幼稚園・保育所】&#10;有形固定資産減価償却率">
          <a:extLst>
            <a:ext uri="{FF2B5EF4-FFF2-40B4-BE49-F238E27FC236}">
              <a16:creationId xmlns:a16="http://schemas.microsoft.com/office/drawing/2014/main" id="{27225E98-34D3-42F0-81A3-6DD2EF6D73E9}"/>
            </a:ext>
          </a:extLst>
        </xdr:cNvPr>
        <xdr:cNvSpPr txBox="1"/>
      </xdr:nvSpPr>
      <xdr:spPr>
        <a:xfrm>
          <a:off x="14389744" y="628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126382</xdr:rowOff>
    </xdr:from>
    <xdr:ext cx="405111" cy="259045"/>
    <xdr:sp macro="" textlink="">
      <xdr:nvSpPr>
        <xdr:cNvPr id="385" name="n_3aveValue【認定こども園・幼稚園・保育所】&#10;有形固定資産減価償却率">
          <a:extLst>
            <a:ext uri="{FF2B5EF4-FFF2-40B4-BE49-F238E27FC236}">
              <a16:creationId xmlns:a16="http://schemas.microsoft.com/office/drawing/2014/main" id="{D4225FAD-8C34-4792-A3EC-42243C667C8E}"/>
            </a:ext>
          </a:extLst>
        </xdr:cNvPr>
        <xdr:cNvSpPr txBox="1"/>
      </xdr:nvSpPr>
      <xdr:spPr>
        <a:xfrm>
          <a:off x="13500744" y="629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30497</xdr:rowOff>
    </xdr:from>
    <xdr:ext cx="405111" cy="259045"/>
    <xdr:sp macro="" textlink="">
      <xdr:nvSpPr>
        <xdr:cNvPr id="386" name="n_1mainValue【認定こども園・幼稚園・保育所】&#10;有形固定資産減価償却率">
          <a:extLst>
            <a:ext uri="{FF2B5EF4-FFF2-40B4-BE49-F238E27FC236}">
              <a16:creationId xmlns:a16="http://schemas.microsoft.com/office/drawing/2014/main" id="{CECB6DDE-60D9-49ED-99F2-52D2A4E04901}"/>
            </a:ext>
          </a:extLst>
        </xdr:cNvPr>
        <xdr:cNvSpPr txBox="1"/>
      </xdr:nvSpPr>
      <xdr:spPr>
        <a:xfrm>
          <a:off x="15266044" y="671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146702</xdr:rowOff>
    </xdr:from>
    <xdr:ext cx="405111" cy="259045"/>
    <xdr:sp macro="" textlink="">
      <xdr:nvSpPr>
        <xdr:cNvPr id="387" name="n_2mainValue【認定こども園・幼稚園・保育所】&#10;有形固定資産減価償却率">
          <a:extLst>
            <a:ext uri="{FF2B5EF4-FFF2-40B4-BE49-F238E27FC236}">
              <a16:creationId xmlns:a16="http://schemas.microsoft.com/office/drawing/2014/main" id="{1E8E6224-5D67-40D5-A6C2-44ECBB2786C8}"/>
            </a:ext>
          </a:extLst>
        </xdr:cNvPr>
        <xdr:cNvSpPr txBox="1"/>
      </xdr:nvSpPr>
      <xdr:spPr>
        <a:xfrm>
          <a:off x="14389744" y="683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88" name="正方形/長方形 387">
          <a:extLst>
            <a:ext uri="{FF2B5EF4-FFF2-40B4-BE49-F238E27FC236}">
              <a16:creationId xmlns:a16="http://schemas.microsoft.com/office/drawing/2014/main" id="{50C19E3F-7D86-4714-902F-430327B3853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89" name="正方形/長方形 388">
          <a:extLst>
            <a:ext uri="{FF2B5EF4-FFF2-40B4-BE49-F238E27FC236}">
              <a16:creationId xmlns:a16="http://schemas.microsoft.com/office/drawing/2014/main" id="{6E1A96A1-0DA9-4507-AB44-E193F190ACB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0" name="正方形/長方形 389">
          <a:extLst>
            <a:ext uri="{FF2B5EF4-FFF2-40B4-BE49-F238E27FC236}">
              <a16:creationId xmlns:a16="http://schemas.microsoft.com/office/drawing/2014/main" id="{448DB207-B343-48C7-A33A-AF960076E7C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1" name="正方形/長方形 390">
          <a:extLst>
            <a:ext uri="{FF2B5EF4-FFF2-40B4-BE49-F238E27FC236}">
              <a16:creationId xmlns:a16="http://schemas.microsoft.com/office/drawing/2014/main" id="{46036A1B-DB18-4D78-99B9-525640BD59B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92" name="正方形/長方形 391">
          <a:extLst>
            <a:ext uri="{FF2B5EF4-FFF2-40B4-BE49-F238E27FC236}">
              <a16:creationId xmlns:a16="http://schemas.microsoft.com/office/drawing/2014/main" id="{77AE95E8-69D8-4F6A-A2A7-7820D702CEE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93" name="正方形/長方形 392">
          <a:extLst>
            <a:ext uri="{FF2B5EF4-FFF2-40B4-BE49-F238E27FC236}">
              <a16:creationId xmlns:a16="http://schemas.microsoft.com/office/drawing/2014/main" id="{4761C7ED-6A20-442F-98A1-F31F05E5EB2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94" name="正方形/長方形 393">
          <a:extLst>
            <a:ext uri="{FF2B5EF4-FFF2-40B4-BE49-F238E27FC236}">
              <a16:creationId xmlns:a16="http://schemas.microsoft.com/office/drawing/2014/main" id="{884C86A9-0D8C-44EE-AA33-59048F7A6C1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95" name="正方形/長方形 394">
          <a:extLst>
            <a:ext uri="{FF2B5EF4-FFF2-40B4-BE49-F238E27FC236}">
              <a16:creationId xmlns:a16="http://schemas.microsoft.com/office/drawing/2014/main" id="{64E372F9-90EF-44D7-91C9-C129F92E2A0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96" name="テキスト ボックス 395">
          <a:extLst>
            <a:ext uri="{FF2B5EF4-FFF2-40B4-BE49-F238E27FC236}">
              <a16:creationId xmlns:a16="http://schemas.microsoft.com/office/drawing/2014/main" id="{632CAC34-C6E4-4D3A-BE40-28BA19BDB74C}"/>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97" name="直線コネクタ 396">
          <a:extLst>
            <a:ext uri="{FF2B5EF4-FFF2-40B4-BE49-F238E27FC236}">
              <a16:creationId xmlns:a16="http://schemas.microsoft.com/office/drawing/2014/main" id="{257D8A08-8CF7-42C7-9CAB-D533A19897F2}"/>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98" name="直線コネクタ 397">
          <a:extLst>
            <a:ext uri="{FF2B5EF4-FFF2-40B4-BE49-F238E27FC236}">
              <a16:creationId xmlns:a16="http://schemas.microsoft.com/office/drawing/2014/main" id="{7D7B5036-D49E-4248-A37B-2556F58B6C04}"/>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99" name="テキスト ボックス 398">
          <a:extLst>
            <a:ext uri="{FF2B5EF4-FFF2-40B4-BE49-F238E27FC236}">
              <a16:creationId xmlns:a16="http://schemas.microsoft.com/office/drawing/2014/main" id="{45D0D202-7892-44AE-9A11-04AD41AC01F3}"/>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00" name="直線コネクタ 399">
          <a:extLst>
            <a:ext uri="{FF2B5EF4-FFF2-40B4-BE49-F238E27FC236}">
              <a16:creationId xmlns:a16="http://schemas.microsoft.com/office/drawing/2014/main" id="{90BCB2DD-A6BF-41FB-876A-F66AD293BC31}"/>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01" name="テキスト ボックス 400">
          <a:extLst>
            <a:ext uri="{FF2B5EF4-FFF2-40B4-BE49-F238E27FC236}">
              <a16:creationId xmlns:a16="http://schemas.microsoft.com/office/drawing/2014/main" id="{04339531-4A88-4C38-91F8-69AFF427CCB5}"/>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02" name="直線コネクタ 401">
          <a:extLst>
            <a:ext uri="{FF2B5EF4-FFF2-40B4-BE49-F238E27FC236}">
              <a16:creationId xmlns:a16="http://schemas.microsoft.com/office/drawing/2014/main" id="{4193145F-6A2D-4BAF-8E29-25FB4F2DA788}"/>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03" name="テキスト ボックス 402">
          <a:extLst>
            <a:ext uri="{FF2B5EF4-FFF2-40B4-BE49-F238E27FC236}">
              <a16:creationId xmlns:a16="http://schemas.microsoft.com/office/drawing/2014/main" id="{78927E68-9B61-46F5-8480-A81C41D2D15E}"/>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04" name="直線コネクタ 403">
          <a:extLst>
            <a:ext uri="{FF2B5EF4-FFF2-40B4-BE49-F238E27FC236}">
              <a16:creationId xmlns:a16="http://schemas.microsoft.com/office/drawing/2014/main" id="{17063B81-9B3C-4D1A-BF1D-CCF1317D680C}"/>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05" name="テキスト ボックス 404">
          <a:extLst>
            <a:ext uri="{FF2B5EF4-FFF2-40B4-BE49-F238E27FC236}">
              <a16:creationId xmlns:a16="http://schemas.microsoft.com/office/drawing/2014/main" id="{703C55F7-5636-4ED3-965D-12099D95CFEC}"/>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06" name="直線コネクタ 405">
          <a:extLst>
            <a:ext uri="{FF2B5EF4-FFF2-40B4-BE49-F238E27FC236}">
              <a16:creationId xmlns:a16="http://schemas.microsoft.com/office/drawing/2014/main" id="{1CD41DBE-AD9F-409F-8BCA-5CCE0DB1016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07" name="テキスト ボックス 406">
          <a:extLst>
            <a:ext uri="{FF2B5EF4-FFF2-40B4-BE49-F238E27FC236}">
              <a16:creationId xmlns:a16="http://schemas.microsoft.com/office/drawing/2014/main" id="{A92CDA36-6120-4711-BED4-19E8F9E9F162}"/>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08" name="【認定こども園・幼稚園・保育所】&#10;一人当たり面積グラフ枠">
          <a:extLst>
            <a:ext uri="{FF2B5EF4-FFF2-40B4-BE49-F238E27FC236}">
              <a16:creationId xmlns:a16="http://schemas.microsoft.com/office/drawing/2014/main" id="{7A9696A2-35F6-4563-97FE-89A71936B055}"/>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135636</xdr:rowOff>
    </xdr:from>
    <xdr:to>
      <xdr:col>116</xdr:col>
      <xdr:colOff>62864</xdr:colOff>
      <xdr:row>41</xdr:row>
      <xdr:rowOff>67056</xdr:rowOff>
    </xdr:to>
    <xdr:cxnSp macro="">
      <xdr:nvCxnSpPr>
        <xdr:cNvPr id="409" name="直線コネクタ 408">
          <a:extLst>
            <a:ext uri="{FF2B5EF4-FFF2-40B4-BE49-F238E27FC236}">
              <a16:creationId xmlns:a16="http://schemas.microsoft.com/office/drawing/2014/main" id="{972F4508-1AEB-428D-989D-46C2A498B558}"/>
            </a:ext>
          </a:extLst>
        </xdr:cNvPr>
        <xdr:cNvCxnSpPr/>
      </xdr:nvCxnSpPr>
      <xdr:spPr>
        <a:xfrm flipV="1">
          <a:off x="22160864" y="5793486"/>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70883</xdr:rowOff>
    </xdr:from>
    <xdr:ext cx="469744" cy="259045"/>
    <xdr:sp macro="" textlink="">
      <xdr:nvSpPr>
        <xdr:cNvPr id="410" name="【認定こども園・幼稚園・保育所】&#10;一人当たり面積最小値テキスト">
          <a:extLst>
            <a:ext uri="{FF2B5EF4-FFF2-40B4-BE49-F238E27FC236}">
              <a16:creationId xmlns:a16="http://schemas.microsoft.com/office/drawing/2014/main" id="{43249873-DDE0-42A4-B050-F47465C9446E}"/>
            </a:ext>
          </a:extLst>
        </xdr:cNvPr>
        <xdr:cNvSpPr txBox="1"/>
      </xdr:nvSpPr>
      <xdr:spPr>
        <a:xfrm>
          <a:off x="22199600" y="7100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67056</xdr:rowOff>
    </xdr:from>
    <xdr:to>
      <xdr:col>116</xdr:col>
      <xdr:colOff>152400</xdr:colOff>
      <xdr:row>41</xdr:row>
      <xdr:rowOff>67056</xdr:rowOff>
    </xdr:to>
    <xdr:cxnSp macro="">
      <xdr:nvCxnSpPr>
        <xdr:cNvPr id="411" name="直線コネクタ 410">
          <a:extLst>
            <a:ext uri="{FF2B5EF4-FFF2-40B4-BE49-F238E27FC236}">
              <a16:creationId xmlns:a16="http://schemas.microsoft.com/office/drawing/2014/main" id="{ECA556BE-7AD5-4C31-ADAB-967BE22998E0}"/>
            </a:ext>
          </a:extLst>
        </xdr:cNvPr>
        <xdr:cNvCxnSpPr/>
      </xdr:nvCxnSpPr>
      <xdr:spPr>
        <a:xfrm>
          <a:off x="22072600" y="7096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82313</xdr:rowOff>
    </xdr:from>
    <xdr:ext cx="469744" cy="259045"/>
    <xdr:sp macro="" textlink="">
      <xdr:nvSpPr>
        <xdr:cNvPr id="412" name="【認定こども園・幼稚園・保育所】&#10;一人当たり面積最大値テキスト">
          <a:extLst>
            <a:ext uri="{FF2B5EF4-FFF2-40B4-BE49-F238E27FC236}">
              <a16:creationId xmlns:a16="http://schemas.microsoft.com/office/drawing/2014/main" id="{A0956B24-ACD3-4C38-B6D2-A61CB81183E7}"/>
            </a:ext>
          </a:extLst>
        </xdr:cNvPr>
        <xdr:cNvSpPr txBox="1"/>
      </xdr:nvSpPr>
      <xdr:spPr>
        <a:xfrm>
          <a:off x="22199600" y="5568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135636</xdr:rowOff>
    </xdr:from>
    <xdr:to>
      <xdr:col>116</xdr:col>
      <xdr:colOff>152400</xdr:colOff>
      <xdr:row>33</xdr:row>
      <xdr:rowOff>135636</xdr:rowOff>
    </xdr:to>
    <xdr:cxnSp macro="">
      <xdr:nvCxnSpPr>
        <xdr:cNvPr id="413" name="直線コネクタ 412">
          <a:extLst>
            <a:ext uri="{FF2B5EF4-FFF2-40B4-BE49-F238E27FC236}">
              <a16:creationId xmlns:a16="http://schemas.microsoft.com/office/drawing/2014/main" id="{78C0C1E5-9C2F-4EAF-A8C3-F42C84A8A481}"/>
            </a:ext>
          </a:extLst>
        </xdr:cNvPr>
        <xdr:cNvCxnSpPr/>
      </xdr:nvCxnSpPr>
      <xdr:spPr>
        <a:xfrm>
          <a:off x="22072600" y="5793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92981</xdr:rowOff>
    </xdr:from>
    <xdr:ext cx="469744" cy="259045"/>
    <xdr:sp macro="" textlink="">
      <xdr:nvSpPr>
        <xdr:cNvPr id="414" name="【認定こども園・幼稚園・保育所】&#10;一人当たり面積平均値テキスト">
          <a:extLst>
            <a:ext uri="{FF2B5EF4-FFF2-40B4-BE49-F238E27FC236}">
              <a16:creationId xmlns:a16="http://schemas.microsoft.com/office/drawing/2014/main" id="{E836F9F0-8F7B-4A4D-96D6-212FA041C010}"/>
            </a:ext>
          </a:extLst>
        </xdr:cNvPr>
        <xdr:cNvSpPr txBox="1"/>
      </xdr:nvSpPr>
      <xdr:spPr>
        <a:xfrm>
          <a:off x="22199600" y="66080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114554</xdr:rowOff>
    </xdr:from>
    <xdr:to>
      <xdr:col>116</xdr:col>
      <xdr:colOff>114300</xdr:colOff>
      <xdr:row>39</xdr:row>
      <xdr:rowOff>44704</xdr:rowOff>
    </xdr:to>
    <xdr:sp macro="" textlink="">
      <xdr:nvSpPr>
        <xdr:cNvPr id="415" name="フローチャート: 判断 414">
          <a:extLst>
            <a:ext uri="{FF2B5EF4-FFF2-40B4-BE49-F238E27FC236}">
              <a16:creationId xmlns:a16="http://schemas.microsoft.com/office/drawing/2014/main" id="{4D01198E-0192-4443-B536-7D82F6061327}"/>
            </a:ext>
          </a:extLst>
        </xdr:cNvPr>
        <xdr:cNvSpPr/>
      </xdr:nvSpPr>
      <xdr:spPr>
        <a:xfrm>
          <a:off x="22110700" y="662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109982</xdr:rowOff>
    </xdr:from>
    <xdr:to>
      <xdr:col>112</xdr:col>
      <xdr:colOff>38100</xdr:colOff>
      <xdr:row>39</xdr:row>
      <xdr:rowOff>40132</xdr:rowOff>
    </xdr:to>
    <xdr:sp macro="" textlink="">
      <xdr:nvSpPr>
        <xdr:cNvPr id="416" name="フローチャート: 判断 415">
          <a:extLst>
            <a:ext uri="{FF2B5EF4-FFF2-40B4-BE49-F238E27FC236}">
              <a16:creationId xmlns:a16="http://schemas.microsoft.com/office/drawing/2014/main" id="{919BC1A0-DA65-4CC1-A073-AAB831096F93}"/>
            </a:ext>
          </a:extLst>
        </xdr:cNvPr>
        <xdr:cNvSpPr/>
      </xdr:nvSpPr>
      <xdr:spPr>
        <a:xfrm>
          <a:off x="21272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100838</xdr:rowOff>
    </xdr:from>
    <xdr:to>
      <xdr:col>107</xdr:col>
      <xdr:colOff>101600</xdr:colOff>
      <xdr:row>39</xdr:row>
      <xdr:rowOff>30988</xdr:rowOff>
    </xdr:to>
    <xdr:sp macro="" textlink="">
      <xdr:nvSpPr>
        <xdr:cNvPr id="417" name="フローチャート: 判断 416">
          <a:extLst>
            <a:ext uri="{FF2B5EF4-FFF2-40B4-BE49-F238E27FC236}">
              <a16:creationId xmlns:a16="http://schemas.microsoft.com/office/drawing/2014/main" id="{31FF98AD-8969-474A-8A1F-486A81B78B65}"/>
            </a:ext>
          </a:extLst>
        </xdr:cNvPr>
        <xdr:cNvSpPr/>
      </xdr:nvSpPr>
      <xdr:spPr>
        <a:xfrm>
          <a:off x="20383500" y="661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125984</xdr:rowOff>
    </xdr:from>
    <xdr:to>
      <xdr:col>102</xdr:col>
      <xdr:colOff>165100</xdr:colOff>
      <xdr:row>39</xdr:row>
      <xdr:rowOff>56134</xdr:rowOff>
    </xdr:to>
    <xdr:sp macro="" textlink="">
      <xdr:nvSpPr>
        <xdr:cNvPr id="418" name="フローチャート: 判断 417">
          <a:extLst>
            <a:ext uri="{FF2B5EF4-FFF2-40B4-BE49-F238E27FC236}">
              <a16:creationId xmlns:a16="http://schemas.microsoft.com/office/drawing/2014/main" id="{E6AD4D61-3DA5-4968-AE58-83F6030F9A1D}"/>
            </a:ext>
          </a:extLst>
        </xdr:cNvPr>
        <xdr:cNvSpPr/>
      </xdr:nvSpPr>
      <xdr:spPr>
        <a:xfrm>
          <a:off x="19494500" y="6641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19" name="テキスト ボックス 418">
          <a:extLst>
            <a:ext uri="{FF2B5EF4-FFF2-40B4-BE49-F238E27FC236}">
              <a16:creationId xmlns:a16="http://schemas.microsoft.com/office/drawing/2014/main" id="{D2EF873E-22A4-4585-B652-31A759CB75C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20" name="テキスト ボックス 419">
          <a:extLst>
            <a:ext uri="{FF2B5EF4-FFF2-40B4-BE49-F238E27FC236}">
              <a16:creationId xmlns:a16="http://schemas.microsoft.com/office/drawing/2014/main" id="{F22C8B35-7060-48A6-835D-73DABD0BE337}"/>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21" name="テキスト ボックス 420">
          <a:extLst>
            <a:ext uri="{FF2B5EF4-FFF2-40B4-BE49-F238E27FC236}">
              <a16:creationId xmlns:a16="http://schemas.microsoft.com/office/drawing/2014/main" id="{D82B61A0-8E65-405D-9C5F-AA77AF0A3B48}"/>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22" name="テキスト ボックス 421">
          <a:extLst>
            <a:ext uri="{FF2B5EF4-FFF2-40B4-BE49-F238E27FC236}">
              <a16:creationId xmlns:a16="http://schemas.microsoft.com/office/drawing/2014/main" id="{08804FE7-1CA6-4572-96F3-7A55FD4A6B12}"/>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ED753E27-DE2E-4853-98DF-B77E613C449B}"/>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91694</xdr:rowOff>
    </xdr:from>
    <xdr:to>
      <xdr:col>116</xdr:col>
      <xdr:colOff>114300</xdr:colOff>
      <xdr:row>37</xdr:row>
      <xdr:rowOff>21844</xdr:rowOff>
    </xdr:to>
    <xdr:sp macro="" textlink="">
      <xdr:nvSpPr>
        <xdr:cNvPr id="424" name="楕円 423">
          <a:extLst>
            <a:ext uri="{FF2B5EF4-FFF2-40B4-BE49-F238E27FC236}">
              <a16:creationId xmlns:a16="http://schemas.microsoft.com/office/drawing/2014/main" id="{56FB18FB-C6AA-4EC3-BDE7-A770351FFD2C}"/>
            </a:ext>
          </a:extLst>
        </xdr:cNvPr>
        <xdr:cNvSpPr/>
      </xdr:nvSpPr>
      <xdr:spPr>
        <a:xfrm>
          <a:off x="22110700" y="626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114571</xdr:rowOff>
    </xdr:from>
    <xdr:ext cx="469744" cy="259045"/>
    <xdr:sp macro="" textlink="">
      <xdr:nvSpPr>
        <xdr:cNvPr id="425" name="【認定こども園・幼稚園・保育所】&#10;一人当たり面積該当値テキスト">
          <a:extLst>
            <a:ext uri="{FF2B5EF4-FFF2-40B4-BE49-F238E27FC236}">
              <a16:creationId xmlns:a16="http://schemas.microsoft.com/office/drawing/2014/main" id="{C3A8F916-C238-411F-A388-623071ED758C}"/>
            </a:ext>
          </a:extLst>
        </xdr:cNvPr>
        <xdr:cNvSpPr txBox="1"/>
      </xdr:nvSpPr>
      <xdr:spPr>
        <a:xfrm>
          <a:off x="22199600" y="6115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112268</xdr:rowOff>
    </xdr:from>
    <xdr:to>
      <xdr:col>112</xdr:col>
      <xdr:colOff>38100</xdr:colOff>
      <xdr:row>37</xdr:row>
      <xdr:rowOff>42418</xdr:rowOff>
    </xdr:to>
    <xdr:sp macro="" textlink="">
      <xdr:nvSpPr>
        <xdr:cNvPr id="426" name="楕円 425">
          <a:extLst>
            <a:ext uri="{FF2B5EF4-FFF2-40B4-BE49-F238E27FC236}">
              <a16:creationId xmlns:a16="http://schemas.microsoft.com/office/drawing/2014/main" id="{2F150757-C641-439F-99B0-5E3D88B78D12}"/>
            </a:ext>
          </a:extLst>
        </xdr:cNvPr>
        <xdr:cNvSpPr/>
      </xdr:nvSpPr>
      <xdr:spPr>
        <a:xfrm>
          <a:off x="21272500" y="628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142494</xdr:rowOff>
    </xdr:from>
    <xdr:to>
      <xdr:col>116</xdr:col>
      <xdr:colOff>63500</xdr:colOff>
      <xdr:row>36</xdr:row>
      <xdr:rowOff>163068</xdr:rowOff>
    </xdr:to>
    <xdr:cxnSp macro="">
      <xdr:nvCxnSpPr>
        <xdr:cNvPr id="427" name="直線コネクタ 426">
          <a:extLst>
            <a:ext uri="{FF2B5EF4-FFF2-40B4-BE49-F238E27FC236}">
              <a16:creationId xmlns:a16="http://schemas.microsoft.com/office/drawing/2014/main" id="{38519D6D-A8F7-44CA-B1DC-312AD4F83EDD}"/>
            </a:ext>
          </a:extLst>
        </xdr:cNvPr>
        <xdr:cNvCxnSpPr/>
      </xdr:nvCxnSpPr>
      <xdr:spPr>
        <a:xfrm flipV="1">
          <a:off x="21323300" y="6314694"/>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123698</xdr:rowOff>
    </xdr:from>
    <xdr:to>
      <xdr:col>107</xdr:col>
      <xdr:colOff>101600</xdr:colOff>
      <xdr:row>37</xdr:row>
      <xdr:rowOff>53848</xdr:rowOff>
    </xdr:to>
    <xdr:sp macro="" textlink="">
      <xdr:nvSpPr>
        <xdr:cNvPr id="428" name="楕円 427">
          <a:extLst>
            <a:ext uri="{FF2B5EF4-FFF2-40B4-BE49-F238E27FC236}">
              <a16:creationId xmlns:a16="http://schemas.microsoft.com/office/drawing/2014/main" id="{49A56522-1B64-435B-A3A9-4C6E11E8973F}"/>
            </a:ext>
          </a:extLst>
        </xdr:cNvPr>
        <xdr:cNvSpPr/>
      </xdr:nvSpPr>
      <xdr:spPr>
        <a:xfrm>
          <a:off x="20383500" y="629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163068</xdr:rowOff>
    </xdr:from>
    <xdr:to>
      <xdr:col>111</xdr:col>
      <xdr:colOff>177800</xdr:colOff>
      <xdr:row>37</xdr:row>
      <xdr:rowOff>3048</xdr:rowOff>
    </xdr:to>
    <xdr:cxnSp macro="">
      <xdr:nvCxnSpPr>
        <xdr:cNvPr id="429" name="直線コネクタ 428">
          <a:extLst>
            <a:ext uri="{FF2B5EF4-FFF2-40B4-BE49-F238E27FC236}">
              <a16:creationId xmlns:a16="http://schemas.microsoft.com/office/drawing/2014/main" id="{11A4D4B3-AF2E-482C-89F9-E63F1D67886C}"/>
            </a:ext>
          </a:extLst>
        </xdr:cNvPr>
        <xdr:cNvCxnSpPr/>
      </xdr:nvCxnSpPr>
      <xdr:spPr>
        <a:xfrm flipV="1">
          <a:off x="20434300" y="6335268"/>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31259</xdr:rowOff>
    </xdr:from>
    <xdr:ext cx="469744" cy="259045"/>
    <xdr:sp macro="" textlink="">
      <xdr:nvSpPr>
        <xdr:cNvPr id="430" name="n_1aveValue【認定こども園・幼稚園・保育所】&#10;一人当たり面積">
          <a:extLst>
            <a:ext uri="{FF2B5EF4-FFF2-40B4-BE49-F238E27FC236}">
              <a16:creationId xmlns:a16="http://schemas.microsoft.com/office/drawing/2014/main" id="{1C40BD88-7364-4EF6-A0C3-0E849E62B6C1}"/>
            </a:ext>
          </a:extLst>
        </xdr:cNvPr>
        <xdr:cNvSpPr txBox="1"/>
      </xdr:nvSpPr>
      <xdr:spPr>
        <a:xfrm>
          <a:off x="21075727" y="6717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22115</xdr:rowOff>
    </xdr:from>
    <xdr:ext cx="469744" cy="259045"/>
    <xdr:sp macro="" textlink="">
      <xdr:nvSpPr>
        <xdr:cNvPr id="431" name="n_2aveValue【認定こども園・幼稚園・保育所】&#10;一人当たり面積">
          <a:extLst>
            <a:ext uri="{FF2B5EF4-FFF2-40B4-BE49-F238E27FC236}">
              <a16:creationId xmlns:a16="http://schemas.microsoft.com/office/drawing/2014/main" id="{45A92D30-0FCB-4652-A526-A1677FBB0AD8}"/>
            </a:ext>
          </a:extLst>
        </xdr:cNvPr>
        <xdr:cNvSpPr txBox="1"/>
      </xdr:nvSpPr>
      <xdr:spPr>
        <a:xfrm>
          <a:off x="20199427" y="6708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72661</xdr:rowOff>
    </xdr:from>
    <xdr:ext cx="469744" cy="259045"/>
    <xdr:sp macro="" textlink="">
      <xdr:nvSpPr>
        <xdr:cNvPr id="432" name="n_3aveValue【認定こども園・幼稚園・保育所】&#10;一人当たり面積">
          <a:extLst>
            <a:ext uri="{FF2B5EF4-FFF2-40B4-BE49-F238E27FC236}">
              <a16:creationId xmlns:a16="http://schemas.microsoft.com/office/drawing/2014/main" id="{F29077FF-6ECF-48E8-887E-B8550AC186C4}"/>
            </a:ext>
          </a:extLst>
        </xdr:cNvPr>
        <xdr:cNvSpPr txBox="1"/>
      </xdr:nvSpPr>
      <xdr:spPr>
        <a:xfrm>
          <a:off x="19310427" y="6416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58945</xdr:rowOff>
    </xdr:from>
    <xdr:ext cx="469744" cy="259045"/>
    <xdr:sp macro="" textlink="">
      <xdr:nvSpPr>
        <xdr:cNvPr id="433" name="n_1mainValue【認定こども園・幼稚園・保育所】&#10;一人当たり面積">
          <a:extLst>
            <a:ext uri="{FF2B5EF4-FFF2-40B4-BE49-F238E27FC236}">
              <a16:creationId xmlns:a16="http://schemas.microsoft.com/office/drawing/2014/main" id="{51B287F2-B838-47F9-B855-703640E1B4C3}"/>
            </a:ext>
          </a:extLst>
        </xdr:cNvPr>
        <xdr:cNvSpPr txBox="1"/>
      </xdr:nvSpPr>
      <xdr:spPr>
        <a:xfrm>
          <a:off x="21075727" y="6059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70375</xdr:rowOff>
    </xdr:from>
    <xdr:ext cx="469744" cy="259045"/>
    <xdr:sp macro="" textlink="">
      <xdr:nvSpPr>
        <xdr:cNvPr id="434" name="n_2mainValue【認定こども園・幼稚園・保育所】&#10;一人当たり面積">
          <a:extLst>
            <a:ext uri="{FF2B5EF4-FFF2-40B4-BE49-F238E27FC236}">
              <a16:creationId xmlns:a16="http://schemas.microsoft.com/office/drawing/2014/main" id="{34440B75-14CE-46CD-BD6E-2B8ABDB59DE3}"/>
            </a:ext>
          </a:extLst>
        </xdr:cNvPr>
        <xdr:cNvSpPr txBox="1"/>
      </xdr:nvSpPr>
      <xdr:spPr>
        <a:xfrm>
          <a:off x="20199427" y="6071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35" name="正方形/長方形 434">
          <a:extLst>
            <a:ext uri="{FF2B5EF4-FFF2-40B4-BE49-F238E27FC236}">
              <a16:creationId xmlns:a16="http://schemas.microsoft.com/office/drawing/2014/main" id="{C149E0F4-6C98-4883-B832-8FC123F1082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36" name="正方形/長方形 435">
          <a:extLst>
            <a:ext uri="{FF2B5EF4-FFF2-40B4-BE49-F238E27FC236}">
              <a16:creationId xmlns:a16="http://schemas.microsoft.com/office/drawing/2014/main" id="{DDFB835B-D04B-460D-A0EA-6B2B84B1B929}"/>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37" name="正方形/長方形 436">
          <a:extLst>
            <a:ext uri="{FF2B5EF4-FFF2-40B4-BE49-F238E27FC236}">
              <a16:creationId xmlns:a16="http://schemas.microsoft.com/office/drawing/2014/main" id="{E7F7F8CC-0A1C-4134-BDB1-8CDA765E3EB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38" name="正方形/長方形 437">
          <a:extLst>
            <a:ext uri="{FF2B5EF4-FFF2-40B4-BE49-F238E27FC236}">
              <a16:creationId xmlns:a16="http://schemas.microsoft.com/office/drawing/2014/main" id="{5E5707A4-78A3-43C6-B0EA-D8466E0C42B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39" name="正方形/長方形 438">
          <a:extLst>
            <a:ext uri="{FF2B5EF4-FFF2-40B4-BE49-F238E27FC236}">
              <a16:creationId xmlns:a16="http://schemas.microsoft.com/office/drawing/2014/main" id="{782AAE0E-A010-45E2-9FD7-CEACDC8B8A8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40" name="正方形/長方形 439">
          <a:extLst>
            <a:ext uri="{FF2B5EF4-FFF2-40B4-BE49-F238E27FC236}">
              <a16:creationId xmlns:a16="http://schemas.microsoft.com/office/drawing/2014/main" id="{2C677CCF-6328-43B6-A328-7067C321AF9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41" name="正方形/長方形 440">
          <a:extLst>
            <a:ext uri="{FF2B5EF4-FFF2-40B4-BE49-F238E27FC236}">
              <a16:creationId xmlns:a16="http://schemas.microsoft.com/office/drawing/2014/main" id="{DFAE1896-68BA-4E9C-874C-F8536D2D170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42" name="正方形/長方形 441">
          <a:extLst>
            <a:ext uri="{FF2B5EF4-FFF2-40B4-BE49-F238E27FC236}">
              <a16:creationId xmlns:a16="http://schemas.microsoft.com/office/drawing/2014/main" id="{2DB1A457-802A-41F9-9ED5-34AE8C567C22}"/>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43" name="テキスト ボックス 442">
          <a:extLst>
            <a:ext uri="{FF2B5EF4-FFF2-40B4-BE49-F238E27FC236}">
              <a16:creationId xmlns:a16="http://schemas.microsoft.com/office/drawing/2014/main" id="{B50E80FC-C95B-4FD9-8062-ECD6C2789F96}"/>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44" name="直線コネクタ 443">
          <a:extLst>
            <a:ext uri="{FF2B5EF4-FFF2-40B4-BE49-F238E27FC236}">
              <a16:creationId xmlns:a16="http://schemas.microsoft.com/office/drawing/2014/main" id="{7C9D04DF-4252-41AC-9E2E-A4E122720AD8}"/>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45" name="テキスト ボックス 444">
          <a:extLst>
            <a:ext uri="{FF2B5EF4-FFF2-40B4-BE49-F238E27FC236}">
              <a16:creationId xmlns:a16="http://schemas.microsoft.com/office/drawing/2014/main" id="{BFCEFF70-42A2-43A0-9390-E983CBD5BF47}"/>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46" name="直線コネクタ 445">
          <a:extLst>
            <a:ext uri="{FF2B5EF4-FFF2-40B4-BE49-F238E27FC236}">
              <a16:creationId xmlns:a16="http://schemas.microsoft.com/office/drawing/2014/main" id="{0A1D28CA-4B38-480D-9D13-3F2162967E3C}"/>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47" name="テキスト ボックス 446">
          <a:extLst>
            <a:ext uri="{FF2B5EF4-FFF2-40B4-BE49-F238E27FC236}">
              <a16:creationId xmlns:a16="http://schemas.microsoft.com/office/drawing/2014/main" id="{C439FD20-5BFD-41D4-9B97-AB5BF99A06CC}"/>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48" name="直線コネクタ 447">
          <a:extLst>
            <a:ext uri="{FF2B5EF4-FFF2-40B4-BE49-F238E27FC236}">
              <a16:creationId xmlns:a16="http://schemas.microsoft.com/office/drawing/2014/main" id="{172E048A-3B48-421D-ACF5-2ECF75ADB8F4}"/>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49" name="テキスト ボックス 448">
          <a:extLst>
            <a:ext uri="{FF2B5EF4-FFF2-40B4-BE49-F238E27FC236}">
              <a16:creationId xmlns:a16="http://schemas.microsoft.com/office/drawing/2014/main" id="{76C6AF1D-AE83-4E0F-AFD2-12E70C140A99}"/>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50" name="直線コネクタ 449">
          <a:extLst>
            <a:ext uri="{FF2B5EF4-FFF2-40B4-BE49-F238E27FC236}">
              <a16:creationId xmlns:a16="http://schemas.microsoft.com/office/drawing/2014/main" id="{9DCAF79F-9543-4F77-83A3-E0ED141A59F5}"/>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51" name="テキスト ボックス 450">
          <a:extLst>
            <a:ext uri="{FF2B5EF4-FFF2-40B4-BE49-F238E27FC236}">
              <a16:creationId xmlns:a16="http://schemas.microsoft.com/office/drawing/2014/main" id="{E8831D58-79E4-42EE-A612-FE30B02A36B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52" name="直線コネクタ 451">
          <a:extLst>
            <a:ext uri="{FF2B5EF4-FFF2-40B4-BE49-F238E27FC236}">
              <a16:creationId xmlns:a16="http://schemas.microsoft.com/office/drawing/2014/main" id="{8ED2ABE6-FE81-4B74-9F72-FEA8BC700A02}"/>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53" name="テキスト ボックス 452">
          <a:extLst>
            <a:ext uri="{FF2B5EF4-FFF2-40B4-BE49-F238E27FC236}">
              <a16:creationId xmlns:a16="http://schemas.microsoft.com/office/drawing/2014/main" id="{06FECD24-289F-4188-BC3E-1F90884C7955}"/>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54" name="直線コネクタ 453">
          <a:extLst>
            <a:ext uri="{FF2B5EF4-FFF2-40B4-BE49-F238E27FC236}">
              <a16:creationId xmlns:a16="http://schemas.microsoft.com/office/drawing/2014/main" id="{94516C5A-A0C5-4523-AFDD-51B1FB35578B}"/>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55" name="テキスト ボックス 454">
          <a:extLst>
            <a:ext uri="{FF2B5EF4-FFF2-40B4-BE49-F238E27FC236}">
              <a16:creationId xmlns:a16="http://schemas.microsoft.com/office/drawing/2014/main" id="{1F261DB6-1BDD-4A8B-BFBC-BA01968F0DDE}"/>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56" name="直線コネクタ 455">
          <a:extLst>
            <a:ext uri="{FF2B5EF4-FFF2-40B4-BE49-F238E27FC236}">
              <a16:creationId xmlns:a16="http://schemas.microsoft.com/office/drawing/2014/main" id="{A0E8EF1C-F5E8-4694-8740-23A4DA1035C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57" name="テキスト ボックス 456">
          <a:extLst>
            <a:ext uri="{FF2B5EF4-FFF2-40B4-BE49-F238E27FC236}">
              <a16:creationId xmlns:a16="http://schemas.microsoft.com/office/drawing/2014/main" id="{CA7C8AA0-62D5-4D5F-95DA-D2BE8636150C}"/>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58" name="【学校施設】&#10;有形固定資産減価償却率グラフ枠">
          <a:extLst>
            <a:ext uri="{FF2B5EF4-FFF2-40B4-BE49-F238E27FC236}">
              <a16:creationId xmlns:a16="http://schemas.microsoft.com/office/drawing/2014/main" id="{EF83E07A-CCEA-40E2-AAD3-5F03C3480BA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64770</xdr:rowOff>
    </xdr:from>
    <xdr:to>
      <xdr:col>85</xdr:col>
      <xdr:colOff>126364</xdr:colOff>
      <xdr:row>64</xdr:row>
      <xdr:rowOff>152400</xdr:rowOff>
    </xdr:to>
    <xdr:cxnSp macro="">
      <xdr:nvCxnSpPr>
        <xdr:cNvPr id="459" name="直線コネクタ 458">
          <a:extLst>
            <a:ext uri="{FF2B5EF4-FFF2-40B4-BE49-F238E27FC236}">
              <a16:creationId xmlns:a16="http://schemas.microsoft.com/office/drawing/2014/main" id="{30E5DE56-5DCE-4625-B080-1CAA6D5579AE}"/>
            </a:ext>
          </a:extLst>
        </xdr:cNvPr>
        <xdr:cNvCxnSpPr/>
      </xdr:nvCxnSpPr>
      <xdr:spPr>
        <a:xfrm flipV="1">
          <a:off x="16318864" y="9494520"/>
          <a:ext cx="0" cy="1630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156227</xdr:rowOff>
    </xdr:from>
    <xdr:ext cx="405111" cy="259045"/>
    <xdr:sp macro="" textlink="">
      <xdr:nvSpPr>
        <xdr:cNvPr id="460" name="【学校施設】&#10;有形固定資産減価償却率最小値テキスト">
          <a:extLst>
            <a:ext uri="{FF2B5EF4-FFF2-40B4-BE49-F238E27FC236}">
              <a16:creationId xmlns:a16="http://schemas.microsoft.com/office/drawing/2014/main" id="{E230367D-1895-4FA8-B31D-B2237DF5F72E}"/>
            </a:ext>
          </a:extLst>
        </xdr:cNvPr>
        <xdr:cNvSpPr txBox="1"/>
      </xdr:nvSpPr>
      <xdr:spPr>
        <a:xfrm>
          <a:off x="16357600" y="1112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152400</xdr:rowOff>
    </xdr:from>
    <xdr:to>
      <xdr:col>86</xdr:col>
      <xdr:colOff>25400</xdr:colOff>
      <xdr:row>64</xdr:row>
      <xdr:rowOff>152400</xdr:rowOff>
    </xdr:to>
    <xdr:cxnSp macro="">
      <xdr:nvCxnSpPr>
        <xdr:cNvPr id="461" name="直線コネクタ 460">
          <a:extLst>
            <a:ext uri="{FF2B5EF4-FFF2-40B4-BE49-F238E27FC236}">
              <a16:creationId xmlns:a16="http://schemas.microsoft.com/office/drawing/2014/main" id="{1806A773-777F-45FA-B497-5ECB63502FEB}"/>
            </a:ext>
          </a:extLst>
        </xdr:cNvPr>
        <xdr:cNvCxnSpPr/>
      </xdr:nvCxnSpPr>
      <xdr:spPr>
        <a:xfrm>
          <a:off x="16230600" y="1112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11447</xdr:rowOff>
    </xdr:from>
    <xdr:ext cx="405111" cy="259045"/>
    <xdr:sp macro="" textlink="">
      <xdr:nvSpPr>
        <xdr:cNvPr id="462" name="【学校施設】&#10;有形固定資産減価償却率最大値テキスト">
          <a:extLst>
            <a:ext uri="{FF2B5EF4-FFF2-40B4-BE49-F238E27FC236}">
              <a16:creationId xmlns:a16="http://schemas.microsoft.com/office/drawing/2014/main" id="{12E287C8-D8EC-445A-9960-CF8BD666B22E}"/>
            </a:ext>
          </a:extLst>
        </xdr:cNvPr>
        <xdr:cNvSpPr txBox="1"/>
      </xdr:nvSpPr>
      <xdr:spPr>
        <a:xfrm>
          <a:off x="16357600" y="926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64770</xdr:rowOff>
    </xdr:from>
    <xdr:to>
      <xdr:col>86</xdr:col>
      <xdr:colOff>25400</xdr:colOff>
      <xdr:row>55</xdr:row>
      <xdr:rowOff>64770</xdr:rowOff>
    </xdr:to>
    <xdr:cxnSp macro="">
      <xdr:nvCxnSpPr>
        <xdr:cNvPr id="463" name="直線コネクタ 462">
          <a:extLst>
            <a:ext uri="{FF2B5EF4-FFF2-40B4-BE49-F238E27FC236}">
              <a16:creationId xmlns:a16="http://schemas.microsoft.com/office/drawing/2014/main" id="{E212755F-9296-4F87-B3AE-13247D8A6DE2}"/>
            </a:ext>
          </a:extLst>
        </xdr:cNvPr>
        <xdr:cNvCxnSpPr/>
      </xdr:nvCxnSpPr>
      <xdr:spPr>
        <a:xfrm>
          <a:off x="16230600" y="949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158767</xdr:rowOff>
    </xdr:from>
    <xdr:ext cx="405111" cy="259045"/>
    <xdr:sp macro="" textlink="">
      <xdr:nvSpPr>
        <xdr:cNvPr id="464" name="【学校施設】&#10;有形固定資産減価償却率平均値テキスト">
          <a:extLst>
            <a:ext uri="{FF2B5EF4-FFF2-40B4-BE49-F238E27FC236}">
              <a16:creationId xmlns:a16="http://schemas.microsoft.com/office/drawing/2014/main" id="{9C79653C-1167-4BB0-8C61-F460EB239469}"/>
            </a:ext>
          </a:extLst>
        </xdr:cNvPr>
        <xdr:cNvSpPr txBox="1"/>
      </xdr:nvSpPr>
      <xdr:spPr>
        <a:xfrm>
          <a:off x="16357600" y="102743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135890</xdr:rowOff>
    </xdr:from>
    <xdr:to>
      <xdr:col>85</xdr:col>
      <xdr:colOff>177800</xdr:colOff>
      <xdr:row>61</xdr:row>
      <xdr:rowOff>66040</xdr:rowOff>
    </xdr:to>
    <xdr:sp macro="" textlink="">
      <xdr:nvSpPr>
        <xdr:cNvPr id="465" name="フローチャート: 判断 464">
          <a:extLst>
            <a:ext uri="{FF2B5EF4-FFF2-40B4-BE49-F238E27FC236}">
              <a16:creationId xmlns:a16="http://schemas.microsoft.com/office/drawing/2014/main" id="{81BD2B02-85C8-44E3-9BD6-E93F42EFF095}"/>
            </a:ext>
          </a:extLst>
        </xdr:cNvPr>
        <xdr:cNvSpPr/>
      </xdr:nvSpPr>
      <xdr:spPr>
        <a:xfrm>
          <a:off x="16268700" y="104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29210</xdr:rowOff>
    </xdr:from>
    <xdr:to>
      <xdr:col>81</xdr:col>
      <xdr:colOff>101600</xdr:colOff>
      <xdr:row>61</xdr:row>
      <xdr:rowOff>130810</xdr:rowOff>
    </xdr:to>
    <xdr:sp macro="" textlink="">
      <xdr:nvSpPr>
        <xdr:cNvPr id="466" name="フローチャート: 判断 465">
          <a:extLst>
            <a:ext uri="{FF2B5EF4-FFF2-40B4-BE49-F238E27FC236}">
              <a16:creationId xmlns:a16="http://schemas.microsoft.com/office/drawing/2014/main" id="{B7889EA4-CE91-4BC2-84B4-6F14EBCC983F}"/>
            </a:ext>
          </a:extLst>
        </xdr:cNvPr>
        <xdr:cNvSpPr/>
      </xdr:nvSpPr>
      <xdr:spPr>
        <a:xfrm>
          <a:off x="15430500" y="104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90170</xdr:rowOff>
    </xdr:from>
    <xdr:to>
      <xdr:col>76</xdr:col>
      <xdr:colOff>165100</xdr:colOff>
      <xdr:row>62</xdr:row>
      <xdr:rowOff>20320</xdr:rowOff>
    </xdr:to>
    <xdr:sp macro="" textlink="">
      <xdr:nvSpPr>
        <xdr:cNvPr id="467" name="フローチャート: 判断 466">
          <a:extLst>
            <a:ext uri="{FF2B5EF4-FFF2-40B4-BE49-F238E27FC236}">
              <a16:creationId xmlns:a16="http://schemas.microsoft.com/office/drawing/2014/main" id="{F3557B52-02FD-4CF9-B989-1784DED7501E}"/>
            </a:ext>
          </a:extLst>
        </xdr:cNvPr>
        <xdr:cNvSpPr/>
      </xdr:nvSpPr>
      <xdr:spPr>
        <a:xfrm>
          <a:off x="145415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147320</xdr:rowOff>
    </xdr:from>
    <xdr:to>
      <xdr:col>72</xdr:col>
      <xdr:colOff>38100</xdr:colOff>
      <xdr:row>62</xdr:row>
      <xdr:rowOff>77470</xdr:rowOff>
    </xdr:to>
    <xdr:sp macro="" textlink="">
      <xdr:nvSpPr>
        <xdr:cNvPr id="468" name="フローチャート: 判断 467">
          <a:extLst>
            <a:ext uri="{FF2B5EF4-FFF2-40B4-BE49-F238E27FC236}">
              <a16:creationId xmlns:a16="http://schemas.microsoft.com/office/drawing/2014/main" id="{6C6292DC-5559-4E1C-BA7D-5B689417B549}"/>
            </a:ext>
          </a:extLst>
        </xdr:cNvPr>
        <xdr:cNvSpPr/>
      </xdr:nvSpPr>
      <xdr:spPr>
        <a:xfrm>
          <a:off x="13652500" y="1060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69" name="テキスト ボックス 468">
          <a:extLst>
            <a:ext uri="{FF2B5EF4-FFF2-40B4-BE49-F238E27FC236}">
              <a16:creationId xmlns:a16="http://schemas.microsoft.com/office/drawing/2014/main" id="{BBA10961-80A9-4D50-9B8D-D9C76CA026F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70" name="テキスト ボックス 469">
          <a:extLst>
            <a:ext uri="{FF2B5EF4-FFF2-40B4-BE49-F238E27FC236}">
              <a16:creationId xmlns:a16="http://schemas.microsoft.com/office/drawing/2014/main" id="{A6539FDF-66B4-4DEB-9182-A48E0F5799B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71" name="テキスト ボックス 470">
          <a:extLst>
            <a:ext uri="{FF2B5EF4-FFF2-40B4-BE49-F238E27FC236}">
              <a16:creationId xmlns:a16="http://schemas.microsoft.com/office/drawing/2014/main" id="{470B1F21-279F-4CF9-AF38-75402BA99C64}"/>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72" name="テキスト ボックス 471">
          <a:extLst>
            <a:ext uri="{FF2B5EF4-FFF2-40B4-BE49-F238E27FC236}">
              <a16:creationId xmlns:a16="http://schemas.microsoft.com/office/drawing/2014/main" id="{725148FB-B643-4F5D-871A-1124BB5BF474}"/>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73" name="テキスト ボックス 472">
          <a:extLst>
            <a:ext uri="{FF2B5EF4-FFF2-40B4-BE49-F238E27FC236}">
              <a16:creationId xmlns:a16="http://schemas.microsoft.com/office/drawing/2014/main" id="{4FD7C978-BE42-4264-815D-619686BAEB8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166370</xdr:rowOff>
    </xdr:from>
    <xdr:to>
      <xdr:col>85</xdr:col>
      <xdr:colOff>177800</xdr:colOff>
      <xdr:row>63</xdr:row>
      <xdr:rowOff>96520</xdr:rowOff>
    </xdr:to>
    <xdr:sp macro="" textlink="">
      <xdr:nvSpPr>
        <xdr:cNvPr id="474" name="楕円 473">
          <a:extLst>
            <a:ext uri="{FF2B5EF4-FFF2-40B4-BE49-F238E27FC236}">
              <a16:creationId xmlns:a16="http://schemas.microsoft.com/office/drawing/2014/main" id="{ACCC1D1F-B1EA-4473-91BC-768862A46C04}"/>
            </a:ext>
          </a:extLst>
        </xdr:cNvPr>
        <xdr:cNvSpPr/>
      </xdr:nvSpPr>
      <xdr:spPr>
        <a:xfrm>
          <a:off x="16268700" y="1079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144797</xdr:rowOff>
    </xdr:from>
    <xdr:ext cx="405111" cy="259045"/>
    <xdr:sp macro="" textlink="">
      <xdr:nvSpPr>
        <xdr:cNvPr id="475" name="【学校施設】&#10;有形固定資産減価償却率該当値テキスト">
          <a:extLst>
            <a:ext uri="{FF2B5EF4-FFF2-40B4-BE49-F238E27FC236}">
              <a16:creationId xmlns:a16="http://schemas.microsoft.com/office/drawing/2014/main" id="{2FC3581C-7C93-40D1-AB13-45403C20528E}"/>
            </a:ext>
          </a:extLst>
        </xdr:cNvPr>
        <xdr:cNvSpPr txBox="1"/>
      </xdr:nvSpPr>
      <xdr:spPr>
        <a:xfrm>
          <a:off x="16357600" y="1077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40640</xdr:rowOff>
    </xdr:from>
    <xdr:to>
      <xdr:col>81</xdr:col>
      <xdr:colOff>101600</xdr:colOff>
      <xdr:row>63</xdr:row>
      <xdr:rowOff>142240</xdr:rowOff>
    </xdr:to>
    <xdr:sp macro="" textlink="">
      <xdr:nvSpPr>
        <xdr:cNvPr id="476" name="楕円 475">
          <a:extLst>
            <a:ext uri="{FF2B5EF4-FFF2-40B4-BE49-F238E27FC236}">
              <a16:creationId xmlns:a16="http://schemas.microsoft.com/office/drawing/2014/main" id="{82B7B976-6469-4345-B199-F085307048BE}"/>
            </a:ext>
          </a:extLst>
        </xdr:cNvPr>
        <xdr:cNvSpPr/>
      </xdr:nvSpPr>
      <xdr:spPr>
        <a:xfrm>
          <a:off x="15430500" y="1084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45720</xdr:rowOff>
    </xdr:from>
    <xdr:to>
      <xdr:col>85</xdr:col>
      <xdr:colOff>127000</xdr:colOff>
      <xdr:row>63</xdr:row>
      <xdr:rowOff>91440</xdr:rowOff>
    </xdr:to>
    <xdr:cxnSp macro="">
      <xdr:nvCxnSpPr>
        <xdr:cNvPr id="477" name="直線コネクタ 476">
          <a:extLst>
            <a:ext uri="{FF2B5EF4-FFF2-40B4-BE49-F238E27FC236}">
              <a16:creationId xmlns:a16="http://schemas.microsoft.com/office/drawing/2014/main" id="{994527E8-F8D8-4806-9631-A88985FFDF34}"/>
            </a:ext>
          </a:extLst>
        </xdr:cNvPr>
        <xdr:cNvCxnSpPr/>
      </xdr:nvCxnSpPr>
      <xdr:spPr>
        <a:xfrm flipV="1">
          <a:off x="15481300" y="1084707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78740</xdr:rowOff>
    </xdr:from>
    <xdr:to>
      <xdr:col>76</xdr:col>
      <xdr:colOff>165100</xdr:colOff>
      <xdr:row>64</xdr:row>
      <xdr:rowOff>8890</xdr:rowOff>
    </xdr:to>
    <xdr:sp macro="" textlink="">
      <xdr:nvSpPr>
        <xdr:cNvPr id="478" name="楕円 477">
          <a:extLst>
            <a:ext uri="{FF2B5EF4-FFF2-40B4-BE49-F238E27FC236}">
              <a16:creationId xmlns:a16="http://schemas.microsoft.com/office/drawing/2014/main" id="{DC32A122-08DD-433B-B299-58CB60FAA3D5}"/>
            </a:ext>
          </a:extLst>
        </xdr:cNvPr>
        <xdr:cNvSpPr/>
      </xdr:nvSpPr>
      <xdr:spPr>
        <a:xfrm>
          <a:off x="14541500" y="1088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91440</xdr:rowOff>
    </xdr:from>
    <xdr:to>
      <xdr:col>81</xdr:col>
      <xdr:colOff>50800</xdr:colOff>
      <xdr:row>63</xdr:row>
      <xdr:rowOff>129540</xdr:rowOff>
    </xdr:to>
    <xdr:cxnSp macro="">
      <xdr:nvCxnSpPr>
        <xdr:cNvPr id="479" name="直線コネクタ 478">
          <a:extLst>
            <a:ext uri="{FF2B5EF4-FFF2-40B4-BE49-F238E27FC236}">
              <a16:creationId xmlns:a16="http://schemas.microsoft.com/office/drawing/2014/main" id="{64993953-8D0C-4CE1-8D50-65F550103621}"/>
            </a:ext>
          </a:extLst>
        </xdr:cNvPr>
        <xdr:cNvCxnSpPr/>
      </xdr:nvCxnSpPr>
      <xdr:spPr>
        <a:xfrm flipV="1">
          <a:off x="14592300" y="1089279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147337</xdr:rowOff>
    </xdr:from>
    <xdr:ext cx="405111" cy="259045"/>
    <xdr:sp macro="" textlink="">
      <xdr:nvSpPr>
        <xdr:cNvPr id="480" name="n_1aveValue【学校施設】&#10;有形固定資産減価償却率">
          <a:extLst>
            <a:ext uri="{FF2B5EF4-FFF2-40B4-BE49-F238E27FC236}">
              <a16:creationId xmlns:a16="http://schemas.microsoft.com/office/drawing/2014/main" id="{7710D58F-1732-4F91-89EB-CACF1451DAA7}"/>
            </a:ext>
          </a:extLst>
        </xdr:cNvPr>
        <xdr:cNvSpPr txBox="1"/>
      </xdr:nvSpPr>
      <xdr:spPr>
        <a:xfrm>
          <a:off x="15266044" y="10262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36847</xdr:rowOff>
    </xdr:from>
    <xdr:ext cx="405111" cy="259045"/>
    <xdr:sp macro="" textlink="">
      <xdr:nvSpPr>
        <xdr:cNvPr id="481" name="n_2aveValue【学校施設】&#10;有形固定資産減価償却率">
          <a:extLst>
            <a:ext uri="{FF2B5EF4-FFF2-40B4-BE49-F238E27FC236}">
              <a16:creationId xmlns:a16="http://schemas.microsoft.com/office/drawing/2014/main" id="{864937B9-7230-474D-98AC-ABF0E2DF98AB}"/>
            </a:ext>
          </a:extLst>
        </xdr:cNvPr>
        <xdr:cNvSpPr txBox="1"/>
      </xdr:nvSpPr>
      <xdr:spPr>
        <a:xfrm>
          <a:off x="14389744" y="10323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93997</xdr:rowOff>
    </xdr:from>
    <xdr:ext cx="405111" cy="259045"/>
    <xdr:sp macro="" textlink="">
      <xdr:nvSpPr>
        <xdr:cNvPr id="482" name="n_3aveValue【学校施設】&#10;有形固定資産減価償却率">
          <a:extLst>
            <a:ext uri="{FF2B5EF4-FFF2-40B4-BE49-F238E27FC236}">
              <a16:creationId xmlns:a16="http://schemas.microsoft.com/office/drawing/2014/main" id="{600637EB-740A-4992-B9F1-241331EEED21}"/>
            </a:ext>
          </a:extLst>
        </xdr:cNvPr>
        <xdr:cNvSpPr txBox="1"/>
      </xdr:nvSpPr>
      <xdr:spPr>
        <a:xfrm>
          <a:off x="13500744" y="10380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133367</xdr:rowOff>
    </xdr:from>
    <xdr:ext cx="405111" cy="259045"/>
    <xdr:sp macro="" textlink="">
      <xdr:nvSpPr>
        <xdr:cNvPr id="483" name="n_1mainValue【学校施設】&#10;有形固定資産減価償却率">
          <a:extLst>
            <a:ext uri="{FF2B5EF4-FFF2-40B4-BE49-F238E27FC236}">
              <a16:creationId xmlns:a16="http://schemas.microsoft.com/office/drawing/2014/main" id="{05189A23-930B-4BA9-A87A-A381D0CBACEF}"/>
            </a:ext>
          </a:extLst>
        </xdr:cNvPr>
        <xdr:cNvSpPr txBox="1"/>
      </xdr:nvSpPr>
      <xdr:spPr>
        <a:xfrm>
          <a:off x="15266044" y="1093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64</xdr:row>
      <xdr:rowOff>17</xdr:rowOff>
    </xdr:from>
    <xdr:ext cx="405111" cy="259045"/>
    <xdr:sp macro="" textlink="">
      <xdr:nvSpPr>
        <xdr:cNvPr id="484" name="n_2mainValue【学校施設】&#10;有形固定資産減価償却率">
          <a:extLst>
            <a:ext uri="{FF2B5EF4-FFF2-40B4-BE49-F238E27FC236}">
              <a16:creationId xmlns:a16="http://schemas.microsoft.com/office/drawing/2014/main" id="{27FC5ACF-7EAE-4596-AF14-91D2D59B7477}"/>
            </a:ext>
          </a:extLst>
        </xdr:cNvPr>
        <xdr:cNvSpPr txBox="1"/>
      </xdr:nvSpPr>
      <xdr:spPr>
        <a:xfrm>
          <a:off x="14389744" y="1097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85" name="正方形/長方形 484">
          <a:extLst>
            <a:ext uri="{FF2B5EF4-FFF2-40B4-BE49-F238E27FC236}">
              <a16:creationId xmlns:a16="http://schemas.microsoft.com/office/drawing/2014/main" id="{25D058B2-BA8E-4307-8E2E-054A50C0D23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86" name="正方形/長方形 485">
          <a:extLst>
            <a:ext uri="{FF2B5EF4-FFF2-40B4-BE49-F238E27FC236}">
              <a16:creationId xmlns:a16="http://schemas.microsoft.com/office/drawing/2014/main" id="{9F214693-739B-4FD2-BB0E-595A81EFDE4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87" name="正方形/長方形 486">
          <a:extLst>
            <a:ext uri="{FF2B5EF4-FFF2-40B4-BE49-F238E27FC236}">
              <a16:creationId xmlns:a16="http://schemas.microsoft.com/office/drawing/2014/main" id="{235DC99C-78A6-4EB3-9D5A-F5ED67FB316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88" name="正方形/長方形 487">
          <a:extLst>
            <a:ext uri="{FF2B5EF4-FFF2-40B4-BE49-F238E27FC236}">
              <a16:creationId xmlns:a16="http://schemas.microsoft.com/office/drawing/2014/main" id="{1B264980-41A6-45CF-82B9-9161D70C111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89" name="正方形/長方形 488">
          <a:extLst>
            <a:ext uri="{FF2B5EF4-FFF2-40B4-BE49-F238E27FC236}">
              <a16:creationId xmlns:a16="http://schemas.microsoft.com/office/drawing/2014/main" id="{6F6B3566-D7AC-430D-8420-1867715C00A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90" name="正方形/長方形 489">
          <a:extLst>
            <a:ext uri="{FF2B5EF4-FFF2-40B4-BE49-F238E27FC236}">
              <a16:creationId xmlns:a16="http://schemas.microsoft.com/office/drawing/2014/main" id="{129A31C6-8A1A-4BE1-96AB-1C7A1C63773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91" name="正方形/長方形 490">
          <a:extLst>
            <a:ext uri="{FF2B5EF4-FFF2-40B4-BE49-F238E27FC236}">
              <a16:creationId xmlns:a16="http://schemas.microsoft.com/office/drawing/2014/main" id="{536D13CD-9CA3-44A7-A967-175D9392AB2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92" name="正方形/長方形 491">
          <a:extLst>
            <a:ext uri="{FF2B5EF4-FFF2-40B4-BE49-F238E27FC236}">
              <a16:creationId xmlns:a16="http://schemas.microsoft.com/office/drawing/2014/main" id="{37407787-7979-4948-BC03-5C5B9514559B}"/>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93" name="テキスト ボックス 492">
          <a:extLst>
            <a:ext uri="{FF2B5EF4-FFF2-40B4-BE49-F238E27FC236}">
              <a16:creationId xmlns:a16="http://schemas.microsoft.com/office/drawing/2014/main" id="{683AD804-C0A9-47F0-8120-45621D04BE0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94" name="直線コネクタ 493">
          <a:extLst>
            <a:ext uri="{FF2B5EF4-FFF2-40B4-BE49-F238E27FC236}">
              <a16:creationId xmlns:a16="http://schemas.microsoft.com/office/drawing/2014/main" id="{090AA79C-09A2-47E1-A6FD-6EB2629CEB3F}"/>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95" name="テキスト ボックス 494">
          <a:extLst>
            <a:ext uri="{FF2B5EF4-FFF2-40B4-BE49-F238E27FC236}">
              <a16:creationId xmlns:a16="http://schemas.microsoft.com/office/drawing/2014/main" id="{CC6D9799-0F54-4F02-A499-7C6155E9FFB6}"/>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496" name="直線コネクタ 495">
          <a:extLst>
            <a:ext uri="{FF2B5EF4-FFF2-40B4-BE49-F238E27FC236}">
              <a16:creationId xmlns:a16="http://schemas.microsoft.com/office/drawing/2014/main" id="{7E1FC13C-1868-443A-AA0A-B9A00A2019D0}"/>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497" name="テキスト ボックス 496">
          <a:extLst>
            <a:ext uri="{FF2B5EF4-FFF2-40B4-BE49-F238E27FC236}">
              <a16:creationId xmlns:a16="http://schemas.microsoft.com/office/drawing/2014/main" id="{766C0D84-1A6C-455F-AF7A-D460C5206CDB}"/>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98" name="直線コネクタ 497">
          <a:extLst>
            <a:ext uri="{FF2B5EF4-FFF2-40B4-BE49-F238E27FC236}">
              <a16:creationId xmlns:a16="http://schemas.microsoft.com/office/drawing/2014/main" id="{8FB68EFD-7C18-4ACE-B3FC-A740E1D99074}"/>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99" name="テキスト ボックス 498">
          <a:extLst>
            <a:ext uri="{FF2B5EF4-FFF2-40B4-BE49-F238E27FC236}">
              <a16:creationId xmlns:a16="http://schemas.microsoft.com/office/drawing/2014/main" id="{1818E193-7D86-49B9-A94F-AEDFFAF72498}"/>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00" name="直線コネクタ 499">
          <a:extLst>
            <a:ext uri="{FF2B5EF4-FFF2-40B4-BE49-F238E27FC236}">
              <a16:creationId xmlns:a16="http://schemas.microsoft.com/office/drawing/2014/main" id="{32A86A32-4CD5-450B-BC97-146BD593A40D}"/>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01" name="テキスト ボックス 500">
          <a:extLst>
            <a:ext uri="{FF2B5EF4-FFF2-40B4-BE49-F238E27FC236}">
              <a16:creationId xmlns:a16="http://schemas.microsoft.com/office/drawing/2014/main" id="{2807F8B0-4411-4161-8B4A-DF81B4DBC856}"/>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02" name="直線コネクタ 501">
          <a:extLst>
            <a:ext uri="{FF2B5EF4-FFF2-40B4-BE49-F238E27FC236}">
              <a16:creationId xmlns:a16="http://schemas.microsoft.com/office/drawing/2014/main" id="{2B676FF8-37F7-47EC-8A7F-3CF026FBCCD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03" name="テキスト ボックス 502">
          <a:extLst>
            <a:ext uri="{FF2B5EF4-FFF2-40B4-BE49-F238E27FC236}">
              <a16:creationId xmlns:a16="http://schemas.microsoft.com/office/drawing/2014/main" id="{7B6B6213-57FF-4539-93D4-0A5DD4E9491E}"/>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04" name="【学校施設】&#10;一人当たり面積グラフ枠">
          <a:extLst>
            <a:ext uri="{FF2B5EF4-FFF2-40B4-BE49-F238E27FC236}">
              <a16:creationId xmlns:a16="http://schemas.microsoft.com/office/drawing/2014/main" id="{C4ED9400-5262-4D0F-B0F7-819BD67F729A}"/>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111443</xdr:rowOff>
    </xdr:from>
    <xdr:to>
      <xdr:col>116</xdr:col>
      <xdr:colOff>62864</xdr:colOff>
      <xdr:row>63</xdr:row>
      <xdr:rowOff>88011</xdr:rowOff>
    </xdr:to>
    <xdr:cxnSp macro="">
      <xdr:nvCxnSpPr>
        <xdr:cNvPr id="505" name="直線コネクタ 504">
          <a:extLst>
            <a:ext uri="{FF2B5EF4-FFF2-40B4-BE49-F238E27FC236}">
              <a16:creationId xmlns:a16="http://schemas.microsoft.com/office/drawing/2014/main" id="{3571DB39-4DC2-4C63-BB9D-804E2A17CB6E}"/>
            </a:ext>
          </a:extLst>
        </xdr:cNvPr>
        <xdr:cNvCxnSpPr/>
      </xdr:nvCxnSpPr>
      <xdr:spPr>
        <a:xfrm flipV="1">
          <a:off x="22160864" y="9712643"/>
          <a:ext cx="0" cy="1176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91838</xdr:rowOff>
    </xdr:from>
    <xdr:ext cx="469744" cy="259045"/>
    <xdr:sp macro="" textlink="">
      <xdr:nvSpPr>
        <xdr:cNvPr id="506" name="【学校施設】&#10;一人当たり面積最小値テキスト">
          <a:extLst>
            <a:ext uri="{FF2B5EF4-FFF2-40B4-BE49-F238E27FC236}">
              <a16:creationId xmlns:a16="http://schemas.microsoft.com/office/drawing/2014/main" id="{56A652FF-C6A3-4061-89B8-80851E167E3D}"/>
            </a:ext>
          </a:extLst>
        </xdr:cNvPr>
        <xdr:cNvSpPr txBox="1"/>
      </xdr:nvSpPr>
      <xdr:spPr>
        <a:xfrm>
          <a:off x="22199600" y="10893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88011</xdr:rowOff>
    </xdr:from>
    <xdr:to>
      <xdr:col>116</xdr:col>
      <xdr:colOff>152400</xdr:colOff>
      <xdr:row>63</xdr:row>
      <xdr:rowOff>88011</xdr:rowOff>
    </xdr:to>
    <xdr:cxnSp macro="">
      <xdr:nvCxnSpPr>
        <xdr:cNvPr id="507" name="直線コネクタ 506">
          <a:extLst>
            <a:ext uri="{FF2B5EF4-FFF2-40B4-BE49-F238E27FC236}">
              <a16:creationId xmlns:a16="http://schemas.microsoft.com/office/drawing/2014/main" id="{35E0CA18-3AB1-414E-BD74-704D84F5003B}"/>
            </a:ext>
          </a:extLst>
        </xdr:cNvPr>
        <xdr:cNvCxnSpPr/>
      </xdr:nvCxnSpPr>
      <xdr:spPr>
        <a:xfrm>
          <a:off x="22072600" y="10889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58120</xdr:rowOff>
    </xdr:from>
    <xdr:ext cx="469744" cy="259045"/>
    <xdr:sp macro="" textlink="">
      <xdr:nvSpPr>
        <xdr:cNvPr id="508" name="【学校施設】&#10;一人当たり面積最大値テキスト">
          <a:extLst>
            <a:ext uri="{FF2B5EF4-FFF2-40B4-BE49-F238E27FC236}">
              <a16:creationId xmlns:a16="http://schemas.microsoft.com/office/drawing/2014/main" id="{05904FB0-7451-4415-A395-D87CD53F74B2}"/>
            </a:ext>
          </a:extLst>
        </xdr:cNvPr>
        <xdr:cNvSpPr txBox="1"/>
      </xdr:nvSpPr>
      <xdr:spPr>
        <a:xfrm>
          <a:off x="22199600" y="9487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111443</xdr:rowOff>
    </xdr:from>
    <xdr:to>
      <xdr:col>116</xdr:col>
      <xdr:colOff>152400</xdr:colOff>
      <xdr:row>56</xdr:row>
      <xdr:rowOff>111443</xdr:rowOff>
    </xdr:to>
    <xdr:cxnSp macro="">
      <xdr:nvCxnSpPr>
        <xdr:cNvPr id="509" name="直線コネクタ 508">
          <a:extLst>
            <a:ext uri="{FF2B5EF4-FFF2-40B4-BE49-F238E27FC236}">
              <a16:creationId xmlns:a16="http://schemas.microsoft.com/office/drawing/2014/main" id="{6B133E77-512B-46FC-8D59-FF4CB97D45BF}"/>
            </a:ext>
          </a:extLst>
        </xdr:cNvPr>
        <xdr:cNvCxnSpPr/>
      </xdr:nvCxnSpPr>
      <xdr:spPr>
        <a:xfrm>
          <a:off x="22072600" y="9712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96220</xdr:rowOff>
    </xdr:from>
    <xdr:ext cx="469744" cy="259045"/>
    <xdr:sp macro="" textlink="">
      <xdr:nvSpPr>
        <xdr:cNvPr id="510" name="【学校施設】&#10;一人当たり面積平均値テキスト">
          <a:extLst>
            <a:ext uri="{FF2B5EF4-FFF2-40B4-BE49-F238E27FC236}">
              <a16:creationId xmlns:a16="http://schemas.microsoft.com/office/drawing/2014/main" id="{045CC025-5688-4F0B-A9CD-AB31183CF198}"/>
            </a:ext>
          </a:extLst>
        </xdr:cNvPr>
        <xdr:cNvSpPr txBox="1"/>
      </xdr:nvSpPr>
      <xdr:spPr>
        <a:xfrm>
          <a:off x="22199600" y="103832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117793</xdr:rowOff>
    </xdr:from>
    <xdr:to>
      <xdr:col>116</xdr:col>
      <xdr:colOff>114300</xdr:colOff>
      <xdr:row>61</xdr:row>
      <xdr:rowOff>47943</xdr:rowOff>
    </xdr:to>
    <xdr:sp macro="" textlink="">
      <xdr:nvSpPr>
        <xdr:cNvPr id="511" name="フローチャート: 判断 510">
          <a:extLst>
            <a:ext uri="{FF2B5EF4-FFF2-40B4-BE49-F238E27FC236}">
              <a16:creationId xmlns:a16="http://schemas.microsoft.com/office/drawing/2014/main" id="{B60C4196-B93C-4A06-8EC8-7C10A9A6A3B2}"/>
            </a:ext>
          </a:extLst>
        </xdr:cNvPr>
        <xdr:cNvSpPr/>
      </xdr:nvSpPr>
      <xdr:spPr>
        <a:xfrm>
          <a:off x="22110700" y="10404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110363</xdr:rowOff>
    </xdr:from>
    <xdr:to>
      <xdr:col>112</xdr:col>
      <xdr:colOff>38100</xdr:colOff>
      <xdr:row>61</xdr:row>
      <xdr:rowOff>40513</xdr:rowOff>
    </xdr:to>
    <xdr:sp macro="" textlink="">
      <xdr:nvSpPr>
        <xdr:cNvPr id="512" name="フローチャート: 判断 511">
          <a:extLst>
            <a:ext uri="{FF2B5EF4-FFF2-40B4-BE49-F238E27FC236}">
              <a16:creationId xmlns:a16="http://schemas.microsoft.com/office/drawing/2014/main" id="{C9EC8A60-0F96-4159-8CA9-5D72CB94841C}"/>
            </a:ext>
          </a:extLst>
        </xdr:cNvPr>
        <xdr:cNvSpPr/>
      </xdr:nvSpPr>
      <xdr:spPr>
        <a:xfrm>
          <a:off x="21272500" y="1039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141224</xdr:rowOff>
    </xdr:from>
    <xdr:to>
      <xdr:col>107</xdr:col>
      <xdr:colOff>101600</xdr:colOff>
      <xdr:row>61</xdr:row>
      <xdr:rowOff>71374</xdr:rowOff>
    </xdr:to>
    <xdr:sp macro="" textlink="">
      <xdr:nvSpPr>
        <xdr:cNvPr id="513" name="フローチャート: 判断 512">
          <a:extLst>
            <a:ext uri="{FF2B5EF4-FFF2-40B4-BE49-F238E27FC236}">
              <a16:creationId xmlns:a16="http://schemas.microsoft.com/office/drawing/2014/main" id="{DB525C10-806B-4DE9-B55E-D945EBC96861}"/>
            </a:ext>
          </a:extLst>
        </xdr:cNvPr>
        <xdr:cNvSpPr/>
      </xdr:nvSpPr>
      <xdr:spPr>
        <a:xfrm>
          <a:off x="20383500" y="1042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156655</xdr:rowOff>
    </xdr:from>
    <xdr:to>
      <xdr:col>102</xdr:col>
      <xdr:colOff>165100</xdr:colOff>
      <xdr:row>61</xdr:row>
      <xdr:rowOff>86805</xdr:rowOff>
    </xdr:to>
    <xdr:sp macro="" textlink="">
      <xdr:nvSpPr>
        <xdr:cNvPr id="514" name="フローチャート: 判断 513">
          <a:extLst>
            <a:ext uri="{FF2B5EF4-FFF2-40B4-BE49-F238E27FC236}">
              <a16:creationId xmlns:a16="http://schemas.microsoft.com/office/drawing/2014/main" id="{15314FD2-3932-44E7-9366-83B54607D462}"/>
            </a:ext>
          </a:extLst>
        </xdr:cNvPr>
        <xdr:cNvSpPr/>
      </xdr:nvSpPr>
      <xdr:spPr>
        <a:xfrm>
          <a:off x="19494500" y="1044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15" name="テキスト ボックス 514">
          <a:extLst>
            <a:ext uri="{FF2B5EF4-FFF2-40B4-BE49-F238E27FC236}">
              <a16:creationId xmlns:a16="http://schemas.microsoft.com/office/drawing/2014/main" id="{76511360-B076-4741-98BA-740CBD2E25CC}"/>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16" name="テキスト ボックス 515">
          <a:extLst>
            <a:ext uri="{FF2B5EF4-FFF2-40B4-BE49-F238E27FC236}">
              <a16:creationId xmlns:a16="http://schemas.microsoft.com/office/drawing/2014/main" id="{D0CBC0FC-96FA-44BA-9DBE-20F9DF4A4CA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17" name="テキスト ボックス 516">
          <a:extLst>
            <a:ext uri="{FF2B5EF4-FFF2-40B4-BE49-F238E27FC236}">
              <a16:creationId xmlns:a16="http://schemas.microsoft.com/office/drawing/2014/main" id="{6BE7E5E0-9849-4E2D-9783-322FFF716889}"/>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8" name="テキスト ボックス 517">
          <a:extLst>
            <a:ext uri="{FF2B5EF4-FFF2-40B4-BE49-F238E27FC236}">
              <a16:creationId xmlns:a16="http://schemas.microsoft.com/office/drawing/2014/main" id="{40AB6374-2339-4A03-BF4E-5D1748452AC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9" name="テキスト ボックス 518">
          <a:extLst>
            <a:ext uri="{FF2B5EF4-FFF2-40B4-BE49-F238E27FC236}">
              <a16:creationId xmlns:a16="http://schemas.microsoft.com/office/drawing/2014/main" id="{2D859EA6-54E2-4838-A621-C0A06834EF72}"/>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39497</xdr:rowOff>
    </xdr:from>
    <xdr:to>
      <xdr:col>116</xdr:col>
      <xdr:colOff>114300</xdr:colOff>
      <xdr:row>59</xdr:row>
      <xdr:rowOff>141097</xdr:rowOff>
    </xdr:to>
    <xdr:sp macro="" textlink="">
      <xdr:nvSpPr>
        <xdr:cNvPr id="520" name="楕円 519">
          <a:extLst>
            <a:ext uri="{FF2B5EF4-FFF2-40B4-BE49-F238E27FC236}">
              <a16:creationId xmlns:a16="http://schemas.microsoft.com/office/drawing/2014/main" id="{32912D06-3FF5-40E9-ACE0-4537108C5A13}"/>
            </a:ext>
          </a:extLst>
        </xdr:cNvPr>
        <xdr:cNvSpPr/>
      </xdr:nvSpPr>
      <xdr:spPr>
        <a:xfrm>
          <a:off x="22110700" y="1015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62374</xdr:rowOff>
    </xdr:from>
    <xdr:ext cx="469744" cy="259045"/>
    <xdr:sp macro="" textlink="">
      <xdr:nvSpPr>
        <xdr:cNvPr id="521" name="【学校施設】&#10;一人当たり面積該当値テキスト">
          <a:extLst>
            <a:ext uri="{FF2B5EF4-FFF2-40B4-BE49-F238E27FC236}">
              <a16:creationId xmlns:a16="http://schemas.microsoft.com/office/drawing/2014/main" id="{1CAC6BD3-A099-48C0-B697-D1BEB519EFAD}"/>
            </a:ext>
          </a:extLst>
        </xdr:cNvPr>
        <xdr:cNvSpPr txBox="1"/>
      </xdr:nvSpPr>
      <xdr:spPr>
        <a:xfrm>
          <a:off x="22199600" y="10006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67501</xdr:rowOff>
    </xdr:from>
    <xdr:to>
      <xdr:col>112</xdr:col>
      <xdr:colOff>38100</xdr:colOff>
      <xdr:row>59</xdr:row>
      <xdr:rowOff>169101</xdr:rowOff>
    </xdr:to>
    <xdr:sp macro="" textlink="">
      <xdr:nvSpPr>
        <xdr:cNvPr id="522" name="楕円 521">
          <a:extLst>
            <a:ext uri="{FF2B5EF4-FFF2-40B4-BE49-F238E27FC236}">
              <a16:creationId xmlns:a16="http://schemas.microsoft.com/office/drawing/2014/main" id="{B4F58A4E-16F6-44E4-8DCE-A3DBCE0309D6}"/>
            </a:ext>
          </a:extLst>
        </xdr:cNvPr>
        <xdr:cNvSpPr/>
      </xdr:nvSpPr>
      <xdr:spPr>
        <a:xfrm>
          <a:off x="21272500" y="10183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90297</xdr:rowOff>
    </xdr:from>
    <xdr:to>
      <xdr:col>116</xdr:col>
      <xdr:colOff>63500</xdr:colOff>
      <xdr:row>59</xdr:row>
      <xdr:rowOff>118301</xdr:rowOff>
    </xdr:to>
    <xdr:cxnSp macro="">
      <xdr:nvCxnSpPr>
        <xdr:cNvPr id="523" name="直線コネクタ 522">
          <a:extLst>
            <a:ext uri="{FF2B5EF4-FFF2-40B4-BE49-F238E27FC236}">
              <a16:creationId xmlns:a16="http://schemas.microsoft.com/office/drawing/2014/main" id="{58381651-5598-40E8-BF34-4E2CEF29F477}"/>
            </a:ext>
          </a:extLst>
        </xdr:cNvPr>
        <xdr:cNvCxnSpPr/>
      </xdr:nvCxnSpPr>
      <xdr:spPr>
        <a:xfrm flipV="1">
          <a:off x="21323300" y="10205847"/>
          <a:ext cx="838200" cy="28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83503</xdr:rowOff>
    </xdr:from>
    <xdr:to>
      <xdr:col>107</xdr:col>
      <xdr:colOff>101600</xdr:colOff>
      <xdr:row>60</xdr:row>
      <xdr:rowOff>13653</xdr:rowOff>
    </xdr:to>
    <xdr:sp macro="" textlink="">
      <xdr:nvSpPr>
        <xdr:cNvPr id="524" name="楕円 523">
          <a:extLst>
            <a:ext uri="{FF2B5EF4-FFF2-40B4-BE49-F238E27FC236}">
              <a16:creationId xmlns:a16="http://schemas.microsoft.com/office/drawing/2014/main" id="{7F0291A5-F24A-4CF2-9B82-673EE2794743}"/>
            </a:ext>
          </a:extLst>
        </xdr:cNvPr>
        <xdr:cNvSpPr/>
      </xdr:nvSpPr>
      <xdr:spPr>
        <a:xfrm>
          <a:off x="20383500" y="10199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118301</xdr:rowOff>
    </xdr:from>
    <xdr:to>
      <xdr:col>111</xdr:col>
      <xdr:colOff>177800</xdr:colOff>
      <xdr:row>59</xdr:row>
      <xdr:rowOff>134303</xdr:rowOff>
    </xdr:to>
    <xdr:cxnSp macro="">
      <xdr:nvCxnSpPr>
        <xdr:cNvPr id="525" name="直線コネクタ 524">
          <a:extLst>
            <a:ext uri="{FF2B5EF4-FFF2-40B4-BE49-F238E27FC236}">
              <a16:creationId xmlns:a16="http://schemas.microsoft.com/office/drawing/2014/main" id="{AD241C4A-72DA-4854-885F-2A34A61DAECF}"/>
            </a:ext>
          </a:extLst>
        </xdr:cNvPr>
        <xdr:cNvCxnSpPr/>
      </xdr:nvCxnSpPr>
      <xdr:spPr>
        <a:xfrm flipV="1">
          <a:off x="20434300" y="10233851"/>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31640</xdr:rowOff>
    </xdr:from>
    <xdr:ext cx="469744" cy="259045"/>
    <xdr:sp macro="" textlink="">
      <xdr:nvSpPr>
        <xdr:cNvPr id="526" name="n_1aveValue【学校施設】&#10;一人当たり面積">
          <a:extLst>
            <a:ext uri="{FF2B5EF4-FFF2-40B4-BE49-F238E27FC236}">
              <a16:creationId xmlns:a16="http://schemas.microsoft.com/office/drawing/2014/main" id="{F746170A-A4BE-49A1-AA38-106D247A6E84}"/>
            </a:ext>
          </a:extLst>
        </xdr:cNvPr>
        <xdr:cNvSpPr txBox="1"/>
      </xdr:nvSpPr>
      <xdr:spPr>
        <a:xfrm>
          <a:off x="21075727" y="10490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62501</xdr:rowOff>
    </xdr:from>
    <xdr:ext cx="469744" cy="259045"/>
    <xdr:sp macro="" textlink="">
      <xdr:nvSpPr>
        <xdr:cNvPr id="527" name="n_2aveValue【学校施設】&#10;一人当たり面積">
          <a:extLst>
            <a:ext uri="{FF2B5EF4-FFF2-40B4-BE49-F238E27FC236}">
              <a16:creationId xmlns:a16="http://schemas.microsoft.com/office/drawing/2014/main" id="{CEBF4408-410B-43DB-B123-8C131CAFFAD4}"/>
            </a:ext>
          </a:extLst>
        </xdr:cNvPr>
        <xdr:cNvSpPr txBox="1"/>
      </xdr:nvSpPr>
      <xdr:spPr>
        <a:xfrm>
          <a:off x="20199427" y="1052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103332</xdr:rowOff>
    </xdr:from>
    <xdr:ext cx="469744" cy="259045"/>
    <xdr:sp macro="" textlink="">
      <xdr:nvSpPr>
        <xdr:cNvPr id="528" name="n_3aveValue【学校施設】&#10;一人当たり面積">
          <a:extLst>
            <a:ext uri="{FF2B5EF4-FFF2-40B4-BE49-F238E27FC236}">
              <a16:creationId xmlns:a16="http://schemas.microsoft.com/office/drawing/2014/main" id="{7FD22255-8271-41A3-887C-4A2E62B0FFC3}"/>
            </a:ext>
          </a:extLst>
        </xdr:cNvPr>
        <xdr:cNvSpPr txBox="1"/>
      </xdr:nvSpPr>
      <xdr:spPr>
        <a:xfrm>
          <a:off x="19310427" y="10218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14178</xdr:rowOff>
    </xdr:from>
    <xdr:ext cx="469744" cy="259045"/>
    <xdr:sp macro="" textlink="">
      <xdr:nvSpPr>
        <xdr:cNvPr id="529" name="n_1mainValue【学校施設】&#10;一人当たり面積">
          <a:extLst>
            <a:ext uri="{FF2B5EF4-FFF2-40B4-BE49-F238E27FC236}">
              <a16:creationId xmlns:a16="http://schemas.microsoft.com/office/drawing/2014/main" id="{ABA9FF24-CC51-4069-8A52-0F2E49FAD78B}"/>
            </a:ext>
          </a:extLst>
        </xdr:cNvPr>
        <xdr:cNvSpPr txBox="1"/>
      </xdr:nvSpPr>
      <xdr:spPr>
        <a:xfrm>
          <a:off x="21075727" y="9958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30180</xdr:rowOff>
    </xdr:from>
    <xdr:ext cx="469744" cy="259045"/>
    <xdr:sp macro="" textlink="">
      <xdr:nvSpPr>
        <xdr:cNvPr id="530" name="n_2mainValue【学校施設】&#10;一人当たり面積">
          <a:extLst>
            <a:ext uri="{FF2B5EF4-FFF2-40B4-BE49-F238E27FC236}">
              <a16:creationId xmlns:a16="http://schemas.microsoft.com/office/drawing/2014/main" id="{995EB8DF-29B1-4A01-9CDC-5DABA2F6E276}"/>
            </a:ext>
          </a:extLst>
        </xdr:cNvPr>
        <xdr:cNvSpPr txBox="1"/>
      </xdr:nvSpPr>
      <xdr:spPr>
        <a:xfrm>
          <a:off x="20199427" y="9974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1" name="正方形/長方形 530">
          <a:extLst>
            <a:ext uri="{FF2B5EF4-FFF2-40B4-BE49-F238E27FC236}">
              <a16:creationId xmlns:a16="http://schemas.microsoft.com/office/drawing/2014/main" id="{A78C8CD3-57F8-449C-B67C-3F2B2A9D3A2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2" name="正方形/長方形 531">
          <a:extLst>
            <a:ext uri="{FF2B5EF4-FFF2-40B4-BE49-F238E27FC236}">
              <a16:creationId xmlns:a16="http://schemas.microsoft.com/office/drawing/2014/main" id="{4A82065B-D2E8-455F-BB26-4989371CC7B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3" name="正方形/長方形 532">
          <a:extLst>
            <a:ext uri="{FF2B5EF4-FFF2-40B4-BE49-F238E27FC236}">
              <a16:creationId xmlns:a16="http://schemas.microsoft.com/office/drawing/2014/main" id="{34B01F40-46D4-4814-8F8F-992F93859FF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4" name="正方形/長方形 533">
          <a:extLst>
            <a:ext uri="{FF2B5EF4-FFF2-40B4-BE49-F238E27FC236}">
              <a16:creationId xmlns:a16="http://schemas.microsoft.com/office/drawing/2014/main" id="{4577E205-7278-4D4A-83AD-E2E1F57B8C9D}"/>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5" name="正方形/長方形 534">
          <a:extLst>
            <a:ext uri="{FF2B5EF4-FFF2-40B4-BE49-F238E27FC236}">
              <a16:creationId xmlns:a16="http://schemas.microsoft.com/office/drawing/2014/main" id="{E177E4E4-2F35-4774-BE0E-D60537043C53}"/>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6" name="正方形/長方形 535">
          <a:extLst>
            <a:ext uri="{FF2B5EF4-FFF2-40B4-BE49-F238E27FC236}">
              <a16:creationId xmlns:a16="http://schemas.microsoft.com/office/drawing/2014/main" id="{173C31DD-4805-4B2F-A78A-6C439D4EEB0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7" name="正方形/長方形 536">
          <a:extLst>
            <a:ext uri="{FF2B5EF4-FFF2-40B4-BE49-F238E27FC236}">
              <a16:creationId xmlns:a16="http://schemas.microsoft.com/office/drawing/2014/main" id="{DB98C20A-BBFC-4727-A750-D8A40A20952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8" name="正方形/長方形 537">
          <a:extLst>
            <a:ext uri="{FF2B5EF4-FFF2-40B4-BE49-F238E27FC236}">
              <a16:creationId xmlns:a16="http://schemas.microsoft.com/office/drawing/2014/main" id="{67B7A047-98AF-4752-B50C-6CA12AC29CAE}"/>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9" name="テキスト ボックス 538">
          <a:extLst>
            <a:ext uri="{FF2B5EF4-FFF2-40B4-BE49-F238E27FC236}">
              <a16:creationId xmlns:a16="http://schemas.microsoft.com/office/drawing/2014/main" id="{EA68967F-E156-4E44-AD96-F1CA4968B6E9}"/>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40" name="直線コネクタ 539">
          <a:extLst>
            <a:ext uri="{FF2B5EF4-FFF2-40B4-BE49-F238E27FC236}">
              <a16:creationId xmlns:a16="http://schemas.microsoft.com/office/drawing/2014/main" id="{6F681E3E-503B-443C-BC22-0C39B8FD99D4}"/>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41" name="テキスト ボックス 540">
          <a:extLst>
            <a:ext uri="{FF2B5EF4-FFF2-40B4-BE49-F238E27FC236}">
              <a16:creationId xmlns:a16="http://schemas.microsoft.com/office/drawing/2014/main" id="{72B8E3AC-B1B0-4054-8804-66CC8D46DCFF}"/>
            </a:ext>
          </a:extLst>
        </xdr:cNvPr>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42" name="直線コネクタ 541">
          <a:extLst>
            <a:ext uri="{FF2B5EF4-FFF2-40B4-BE49-F238E27FC236}">
              <a16:creationId xmlns:a16="http://schemas.microsoft.com/office/drawing/2014/main" id="{367041AF-8D00-422E-8104-7F4A002B1043}"/>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43" name="テキスト ボックス 542">
          <a:extLst>
            <a:ext uri="{FF2B5EF4-FFF2-40B4-BE49-F238E27FC236}">
              <a16:creationId xmlns:a16="http://schemas.microsoft.com/office/drawing/2014/main" id="{796C8A31-7587-49A0-86BA-B3338D2B2032}"/>
            </a:ext>
          </a:extLst>
        </xdr:cNvPr>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44" name="直線コネクタ 543">
          <a:extLst>
            <a:ext uri="{FF2B5EF4-FFF2-40B4-BE49-F238E27FC236}">
              <a16:creationId xmlns:a16="http://schemas.microsoft.com/office/drawing/2014/main" id="{C7B1B732-34D4-4441-B2D6-2AAC8CD8B74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5" name="テキスト ボックス 544">
          <a:extLst>
            <a:ext uri="{FF2B5EF4-FFF2-40B4-BE49-F238E27FC236}">
              <a16:creationId xmlns:a16="http://schemas.microsoft.com/office/drawing/2014/main" id="{495C6836-A1A9-4657-89BB-E4A18461880F}"/>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6" name="直線コネクタ 545">
          <a:extLst>
            <a:ext uri="{FF2B5EF4-FFF2-40B4-BE49-F238E27FC236}">
              <a16:creationId xmlns:a16="http://schemas.microsoft.com/office/drawing/2014/main" id="{714B678E-EDFE-4BDE-929C-642C485B9B22}"/>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7" name="テキスト ボックス 546">
          <a:extLst>
            <a:ext uri="{FF2B5EF4-FFF2-40B4-BE49-F238E27FC236}">
              <a16:creationId xmlns:a16="http://schemas.microsoft.com/office/drawing/2014/main" id="{9BE840D7-8CB1-4423-9FB3-B6D08ACC0C7E}"/>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8" name="直線コネクタ 547">
          <a:extLst>
            <a:ext uri="{FF2B5EF4-FFF2-40B4-BE49-F238E27FC236}">
              <a16:creationId xmlns:a16="http://schemas.microsoft.com/office/drawing/2014/main" id="{F736DCD7-10AE-4A51-B23F-51C8D2105FBD}"/>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9" name="テキスト ボックス 548">
          <a:extLst>
            <a:ext uri="{FF2B5EF4-FFF2-40B4-BE49-F238E27FC236}">
              <a16:creationId xmlns:a16="http://schemas.microsoft.com/office/drawing/2014/main" id="{3D2E5606-5B71-4058-8515-F83B5CC1371E}"/>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50" name="直線コネクタ 549">
          <a:extLst>
            <a:ext uri="{FF2B5EF4-FFF2-40B4-BE49-F238E27FC236}">
              <a16:creationId xmlns:a16="http://schemas.microsoft.com/office/drawing/2014/main" id="{A96C7ABB-7B62-4BA4-A537-C64801D150F7}"/>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51" name="テキスト ボックス 550">
          <a:extLst>
            <a:ext uri="{FF2B5EF4-FFF2-40B4-BE49-F238E27FC236}">
              <a16:creationId xmlns:a16="http://schemas.microsoft.com/office/drawing/2014/main" id="{9685B948-114E-4961-83A3-E0B2FFA5ED6F}"/>
            </a:ext>
          </a:extLst>
        </xdr:cNvPr>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2" name="直線コネクタ 551">
          <a:extLst>
            <a:ext uri="{FF2B5EF4-FFF2-40B4-BE49-F238E27FC236}">
              <a16:creationId xmlns:a16="http://schemas.microsoft.com/office/drawing/2014/main" id="{377C215D-68A4-4026-AB32-4DAD021EC913}"/>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53" name="テキスト ボックス 552">
          <a:extLst>
            <a:ext uri="{FF2B5EF4-FFF2-40B4-BE49-F238E27FC236}">
              <a16:creationId xmlns:a16="http://schemas.microsoft.com/office/drawing/2014/main" id="{A2AC87CE-F499-4877-A525-FA8976C392BA}"/>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4" name="【児童館】&#10;有形固定資産減価償却率グラフ枠">
          <a:extLst>
            <a:ext uri="{FF2B5EF4-FFF2-40B4-BE49-F238E27FC236}">
              <a16:creationId xmlns:a16="http://schemas.microsoft.com/office/drawing/2014/main" id="{03ACBE27-3AA6-4113-B994-447E806E7BDE}"/>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15239</xdr:rowOff>
    </xdr:from>
    <xdr:to>
      <xdr:col>85</xdr:col>
      <xdr:colOff>126364</xdr:colOff>
      <xdr:row>86</xdr:row>
      <xdr:rowOff>114300</xdr:rowOff>
    </xdr:to>
    <xdr:cxnSp macro="">
      <xdr:nvCxnSpPr>
        <xdr:cNvPr id="555" name="直線コネクタ 554">
          <a:extLst>
            <a:ext uri="{FF2B5EF4-FFF2-40B4-BE49-F238E27FC236}">
              <a16:creationId xmlns:a16="http://schemas.microsoft.com/office/drawing/2014/main" id="{A7497458-3FCA-4BCF-A2C8-6540E0FC664A}"/>
            </a:ext>
          </a:extLst>
        </xdr:cNvPr>
        <xdr:cNvCxnSpPr/>
      </xdr:nvCxnSpPr>
      <xdr:spPr>
        <a:xfrm flipV="1">
          <a:off x="16318864" y="13388339"/>
          <a:ext cx="0" cy="1470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05111" cy="259045"/>
    <xdr:sp macro="" textlink="">
      <xdr:nvSpPr>
        <xdr:cNvPr id="556" name="【児童館】&#10;有形固定資産減価償却率最小値テキスト">
          <a:extLst>
            <a:ext uri="{FF2B5EF4-FFF2-40B4-BE49-F238E27FC236}">
              <a16:creationId xmlns:a16="http://schemas.microsoft.com/office/drawing/2014/main" id="{854C7865-DED2-4D99-8B64-9F735C7DF139}"/>
            </a:ext>
          </a:extLst>
        </xdr:cNvPr>
        <xdr:cNvSpPr txBox="1"/>
      </xdr:nvSpPr>
      <xdr:spPr>
        <a:xfrm>
          <a:off x="16357600" y="1486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57" name="直線コネクタ 556">
          <a:extLst>
            <a:ext uri="{FF2B5EF4-FFF2-40B4-BE49-F238E27FC236}">
              <a16:creationId xmlns:a16="http://schemas.microsoft.com/office/drawing/2014/main" id="{66D111C6-6732-46AB-BE32-655279066BB9}"/>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133366</xdr:rowOff>
    </xdr:from>
    <xdr:ext cx="405111" cy="259045"/>
    <xdr:sp macro="" textlink="">
      <xdr:nvSpPr>
        <xdr:cNvPr id="558" name="【児童館】&#10;有形固定資産減価償却率最大値テキスト">
          <a:extLst>
            <a:ext uri="{FF2B5EF4-FFF2-40B4-BE49-F238E27FC236}">
              <a16:creationId xmlns:a16="http://schemas.microsoft.com/office/drawing/2014/main" id="{585D6856-65BB-451E-B6A7-58F415D83FEC}"/>
            </a:ext>
          </a:extLst>
        </xdr:cNvPr>
        <xdr:cNvSpPr txBox="1"/>
      </xdr:nvSpPr>
      <xdr:spPr>
        <a:xfrm>
          <a:off x="16357600" y="13163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15239</xdr:rowOff>
    </xdr:from>
    <xdr:to>
      <xdr:col>86</xdr:col>
      <xdr:colOff>25400</xdr:colOff>
      <xdr:row>78</xdr:row>
      <xdr:rowOff>15239</xdr:rowOff>
    </xdr:to>
    <xdr:cxnSp macro="">
      <xdr:nvCxnSpPr>
        <xdr:cNvPr id="559" name="直線コネクタ 558">
          <a:extLst>
            <a:ext uri="{FF2B5EF4-FFF2-40B4-BE49-F238E27FC236}">
              <a16:creationId xmlns:a16="http://schemas.microsoft.com/office/drawing/2014/main" id="{84DEA807-BCF0-4DE5-BA4B-BC2190A5D41C}"/>
            </a:ext>
          </a:extLst>
        </xdr:cNvPr>
        <xdr:cNvCxnSpPr/>
      </xdr:nvCxnSpPr>
      <xdr:spPr>
        <a:xfrm>
          <a:off x="16230600" y="1338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63516</xdr:rowOff>
    </xdr:from>
    <xdr:ext cx="405111" cy="259045"/>
    <xdr:sp macro="" textlink="">
      <xdr:nvSpPr>
        <xdr:cNvPr id="560" name="【児童館】&#10;有形固定資産減価償却率平均値テキスト">
          <a:extLst>
            <a:ext uri="{FF2B5EF4-FFF2-40B4-BE49-F238E27FC236}">
              <a16:creationId xmlns:a16="http://schemas.microsoft.com/office/drawing/2014/main" id="{E88E7427-4B5B-4A91-98FA-E8976B6CD60E}"/>
            </a:ext>
          </a:extLst>
        </xdr:cNvPr>
        <xdr:cNvSpPr txBox="1"/>
      </xdr:nvSpPr>
      <xdr:spPr>
        <a:xfrm>
          <a:off x="16357600" y="139509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40639</xdr:rowOff>
    </xdr:from>
    <xdr:to>
      <xdr:col>85</xdr:col>
      <xdr:colOff>177800</xdr:colOff>
      <xdr:row>82</xdr:row>
      <xdr:rowOff>142239</xdr:rowOff>
    </xdr:to>
    <xdr:sp macro="" textlink="">
      <xdr:nvSpPr>
        <xdr:cNvPr id="561" name="フローチャート: 判断 560">
          <a:extLst>
            <a:ext uri="{FF2B5EF4-FFF2-40B4-BE49-F238E27FC236}">
              <a16:creationId xmlns:a16="http://schemas.microsoft.com/office/drawing/2014/main" id="{9D14EDDE-3CF5-4178-95E5-FF40FF7AA62F}"/>
            </a:ext>
          </a:extLst>
        </xdr:cNvPr>
        <xdr:cNvSpPr/>
      </xdr:nvSpPr>
      <xdr:spPr>
        <a:xfrm>
          <a:off x="162687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63500</xdr:rowOff>
    </xdr:from>
    <xdr:to>
      <xdr:col>81</xdr:col>
      <xdr:colOff>101600</xdr:colOff>
      <xdr:row>82</xdr:row>
      <xdr:rowOff>165100</xdr:rowOff>
    </xdr:to>
    <xdr:sp macro="" textlink="">
      <xdr:nvSpPr>
        <xdr:cNvPr id="562" name="フローチャート: 判断 561">
          <a:extLst>
            <a:ext uri="{FF2B5EF4-FFF2-40B4-BE49-F238E27FC236}">
              <a16:creationId xmlns:a16="http://schemas.microsoft.com/office/drawing/2014/main" id="{EA78DCB4-42B2-4B4D-A95E-CEF32095DD2F}"/>
            </a:ext>
          </a:extLst>
        </xdr:cNvPr>
        <xdr:cNvSpPr/>
      </xdr:nvSpPr>
      <xdr:spPr>
        <a:xfrm>
          <a:off x="15430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63500</xdr:rowOff>
    </xdr:from>
    <xdr:to>
      <xdr:col>76</xdr:col>
      <xdr:colOff>165100</xdr:colOff>
      <xdr:row>82</xdr:row>
      <xdr:rowOff>165100</xdr:rowOff>
    </xdr:to>
    <xdr:sp macro="" textlink="">
      <xdr:nvSpPr>
        <xdr:cNvPr id="563" name="フローチャート: 判断 562">
          <a:extLst>
            <a:ext uri="{FF2B5EF4-FFF2-40B4-BE49-F238E27FC236}">
              <a16:creationId xmlns:a16="http://schemas.microsoft.com/office/drawing/2014/main" id="{B6B52628-8A23-4727-AB84-E9F1C0153BAF}"/>
            </a:ext>
          </a:extLst>
        </xdr:cNvPr>
        <xdr:cNvSpPr/>
      </xdr:nvSpPr>
      <xdr:spPr>
        <a:xfrm>
          <a:off x="14541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147320</xdr:rowOff>
    </xdr:from>
    <xdr:to>
      <xdr:col>72</xdr:col>
      <xdr:colOff>38100</xdr:colOff>
      <xdr:row>83</xdr:row>
      <xdr:rowOff>77470</xdr:rowOff>
    </xdr:to>
    <xdr:sp macro="" textlink="">
      <xdr:nvSpPr>
        <xdr:cNvPr id="564" name="フローチャート: 判断 563">
          <a:extLst>
            <a:ext uri="{FF2B5EF4-FFF2-40B4-BE49-F238E27FC236}">
              <a16:creationId xmlns:a16="http://schemas.microsoft.com/office/drawing/2014/main" id="{94042865-BF40-441A-8DF8-0CD07EF90354}"/>
            </a:ext>
          </a:extLst>
        </xdr:cNvPr>
        <xdr:cNvSpPr/>
      </xdr:nvSpPr>
      <xdr:spPr>
        <a:xfrm>
          <a:off x="13652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F162BF51-FDA5-4126-A655-C92B75DB4BDE}"/>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6" name="テキスト ボックス 565">
          <a:extLst>
            <a:ext uri="{FF2B5EF4-FFF2-40B4-BE49-F238E27FC236}">
              <a16:creationId xmlns:a16="http://schemas.microsoft.com/office/drawing/2014/main" id="{03CE850A-7EC4-41E8-9CE4-BEA01B7AE0AF}"/>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7" name="テキスト ボックス 566">
          <a:extLst>
            <a:ext uri="{FF2B5EF4-FFF2-40B4-BE49-F238E27FC236}">
              <a16:creationId xmlns:a16="http://schemas.microsoft.com/office/drawing/2014/main" id="{DFE3D778-86E4-45EF-9755-625269E4CFC6}"/>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8" name="テキスト ボックス 567">
          <a:extLst>
            <a:ext uri="{FF2B5EF4-FFF2-40B4-BE49-F238E27FC236}">
              <a16:creationId xmlns:a16="http://schemas.microsoft.com/office/drawing/2014/main" id="{DFF15464-2BB0-4175-8A06-2ED162E31CA3}"/>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9" name="テキスト ボックス 568">
          <a:extLst>
            <a:ext uri="{FF2B5EF4-FFF2-40B4-BE49-F238E27FC236}">
              <a16:creationId xmlns:a16="http://schemas.microsoft.com/office/drawing/2014/main" id="{07183A18-B107-486F-85B7-F1F585B4A7C2}"/>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36830</xdr:rowOff>
    </xdr:from>
    <xdr:to>
      <xdr:col>85</xdr:col>
      <xdr:colOff>177800</xdr:colOff>
      <xdr:row>83</xdr:row>
      <xdr:rowOff>138430</xdr:rowOff>
    </xdr:to>
    <xdr:sp macro="" textlink="">
      <xdr:nvSpPr>
        <xdr:cNvPr id="570" name="楕円 569">
          <a:extLst>
            <a:ext uri="{FF2B5EF4-FFF2-40B4-BE49-F238E27FC236}">
              <a16:creationId xmlns:a16="http://schemas.microsoft.com/office/drawing/2014/main" id="{3DCA8AB4-FB28-42B7-AEF1-0BEEBCEC537B}"/>
            </a:ext>
          </a:extLst>
        </xdr:cNvPr>
        <xdr:cNvSpPr/>
      </xdr:nvSpPr>
      <xdr:spPr>
        <a:xfrm>
          <a:off x="16268700" y="1426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15257</xdr:rowOff>
    </xdr:from>
    <xdr:ext cx="405111" cy="259045"/>
    <xdr:sp macro="" textlink="">
      <xdr:nvSpPr>
        <xdr:cNvPr id="571" name="【児童館】&#10;有形固定資産減価償却率該当値テキスト">
          <a:extLst>
            <a:ext uri="{FF2B5EF4-FFF2-40B4-BE49-F238E27FC236}">
              <a16:creationId xmlns:a16="http://schemas.microsoft.com/office/drawing/2014/main" id="{06BD577D-6132-4541-9ADD-E46A36D22524}"/>
            </a:ext>
          </a:extLst>
        </xdr:cNvPr>
        <xdr:cNvSpPr txBox="1"/>
      </xdr:nvSpPr>
      <xdr:spPr>
        <a:xfrm>
          <a:off x="16357600" y="1424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92075</xdr:rowOff>
    </xdr:from>
    <xdr:to>
      <xdr:col>81</xdr:col>
      <xdr:colOff>101600</xdr:colOff>
      <xdr:row>84</xdr:row>
      <xdr:rowOff>22225</xdr:rowOff>
    </xdr:to>
    <xdr:sp macro="" textlink="">
      <xdr:nvSpPr>
        <xdr:cNvPr id="572" name="楕円 571">
          <a:extLst>
            <a:ext uri="{FF2B5EF4-FFF2-40B4-BE49-F238E27FC236}">
              <a16:creationId xmlns:a16="http://schemas.microsoft.com/office/drawing/2014/main" id="{E9E63D31-5A99-4024-A96B-DBE3CF627403}"/>
            </a:ext>
          </a:extLst>
        </xdr:cNvPr>
        <xdr:cNvSpPr/>
      </xdr:nvSpPr>
      <xdr:spPr>
        <a:xfrm>
          <a:off x="15430500" y="1432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87630</xdr:rowOff>
    </xdr:from>
    <xdr:to>
      <xdr:col>85</xdr:col>
      <xdr:colOff>127000</xdr:colOff>
      <xdr:row>83</xdr:row>
      <xdr:rowOff>142875</xdr:rowOff>
    </xdr:to>
    <xdr:cxnSp macro="">
      <xdr:nvCxnSpPr>
        <xdr:cNvPr id="573" name="直線コネクタ 572">
          <a:extLst>
            <a:ext uri="{FF2B5EF4-FFF2-40B4-BE49-F238E27FC236}">
              <a16:creationId xmlns:a16="http://schemas.microsoft.com/office/drawing/2014/main" id="{B7B25F36-4D20-4B1A-B71F-171B93BD65DB}"/>
            </a:ext>
          </a:extLst>
        </xdr:cNvPr>
        <xdr:cNvCxnSpPr/>
      </xdr:nvCxnSpPr>
      <xdr:spPr>
        <a:xfrm flipV="1">
          <a:off x="15481300" y="14317980"/>
          <a:ext cx="8382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149225</xdr:rowOff>
    </xdr:from>
    <xdr:to>
      <xdr:col>76</xdr:col>
      <xdr:colOff>165100</xdr:colOff>
      <xdr:row>84</xdr:row>
      <xdr:rowOff>79375</xdr:rowOff>
    </xdr:to>
    <xdr:sp macro="" textlink="">
      <xdr:nvSpPr>
        <xdr:cNvPr id="574" name="楕円 573">
          <a:extLst>
            <a:ext uri="{FF2B5EF4-FFF2-40B4-BE49-F238E27FC236}">
              <a16:creationId xmlns:a16="http://schemas.microsoft.com/office/drawing/2014/main" id="{36B280C7-5277-4709-B6DB-923917CCF5DD}"/>
            </a:ext>
          </a:extLst>
        </xdr:cNvPr>
        <xdr:cNvSpPr/>
      </xdr:nvSpPr>
      <xdr:spPr>
        <a:xfrm>
          <a:off x="14541500" y="1437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142875</xdr:rowOff>
    </xdr:from>
    <xdr:to>
      <xdr:col>81</xdr:col>
      <xdr:colOff>50800</xdr:colOff>
      <xdr:row>84</xdr:row>
      <xdr:rowOff>28575</xdr:rowOff>
    </xdr:to>
    <xdr:cxnSp macro="">
      <xdr:nvCxnSpPr>
        <xdr:cNvPr id="575" name="直線コネクタ 574">
          <a:extLst>
            <a:ext uri="{FF2B5EF4-FFF2-40B4-BE49-F238E27FC236}">
              <a16:creationId xmlns:a16="http://schemas.microsoft.com/office/drawing/2014/main" id="{4B6F1290-CA93-4DBC-B220-1189F01CA1A1}"/>
            </a:ext>
          </a:extLst>
        </xdr:cNvPr>
        <xdr:cNvCxnSpPr/>
      </xdr:nvCxnSpPr>
      <xdr:spPr>
        <a:xfrm flipV="1">
          <a:off x="14592300" y="1437322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10177</xdr:rowOff>
    </xdr:from>
    <xdr:ext cx="405111" cy="259045"/>
    <xdr:sp macro="" textlink="">
      <xdr:nvSpPr>
        <xdr:cNvPr id="576" name="n_1aveValue【児童館】&#10;有形固定資産減価償却率">
          <a:extLst>
            <a:ext uri="{FF2B5EF4-FFF2-40B4-BE49-F238E27FC236}">
              <a16:creationId xmlns:a16="http://schemas.microsoft.com/office/drawing/2014/main" id="{F7A2DC7C-9F62-40FB-880D-1ED17ABF9B9C}"/>
            </a:ext>
          </a:extLst>
        </xdr:cNvPr>
        <xdr:cNvSpPr txBox="1"/>
      </xdr:nvSpPr>
      <xdr:spPr>
        <a:xfrm>
          <a:off x="15266044" y="1389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10177</xdr:rowOff>
    </xdr:from>
    <xdr:ext cx="405111" cy="259045"/>
    <xdr:sp macro="" textlink="">
      <xdr:nvSpPr>
        <xdr:cNvPr id="577" name="n_2aveValue【児童館】&#10;有形固定資産減価償却率">
          <a:extLst>
            <a:ext uri="{FF2B5EF4-FFF2-40B4-BE49-F238E27FC236}">
              <a16:creationId xmlns:a16="http://schemas.microsoft.com/office/drawing/2014/main" id="{80184E46-E779-402B-95DF-13695734E9E3}"/>
            </a:ext>
          </a:extLst>
        </xdr:cNvPr>
        <xdr:cNvSpPr txBox="1"/>
      </xdr:nvSpPr>
      <xdr:spPr>
        <a:xfrm>
          <a:off x="14389744" y="1389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93997</xdr:rowOff>
    </xdr:from>
    <xdr:ext cx="405111" cy="259045"/>
    <xdr:sp macro="" textlink="">
      <xdr:nvSpPr>
        <xdr:cNvPr id="578" name="n_3aveValue【児童館】&#10;有形固定資産減価償却率">
          <a:extLst>
            <a:ext uri="{FF2B5EF4-FFF2-40B4-BE49-F238E27FC236}">
              <a16:creationId xmlns:a16="http://schemas.microsoft.com/office/drawing/2014/main" id="{FB509A86-997C-47EF-9E0C-33E28CB18FA4}"/>
            </a:ext>
          </a:extLst>
        </xdr:cNvPr>
        <xdr:cNvSpPr txBox="1"/>
      </xdr:nvSpPr>
      <xdr:spPr>
        <a:xfrm>
          <a:off x="13500744" y="1398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13352</xdr:rowOff>
    </xdr:from>
    <xdr:ext cx="405111" cy="259045"/>
    <xdr:sp macro="" textlink="">
      <xdr:nvSpPr>
        <xdr:cNvPr id="579" name="n_1mainValue【児童館】&#10;有形固定資産減価償却率">
          <a:extLst>
            <a:ext uri="{FF2B5EF4-FFF2-40B4-BE49-F238E27FC236}">
              <a16:creationId xmlns:a16="http://schemas.microsoft.com/office/drawing/2014/main" id="{1910C4EE-52DF-44E2-B4F5-0C569592ABA6}"/>
            </a:ext>
          </a:extLst>
        </xdr:cNvPr>
        <xdr:cNvSpPr txBox="1"/>
      </xdr:nvSpPr>
      <xdr:spPr>
        <a:xfrm>
          <a:off x="15266044" y="1441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70502</xdr:rowOff>
    </xdr:from>
    <xdr:ext cx="405111" cy="259045"/>
    <xdr:sp macro="" textlink="">
      <xdr:nvSpPr>
        <xdr:cNvPr id="580" name="n_2mainValue【児童館】&#10;有形固定資産減価償却率">
          <a:extLst>
            <a:ext uri="{FF2B5EF4-FFF2-40B4-BE49-F238E27FC236}">
              <a16:creationId xmlns:a16="http://schemas.microsoft.com/office/drawing/2014/main" id="{9E789166-3731-4747-9D0E-7368FE522EAC}"/>
            </a:ext>
          </a:extLst>
        </xdr:cNvPr>
        <xdr:cNvSpPr txBox="1"/>
      </xdr:nvSpPr>
      <xdr:spPr>
        <a:xfrm>
          <a:off x="14389744" y="1447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1" name="正方形/長方形 580">
          <a:extLst>
            <a:ext uri="{FF2B5EF4-FFF2-40B4-BE49-F238E27FC236}">
              <a16:creationId xmlns:a16="http://schemas.microsoft.com/office/drawing/2014/main" id="{59B4A866-8FD9-4635-9310-9A48918FAD0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2" name="正方形/長方形 581">
          <a:extLst>
            <a:ext uri="{FF2B5EF4-FFF2-40B4-BE49-F238E27FC236}">
              <a16:creationId xmlns:a16="http://schemas.microsoft.com/office/drawing/2014/main" id="{4F653C88-6B57-4F63-AFC5-25AFC13F512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3" name="正方形/長方形 582">
          <a:extLst>
            <a:ext uri="{FF2B5EF4-FFF2-40B4-BE49-F238E27FC236}">
              <a16:creationId xmlns:a16="http://schemas.microsoft.com/office/drawing/2014/main" id="{74BBE681-31DE-4B5E-9E0C-3092EF7D79B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4" name="正方形/長方形 583">
          <a:extLst>
            <a:ext uri="{FF2B5EF4-FFF2-40B4-BE49-F238E27FC236}">
              <a16:creationId xmlns:a16="http://schemas.microsoft.com/office/drawing/2014/main" id="{70276751-6842-414A-85F1-961A681E827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5" name="正方形/長方形 584">
          <a:extLst>
            <a:ext uri="{FF2B5EF4-FFF2-40B4-BE49-F238E27FC236}">
              <a16:creationId xmlns:a16="http://schemas.microsoft.com/office/drawing/2014/main" id="{6A454030-528E-4231-9EF0-44F8EF78A74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6" name="正方形/長方形 585">
          <a:extLst>
            <a:ext uri="{FF2B5EF4-FFF2-40B4-BE49-F238E27FC236}">
              <a16:creationId xmlns:a16="http://schemas.microsoft.com/office/drawing/2014/main" id="{8A9C26B9-26AB-48F2-9113-BEEE0ECC624F}"/>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7" name="正方形/長方形 586">
          <a:extLst>
            <a:ext uri="{FF2B5EF4-FFF2-40B4-BE49-F238E27FC236}">
              <a16:creationId xmlns:a16="http://schemas.microsoft.com/office/drawing/2014/main" id="{39FCDD7F-B01F-4DDE-A674-F7495DC8AF5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8" name="正方形/長方形 587">
          <a:extLst>
            <a:ext uri="{FF2B5EF4-FFF2-40B4-BE49-F238E27FC236}">
              <a16:creationId xmlns:a16="http://schemas.microsoft.com/office/drawing/2014/main" id="{DF992376-0279-47EE-A062-2835C4A704CE}"/>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9" name="テキスト ボックス 588">
          <a:extLst>
            <a:ext uri="{FF2B5EF4-FFF2-40B4-BE49-F238E27FC236}">
              <a16:creationId xmlns:a16="http://schemas.microsoft.com/office/drawing/2014/main" id="{F40C3E4F-7692-4259-9107-58C1818BB8EA}"/>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0" name="直線コネクタ 589">
          <a:extLst>
            <a:ext uri="{FF2B5EF4-FFF2-40B4-BE49-F238E27FC236}">
              <a16:creationId xmlns:a16="http://schemas.microsoft.com/office/drawing/2014/main" id="{10E9AD4F-EBE7-43ED-BBF7-1B0539F4303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1" name="直線コネクタ 590">
          <a:extLst>
            <a:ext uri="{FF2B5EF4-FFF2-40B4-BE49-F238E27FC236}">
              <a16:creationId xmlns:a16="http://schemas.microsoft.com/office/drawing/2014/main" id="{7CB95829-D0BB-433C-9F69-EA7C94C4E52E}"/>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2" name="テキスト ボックス 591">
          <a:extLst>
            <a:ext uri="{FF2B5EF4-FFF2-40B4-BE49-F238E27FC236}">
              <a16:creationId xmlns:a16="http://schemas.microsoft.com/office/drawing/2014/main" id="{649D6956-4F26-4858-9636-450EFE49F084}"/>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3" name="直線コネクタ 592">
          <a:extLst>
            <a:ext uri="{FF2B5EF4-FFF2-40B4-BE49-F238E27FC236}">
              <a16:creationId xmlns:a16="http://schemas.microsoft.com/office/drawing/2014/main" id="{2CB747E5-3384-403E-BBFA-49440011D20D}"/>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4" name="テキスト ボックス 593">
          <a:extLst>
            <a:ext uri="{FF2B5EF4-FFF2-40B4-BE49-F238E27FC236}">
              <a16:creationId xmlns:a16="http://schemas.microsoft.com/office/drawing/2014/main" id="{F85EF7C1-7945-4582-BF0C-DE2CDD05CAB7}"/>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5" name="直線コネクタ 594">
          <a:extLst>
            <a:ext uri="{FF2B5EF4-FFF2-40B4-BE49-F238E27FC236}">
              <a16:creationId xmlns:a16="http://schemas.microsoft.com/office/drawing/2014/main" id="{20DCEAB8-9947-4A38-910B-FE4D72C10344}"/>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6" name="テキスト ボックス 595">
          <a:extLst>
            <a:ext uri="{FF2B5EF4-FFF2-40B4-BE49-F238E27FC236}">
              <a16:creationId xmlns:a16="http://schemas.microsoft.com/office/drawing/2014/main" id="{872BF604-3F48-4E82-AF24-2C1442E3CAC5}"/>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97" name="直線コネクタ 596">
          <a:extLst>
            <a:ext uri="{FF2B5EF4-FFF2-40B4-BE49-F238E27FC236}">
              <a16:creationId xmlns:a16="http://schemas.microsoft.com/office/drawing/2014/main" id="{44C52565-DF15-421A-8519-28947E6F78BA}"/>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98" name="テキスト ボックス 597">
          <a:extLst>
            <a:ext uri="{FF2B5EF4-FFF2-40B4-BE49-F238E27FC236}">
              <a16:creationId xmlns:a16="http://schemas.microsoft.com/office/drawing/2014/main" id="{DFD6B334-3FB4-4E60-9A04-A4A01AF05FB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99" name="直線コネクタ 598">
          <a:extLst>
            <a:ext uri="{FF2B5EF4-FFF2-40B4-BE49-F238E27FC236}">
              <a16:creationId xmlns:a16="http://schemas.microsoft.com/office/drawing/2014/main" id="{F3F01C54-AE3A-433D-89E0-D37CE2111A06}"/>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0" name="テキスト ボックス 599">
          <a:extLst>
            <a:ext uri="{FF2B5EF4-FFF2-40B4-BE49-F238E27FC236}">
              <a16:creationId xmlns:a16="http://schemas.microsoft.com/office/drawing/2014/main" id="{B60B7B54-5A44-41B9-BFA1-6E45B87B66D9}"/>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1" name="直線コネクタ 600">
          <a:extLst>
            <a:ext uri="{FF2B5EF4-FFF2-40B4-BE49-F238E27FC236}">
              <a16:creationId xmlns:a16="http://schemas.microsoft.com/office/drawing/2014/main" id="{9C3DACD0-08A6-4E2C-820B-87F1A348A665}"/>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2" name="テキスト ボックス 601">
          <a:extLst>
            <a:ext uri="{FF2B5EF4-FFF2-40B4-BE49-F238E27FC236}">
              <a16:creationId xmlns:a16="http://schemas.microsoft.com/office/drawing/2014/main" id="{5A196ACE-EBCB-4897-9711-833FC03344EB}"/>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3" name="【児童館】&#10;一人当たり面積グラフ枠">
          <a:extLst>
            <a:ext uri="{FF2B5EF4-FFF2-40B4-BE49-F238E27FC236}">
              <a16:creationId xmlns:a16="http://schemas.microsoft.com/office/drawing/2014/main" id="{AC7AF8E3-53DB-4F97-9823-D797A4DC2771}"/>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127000</xdr:rowOff>
    </xdr:from>
    <xdr:to>
      <xdr:col>116</xdr:col>
      <xdr:colOff>62864</xdr:colOff>
      <xdr:row>86</xdr:row>
      <xdr:rowOff>88900</xdr:rowOff>
    </xdr:to>
    <xdr:cxnSp macro="">
      <xdr:nvCxnSpPr>
        <xdr:cNvPr id="604" name="直線コネクタ 603">
          <a:extLst>
            <a:ext uri="{FF2B5EF4-FFF2-40B4-BE49-F238E27FC236}">
              <a16:creationId xmlns:a16="http://schemas.microsoft.com/office/drawing/2014/main" id="{2B204536-C993-4695-922F-B5A309FE05DA}"/>
            </a:ext>
          </a:extLst>
        </xdr:cNvPr>
        <xdr:cNvCxnSpPr/>
      </xdr:nvCxnSpPr>
      <xdr:spPr>
        <a:xfrm flipV="1">
          <a:off x="22160864" y="135001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92727</xdr:rowOff>
    </xdr:from>
    <xdr:ext cx="469744" cy="259045"/>
    <xdr:sp macro="" textlink="">
      <xdr:nvSpPr>
        <xdr:cNvPr id="605" name="【児童館】&#10;一人当たり面積最小値テキスト">
          <a:extLst>
            <a:ext uri="{FF2B5EF4-FFF2-40B4-BE49-F238E27FC236}">
              <a16:creationId xmlns:a16="http://schemas.microsoft.com/office/drawing/2014/main" id="{5322C96C-C243-4582-BC23-E4DDEE027FB4}"/>
            </a:ext>
          </a:extLst>
        </xdr:cNvPr>
        <xdr:cNvSpPr txBox="1"/>
      </xdr:nvSpPr>
      <xdr:spPr>
        <a:xfrm>
          <a:off x="22199600" y="1483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88900</xdr:rowOff>
    </xdr:from>
    <xdr:to>
      <xdr:col>116</xdr:col>
      <xdr:colOff>152400</xdr:colOff>
      <xdr:row>86</xdr:row>
      <xdr:rowOff>88900</xdr:rowOff>
    </xdr:to>
    <xdr:cxnSp macro="">
      <xdr:nvCxnSpPr>
        <xdr:cNvPr id="606" name="直線コネクタ 605">
          <a:extLst>
            <a:ext uri="{FF2B5EF4-FFF2-40B4-BE49-F238E27FC236}">
              <a16:creationId xmlns:a16="http://schemas.microsoft.com/office/drawing/2014/main" id="{BC493B83-CA80-4CCF-B2E0-0BFCEB420E3A}"/>
            </a:ext>
          </a:extLst>
        </xdr:cNvPr>
        <xdr:cNvCxnSpPr/>
      </xdr:nvCxnSpPr>
      <xdr:spPr>
        <a:xfrm>
          <a:off x="22072600" y="1483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73677</xdr:rowOff>
    </xdr:from>
    <xdr:ext cx="469744" cy="259045"/>
    <xdr:sp macro="" textlink="">
      <xdr:nvSpPr>
        <xdr:cNvPr id="607" name="【児童館】&#10;一人当たり面積最大値テキスト">
          <a:extLst>
            <a:ext uri="{FF2B5EF4-FFF2-40B4-BE49-F238E27FC236}">
              <a16:creationId xmlns:a16="http://schemas.microsoft.com/office/drawing/2014/main" id="{6D66B4AC-DD5F-44E5-8C21-82C72B9C34EC}"/>
            </a:ext>
          </a:extLst>
        </xdr:cNvPr>
        <xdr:cNvSpPr txBox="1"/>
      </xdr:nvSpPr>
      <xdr:spPr>
        <a:xfrm>
          <a:off x="22199600" y="1327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127000</xdr:rowOff>
    </xdr:from>
    <xdr:to>
      <xdr:col>116</xdr:col>
      <xdr:colOff>152400</xdr:colOff>
      <xdr:row>78</xdr:row>
      <xdr:rowOff>127000</xdr:rowOff>
    </xdr:to>
    <xdr:cxnSp macro="">
      <xdr:nvCxnSpPr>
        <xdr:cNvPr id="608" name="直線コネクタ 607">
          <a:extLst>
            <a:ext uri="{FF2B5EF4-FFF2-40B4-BE49-F238E27FC236}">
              <a16:creationId xmlns:a16="http://schemas.microsoft.com/office/drawing/2014/main" id="{7D37AFD4-1131-46B1-905A-F0BE24E38563}"/>
            </a:ext>
          </a:extLst>
        </xdr:cNvPr>
        <xdr:cNvCxnSpPr/>
      </xdr:nvCxnSpPr>
      <xdr:spPr>
        <a:xfrm>
          <a:off x="22072600" y="1350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10177</xdr:rowOff>
    </xdr:from>
    <xdr:ext cx="469744" cy="259045"/>
    <xdr:sp macro="" textlink="">
      <xdr:nvSpPr>
        <xdr:cNvPr id="609" name="【児童館】&#10;一人当たり面積平均値テキスト">
          <a:extLst>
            <a:ext uri="{FF2B5EF4-FFF2-40B4-BE49-F238E27FC236}">
              <a16:creationId xmlns:a16="http://schemas.microsoft.com/office/drawing/2014/main" id="{19270256-0532-4180-9982-0C26E2F96DCB}"/>
            </a:ext>
          </a:extLst>
        </xdr:cNvPr>
        <xdr:cNvSpPr txBox="1"/>
      </xdr:nvSpPr>
      <xdr:spPr>
        <a:xfrm>
          <a:off x="22199600" y="1424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31750</xdr:rowOff>
    </xdr:from>
    <xdr:to>
      <xdr:col>116</xdr:col>
      <xdr:colOff>114300</xdr:colOff>
      <xdr:row>83</xdr:row>
      <xdr:rowOff>133350</xdr:rowOff>
    </xdr:to>
    <xdr:sp macro="" textlink="">
      <xdr:nvSpPr>
        <xdr:cNvPr id="610" name="フローチャート: 判断 609">
          <a:extLst>
            <a:ext uri="{FF2B5EF4-FFF2-40B4-BE49-F238E27FC236}">
              <a16:creationId xmlns:a16="http://schemas.microsoft.com/office/drawing/2014/main" id="{DD52D3B7-8497-441C-99FE-090AC496FA5D}"/>
            </a:ext>
          </a:extLst>
        </xdr:cNvPr>
        <xdr:cNvSpPr/>
      </xdr:nvSpPr>
      <xdr:spPr>
        <a:xfrm>
          <a:off x="22110700" y="1426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165100</xdr:rowOff>
    </xdr:from>
    <xdr:to>
      <xdr:col>112</xdr:col>
      <xdr:colOff>38100</xdr:colOff>
      <xdr:row>83</xdr:row>
      <xdr:rowOff>95250</xdr:rowOff>
    </xdr:to>
    <xdr:sp macro="" textlink="">
      <xdr:nvSpPr>
        <xdr:cNvPr id="611" name="フローチャート: 判断 610">
          <a:extLst>
            <a:ext uri="{FF2B5EF4-FFF2-40B4-BE49-F238E27FC236}">
              <a16:creationId xmlns:a16="http://schemas.microsoft.com/office/drawing/2014/main" id="{52E93507-F14B-4757-86B1-41F9E081DC6C}"/>
            </a:ext>
          </a:extLst>
        </xdr:cNvPr>
        <xdr:cNvSpPr/>
      </xdr:nvSpPr>
      <xdr:spPr>
        <a:xfrm>
          <a:off x="212725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165100</xdr:rowOff>
    </xdr:from>
    <xdr:to>
      <xdr:col>107</xdr:col>
      <xdr:colOff>101600</xdr:colOff>
      <xdr:row>83</xdr:row>
      <xdr:rowOff>95250</xdr:rowOff>
    </xdr:to>
    <xdr:sp macro="" textlink="">
      <xdr:nvSpPr>
        <xdr:cNvPr id="612" name="フローチャート: 判断 611">
          <a:extLst>
            <a:ext uri="{FF2B5EF4-FFF2-40B4-BE49-F238E27FC236}">
              <a16:creationId xmlns:a16="http://schemas.microsoft.com/office/drawing/2014/main" id="{7D29B657-5B54-4AAD-BCDF-DC4B5D5B88CE}"/>
            </a:ext>
          </a:extLst>
        </xdr:cNvPr>
        <xdr:cNvSpPr/>
      </xdr:nvSpPr>
      <xdr:spPr>
        <a:xfrm>
          <a:off x="203835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19050</xdr:rowOff>
    </xdr:from>
    <xdr:to>
      <xdr:col>102</xdr:col>
      <xdr:colOff>165100</xdr:colOff>
      <xdr:row>83</xdr:row>
      <xdr:rowOff>120650</xdr:rowOff>
    </xdr:to>
    <xdr:sp macro="" textlink="">
      <xdr:nvSpPr>
        <xdr:cNvPr id="613" name="フローチャート: 判断 612">
          <a:extLst>
            <a:ext uri="{FF2B5EF4-FFF2-40B4-BE49-F238E27FC236}">
              <a16:creationId xmlns:a16="http://schemas.microsoft.com/office/drawing/2014/main" id="{D5790BD6-670B-4274-B3B9-4B1033AD5FD0}"/>
            </a:ext>
          </a:extLst>
        </xdr:cNvPr>
        <xdr:cNvSpPr/>
      </xdr:nvSpPr>
      <xdr:spPr>
        <a:xfrm>
          <a:off x="19494500" y="142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4" name="テキスト ボックス 613">
          <a:extLst>
            <a:ext uri="{FF2B5EF4-FFF2-40B4-BE49-F238E27FC236}">
              <a16:creationId xmlns:a16="http://schemas.microsoft.com/office/drawing/2014/main" id="{CF591F7D-7D50-43FE-A65A-588545B29637}"/>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5" name="テキスト ボックス 614">
          <a:extLst>
            <a:ext uri="{FF2B5EF4-FFF2-40B4-BE49-F238E27FC236}">
              <a16:creationId xmlns:a16="http://schemas.microsoft.com/office/drawing/2014/main" id="{A9408F95-1AED-4201-B3A1-0D8DC795F7CE}"/>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id="{67CBFD98-AB83-4722-8A48-A66C19A0CB85}"/>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F77E964B-C363-45D5-9DBA-07D936D7E78D}"/>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BC99FCD4-AA0D-4E5B-939B-37B80D9C9A91}"/>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6350</xdr:rowOff>
    </xdr:from>
    <xdr:to>
      <xdr:col>116</xdr:col>
      <xdr:colOff>114300</xdr:colOff>
      <xdr:row>81</xdr:row>
      <xdr:rowOff>107950</xdr:rowOff>
    </xdr:to>
    <xdr:sp macro="" textlink="">
      <xdr:nvSpPr>
        <xdr:cNvPr id="619" name="楕円 618">
          <a:extLst>
            <a:ext uri="{FF2B5EF4-FFF2-40B4-BE49-F238E27FC236}">
              <a16:creationId xmlns:a16="http://schemas.microsoft.com/office/drawing/2014/main" id="{95313173-9E66-4C27-A963-D399720B0681}"/>
            </a:ext>
          </a:extLst>
        </xdr:cNvPr>
        <xdr:cNvSpPr/>
      </xdr:nvSpPr>
      <xdr:spPr>
        <a:xfrm>
          <a:off x="22110700" y="1389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29227</xdr:rowOff>
    </xdr:from>
    <xdr:ext cx="469744" cy="259045"/>
    <xdr:sp macro="" textlink="">
      <xdr:nvSpPr>
        <xdr:cNvPr id="620" name="【児童館】&#10;一人当たり面積該当値テキスト">
          <a:extLst>
            <a:ext uri="{FF2B5EF4-FFF2-40B4-BE49-F238E27FC236}">
              <a16:creationId xmlns:a16="http://schemas.microsoft.com/office/drawing/2014/main" id="{56D0A3F2-F20E-45F6-825F-CB739328A1EE}"/>
            </a:ext>
          </a:extLst>
        </xdr:cNvPr>
        <xdr:cNvSpPr txBox="1"/>
      </xdr:nvSpPr>
      <xdr:spPr>
        <a:xfrm>
          <a:off x="22199600" y="1374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19050</xdr:rowOff>
    </xdr:from>
    <xdr:to>
      <xdr:col>112</xdr:col>
      <xdr:colOff>38100</xdr:colOff>
      <xdr:row>81</xdr:row>
      <xdr:rowOff>120650</xdr:rowOff>
    </xdr:to>
    <xdr:sp macro="" textlink="">
      <xdr:nvSpPr>
        <xdr:cNvPr id="621" name="楕円 620">
          <a:extLst>
            <a:ext uri="{FF2B5EF4-FFF2-40B4-BE49-F238E27FC236}">
              <a16:creationId xmlns:a16="http://schemas.microsoft.com/office/drawing/2014/main" id="{DE6FEDC6-2B84-4F18-9DE6-0B061D1BD57F}"/>
            </a:ext>
          </a:extLst>
        </xdr:cNvPr>
        <xdr:cNvSpPr/>
      </xdr:nvSpPr>
      <xdr:spPr>
        <a:xfrm>
          <a:off x="21272500" y="1390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57150</xdr:rowOff>
    </xdr:from>
    <xdr:to>
      <xdr:col>116</xdr:col>
      <xdr:colOff>63500</xdr:colOff>
      <xdr:row>81</xdr:row>
      <xdr:rowOff>69850</xdr:rowOff>
    </xdr:to>
    <xdr:cxnSp macro="">
      <xdr:nvCxnSpPr>
        <xdr:cNvPr id="622" name="直線コネクタ 621">
          <a:extLst>
            <a:ext uri="{FF2B5EF4-FFF2-40B4-BE49-F238E27FC236}">
              <a16:creationId xmlns:a16="http://schemas.microsoft.com/office/drawing/2014/main" id="{1E5D6B18-4035-44AA-8954-3A1C4F5B5ACD}"/>
            </a:ext>
          </a:extLst>
        </xdr:cNvPr>
        <xdr:cNvCxnSpPr/>
      </xdr:nvCxnSpPr>
      <xdr:spPr>
        <a:xfrm flipV="1">
          <a:off x="21323300" y="139446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31750</xdr:rowOff>
    </xdr:from>
    <xdr:to>
      <xdr:col>107</xdr:col>
      <xdr:colOff>101600</xdr:colOff>
      <xdr:row>81</xdr:row>
      <xdr:rowOff>133350</xdr:rowOff>
    </xdr:to>
    <xdr:sp macro="" textlink="">
      <xdr:nvSpPr>
        <xdr:cNvPr id="623" name="楕円 622">
          <a:extLst>
            <a:ext uri="{FF2B5EF4-FFF2-40B4-BE49-F238E27FC236}">
              <a16:creationId xmlns:a16="http://schemas.microsoft.com/office/drawing/2014/main" id="{7DDC0616-4348-4C27-B851-13984A915F44}"/>
            </a:ext>
          </a:extLst>
        </xdr:cNvPr>
        <xdr:cNvSpPr/>
      </xdr:nvSpPr>
      <xdr:spPr>
        <a:xfrm>
          <a:off x="20383500" y="1391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69850</xdr:rowOff>
    </xdr:from>
    <xdr:to>
      <xdr:col>111</xdr:col>
      <xdr:colOff>177800</xdr:colOff>
      <xdr:row>81</xdr:row>
      <xdr:rowOff>82550</xdr:rowOff>
    </xdr:to>
    <xdr:cxnSp macro="">
      <xdr:nvCxnSpPr>
        <xdr:cNvPr id="624" name="直線コネクタ 623">
          <a:extLst>
            <a:ext uri="{FF2B5EF4-FFF2-40B4-BE49-F238E27FC236}">
              <a16:creationId xmlns:a16="http://schemas.microsoft.com/office/drawing/2014/main" id="{2BE92E9F-B348-482F-B6B0-4E91AADDF38B}"/>
            </a:ext>
          </a:extLst>
        </xdr:cNvPr>
        <xdr:cNvCxnSpPr/>
      </xdr:nvCxnSpPr>
      <xdr:spPr>
        <a:xfrm flipV="1">
          <a:off x="20434300" y="13957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86377</xdr:rowOff>
    </xdr:from>
    <xdr:ext cx="469744" cy="259045"/>
    <xdr:sp macro="" textlink="">
      <xdr:nvSpPr>
        <xdr:cNvPr id="625" name="n_1aveValue【児童館】&#10;一人当たり面積">
          <a:extLst>
            <a:ext uri="{FF2B5EF4-FFF2-40B4-BE49-F238E27FC236}">
              <a16:creationId xmlns:a16="http://schemas.microsoft.com/office/drawing/2014/main" id="{ECD45847-8B0D-4E18-9AE0-AE82B5824F26}"/>
            </a:ext>
          </a:extLst>
        </xdr:cNvPr>
        <xdr:cNvSpPr txBox="1"/>
      </xdr:nvSpPr>
      <xdr:spPr>
        <a:xfrm>
          <a:off x="21075727" y="1431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86377</xdr:rowOff>
    </xdr:from>
    <xdr:ext cx="469744" cy="259045"/>
    <xdr:sp macro="" textlink="">
      <xdr:nvSpPr>
        <xdr:cNvPr id="626" name="n_2aveValue【児童館】&#10;一人当たり面積">
          <a:extLst>
            <a:ext uri="{FF2B5EF4-FFF2-40B4-BE49-F238E27FC236}">
              <a16:creationId xmlns:a16="http://schemas.microsoft.com/office/drawing/2014/main" id="{ED95550E-CE21-4CB8-8F2A-4AEF5041B0B4}"/>
            </a:ext>
          </a:extLst>
        </xdr:cNvPr>
        <xdr:cNvSpPr txBox="1"/>
      </xdr:nvSpPr>
      <xdr:spPr>
        <a:xfrm>
          <a:off x="20199427" y="1431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137177</xdr:rowOff>
    </xdr:from>
    <xdr:ext cx="469744" cy="259045"/>
    <xdr:sp macro="" textlink="">
      <xdr:nvSpPr>
        <xdr:cNvPr id="627" name="n_3aveValue【児童館】&#10;一人当たり面積">
          <a:extLst>
            <a:ext uri="{FF2B5EF4-FFF2-40B4-BE49-F238E27FC236}">
              <a16:creationId xmlns:a16="http://schemas.microsoft.com/office/drawing/2014/main" id="{B0864061-A50B-4464-A270-26C0ABA5278B}"/>
            </a:ext>
          </a:extLst>
        </xdr:cNvPr>
        <xdr:cNvSpPr txBox="1"/>
      </xdr:nvSpPr>
      <xdr:spPr>
        <a:xfrm>
          <a:off x="19310427" y="1402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137177</xdr:rowOff>
    </xdr:from>
    <xdr:ext cx="469744" cy="259045"/>
    <xdr:sp macro="" textlink="">
      <xdr:nvSpPr>
        <xdr:cNvPr id="628" name="n_1mainValue【児童館】&#10;一人当たり面積">
          <a:extLst>
            <a:ext uri="{FF2B5EF4-FFF2-40B4-BE49-F238E27FC236}">
              <a16:creationId xmlns:a16="http://schemas.microsoft.com/office/drawing/2014/main" id="{DBB245CC-2E86-4CAE-89F1-1C2F30EDCBD1}"/>
            </a:ext>
          </a:extLst>
        </xdr:cNvPr>
        <xdr:cNvSpPr txBox="1"/>
      </xdr:nvSpPr>
      <xdr:spPr>
        <a:xfrm>
          <a:off x="21075727" y="13681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149877</xdr:rowOff>
    </xdr:from>
    <xdr:ext cx="469744" cy="259045"/>
    <xdr:sp macro="" textlink="">
      <xdr:nvSpPr>
        <xdr:cNvPr id="629" name="n_2mainValue【児童館】&#10;一人当たり面積">
          <a:extLst>
            <a:ext uri="{FF2B5EF4-FFF2-40B4-BE49-F238E27FC236}">
              <a16:creationId xmlns:a16="http://schemas.microsoft.com/office/drawing/2014/main" id="{3A69A2C6-7C15-4898-82C9-195DED6DFF50}"/>
            </a:ext>
          </a:extLst>
        </xdr:cNvPr>
        <xdr:cNvSpPr txBox="1"/>
      </xdr:nvSpPr>
      <xdr:spPr>
        <a:xfrm>
          <a:off x="20199427" y="13694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0" name="正方形/長方形 629">
          <a:extLst>
            <a:ext uri="{FF2B5EF4-FFF2-40B4-BE49-F238E27FC236}">
              <a16:creationId xmlns:a16="http://schemas.microsoft.com/office/drawing/2014/main" id="{8ABB8D96-069C-4EDE-ADCA-46552EB7F3D6}"/>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1" name="正方形/長方形 630">
          <a:extLst>
            <a:ext uri="{FF2B5EF4-FFF2-40B4-BE49-F238E27FC236}">
              <a16:creationId xmlns:a16="http://schemas.microsoft.com/office/drawing/2014/main" id="{2CFBB094-881E-40A8-A946-18F2469782C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2" name="正方形/長方形 631">
          <a:extLst>
            <a:ext uri="{FF2B5EF4-FFF2-40B4-BE49-F238E27FC236}">
              <a16:creationId xmlns:a16="http://schemas.microsoft.com/office/drawing/2014/main" id="{C66F9321-EB6A-40CB-B1A6-239E5F8EA34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3" name="正方形/長方形 632">
          <a:extLst>
            <a:ext uri="{FF2B5EF4-FFF2-40B4-BE49-F238E27FC236}">
              <a16:creationId xmlns:a16="http://schemas.microsoft.com/office/drawing/2014/main" id="{86A39766-53AF-46FC-A3F5-B68B5EB05FD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4" name="正方形/長方形 633">
          <a:extLst>
            <a:ext uri="{FF2B5EF4-FFF2-40B4-BE49-F238E27FC236}">
              <a16:creationId xmlns:a16="http://schemas.microsoft.com/office/drawing/2014/main" id="{46C13B31-728D-45EE-9D11-E13EF4ADDD1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5" name="正方形/長方形 634">
          <a:extLst>
            <a:ext uri="{FF2B5EF4-FFF2-40B4-BE49-F238E27FC236}">
              <a16:creationId xmlns:a16="http://schemas.microsoft.com/office/drawing/2014/main" id="{6EC06B74-2FEE-4C82-ACEB-0CC1BCAD1A7D}"/>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6" name="正方形/長方形 635">
          <a:extLst>
            <a:ext uri="{FF2B5EF4-FFF2-40B4-BE49-F238E27FC236}">
              <a16:creationId xmlns:a16="http://schemas.microsoft.com/office/drawing/2014/main" id="{57ECD33F-FB75-4D75-9106-3E5B973587F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7" name="正方形/長方形 636">
          <a:extLst>
            <a:ext uri="{FF2B5EF4-FFF2-40B4-BE49-F238E27FC236}">
              <a16:creationId xmlns:a16="http://schemas.microsoft.com/office/drawing/2014/main" id="{F19892B0-4783-43C7-A4C5-533664E5ACD7}"/>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38" name="テキスト ボックス 637">
          <a:extLst>
            <a:ext uri="{FF2B5EF4-FFF2-40B4-BE49-F238E27FC236}">
              <a16:creationId xmlns:a16="http://schemas.microsoft.com/office/drawing/2014/main" id="{44C82754-FE96-4921-8450-54CF74812D78}"/>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39" name="直線コネクタ 638">
          <a:extLst>
            <a:ext uri="{FF2B5EF4-FFF2-40B4-BE49-F238E27FC236}">
              <a16:creationId xmlns:a16="http://schemas.microsoft.com/office/drawing/2014/main" id="{3FACE2DF-5A3B-4CA4-8537-00E4483C575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640" name="テキスト ボックス 639">
          <a:extLst>
            <a:ext uri="{FF2B5EF4-FFF2-40B4-BE49-F238E27FC236}">
              <a16:creationId xmlns:a16="http://schemas.microsoft.com/office/drawing/2014/main" id="{D722F4E5-7EC3-4186-B664-FCC3EF08360C}"/>
            </a:ext>
          </a:extLst>
        </xdr:cNvPr>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41" name="直線コネクタ 640">
          <a:extLst>
            <a:ext uri="{FF2B5EF4-FFF2-40B4-BE49-F238E27FC236}">
              <a16:creationId xmlns:a16="http://schemas.microsoft.com/office/drawing/2014/main" id="{5C2931B0-CC82-4E05-94F3-E88C5E026634}"/>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642" name="テキスト ボックス 641">
          <a:extLst>
            <a:ext uri="{FF2B5EF4-FFF2-40B4-BE49-F238E27FC236}">
              <a16:creationId xmlns:a16="http://schemas.microsoft.com/office/drawing/2014/main" id="{E86E869E-CC92-4475-B4FF-7ED01DCBEF1E}"/>
            </a:ext>
          </a:extLst>
        </xdr:cNvPr>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43" name="直線コネクタ 642">
          <a:extLst>
            <a:ext uri="{FF2B5EF4-FFF2-40B4-BE49-F238E27FC236}">
              <a16:creationId xmlns:a16="http://schemas.microsoft.com/office/drawing/2014/main" id="{E9B75148-2F30-43BA-945B-152E786096FC}"/>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44" name="テキスト ボックス 643">
          <a:extLst>
            <a:ext uri="{FF2B5EF4-FFF2-40B4-BE49-F238E27FC236}">
              <a16:creationId xmlns:a16="http://schemas.microsoft.com/office/drawing/2014/main" id="{42868946-4000-46EE-A2DD-88CCB6C5D82B}"/>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45" name="直線コネクタ 644">
          <a:extLst>
            <a:ext uri="{FF2B5EF4-FFF2-40B4-BE49-F238E27FC236}">
              <a16:creationId xmlns:a16="http://schemas.microsoft.com/office/drawing/2014/main" id="{E7E330C9-835B-4E6C-849F-62F0709EF4A4}"/>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46" name="テキスト ボックス 645">
          <a:extLst>
            <a:ext uri="{FF2B5EF4-FFF2-40B4-BE49-F238E27FC236}">
              <a16:creationId xmlns:a16="http://schemas.microsoft.com/office/drawing/2014/main" id="{639CFDC8-CD24-4E32-8DB4-A641EE085D52}"/>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47" name="直線コネクタ 646">
          <a:extLst>
            <a:ext uri="{FF2B5EF4-FFF2-40B4-BE49-F238E27FC236}">
              <a16:creationId xmlns:a16="http://schemas.microsoft.com/office/drawing/2014/main" id="{E8D152B5-1A25-449A-8CF4-DD3823DF6CD2}"/>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648" name="テキスト ボックス 647">
          <a:extLst>
            <a:ext uri="{FF2B5EF4-FFF2-40B4-BE49-F238E27FC236}">
              <a16:creationId xmlns:a16="http://schemas.microsoft.com/office/drawing/2014/main" id="{C367B074-1470-4A04-B2B2-CF82F2F8E165}"/>
            </a:ext>
          </a:extLst>
        </xdr:cNvPr>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49" name="直線コネクタ 648">
          <a:extLst>
            <a:ext uri="{FF2B5EF4-FFF2-40B4-BE49-F238E27FC236}">
              <a16:creationId xmlns:a16="http://schemas.microsoft.com/office/drawing/2014/main" id="{086E0D4F-26AA-45DF-8641-90AAAAD1E6F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50" name="テキスト ボックス 649">
          <a:extLst>
            <a:ext uri="{FF2B5EF4-FFF2-40B4-BE49-F238E27FC236}">
              <a16:creationId xmlns:a16="http://schemas.microsoft.com/office/drawing/2014/main" id="{1E189BFF-841D-42A3-AD73-8D194C4B4E43}"/>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51" name="【公民館】&#10;有形固定資産減価償却率グラフ枠">
          <a:extLst>
            <a:ext uri="{FF2B5EF4-FFF2-40B4-BE49-F238E27FC236}">
              <a16:creationId xmlns:a16="http://schemas.microsoft.com/office/drawing/2014/main" id="{C6D84BAC-FD86-4C8F-9691-D75D00030A6A}"/>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167639</xdr:rowOff>
    </xdr:from>
    <xdr:to>
      <xdr:col>85</xdr:col>
      <xdr:colOff>126364</xdr:colOff>
      <xdr:row>108</xdr:row>
      <xdr:rowOff>144780</xdr:rowOff>
    </xdr:to>
    <xdr:cxnSp macro="">
      <xdr:nvCxnSpPr>
        <xdr:cNvPr id="652" name="直線コネクタ 651">
          <a:extLst>
            <a:ext uri="{FF2B5EF4-FFF2-40B4-BE49-F238E27FC236}">
              <a16:creationId xmlns:a16="http://schemas.microsoft.com/office/drawing/2014/main" id="{E7A833EC-246A-452D-867C-82677E5CCAD6}"/>
            </a:ext>
          </a:extLst>
        </xdr:cNvPr>
        <xdr:cNvCxnSpPr/>
      </xdr:nvCxnSpPr>
      <xdr:spPr>
        <a:xfrm flipV="1">
          <a:off x="16318864" y="17312639"/>
          <a:ext cx="0" cy="1348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148607</xdr:rowOff>
    </xdr:from>
    <xdr:ext cx="405111" cy="259045"/>
    <xdr:sp macro="" textlink="">
      <xdr:nvSpPr>
        <xdr:cNvPr id="653" name="【公民館】&#10;有形固定資産減価償却率最小値テキスト">
          <a:extLst>
            <a:ext uri="{FF2B5EF4-FFF2-40B4-BE49-F238E27FC236}">
              <a16:creationId xmlns:a16="http://schemas.microsoft.com/office/drawing/2014/main" id="{3808DC1F-8AFA-4358-9641-F7492304B056}"/>
            </a:ext>
          </a:extLst>
        </xdr:cNvPr>
        <xdr:cNvSpPr txBox="1"/>
      </xdr:nvSpPr>
      <xdr:spPr>
        <a:xfrm>
          <a:off x="16357600" y="186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144780</xdr:rowOff>
    </xdr:from>
    <xdr:to>
      <xdr:col>86</xdr:col>
      <xdr:colOff>25400</xdr:colOff>
      <xdr:row>108</xdr:row>
      <xdr:rowOff>144780</xdr:rowOff>
    </xdr:to>
    <xdr:cxnSp macro="">
      <xdr:nvCxnSpPr>
        <xdr:cNvPr id="654" name="直線コネクタ 653">
          <a:extLst>
            <a:ext uri="{FF2B5EF4-FFF2-40B4-BE49-F238E27FC236}">
              <a16:creationId xmlns:a16="http://schemas.microsoft.com/office/drawing/2014/main" id="{D999BBD5-D494-41E5-9B63-75EC9B4EF4C1}"/>
            </a:ext>
          </a:extLst>
        </xdr:cNvPr>
        <xdr:cNvCxnSpPr/>
      </xdr:nvCxnSpPr>
      <xdr:spPr>
        <a:xfrm>
          <a:off x="16230600" y="1866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114316</xdr:rowOff>
    </xdr:from>
    <xdr:ext cx="405111" cy="259045"/>
    <xdr:sp macro="" textlink="">
      <xdr:nvSpPr>
        <xdr:cNvPr id="655" name="【公民館】&#10;有形固定資産減価償却率最大値テキスト">
          <a:extLst>
            <a:ext uri="{FF2B5EF4-FFF2-40B4-BE49-F238E27FC236}">
              <a16:creationId xmlns:a16="http://schemas.microsoft.com/office/drawing/2014/main" id="{5098E71D-5B46-4351-A382-99F18E05DB77}"/>
            </a:ext>
          </a:extLst>
        </xdr:cNvPr>
        <xdr:cNvSpPr txBox="1"/>
      </xdr:nvSpPr>
      <xdr:spPr>
        <a:xfrm>
          <a:off x="16357600" y="1708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167639</xdr:rowOff>
    </xdr:from>
    <xdr:to>
      <xdr:col>86</xdr:col>
      <xdr:colOff>25400</xdr:colOff>
      <xdr:row>100</xdr:row>
      <xdr:rowOff>167639</xdr:rowOff>
    </xdr:to>
    <xdr:cxnSp macro="">
      <xdr:nvCxnSpPr>
        <xdr:cNvPr id="656" name="直線コネクタ 655">
          <a:extLst>
            <a:ext uri="{FF2B5EF4-FFF2-40B4-BE49-F238E27FC236}">
              <a16:creationId xmlns:a16="http://schemas.microsoft.com/office/drawing/2014/main" id="{665AB2F8-ADEB-4DB0-9419-2CF491F9EF06}"/>
            </a:ext>
          </a:extLst>
        </xdr:cNvPr>
        <xdr:cNvCxnSpPr/>
      </xdr:nvCxnSpPr>
      <xdr:spPr>
        <a:xfrm>
          <a:off x="16230600" y="1731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47262</xdr:rowOff>
    </xdr:from>
    <xdr:ext cx="405111" cy="259045"/>
    <xdr:sp macro="" textlink="">
      <xdr:nvSpPr>
        <xdr:cNvPr id="657" name="【公民館】&#10;有形固定資産減価償却率平均値テキスト">
          <a:extLst>
            <a:ext uri="{FF2B5EF4-FFF2-40B4-BE49-F238E27FC236}">
              <a16:creationId xmlns:a16="http://schemas.microsoft.com/office/drawing/2014/main" id="{59F38332-BBAD-48F8-9243-CD5827FDE921}"/>
            </a:ext>
          </a:extLst>
        </xdr:cNvPr>
        <xdr:cNvSpPr txBox="1"/>
      </xdr:nvSpPr>
      <xdr:spPr>
        <a:xfrm>
          <a:off x="16357600" y="180495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68835</xdr:rowOff>
    </xdr:from>
    <xdr:to>
      <xdr:col>85</xdr:col>
      <xdr:colOff>177800</xdr:colOff>
      <xdr:row>105</xdr:row>
      <xdr:rowOff>170435</xdr:rowOff>
    </xdr:to>
    <xdr:sp macro="" textlink="">
      <xdr:nvSpPr>
        <xdr:cNvPr id="658" name="フローチャート: 判断 657">
          <a:extLst>
            <a:ext uri="{FF2B5EF4-FFF2-40B4-BE49-F238E27FC236}">
              <a16:creationId xmlns:a16="http://schemas.microsoft.com/office/drawing/2014/main" id="{4AF3A29F-3FE8-4284-B05A-6D2A4EBD4736}"/>
            </a:ext>
          </a:extLst>
        </xdr:cNvPr>
        <xdr:cNvSpPr/>
      </xdr:nvSpPr>
      <xdr:spPr>
        <a:xfrm>
          <a:off x="16268700" y="1807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66548</xdr:rowOff>
    </xdr:from>
    <xdr:to>
      <xdr:col>81</xdr:col>
      <xdr:colOff>101600</xdr:colOff>
      <xdr:row>105</xdr:row>
      <xdr:rowOff>168148</xdr:rowOff>
    </xdr:to>
    <xdr:sp macro="" textlink="">
      <xdr:nvSpPr>
        <xdr:cNvPr id="659" name="フローチャート: 判断 658">
          <a:extLst>
            <a:ext uri="{FF2B5EF4-FFF2-40B4-BE49-F238E27FC236}">
              <a16:creationId xmlns:a16="http://schemas.microsoft.com/office/drawing/2014/main" id="{5331FFED-6936-4F65-ABC3-979F48669371}"/>
            </a:ext>
          </a:extLst>
        </xdr:cNvPr>
        <xdr:cNvSpPr/>
      </xdr:nvSpPr>
      <xdr:spPr>
        <a:xfrm>
          <a:off x="15430500" y="18068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109982</xdr:rowOff>
    </xdr:from>
    <xdr:to>
      <xdr:col>76</xdr:col>
      <xdr:colOff>165100</xdr:colOff>
      <xdr:row>106</xdr:row>
      <xdr:rowOff>40132</xdr:rowOff>
    </xdr:to>
    <xdr:sp macro="" textlink="">
      <xdr:nvSpPr>
        <xdr:cNvPr id="660" name="フローチャート: 判断 659">
          <a:extLst>
            <a:ext uri="{FF2B5EF4-FFF2-40B4-BE49-F238E27FC236}">
              <a16:creationId xmlns:a16="http://schemas.microsoft.com/office/drawing/2014/main" id="{9885A3B8-F148-4D98-A35C-919FFAF352BA}"/>
            </a:ext>
          </a:extLst>
        </xdr:cNvPr>
        <xdr:cNvSpPr/>
      </xdr:nvSpPr>
      <xdr:spPr>
        <a:xfrm>
          <a:off x="14541500" y="1811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48261</xdr:rowOff>
    </xdr:from>
    <xdr:to>
      <xdr:col>72</xdr:col>
      <xdr:colOff>38100</xdr:colOff>
      <xdr:row>105</xdr:row>
      <xdr:rowOff>149861</xdr:rowOff>
    </xdr:to>
    <xdr:sp macro="" textlink="">
      <xdr:nvSpPr>
        <xdr:cNvPr id="661" name="フローチャート: 判断 660">
          <a:extLst>
            <a:ext uri="{FF2B5EF4-FFF2-40B4-BE49-F238E27FC236}">
              <a16:creationId xmlns:a16="http://schemas.microsoft.com/office/drawing/2014/main" id="{98716967-1CD1-49A7-BF09-06EF0BC2E481}"/>
            </a:ext>
          </a:extLst>
        </xdr:cNvPr>
        <xdr:cNvSpPr/>
      </xdr:nvSpPr>
      <xdr:spPr>
        <a:xfrm>
          <a:off x="13652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2" name="テキスト ボックス 661">
          <a:extLst>
            <a:ext uri="{FF2B5EF4-FFF2-40B4-BE49-F238E27FC236}">
              <a16:creationId xmlns:a16="http://schemas.microsoft.com/office/drawing/2014/main" id="{693F0FD9-1CE2-4F6F-A182-13080D6B9347}"/>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3" name="テキスト ボックス 662">
          <a:extLst>
            <a:ext uri="{FF2B5EF4-FFF2-40B4-BE49-F238E27FC236}">
              <a16:creationId xmlns:a16="http://schemas.microsoft.com/office/drawing/2014/main" id="{D2D0221E-0AFA-4E15-AABF-1B840731195A}"/>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64" name="テキスト ボックス 663">
          <a:extLst>
            <a:ext uri="{FF2B5EF4-FFF2-40B4-BE49-F238E27FC236}">
              <a16:creationId xmlns:a16="http://schemas.microsoft.com/office/drawing/2014/main" id="{84DA5790-184E-4131-BB6B-68D73417307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65" name="テキスト ボックス 664">
          <a:extLst>
            <a:ext uri="{FF2B5EF4-FFF2-40B4-BE49-F238E27FC236}">
              <a16:creationId xmlns:a16="http://schemas.microsoft.com/office/drawing/2014/main" id="{894E8DD9-4AF3-4091-B2E2-C421291C3B68}"/>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66" name="テキスト ボックス 665">
          <a:extLst>
            <a:ext uri="{FF2B5EF4-FFF2-40B4-BE49-F238E27FC236}">
              <a16:creationId xmlns:a16="http://schemas.microsoft.com/office/drawing/2014/main" id="{B61869DC-6005-4B62-B12E-22B96C9DBE1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73406</xdr:rowOff>
    </xdr:from>
    <xdr:to>
      <xdr:col>85</xdr:col>
      <xdr:colOff>177800</xdr:colOff>
      <xdr:row>104</xdr:row>
      <xdr:rowOff>3556</xdr:rowOff>
    </xdr:to>
    <xdr:sp macro="" textlink="">
      <xdr:nvSpPr>
        <xdr:cNvPr id="667" name="楕円 666">
          <a:extLst>
            <a:ext uri="{FF2B5EF4-FFF2-40B4-BE49-F238E27FC236}">
              <a16:creationId xmlns:a16="http://schemas.microsoft.com/office/drawing/2014/main" id="{8DB0AD72-294A-4AFA-92C3-2C38C3DB1022}"/>
            </a:ext>
          </a:extLst>
        </xdr:cNvPr>
        <xdr:cNvSpPr/>
      </xdr:nvSpPr>
      <xdr:spPr>
        <a:xfrm>
          <a:off x="16268700" y="1773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96283</xdr:rowOff>
    </xdr:from>
    <xdr:ext cx="405111" cy="259045"/>
    <xdr:sp macro="" textlink="">
      <xdr:nvSpPr>
        <xdr:cNvPr id="668" name="【公民館】&#10;有形固定資産減価償却率該当値テキスト">
          <a:extLst>
            <a:ext uri="{FF2B5EF4-FFF2-40B4-BE49-F238E27FC236}">
              <a16:creationId xmlns:a16="http://schemas.microsoft.com/office/drawing/2014/main" id="{F2C20937-CFA8-423D-A03B-B2900F652F62}"/>
            </a:ext>
          </a:extLst>
        </xdr:cNvPr>
        <xdr:cNvSpPr txBox="1"/>
      </xdr:nvSpPr>
      <xdr:spPr>
        <a:xfrm>
          <a:off x="16357600" y="17584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119126</xdr:rowOff>
    </xdr:from>
    <xdr:to>
      <xdr:col>81</xdr:col>
      <xdr:colOff>101600</xdr:colOff>
      <xdr:row>104</xdr:row>
      <xdr:rowOff>49276</xdr:rowOff>
    </xdr:to>
    <xdr:sp macro="" textlink="">
      <xdr:nvSpPr>
        <xdr:cNvPr id="669" name="楕円 668">
          <a:extLst>
            <a:ext uri="{FF2B5EF4-FFF2-40B4-BE49-F238E27FC236}">
              <a16:creationId xmlns:a16="http://schemas.microsoft.com/office/drawing/2014/main" id="{8B1812D3-9CA5-48D9-9622-143E11E3D8C1}"/>
            </a:ext>
          </a:extLst>
        </xdr:cNvPr>
        <xdr:cNvSpPr/>
      </xdr:nvSpPr>
      <xdr:spPr>
        <a:xfrm>
          <a:off x="15430500" y="1777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124206</xdr:rowOff>
    </xdr:from>
    <xdr:to>
      <xdr:col>85</xdr:col>
      <xdr:colOff>127000</xdr:colOff>
      <xdr:row>103</xdr:row>
      <xdr:rowOff>169926</xdr:rowOff>
    </xdr:to>
    <xdr:cxnSp macro="">
      <xdr:nvCxnSpPr>
        <xdr:cNvPr id="670" name="直線コネクタ 669">
          <a:extLst>
            <a:ext uri="{FF2B5EF4-FFF2-40B4-BE49-F238E27FC236}">
              <a16:creationId xmlns:a16="http://schemas.microsoft.com/office/drawing/2014/main" id="{78FC7078-AF33-42BB-84DD-BFE22BB1ADA7}"/>
            </a:ext>
          </a:extLst>
        </xdr:cNvPr>
        <xdr:cNvCxnSpPr/>
      </xdr:nvCxnSpPr>
      <xdr:spPr>
        <a:xfrm flipV="1">
          <a:off x="15481300" y="1778355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155702</xdr:rowOff>
    </xdr:from>
    <xdr:to>
      <xdr:col>76</xdr:col>
      <xdr:colOff>165100</xdr:colOff>
      <xdr:row>103</xdr:row>
      <xdr:rowOff>85852</xdr:rowOff>
    </xdr:to>
    <xdr:sp macro="" textlink="">
      <xdr:nvSpPr>
        <xdr:cNvPr id="671" name="楕円 670">
          <a:extLst>
            <a:ext uri="{FF2B5EF4-FFF2-40B4-BE49-F238E27FC236}">
              <a16:creationId xmlns:a16="http://schemas.microsoft.com/office/drawing/2014/main" id="{70152AAA-7E62-4802-B6E5-D219F9E348A1}"/>
            </a:ext>
          </a:extLst>
        </xdr:cNvPr>
        <xdr:cNvSpPr/>
      </xdr:nvSpPr>
      <xdr:spPr>
        <a:xfrm>
          <a:off x="14541500" y="1764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35052</xdr:rowOff>
    </xdr:from>
    <xdr:to>
      <xdr:col>81</xdr:col>
      <xdr:colOff>50800</xdr:colOff>
      <xdr:row>103</xdr:row>
      <xdr:rowOff>169926</xdr:rowOff>
    </xdr:to>
    <xdr:cxnSp macro="">
      <xdr:nvCxnSpPr>
        <xdr:cNvPr id="672" name="直線コネクタ 671">
          <a:extLst>
            <a:ext uri="{FF2B5EF4-FFF2-40B4-BE49-F238E27FC236}">
              <a16:creationId xmlns:a16="http://schemas.microsoft.com/office/drawing/2014/main" id="{7BEDFD9E-CB1A-4AE9-89D9-0629D2D8F88C}"/>
            </a:ext>
          </a:extLst>
        </xdr:cNvPr>
        <xdr:cNvCxnSpPr/>
      </xdr:nvCxnSpPr>
      <xdr:spPr>
        <a:xfrm>
          <a:off x="14592300" y="17694402"/>
          <a:ext cx="889000" cy="134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159275</xdr:rowOff>
    </xdr:from>
    <xdr:ext cx="405111" cy="259045"/>
    <xdr:sp macro="" textlink="">
      <xdr:nvSpPr>
        <xdr:cNvPr id="673" name="n_1aveValue【公民館】&#10;有形固定資産減価償却率">
          <a:extLst>
            <a:ext uri="{FF2B5EF4-FFF2-40B4-BE49-F238E27FC236}">
              <a16:creationId xmlns:a16="http://schemas.microsoft.com/office/drawing/2014/main" id="{3F862230-E62A-4CD7-BFE6-773D24BEA153}"/>
            </a:ext>
          </a:extLst>
        </xdr:cNvPr>
        <xdr:cNvSpPr txBox="1"/>
      </xdr:nvSpPr>
      <xdr:spPr>
        <a:xfrm>
          <a:off x="15266044" y="18161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31259</xdr:rowOff>
    </xdr:from>
    <xdr:ext cx="405111" cy="259045"/>
    <xdr:sp macro="" textlink="">
      <xdr:nvSpPr>
        <xdr:cNvPr id="674" name="n_2aveValue【公民館】&#10;有形固定資産減価償却率">
          <a:extLst>
            <a:ext uri="{FF2B5EF4-FFF2-40B4-BE49-F238E27FC236}">
              <a16:creationId xmlns:a16="http://schemas.microsoft.com/office/drawing/2014/main" id="{8B8D51CC-8D29-4AFA-A1DF-891D0624EDA1}"/>
            </a:ext>
          </a:extLst>
        </xdr:cNvPr>
        <xdr:cNvSpPr txBox="1"/>
      </xdr:nvSpPr>
      <xdr:spPr>
        <a:xfrm>
          <a:off x="14389744" y="18204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166388</xdr:rowOff>
    </xdr:from>
    <xdr:ext cx="405111" cy="259045"/>
    <xdr:sp macro="" textlink="">
      <xdr:nvSpPr>
        <xdr:cNvPr id="675" name="n_3aveValue【公民館】&#10;有形固定資産減価償却率">
          <a:extLst>
            <a:ext uri="{FF2B5EF4-FFF2-40B4-BE49-F238E27FC236}">
              <a16:creationId xmlns:a16="http://schemas.microsoft.com/office/drawing/2014/main" id="{197F80FF-C148-4FC1-A7B9-82AD24DECEA4}"/>
            </a:ext>
          </a:extLst>
        </xdr:cNvPr>
        <xdr:cNvSpPr txBox="1"/>
      </xdr:nvSpPr>
      <xdr:spPr>
        <a:xfrm>
          <a:off x="13500744" y="1782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65803</xdr:rowOff>
    </xdr:from>
    <xdr:ext cx="405111" cy="259045"/>
    <xdr:sp macro="" textlink="">
      <xdr:nvSpPr>
        <xdr:cNvPr id="676" name="n_1mainValue【公民館】&#10;有形固定資産減価償却率">
          <a:extLst>
            <a:ext uri="{FF2B5EF4-FFF2-40B4-BE49-F238E27FC236}">
              <a16:creationId xmlns:a16="http://schemas.microsoft.com/office/drawing/2014/main" id="{8C302AAB-BAA1-4C7C-B38B-8CE421EEA35F}"/>
            </a:ext>
          </a:extLst>
        </xdr:cNvPr>
        <xdr:cNvSpPr txBox="1"/>
      </xdr:nvSpPr>
      <xdr:spPr>
        <a:xfrm>
          <a:off x="15266044" y="17553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102379</xdr:rowOff>
    </xdr:from>
    <xdr:ext cx="405111" cy="259045"/>
    <xdr:sp macro="" textlink="">
      <xdr:nvSpPr>
        <xdr:cNvPr id="677" name="n_2mainValue【公民館】&#10;有形固定資産減価償却率">
          <a:extLst>
            <a:ext uri="{FF2B5EF4-FFF2-40B4-BE49-F238E27FC236}">
              <a16:creationId xmlns:a16="http://schemas.microsoft.com/office/drawing/2014/main" id="{71D277AA-661D-43F6-A5EB-FA5B8266AAFC}"/>
            </a:ext>
          </a:extLst>
        </xdr:cNvPr>
        <xdr:cNvSpPr txBox="1"/>
      </xdr:nvSpPr>
      <xdr:spPr>
        <a:xfrm>
          <a:off x="14389744" y="17418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78" name="正方形/長方形 677">
          <a:extLst>
            <a:ext uri="{FF2B5EF4-FFF2-40B4-BE49-F238E27FC236}">
              <a16:creationId xmlns:a16="http://schemas.microsoft.com/office/drawing/2014/main" id="{71EF4D97-499D-4729-90C0-B53059AD6BC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79" name="正方形/長方形 678">
          <a:extLst>
            <a:ext uri="{FF2B5EF4-FFF2-40B4-BE49-F238E27FC236}">
              <a16:creationId xmlns:a16="http://schemas.microsoft.com/office/drawing/2014/main" id="{8975F7B7-8131-4072-8BE8-2B03C99BA40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80" name="正方形/長方形 679">
          <a:extLst>
            <a:ext uri="{FF2B5EF4-FFF2-40B4-BE49-F238E27FC236}">
              <a16:creationId xmlns:a16="http://schemas.microsoft.com/office/drawing/2014/main" id="{2B604BE7-F065-478D-B320-5E510ED4928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81" name="正方形/長方形 680">
          <a:extLst>
            <a:ext uri="{FF2B5EF4-FFF2-40B4-BE49-F238E27FC236}">
              <a16:creationId xmlns:a16="http://schemas.microsoft.com/office/drawing/2014/main" id="{22B350C6-A58D-4392-8B01-243C578227F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82" name="正方形/長方形 681">
          <a:extLst>
            <a:ext uri="{FF2B5EF4-FFF2-40B4-BE49-F238E27FC236}">
              <a16:creationId xmlns:a16="http://schemas.microsoft.com/office/drawing/2014/main" id="{731EC16E-F4A2-4923-AB7C-9D61CD36796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83" name="正方形/長方形 682">
          <a:extLst>
            <a:ext uri="{FF2B5EF4-FFF2-40B4-BE49-F238E27FC236}">
              <a16:creationId xmlns:a16="http://schemas.microsoft.com/office/drawing/2014/main" id="{C3D7B20C-20BE-444B-8C5E-A6B11BAD64F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84" name="正方形/長方形 683">
          <a:extLst>
            <a:ext uri="{FF2B5EF4-FFF2-40B4-BE49-F238E27FC236}">
              <a16:creationId xmlns:a16="http://schemas.microsoft.com/office/drawing/2014/main" id="{167D3CE0-CA71-41CE-8028-865097406244}"/>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85" name="正方形/長方形 684">
          <a:extLst>
            <a:ext uri="{FF2B5EF4-FFF2-40B4-BE49-F238E27FC236}">
              <a16:creationId xmlns:a16="http://schemas.microsoft.com/office/drawing/2014/main" id="{30E45231-601C-454D-A429-872FB74749D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86" name="テキスト ボックス 685">
          <a:extLst>
            <a:ext uri="{FF2B5EF4-FFF2-40B4-BE49-F238E27FC236}">
              <a16:creationId xmlns:a16="http://schemas.microsoft.com/office/drawing/2014/main" id="{58E9D844-5134-4ABC-AEC0-89163E5A01F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87" name="直線コネクタ 686">
          <a:extLst>
            <a:ext uri="{FF2B5EF4-FFF2-40B4-BE49-F238E27FC236}">
              <a16:creationId xmlns:a16="http://schemas.microsoft.com/office/drawing/2014/main" id="{A1B518A9-2E1D-4743-AB5B-92D331ABA89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88" name="直線コネクタ 687">
          <a:extLst>
            <a:ext uri="{FF2B5EF4-FFF2-40B4-BE49-F238E27FC236}">
              <a16:creationId xmlns:a16="http://schemas.microsoft.com/office/drawing/2014/main" id="{1FF05A42-EE83-42C5-AFA0-6B2223376E13}"/>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89" name="テキスト ボックス 688">
          <a:extLst>
            <a:ext uri="{FF2B5EF4-FFF2-40B4-BE49-F238E27FC236}">
              <a16:creationId xmlns:a16="http://schemas.microsoft.com/office/drawing/2014/main" id="{F1243C11-1E08-4375-A600-661EBBFC34D6}"/>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90" name="直線コネクタ 689">
          <a:extLst>
            <a:ext uri="{FF2B5EF4-FFF2-40B4-BE49-F238E27FC236}">
              <a16:creationId xmlns:a16="http://schemas.microsoft.com/office/drawing/2014/main" id="{DEEBB694-A1B7-4F20-8694-252ECF3A170F}"/>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91" name="テキスト ボックス 690">
          <a:extLst>
            <a:ext uri="{FF2B5EF4-FFF2-40B4-BE49-F238E27FC236}">
              <a16:creationId xmlns:a16="http://schemas.microsoft.com/office/drawing/2014/main" id="{106F367C-2D6E-4D12-8987-E7594A529DF3}"/>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92" name="直線コネクタ 691">
          <a:extLst>
            <a:ext uri="{FF2B5EF4-FFF2-40B4-BE49-F238E27FC236}">
              <a16:creationId xmlns:a16="http://schemas.microsoft.com/office/drawing/2014/main" id="{BBFCF0FD-13DB-4C8C-881F-8CCA7CEDE5E7}"/>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93" name="テキスト ボックス 692">
          <a:extLst>
            <a:ext uri="{FF2B5EF4-FFF2-40B4-BE49-F238E27FC236}">
              <a16:creationId xmlns:a16="http://schemas.microsoft.com/office/drawing/2014/main" id="{D5FFBB40-033E-49F3-B85E-E790D914846D}"/>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94" name="直線コネクタ 693">
          <a:extLst>
            <a:ext uri="{FF2B5EF4-FFF2-40B4-BE49-F238E27FC236}">
              <a16:creationId xmlns:a16="http://schemas.microsoft.com/office/drawing/2014/main" id="{76D57848-6986-4E1F-8DE3-9EE35ACE27A5}"/>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95" name="テキスト ボックス 694">
          <a:extLst>
            <a:ext uri="{FF2B5EF4-FFF2-40B4-BE49-F238E27FC236}">
              <a16:creationId xmlns:a16="http://schemas.microsoft.com/office/drawing/2014/main" id="{4B1F7D4A-0502-4E9C-B706-7DDDDBD07E72}"/>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96" name="直線コネクタ 695">
          <a:extLst>
            <a:ext uri="{FF2B5EF4-FFF2-40B4-BE49-F238E27FC236}">
              <a16:creationId xmlns:a16="http://schemas.microsoft.com/office/drawing/2014/main" id="{C4014527-7587-41A7-BE1A-C0AA641F725C}"/>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97" name="テキスト ボックス 696">
          <a:extLst>
            <a:ext uri="{FF2B5EF4-FFF2-40B4-BE49-F238E27FC236}">
              <a16:creationId xmlns:a16="http://schemas.microsoft.com/office/drawing/2014/main" id="{E81F0264-94AA-484F-B752-2D9F5E84A3F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98" name="直線コネクタ 697">
          <a:extLst>
            <a:ext uri="{FF2B5EF4-FFF2-40B4-BE49-F238E27FC236}">
              <a16:creationId xmlns:a16="http://schemas.microsoft.com/office/drawing/2014/main" id="{0A012CF9-771A-4C8C-B10E-1F702BC3F03E}"/>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99" name="テキスト ボックス 698">
          <a:extLst>
            <a:ext uri="{FF2B5EF4-FFF2-40B4-BE49-F238E27FC236}">
              <a16:creationId xmlns:a16="http://schemas.microsoft.com/office/drawing/2014/main" id="{093D7CCB-059A-41F8-B9F2-909AA50DCF05}"/>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0" name="直線コネクタ 699">
          <a:extLst>
            <a:ext uri="{FF2B5EF4-FFF2-40B4-BE49-F238E27FC236}">
              <a16:creationId xmlns:a16="http://schemas.microsoft.com/office/drawing/2014/main" id="{AF1FCFB9-8B3E-4634-B6BB-797747BA2DC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01" name="テキスト ボックス 700">
          <a:extLst>
            <a:ext uri="{FF2B5EF4-FFF2-40B4-BE49-F238E27FC236}">
              <a16:creationId xmlns:a16="http://schemas.microsoft.com/office/drawing/2014/main" id="{AF17F6EF-5867-4688-BB23-15DAD63AC485}"/>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02" name="【公民館】&#10;一人当たり面積グラフ枠">
          <a:extLst>
            <a:ext uri="{FF2B5EF4-FFF2-40B4-BE49-F238E27FC236}">
              <a16:creationId xmlns:a16="http://schemas.microsoft.com/office/drawing/2014/main" id="{6F66CB34-4801-45EC-A53E-3B82C5D3D376}"/>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107224</xdr:rowOff>
    </xdr:from>
    <xdr:to>
      <xdr:col>116</xdr:col>
      <xdr:colOff>62864</xdr:colOff>
      <xdr:row>108</xdr:row>
      <xdr:rowOff>134982</xdr:rowOff>
    </xdr:to>
    <xdr:cxnSp macro="">
      <xdr:nvCxnSpPr>
        <xdr:cNvPr id="703" name="直線コネクタ 702">
          <a:extLst>
            <a:ext uri="{FF2B5EF4-FFF2-40B4-BE49-F238E27FC236}">
              <a16:creationId xmlns:a16="http://schemas.microsoft.com/office/drawing/2014/main" id="{40CB0BBA-5DB8-4D31-9861-6F8BBDE306DA}"/>
            </a:ext>
          </a:extLst>
        </xdr:cNvPr>
        <xdr:cNvCxnSpPr/>
      </xdr:nvCxnSpPr>
      <xdr:spPr>
        <a:xfrm flipV="1">
          <a:off x="22160864" y="17080774"/>
          <a:ext cx="0" cy="1570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138809</xdr:rowOff>
    </xdr:from>
    <xdr:ext cx="469744" cy="259045"/>
    <xdr:sp macro="" textlink="">
      <xdr:nvSpPr>
        <xdr:cNvPr id="704" name="【公民館】&#10;一人当たり面積最小値テキスト">
          <a:extLst>
            <a:ext uri="{FF2B5EF4-FFF2-40B4-BE49-F238E27FC236}">
              <a16:creationId xmlns:a16="http://schemas.microsoft.com/office/drawing/2014/main" id="{999AE078-80D8-46A1-9BAC-06E272A46284}"/>
            </a:ext>
          </a:extLst>
        </xdr:cNvPr>
        <xdr:cNvSpPr txBox="1"/>
      </xdr:nvSpPr>
      <xdr:spPr>
        <a:xfrm>
          <a:off x="22199600" y="18655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134982</xdr:rowOff>
    </xdr:from>
    <xdr:to>
      <xdr:col>116</xdr:col>
      <xdr:colOff>152400</xdr:colOff>
      <xdr:row>108</xdr:row>
      <xdr:rowOff>134982</xdr:rowOff>
    </xdr:to>
    <xdr:cxnSp macro="">
      <xdr:nvCxnSpPr>
        <xdr:cNvPr id="705" name="直線コネクタ 704">
          <a:extLst>
            <a:ext uri="{FF2B5EF4-FFF2-40B4-BE49-F238E27FC236}">
              <a16:creationId xmlns:a16="http://schemas.microsoft.com/office/drawing/2014/main" id="{21F81EE6-FB3E-4CEC-AB24-B2EBF1643C6D}"/>
            </a:ext>
          </a:extLst>
        </xdr:cNvPr>
        <xdr:cNvCxnSpPr/>
      </xdr:nvCxnSpPr>
      <xdr:spPr>
        <a:xfrm>
          <a:off x="22072600" y="1865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53901</xdr:rowOff>
    </xdr:from>
    <xdr:ext cx="469744" cy="259045"/>
    <xdr:sp macro="" textlink="">
      <xdr:nvSpPr>
        <xdr:cNvPr id="706" name="【公民館】&#10;一人当たり面積最大値テキスト">
          <a:extLst>
            <a:ext uri="{FF2B5EF4-FFF2-40B4-BE49-F238E27FC236}">
              <a16:creationId xmlns:a16="http://schemas.microsoft.com/office/drawing/2014/main" id="{755B8670-21BD-491A-9F1F-6DB73BA0E4D5}"/>
            </a:ext>
          </a:extLst>
        </xdr:cNvPr>
        <xdr:cNvSpPr txBox="1"/>
      </xdr:nvSpPr>
      <xdr:spPr>
        <a:xfrm>
          <a:off x="22199600" y="16856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107224</xdr:rowOff>
    </xdr:from>
    <xdr:to>
      <xdr:col>116</xdr:col>
      <xdr:colOff>152400</xdr:colOff>
      <xdr:row>99</xdr:row>
      <xdr:rowOff>107224</xdr:rowOff>
    </xdr:to>
    <xdr:cxnSp macro="">
      <xdr:nvCxnSpPr>
        <xdr:cNvPr id="707" name="直線コネクタ 706">
          <a:extLst>
            <a:ext uri="{FF2B5EF4-FFF2-40B4-BE49-F238E27FC236}">
              <a16:creationId xmlns:a16="http://schemas.microsoft.com/office/drawing/2014/main" id="{5109B68F-022A-4CF2-B137-C3D7252E0D49}"/>
            </a:ext>
          </a:extLst>
        </xdr:cNvPr>
        <xdr:cNvCxnSpPr/>
      </xdr:nvCxnSpPr>
      <xdr:spPr>
        <a:xfrm>
          <a:off x="22072600" y="17080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51179</xdr:rowOff>
    </xdr:from>
    <xdr:ext cx="469744" cy="259045"/>
    <xdr:sp macro="" textlink="">
      <xdr:nvSpPr>
        <xdr:cNvPr id="708" name="【公民館】&#10;一人当たり面積平均値テキスト">
          <a:extLst>
            <a:ext uri="{FF2B5EF4-FFF2-40B4-BE49-F238E27FC236}">
              <a16:creationId xmlns:a16="http://schemas.microsoft.com/office/drawing/2014/main" id="{E41795C2-C03E-4604-8B13-9366F0D2C31E}"/>
            </a:ext>
          </a:extLst>
        </xdr:cNvPr>
        <xdr:cNvSpPr txBox="1"/>
      </xdr:nvSpPr>
      <xdr:spPr>
        <a:xfrm>
          <a:off x="22199600" y="180534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72752</xdr:rowOff>
    </xdr:from>
    <xdr:to>
      <xdr:col>116</xdr:col>
      <xdr:colOff>114300</xdr:colOff>
      <xdr:row>106</xdr:row>
      <xdr:rowOff>2902</xdr:rowOff>
    </xdr:to>
    <xdr:sp macro="" textlink="">
      <xdr:nvSpPr>
        <xdr:cNvPr id="709" name="フローチャート: 判断 708">
          <a:extLst>
            <a:ext uri="{FF2B5EF4-FFF2-40B4-BE49-F238E27FC236}">
              <a16:creationId xmlns:a16="http://schemas.microsoft.com/office/drawing/2014/main" id="{2F4ECF38-9512-424C-A347-8EFA53517704}"/>
            </a:ext>
          </a:extLst>
        </xdr:cNvPr>
        <xdr:cNvSpPr/>
      </xdr:nvSpPr>
      <xdr:spPr>
        <a:xfrm>
          <a:off x="22110700" y="1807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101</xdr:row>
      <xdr:rowOff>157662</xdr:rowOff>
    </xdr:from>
    <xdr:to>
      <xdr:col>112</xdr:col>
      <xdr:colOff>38100</xdr:colOff>
      <xdr:row>102</xdr:row>
      <xdr:rowOff>87812</xdr:rowOff>
    </xdr:to>
    <xdr:sp macro="" textlink="">
      <xdr:nvSpPr>
        <xdr:cNvPr id="710" name="フローチャート: 判断 709">
          <a:extLst>
            <a:ext uri="{FF2B5EF4-FFF2-40B4-BE49-F238E27FC236}">
              <a16:creationId xmlns:a16="http://schemas.microsoft.com/office/drawing/2014/main" id="{9CAFC9EC-17C4-428B-B50B-27A40DB1DA9E}"/>
            </a:ext>
          </a:extLst>
        </xdr:cNvPr>
        <xdr:cNvSpPr/>
      </xdr:nvSpPr>
      <xdr:spPr>
        <a:xfrm>
          <a:off x="21272500" y="17474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53158</xdr:rowOff>
    </xdr:from>
    <xdr:to>
      <xdr:col>107</xdr:col>
      <xdr:colOff>101600</xdr:colOff>
      <xdr:row>105</xdr:row>
      <xdr:rowOff>154758</xdr:rowOff>
    </xdr:to>
    <xdr:sp macro="" textlink="">
      <xdr:nvSpPr>
        <xdr:cNvPr id="711" name="フローチャート: 判断 710">
          <a:extLst>
            <a:ext uri="{FF2B5EF4-FFF2-40B4-BE49-F238E27FC236}">
              <a16:creationId xmlns:a16="http://schemas.microsoft.com/office/drawing/2014/main" id="{8C11043B-E45D-4C02-9CF2-E0B0C8751995}"/>
            </a:ext>
          </a:extLst>
        </xdr:cNvPr>
        <xdr:cNvSpPr/>
      </xdr:nvSpPr>
      <xdr:spPr>
        <a:xfrm>
          <a:off x="20383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162561</xdr:rowOff>
    </xdr:from>
    <xdr:to>
      <xdr:col>102</xdr:col>
      <xdr:colOff>165100</xdr:colOff>
      <xdr:row>105</xdr:row>
      <xdr:rowOff>92711</xdr:rowOff>
    </xdr:to>
    <xdr:sp macro="" textlink="">
      <xdr:nvSpPr>
        <xdr:cNvPr id="712" name="フローチャート: 判断 711">
          <a:extLst>
            <a:ext uri="{FF2B5EF4-FFF2-40B4-BE49-F238E27FC236}">
              <a16:creationId xmlns:a16="http://schemas.microsoft.com/office/drawing/2014/main" id="{9A4E7F2B-1B86-45AD-8E23-B122B92BA58B}"/>
            </a:ext>
          </a:extLst>
        </xdr:cNvPr>
        <xdr:cNvSpPr/>
      </xdr:nvSpPr>
      <xdr:spPr>
        <a:xfrm>
          <a:off x="19494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13" name="テキスト ボックス 712">
          <a:extLst>
            <a:ext uri="{FF2B5EF4-FFF2-40B4-BE49-F238E27FC236}">
              <a16:creationId xmlns:a16="http://schemas.microsoft.com/office/drawing/2014/main" id="{30D22C43-330E-4603-8C36-682DA609525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14" name="テキスト ボックス 713">
          <a:extLst>
            <a:ext uri="{FF2B5EF4-FFF2-40B4-BE49-F238E27FC236}">
              <a16:creationId xmlns:a16="http://schemas.microsoft.com/office/drawing/2014/main" id="{2F36991B-C075-4AF6-B385-53ACBA94292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15" name="テキスト ボックス 714">
          <a:extLst>
            <a:ext uri="{FF2B5EF4-FFF2-40B4-BE49-F238E27FC236}">
              <a16:creationId xmlns:a16="http://schemas.microsoft.com/office/drawing/2014/main" id="{780C09C3-6B64-44E3-A5E5-3E3CFCCBEB1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16" name="テキスト ボックス 715">
          <a:extLst>
            <a:ext uri="{FF2B5EF4-FFF2-40B4-BE49-F238E27FC236}">
              <a16:creationId xmlns:a16="http://schemas.microsoft.com/office/drawing/2014/main" id="{B8C014E0-FC53-4B7A-8A0C-4B1F41EA0DD3}"/>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17" name="テキスト ボックス 716">
          <a:extLst>
            <a:ext uri="{FF2B5EF4-FFF2-40B4-BE49-F238E27FC236}">
              <a16:creationId xmlns:a16="http://schemas.microsoft.com/office/drawing/2014/main" id="{A61AB0E9-9B67-4BE4-BDEF-7CF865BE0BEA}"/>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100</xdr:row>
      <xdr:rowOff>162561</xdr:rowOff>
    </xdr:from>
    <xdr:to>
      <xdr:col>116</xdr:col>
      <xdr:colOff>114300</xdr:colOff>
      <xdr:row>101</xdr:row>
      <xdr:rowOff>92711</xdr:rowOff>
    </xdr:to>
    <xdr:sp macro="" textlink="">
      <xdr:nvSpPr>
        <xdr:cNvPr id="718" name="楕円 717">
          <a:extLst>
            <a:ext uri="{FF2B5EF4-FFF2-40B4-BE49-F238E27FC236}">
              <a16:creationId xmlns:a16="http://schemas.microsoft.com/office/drawing/2014/main" id="{28A7BF99-F3F0-4A1B-86AE-9D86F90695B6}"/>
            </a:ext>
          </a:extLst>
        </xdr:cNvPr>
        <xdr:cNvSpPr/>
      </xdr:nvSpPr>
      <xdr:spPr>
        <a:xfrm>
          <a:off x="22110700" y="1730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13988</xdr:rowOff>
    </xdr:from>
    <xdr:ext cx="469744" cy="259045"/>
    <xdr:sp macro="" textlink="">
      <xdr:nvSpPr>
        <xdr:cNvPr id="719" name="【公民館】&#10;一人当たり面積該当値テキスト">
          <a:extLst>
            <a:ext uri="{FF2B5EF4-FFF2-40B4-BE49-F238E27FC236}">
              <a16:creationId xmlns:a16="http://schemas.microsoft.com/office/drawing/2014/main" id="{D818FEC0-81AE-470D-9EEC-0C433A21613F}"/>
            </a:ext>
          </a:extLst>
        </xdr:cNvPr>
        <xdr:cNvSpPr txBox="1"/>
      </xdr:nvSpPr>
      <xdr:spPr>
        <a:xfrm>
          <a:off x="22199600" y="1715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20501</xdr:rowOff>
    </xdr:from>
    <xdr:to>
      <xdr:col>112</xdr:col>
      <xdr:colOff>38100</xdr:colOff>
      <xdr:row>101</xdr:row>
      <xdr:rowOff>122101</xdr:rowOff>
    </xdr:to>
    <xdr:sp macro="" textlink="">
      <xdr:nvSpPr>
        <xdr:cNvPr id="720" name="楕円 719">
          <a:extLst>
            <a:ext uri="{FF2B5EF4-FFF2-40B4-BE49-F238E27FC236}">
              <a16:creationId xmlns:a16="http://schemas.microsoft.com/office/drawing/2014/main" id="{A336A6A3-6F5A-4016-8948-1549B600BC62}"/>
            </a:ext>
          </a:extLst>
        </xdr:cNvPr>
        <xdr:cNvSpPr/>
      </xdr:nvSpPr>
      <xdr:spPr>
        <a:xfrm>
          <a:off x="21272500" y="1733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41911</xdr:rowOff>
    </xdr:from>
    <xdr:to>
      <xdr:col>116</xdr:col>
      <xdr:colOff>63500</xdr:colOff>
      <xdr:row>101</xdr:row>
      <xdr:rowOff>71301</xdr:rowOff>
    </xdr:to>
    <xdr:cxnSp macro="">
      <xdr:nvCxnSpPr>
        <xdr:cNvPr id="721" name="直線コネクタ 720">
          <a:extLst>
            <a:ext uri="{FF2B5EF4-FFF2-40B4-BE49-F238E27FC236}">
              <a16:creationId xmlns:a16="http://schemas.microsoft.com/office/drawing/2014/main" id="{9133F6F8-C42F-47DC-97A4-44A7D36B83A5}"/>
            </a:ext>
          </a:extLst>
        </xdr:cNvPr>
        <xdr:cNvCxnSpPr/>
      </xdr:nvCxnSpPr>
      <xdr:spPr>
        <a:xfrm flipV="1">
          <a:off x="21323300" y="17358361"/>
          <a:ext cx="8382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66221</xdr:rowOff>
    </xdr:from>
    <xdr:to>
      <xdr:col>107</xdr:col>
      <xdr:colOff>101600</xdr:colOff>
      <xdr:row>107</xdr:row>
      <xdr:rowOff>167821</xdr:rowOff>
    </xdr:to>
    <xdr:sp macro="" textlink="">
      <xdr:nvSpPr>
        <xdr:cNvPr id="722" name="楕円 721">
          <a:extLst>
            <a:ext uri="{FF2B5EF4-FFF2-40B4-BE49-F238E27FC236}">
              <a16:creationId xmlns:a16="http://schemas.microsoft.com/office/drawing/2014/main" id="{59CA2A77-A454-4AB6-9AC2-A9F2777AD2F1}"/>
            </a:ext>
          </a:extLst>
        </xdr:cNvPr>
        <xdr:cNvSpPr/>
      </xdr:nvSpPr>
      <xdr:spPr>
        <a:xfrm>
          <a:off x="20383500" y="1841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71301</xdr:rowOff>
    </xdr:from>
    <xdr:to>
      <xdr:col>111</xdr:col>
      <xdr:colOff>177800</xdr:colOff>
      <xdr:row>107</xdr:row>
      <xdr:rowOff>117021</xdr:rowOff>
    </xdr:to>
    <xdr:cxnSp macro="">
      <xdr:nvCxnSpPr>
        <xdr:cNvPr id="723" name="直線コネクタ 722">
          <a:extLst>
            <a:ext uri="{FF2B5EF4-FFF2-40B4-BE49-F238E27FC236}">
              <a16:creationId xmlns:a16="http://schemas.microsoft.com/office/drawing/2014/main" id="{1971DAC3-2FB9-4A67-A7CD-2CF004960A9C}"/>
            </a:ext>
          </a:extLst>
        </xdr:cNvPr>
        <xdr:cNvCxnSpPr/>
      </xdr:nvCxnSpPr>
      <xdr:spPr>
        <a:xfrm flipV="1">
          <a:off x="20434300" y="17387751"/>
          <a:ext cx="889000" cy="1074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78939</xdr:rowOff>
    </xdr:from>
    <xdr:ext cx="469744" cy="259045"/>
    <xdr:sp macro="" textlink="">
      <xdr:nvSpPr>
        <xdr:cNvPr id="724" name="n_1aveValue【公民館】&#10;一人当たり面積">
          <a:extLst>
            <a:ext uri="{FF2B5EF4-FFF2-40B4-BE49-F238E27FC236}">
              <a16:creationId xmlns:a16="http://schemas.microsoft.com/office/drawing/2014/main" id="{24B1391C-26A7-48ED-84DA-035BC0343BFC}"/>
            </a:ext>
          </a:extLst>
        </xdr:cNvPr>
        <xdr:cNvSpPr txBox="1"/>
      </xdr:nvSpPr>
      <xdr:spPr>
        <a:xfrm>
          <a:off x="21075727" y="17566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171285</xdr:rowOff>
    </xdr:from>
    <xdr:ext cx="469744" cy="259045"/>
    <xdr:sp macro="" textlink="">
      <xdr:nvSpPr>
        <xdr:cNvPr id="725" name="n_2aveValue【公民館】&#10;一人当たり面積">
          <a:extLst>
            <a:ext uri="{FF2B5EF4-FFF2-40B4-BE49-F238E27FC236}">
              <a16:creationId xmlns:a16="http://schemas.microsoft.com/office/drawing/2014/main" id="{5A9B8C5C-6386-4350-AE20-43EEC6C3E31A}"/>
            </a:ext>
          </a:extLst>
        </xdr:cNvPr>
        <xdr:cNvSpPr txBox="1"/>
      </xdr:nvSpPr>
      <xdr:spPr>
        <a:xfrm>
          <a:off x="20199427" y="1783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109238</xdr:rowOff>
    </xdr:from>
    <xdr:ext cx="469744" cy="259045"/>
    <xdr:sp macro="" textlink="">
      <xdr:nvSpPr>
        <xdr:cNvPr id="726" name="n_3aveValue【公民館】&#10;一人当たり面積">
          <a:extLst>
            <a:ext uri="{FF2B5EF4-FFF2-40B4-BE49-F238E27FC236}">
              <a16:creationId xmlns:a16="http://schemas.microsoft.com/office/drawing/2014/main" id="{2C9D5B53-293C-4951-A185-F0177FC664DD}"/>
            </a:ext>
          </a:extLst>
        </xdr:cNvPr>
        <xdr:cNvSpPr txBox="1"/>
      </xdr:nvSpPr>
      <xdr:spPr>
        <a:xfrm>
          <a:off x="19310427"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138628</xdr:rowOff>
    </xdr:from>
    <xdr:ext cx="469744" cy="259045"/>
    <xdr:sp macro="" textlink="">
      <xdr:nvSpPr>
        <xdr:cNvPr id="727" name="n_1mainValue【公民館】&#10;一人当たり面積">
          <a:extLst>
            <a:ext uri="{FF2B5EF4-FFF2-40B4-BE49-F238E27FC236}">
              <a16:creationId xmlns:a16="http://schemas.microsoft.com/office/drawing/2014/main" id="{B15A6180-2A9E-4597-84D9-10B43C2DA3D6}"/>
            </a:ext>
          </a:extLst>
        </xdr:cNvPr>
        <xdr:cNvSpPr txBox="1"/>
      </xdr:nvSpPr>
      <xdr:spPr>
        <a:xfrm>
          <a:off x="21075727" y="17112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158948</xdr:rowOff>
    </xdr:from>
    <xdr:ext cx="469744" cy="259045"/>
    <xdr:sp macro="" textlink="">
      <xdr:nvSpPr>
        <xdr:cNvPr id="728" name="n_2mainValue【公民館】&#10;一人当たり面積">
          <a:extLst>
            <a:ext uri="{FF2B5EF4-FFF2-40B4-BE49-F238E27FC236}">
              <a16:creationId xmlns:a16="http://schemas.microsoft.com/office/drawing/2014/main" id="{9854E00C-4EC7-4C8B-A4B4-CC5D64F7C2FF}"/>
            </a:ext>
          </a:extLst>
        </xdr:cNvPr>
        <xdr:cNvSpPr txBox="1"/>
      </xdr:nvSpPr>
      <xdr:spPr>
        <a:xfrm>
          <a:off x="20199427" y="1850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29" name="正方形/長方形 728">
          <a:extLst>
            <a:ext uri="{FF2B5EF4-FFF2-40B4-BE49-F238E27FC236}">
              <a16:creationId xmlns:a16="http://schemas.microsoft.com/office/drawing/2014/main" id="{F55BD16A-55A5-41C4-81BF-06BA72FB5CD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30" name="正方形/長方形 729">
          <a:extLst>
            <a:ext uri="{FF2B5EF4-FFF2-40B4-BE49-F238E27FC236}">
              <a16:creationId xmlns:a16="http://schemas.microsoft.com/office/drawing/2014/main" id="{6B2FEE6B-F101-4F40-960D-B7A63B7EF43B}"/>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31" name="テキスト ボックス 730">
          <a:extLst>
            <a:ext uri="{FF2B5EF4-FFF2-40B4-BE49-F238E27FC236}">
              <a16:creationId xmlns:a16="http://schemas.microsoft.com/office/drawing/2014/main" id="{DBFB05E7-882A-4005-9B82-519A746B36A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・道路は、町の環境面から１人当たりの延長が長く、有形固定資産減価償却率は類似団体と大きな差はないが、上昇傾向にある。</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・認定こども園・幼稚園・保育所は、こどもの人数の減少から一人当たりの面積は広い。有形固定資産減価償却率は類似団体より低いが、上昇傾向にある。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・橋りょう・トンネルは、人口減少もあり一人あたりの固定資産額は高い。有形固定資産減価償却率は類似団体と大きな差</a:t>
          </a:r>
          <a:r>
            <a:rPr kumimoji="1" lang="ja-JP" altLang="en-US" sz="1100">
              <a:solidFill>
                <a:schemeClr val="dk1"/>
              </a:solidFill>
              <a:effectLst/>
              <a:latin typeface="+mn-lt"/>
              <a:ea typeface="+mn-ea"/>
              <a:cs typeface="+mn-cs"/>
            </a:rPr>
            <a:t>があり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老朽化が著しいと言える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・学校施設は、生徒数の減少から一人あたりの面積は広い。有形固定資産減価償却率は類似団体より低いが、上昇傾向にある。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・公営住宅は、町の環境面から１人当たりの</a:t>
          </a:r>
          <a:r>
            <a:rPr kumimoji="1" lang="ja-JP" altLang="en-US" sz="1100">
              <a:solidFill>
                <a:schemeClr val="dk1"/>
              </a:solidFill>
              <a:effectLst/>
              <a:latin typeface="+mn-lt"/>
              <a:ea typeface="+mn-ea"/>
              <a:cs typeface="+mn-cs"/>
            </a:rPr>
            <a:t>面積</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広く</a:t>
          </a:r>
          <a:r>
            <a:rPr kumimoji="1" lang="ja-JP" altLang="ja-JP" sz="1100">
              <a:solidFill>
                <a:schemeClr val="dk1"/>
              </a:solidFill>
              <a:effectLst/>
              <a:latin typeface="+mn-lt"/>
              <a:ea typeface="+mn-ea"/>
              <a:cs typeface="+mn-cs"/>
            </a:rPr>
            <a:t>、有形固定資産減価償却率は類似団体と大きな差はないが、上昇傾向にある。</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・児童館は、こどもの人数の減少から１人当たりの面積が広く、有形固定資産減価償却率は類似団体類似団体より低いが、上昇傾向にある。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・公民館は、１人当たりの面積が広く、有形固定資産減価償却率は類似団体よりも高く、上昇傾向にある。</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・子どもに関する施設は、比較的新しいが、道路等公共施設は概ね</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％を超えている。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423E757-B98C-4828-B88C-E33CC9D7BDE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0188E52-A792-494B-A0F4-D39F9AD67B7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DDB21A6-2314-4E05-83EF-D6BCE3C7555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468C05B-8AE1-4072-B6FB-83C50F3FE5BD}"/>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兵庫県多可町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95108D8-A664-496F-BBFF-B6EAD428F93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DB3E0C6-FF5D-43A8-8655-79C480483BB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68DF8E9-1C10-4875-A205-C225F23266E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AF6F829-4D1F-4550-BD83-095C0948C74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A678A55-91B8-497E-9A7D-4037C48E3FB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D9B7051-B67A-4669-8D4E-92F20977EF2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20,885
20,678
185.19
13,448,024
13,346,505
66,886
7,818,860
15,487,215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53FD170-07E8-4B10-9540-24D3EE0BEFF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8C3F39D-B833-4D69-B92B-D733CE4D584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15C67EA-E4AE-498A-8FD8-FEE5EA4F96E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17.2
43.0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9053ABE-0754-48D9-823D-30170B91191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BC661F1-3928-47AA-870A-EF1B6DDF74E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3F829F58-8D84-42DD-8398-6992B7BD6C21}"/>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2727610-417A-4381-899B-B38E3D49557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620E936-02C4-49E1-99A6-EDC4767DD6A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FF9570C-4BF9-4349-A48F-C83E986C063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BFD50AA-C231-442A-913A-B2DFA21A2AD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24D0241-4CC2-45E9-9124-704D8950BC1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9A26FE3-C6DF-4284-8630-38852A4535CC}"/>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7925BBB-B972-4DC1-A193-BDC614C086A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02E2FC0-A0A5-4405-9F34-8DC15980E4D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31C0AEF-86A1-49CA-AF78-8DA7FA332E95}"/>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10FEC9F-4237-4ED9-B0B5-090173446D5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DE25D28-09C7-4DF3-B27A-D82209E8BFF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91E93A3-76F9-4AEF-A4D5-75E0B47871D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81987C7-9EB2-4F45-AB83-E36C17E85A7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6F32F0F6-8DC7-45F4-AC1D-B4766411F4B4}"/>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67410ADD-D109-4DEE-AFC7-6EFCA18E1AE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C8CBF585-7D9E-4834-BA68-75546ECE3DC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F6CBA66A-0942-445E-B238-F133ECC65C8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2D08EB89-ACA9-4BA8-975E-8C52CA74BBA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10E1DBC0-7AC1-4B62-A85A-CD14EC2CB9C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2EA60E32-4932-4A1B-B273-B0A9A761D13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25217A63-9DE9-4AD8-8C07-B9567F48E7C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05E7DCE7-23C8-41C8-8202-12E2F22F6F9B}"/>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2EF05808-8DE4-470F-A44C-B36FC2B7F017}"/>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D5D0EBD6-51A1-4F95-AB6E-76E79C89F30E}"/>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a:extLst>
            <a:ext uri="{FF2B5EF4-FFF2-40B4-BE49-F238E27FC236}">
              <a16:creationId xmlns:a16="http://schemas.microsoft.com/office/drawing/2014/main" id="{D4FF5D8E-1D57-40A1-AFD8-9D8C774C7F52}"/>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a:extLst>
            <a:ext uri="{FF2B5EF4-FFF2-40B4-BE49-F238E27FC236}">
              <a16:creationId xmlns:a16="http://schemas.microsoft.com/office/drawing/2014/main" id="{6BDEC1C7-6DE5-4808-9FA5-B570C46D0AD4}"/>
            </a:ext>
          </a:extLst>
        </xdr:cNvPr>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a:extLst>
            <a:ext uri="{FF2B5EF4-FFF2-40B4-BE49-F238E27FC236}">
              <a16:creationId xmlns:a16="http://schemas.microsoft.com/office/drawing/2014/main" id="{0A5E3257-A280-4946-AC01-2B8C7059AAF7}"/>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a:extLst>
            <a:ext uri="{FF2B5EF4-FFF2-40B4-BE49-F238E27FC236}">
              <a16:creationId xmlns:a16="http://schemas.microsoft.com/office/drawing/2014/main" id="{93EDF412-F1BE-4EBF-B951-E254F81E0529}"/>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a:extLst>
            <a:ext uri="{FF2B5EF4-FFF2-40B4-BE49-F238E27FC236}">
              <a16:creationId xmlns:a16="http://schemas.microsoft.com/office/drawing/2014/main" id="{3301E954-8C2C-4194-BF56-30B0A01D9595}"/>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a:extLst>
            <a:ext uri="{FF2B5EF4-FFF2-40B4-BE49-F238E27FC236}">
              <a16:creationId xmlns:a16="http://schemas.microsoft.com/office/drawing/2014/main" id="{62049967-7143-44CD-A014-944BF4ADB12E}"/>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a:extLst>
            <a:ext uri="{FF2B5EF4-FFF2-40B4-BE49-F238E27FC236}">
              <a16:creationId xmlns:a16="http://schemas.microsoft.com/office/drawing/2014/main" id="{ADD417ED-8D31-4424-A736-476D84423808}"/>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a:extLst>
            <a:ext uri="{FF2B5EF4-FFF2-40B4-BE49-F238E27FC236}">
              <a16:creationId xmlns:a16="http://schemas.microsoft.com/office/drawing/2014/main" id="{C06E51A9-2130-487A-86FD-1E4DDED73E38}"/>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a:extLst>
            <a:ext uri="{FF2B5EF4-FFF2-40B4-BE49-F238E27FC236}">
              <a16:creationId xmlns:a16="http://schemas.microsoft.com/office/drawing/2014/main" id="{D4221C8C-9885-430C-8420-6FEA7A851458}"/>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a:extLst>
            <a:ext uri="{FF2B5EF4-FFF2-40B4-BE49-F238E27FC236}">
              <a16:creationId xmlns:a16="http://schemas.microsoft.com/office/drawing/2014/main" id="{FCB45B5D-ADE2-4FB1-8249-9DB7E5E64066}"/>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a:extLst>
            <a:ext uri="{FF2B5EF4-FFF2-40B4-BE49-F238E27FC236}">
              <a16:creationId xmlns:a16="http://schemas.microsoft.com/office/drawing/2014/main" id="{1FDECCAE-C4F2-4DC3-9255-635F0BE4E4F2}"/>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a:extLst>
            <a:ext uri="{FF2B5EF4-FFF2-40B4-BE49-F238E27FC236}">
              <a16:creationId xmlns:a16="http://schemas.microsoft.com/office/drawing/2014/main" id="{71FB5F9F-BF67-4F08-9F4D-2C0489ECC37B}"/>
            </a:ext>
          </a:extLst>
        </xdr:cNvPr>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D7D6DD8F-CE4E-4989-94C0-304F009394C1}"/>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a:extLst>
            <a:ext uri="{FF2B5EF4-FFF2-40B4-BE49-F238E27FC236}">
              <a16:creationId xmlns:a16="http://schemas.microsoft.com/office/drawing/2014/main" id="{C9A1AA3B-982F-4C50-95FD-CD18620388E5}"/>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51F45926-18CD-4225-A89F-D60018E3731D}"/>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30480</xdr:rowOff>
    </xdr:from>
    <xdr:to>
      <xdr:col>24</xdr:col>
      <xdr:colOff>62865</xdr:colOff>
      <xdr:row>42</xdr:row>
      <xdr:rowOff>59872</xdr:rowOff>
    </xdr:to>
    <xdr:cxnSp macro="">
      <xdr:nvCxnSpPr>
        <xdr:cNvPr id="57" name="直線コネクタ 56">
          <a:extLst>
            <a:ext uri="{FF2B5EF4-FFF2-40B4-BE49-F238E27FC236}">
              <a16:creationId xmlns:a16="http://schemas.microsoft.com/office/drawing/2014/main" id="{BA23F7B8-2306-4D0E-9F7A-5F33967655D8}"/>
            </a:ext>
          </a:extLst>
        </xdr:cNvPr>
        <xdr:cNvCxnSpPr/>
      </xdr:nvCxnSpPr>
      <xdr:spPr>
        <a:xfrm flipV="1">
          <a:off x="4634865" y="5859780"/>
          <a:ext cx="0" cy="1400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63699</xdr:rowOff>
    </xdr:from>
    <xdr:ext cx="340478" cy="259045"/>
    <xdr:sp macro="" textlink="">
      <xdr:nvSpPr>
        <xdr:cNvPr id="58" name="【図書館】&#10;有形固定資産減価償却率最小値テキスト">
          <a:extLst>
            <a:ext uri="{FF2B5EF4-FFF2-40B4-BE49-F238E27FC236}">
              <a16:creationId xmlns:a16="http://schemas.microsoft.com/office/drawing/2014/main" id="{B5FD7FFA-8E98-416E-8BD7-7992B43FFAA2}"/>
            </a:ext>
          </a:extLst>
        </xdr:cNvPr>
        <xdr:cNvSpPr txBox="1"/>
      </xdr:nvSpPr>
      <xdr:spPr>
        <a:xfrm>
          <a:off x="4673600" y="72645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59872</xdr:rowOff>
    </xdr:from>
    <xdr:to>
      <xdr:col>24</xdr:col>
      <xdr:colOff>152400</xdr:colOff>
      <xdr:row>42</xdr:row>
      <xdr:rowOff>59872</xdr:rowOff>
    </xdr:to>
    <xdr:cxnSp macro="">
      <xdr:nvCxnSpPr>
        <xdr:cNvPr id="59" name="直線コネクタ 58">
          <a:extLst>
            <a:ext uri="{FF2B5EF4-FFF2-40B4-BE49-F238E27FC236}">
              <a16:creationId xmlns:a16="http://schemas.microsoft.com/office/drawing/2014/main" id="{B246666B-D103-47CE-AC28-A99066B4139C}"/>
            </a:ext>
          </a:extLst>
        </xdr:cNvPr>
        <xdr:cNvCxnSpPr/>
      </xdr:nvCxnSpPr>
      <xdr:spPr>
        <a:xfrm>
          <a:off x="4546600" y="7260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148607</xdr:rowOff>
    </xdr:from>
    <xdr:ext cx="405111" cy="259045"/>
    <xdr:sp macro="" textlink="">
      <xdr:nvSpPr>
        <xdr:cNvPr id="60" name="【図書館】&#10;有形固定資産減価償却率最大値テキスト">
          <a:extLst>
            <a:ext uri="{FF2B5EF4-FFF2-40B4-BE49-F238E27FC236}">
              <a16:creationId xmlns:a16="http://schemas.microsoft.com/office/drawing/2014/main" id="{B25B035C-EB7C-4869-8657-8AAF504A3293}"/>
            </a:ext>
          </a:extLst>
        </xdr:cNvPr>
        <xdr:cNvSpPr txBox="1"/>
      </xdr:nvSpPr>
      <xdr:spPr>
        <a:xfrm>
          <a:off x="4673600"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30480</xdr:rowOff>
    </xdr:from>
    <xdr:to>
      <xdr:col>24</xdr:col>
      <xdr:colOff>152400</xdr:colOff>
      <xdr:row>34</xdr:row>
      <xdr:rowOff>30480</xdr:rowOff>
    </xdr:to>
    <xdr:cxnSp macro="">
      <xdr:nvCxnSpPr>
        <xdr:cNvPr id="61" name="直線コネクタ 60">
          <a:extLst>
            <a:ext uri="{FF2B5EF4-FFF2-40B4-BE49-F238E27FC236}">
              <a16:creationId xmlns:a16="http://schemas.microsoft.com/office/drawing/2014/main" id="{B80F675D-AFB8-4899-9993-883D7E756A9E}"/>
            </a:ext>
          </a:extLst>
        </xdr:cNvPr>
        <xdr:cNvCxnSpPr/>
      </xdr:nvCxnSpPr>
      <xdr:spPr>
        <a:xfrm>
          <a:off x="4546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54446</xdr:rowOff>
    </xdr:from>
    <xdr:ext cx="405111" cy="259045"/>
    <xdr:sp macro="" textlink="">
      <xdr:nvSpPr>
        <xdr:cNvPr id="62" name="【図書館】&#10;有形固定資産減価償却率平均値テキスト">
          <a:extLst>
            <a:ext uri="{FF2B5EF4-FFF2-40B4-BE49-F238E27FC236}">
              <a16:creationId xmlns:a16="http://schemas.microsoft.com/office/drawing/2014/main" id="{CB0E2248-6ED1-429B-AD96-80AA16BD8E5B}"/>
            </a:ext>
          </a:extLst>
        </xdr:cNvPr>
        <xdr:cNvSpPr txBox="1"/>
      </xdr:nvSpPr>
      <xdr:spPr>
        <a:xfrm>
          <a:off x="4673600" y="63980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76019</xdr:rowOff>
    </xdr:from>
    <xdr:to>
      <xdr:col>24</xdr:col>
      <xdr:colOff>114300</xdr:colOff>
      <xdr:row>38</xdr:row>
      <xdr:rowOff>6169</xdr:rowOff>
    </xdr:to>
    <xdr:sp macro="" textlink="">
      <xdr:nvSpPr>
        <xdr:cNvPr id="63" name="フローチャート: 判断 62">
          <a:extLst>
            <a:ext uri="{FF2B5EF4-FFF2-40B4-BE49-F238E27FC236}">
              <a16:creationId xmlns:a16="http://schemas.microsoft.com/office/drawing/2014/main" id="{03D8FA09-ED51-4B4B-9279-D8FCDC728435}"/>
            </a:ext>
          </a:extLst>
        </xdr:cNvPr>
        <xdr:cNvSpPr/>
      </xdr:nvSpPr>
      <xdr:spPr>
        <a:xfrm>
          <a:off x="4584700" y="641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79284</xdr:rowOff>
    </xdr:from>
    <xdr:to>
      <xdr:col>20</xdr:col>
      <xdr:colOff>38100</xdr:colOff>
      <xdr:row>38</xdr:row>
      <xdr:rowOff>9434</xdr:rowOff>
    </xdr:to>
    <xdr:sp macro="" textlink="">
      <xdr:nvSpPr>
        <xdr:cNvPr id="64" name="フローチャート: 判断 63">
          <a:extLst>
            <a:ext uri="{FF2B5EF4-FFF2-40B4-BE49-F238E27FC236}">
              <a16:creationId xmlns:a16="http://schemas.microsoft.com/office/drawing/2014/main" id="{1BF345C1-6CF5-43B5-B32E-059FC9621E19}"/>
            </a:ext>
          </a:extLst>
        </xdr:cNvPr>
        <xdr:cNvSpPr/>
      </xdr:nvSpPr>
      <xdr:spPr>
        <a:xfrm>
          <a:off x="3746500" y="642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100511</xdr:rowOff>
    </xdr:from>
    <xdr:to>
      <xdr:col>15</xdr:col>
      <xdr:colOff>101600</xdr:colOff>
      <xdr:row>38</xdr:row>
      <xdr:rowOff>30662</xdr:rowOff>
    </xdr:to>
    <xdr:sp macro="" textlink="">
      <xdr:nvSpPr>
        <xdr:cNvPr id="65" name="フローチャート: 判断 64">
          <a:extLst>
            <a:ext uri="{FF2B5EF4-FFF2-40B4-BE49-F238E27FC236}">
              <a16:creationId xmlns:a16="http://schemas.microsoft.com/office/drawing/2014/main" id="{46E4AC20-B93C-4E2D-B78B-02CE4B944DA5}"/>
            </a:ext>
          </a:extLst>
        </xdr:cNvPr>
        <xdr:cNvSpPr/>
      </xdr:nvSpPr>
      <xdr:spPr>
        <a:xfrm>
          <a:off x="2857500" y="644416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15603</xdr:rowOff>
    </xdr:from>
    <xdr:to>
      <xdr:col>10</xdr:col>
      <xdr:colOff>165100</xdr:colOff>
      <xdr:row>38</xdr:row>
      <xdr:rowOff>117203</xdr:rowOff>
    </xdr:to>
    <xdr:sp macro="" textlink="">
      <xdr:nvSpPr>
        <xdr:cNvPr id="66" name="フローチャート: 判断 65">
          <a:extLst>
            <a:ext uri="{FF2B5EF4-FFF2-40B4-BE49-F238E27FC236}">
              <a16:creationId xmlns:a16="http://schemas.microsoft.com/office/drawing/2014/main" id="{84D80C14-C609-467A-90D0-26C69D612863}"/>
            </a:ext>
          </a:extLst>
        </xdr:cNvPr>
        <xdr:cNvSpPr/>
      </xdr:nvSpPr>
      <xdr:spPr>
        <a:xfrm>
          <a:off x="1968500" y="653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793C7596-9DBB-4FDF-A4EB-3B43B3786681}"/>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CE62C31E-E6EC-4E37-89B2-5C020577E989}"/>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2DACB88-5055-4575-AB87-FA2CB339BC02}"/>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16A6888-F4C1-4835-B4B8-CAC728E45E65}"/>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0D4D494-6B25-45D2-A3D1-5243FF73755B}"/>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139700</xdr:rowOff>
    </xdr:from>
    <xdr:to>
      <xdr:col>24</xdr:col>
      <xdr:colOff>114300</xdr:colOff>
      <xdr:row>35</xdr:row>
      <xdr:rowOff>69850</xdr:rowOff>
    </xdr:to>
    <xdr:sp macro="" textlink="">
      <xdr:nvSpPr>
        <xdr:cNvPr id="72" name="楕円 71">
          <a:extLst>
            <a:ext uri="{FF2B5EF4-FFF2-40B4-BE49-F238E27FC236}">
              <a16:creationId xmlns:a16="http://schemas.microsoft.com/office/drawing/2014/main" id="{08036A1A-1F54-4BA9-B777-BF3FC07119D5}"/>
            </a:ext>
          </a:extLst>
        </xdr:cNvPr>
        <xdr:cNvSpPr/>
      </xdr:nvSpPr>
      <xdr:spPr>
        <a:xfrm>
          <a:off x="4584700" y="596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162577</xdr:rowOff>
    </xdr:from>
    <xdr:ext cx="405111" cy="259045"/>
    <xdr:sp macro="" textlink="">
      <xdr:nvSpPr>
        <xdr:cNvPr id="73" name="【図書館】&#10;有形固定資産減価償却率該当値テキスト">
          <a:extLst>
            <a:ext uri="{FF2B5EF4-FFF2-40B4-BE49-F238E27FC236}">
              <a16:creationId xmlns:a16="http://schemas.microsoft.com/office/drawing/2014/main" id="{3B7025DD-11F8-41BE-99FA-37B2316E2D94}"/>
            </a:ext>
          </a:extLst>
        </xdr:cNvPr>
        <xdr:cNvSpPr txBox="1"/>
      </xdr:nvSpPr>
      <xdr:spPr>
        <a:xfrm>
          <a:off x="4673600" y="582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907</xdr:rowOff>
    </xdr:from>
    <xdr:to>
      <xdr:col>20</xdr:col>
      <xdr:colOff>38100</xdr:colOff>
      <xdr:row>35</xdr:row>
      <xdr:rowOff>102507</xdr:rowOff>
    </xdr:to>
    <xdr:sp macro="" textlink="">
      <xdr:nvSpPr>
        <xdr:cNvPr id="74" name="楕円 73">
          <a:extLst>
            <a:ext uri="{FF2B5EF4-FFF2-40B4-BE49-F238E27FC236}">
              <a16:creationId xmlns:a16="http://schemas.microsoft.com/office/drawing/2014/main" id="{A250CA46-2F56-407F-BE46-553BA246142C}"/>
            </a:ext>
          </a:extLst>
        </xdr:cNvPr>
        <xdr:cNvSpPr/>
      </xdr:nvSpPr>
      <xdr:spPr>
        <a:xfrm>
          <a:off x="3746500" y="600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19050</xdr:rowOff>
    </xdr:from>
    <xdr:to>
      <xdr:col>24</xdr:col>
      <xdr:colOff>63500</xdr:colOff>
      <xdr:row>35</xdr:row>
      <xdr:rowOff>51707</xdr:rowOff>
    </xdr:to>
    <xdr:cxnSp macro="">
      <xdr:nvCxnSpPr>
        <xdr:cNvPr id="75" name="直線コネクタ 74">
          <a:extLst>
            <a:ext uri="{FF2B5EF4-FFF2-40B4-BE49-F238E27FC236}">
              <a16:creationId xmlns:a16="http://schemas.microsoft.com/office/drawing/2014/main" id="{D5B63B28-745A-4A9C-9886-418256EA3D22}"/>
            </a:ext>
          </a:extLst>
        </xdr:cNvPr>
        <xdr:cNvCxnSpPr/>
      </xdr:nvCxnSpPr>
      <xdr:spPr>
        <a:xfrm flipV="1">
          <a:off x="3797300" y="60198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33564</xdr:rowOff>
    </xdr:from>
    <xdr:to>
      <xdr:col>15</xdr:col>
      <xdr:colOff>101600</xdr:colOff>
      <xdr:row>35</xdr:row>
      <xdr:rowOff>135164</xdr:rowOff>
    </xdr:to>
    <xdr:sp macro="" textlink="">
      <xdr:nvSpPr>
        <xdr:cNvPr id="76" name="楕円 75">
          <a:extLst>
            <a:ext uri="{FF2B5EF4-FFF2-40B4-BE49-F238E27FC236}">
              <a16:creationId xmlns:a16="http://schemas.microsoft.com/office/drawing/2014/main" id="{D93FC3C6-3793-48DA-9031-90FBC20394B7}"/>
            </a:ext>
          </a:extLst>
        </xdr:cNvPr>
        <xdr:cNvSpPr/>
      </xdr:nvSpPr>
      <xdr:spPr>
        <a:xfrm>
          <a:off x="2857500" y="603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51707</xdr:rowOff>
    </xdr:from>
    <xdr:to>
      <xdr:col>19</xdr:col>
      <xdr:colOff>177800</xdr:colOff>
      <xdr:row>35</xdr:row>
      <xdr:rowOff>84364</xdr:rowOff>
    </xdr:to>
    <xdr:cxnSp macro="">
      <xdr:nvCxnSpPr>
        <xdr:cNvPr id="77" name="直線コネクタ 76">
          <a:extLst>
            <a:ext uri="{FF2B5EF4-FFF2-40B4-BE49-F238E27FC236}">
              <a16:creationId xmlns:a16="http://schemas.microsoft.com/office/drawing/2014/main" id="{FBDD4018-6695-4C86-876A-63AE20763727}"/>
            </a:ext>
          </a:extLst>
        </xdr:cNvPr>
        <xdr:cNvCxnSpPr/>
      </xdr:nvCxnSpPr>
      <xdr:spPr>
        <a:xfrm flipV="1">
          <a:off x="2908300" y="60524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561</xdr:rowOff>
    </xdr:from>
    <xdr:ext cx="405111" cy="259045"/>
    <xdr:sp macro="" textlink="">
      <xdr:nvSpPr>
        <xdr:cNvPr id="78" name="n_1aveValue【図書館】&#10;有形固定資産減価償却率">
          <a:extLst>
            <a:ext uri="{FF2B5EF4-FFF2-40B4-BE49-F238E27FC236}">
              <a16:creationId xmlns:a16="http://schemas.microsoft.com/office/drawing/2014/main" id="{B925C095-AEDA-4059-9D5F-F78B8D049D97}"/>
            </a:ext>
          </a:extLst>
        </xdr:cNvPr>
        <xdr:cNvSpPr txBox="1"/>
      </xdr:nvSpPr>
      <xdr:spPr>
        <a:xfrm>
          <a:off x="3582044" y="651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21789</xdr:rowOff>
    </xdr:from>
    <xdr:ext cx="405111" cy="259045"/>
    <xdr:sp macro="" textlink="">
      <xdr:nvSpPr>
        <xdr:cNvPr id="79" name="n_2aveValue【図書館】&#10;有形固定資産減価償却率">
          <a:extLst>
            <a:ext uri="{FF2B5EF4-FFF2-40B4-BE49-F238E27FC236}">
              <a16:creationId xmlns:a16="http://schemas.microsoft.com/office/drawing/2014/main" id="{AC7BEE30-58E9-45EC-A2E5-80856CCA7A23}"/>
            </a:ext>
          </a:extLst>
        </xdr:cNvPr>
        <xdr:cNvSpPr txBox="1"/>
      </xdr:nvSpPr>
      <xdr:spPr>
        <a:xfrm>
          <a:off x="2705744" y="6536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133730</xdr:rowOff>
    </xdr:from>
    <xdr:ext cx="405111" cy="259045"/>
    <xdr:sp macro="" textlink="">
      <xdr:nvSpPr>
        <xdr:cNvPr id="80" name="n_3aveValue【図書館】&#10;有形固定資産減価償却率">
          <a:extLst>
            <a:ext uri="{FF2B5EF4-FFF2-40B4-BE49-F238E27FC236}">
              <a16:creationId xmlns:a16="http://schemas.microsoft.com/office/drawing/2014/main" id="{32343EB8-8505-4FA1-B137-ECD9CC5544C9}"/>
            </a:ext>
          </a:extLst>
        </xdr:cNvPr>
        <xdr:cNvSpPr txBox="1"/>
      </xdr:nvSpPr>
      <xdr:spPr>
        <a:xfrm>
          <a:off x="1816744" y="630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119034</xdr:rowOff>
    </xdr:from>
    <xdr:ext cx="405111" cy="259045"/>
    <xdr:sp macro="" textlink="">
      <xdr:nvSpPr>
        <xdr:cNvPr id="81" name="n_1mainValue【図書館】&#10;有形固定資産減価償却率">
          <a:extLst>
            <a:ext uri="{FF2B5EF4-FFF2-40B4-BE49-F238E27FC236}">
              <a16:creationId xmlns:a16="http://schemas.microsoft.com/office/drawing/2014/main" id="{2C6BD576-8380-469C-9084-F17526614806}"/>
            </a:ext>
          </a:extLst>
        </xdr:cNvPr>
        <xdr:cNvSpPr txBox="1"/>
      </xdr:nvSpPr>
      <xdr:spPr>
        <a:xfrm>
          <a:off x="3582044" y="5776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151691</xdr:rowOff>
    </xdr:from>
    <xdr:ext cx="405111" cy="259045"/>
    <xdr:sp macro="" textlink="">
      <xdr:nvSpPr>
        <xdr:cNvPr id="82" name="n_2mainValue【図書館】&#10;有形固定資産減価償却率">
          <a:extLst>
            <a:ext uri="{FF2B5EF4-FFF2-40B4-BE49-F238E27FC236}">
              <a16:creationId xmlns:a16="http://schemas.microsoft.com/office/drawing/2014/main" id="{A143E4EB-BDDE-44FE-8BED-6E797D0A237D}"/>
            </a:ext>
          </a:extLst>
        </xdr:cNvPr>
        <xdr:cNvSpPr txBox="1"/>
      </xdr:nvSpPr>
      <xdr:spPr>
        <a:xfrm>
          <a:off x="2705744" y="5809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a:extLst>
            <a:ext uri="{FF2B5EF4-FFF2-40B4-BE49-F238E27FC236}">
              <a16:creationId xmlns:a16="http://schemas.microsoft.com/office/drawing/2014/main" id="{ABE02498-013B-4C69-BC3C-4B939FD5CF7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a:extLst>
            <a:ext uri="{FF2B5EF4-FFF2-40B4-BE49-F238E27FC236}">
              <a16:creationId xmlns:a16="http://schemas.microsoft.com/office/drawing/2014/main" id="{FE833F3A-507F-49F7-89D8-6717D1C768D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a:extLst>
            <a:ext uri="{FF2B5EF4-FFF2-40B4-BE49-F238E27FC236}">
              <a16:creationId xmlns:a16="http://schemas.microsoft.com/office/drawing/2014/main" id="{9134BB66-50F9-4214-97ED-68133FBF5C5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a:extLst>
            <a:ext uri="{FF2B5EF4-FFF2-40B4-BE49-F238E27FC236}">
              <a16:creationId xmlns:a16="http://schemas.microsoft.com/office/drawing/2014/main" id="{61E62221-0F02-4FD4-ABC4-9B0AF90F7BC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a:extLst>
            <a:ext uri="{FF2B5EF4-FFF2-40B4-BE49-F238E27FC236}">
              <a16:creationId xmlns:a16="http://schemas.microsoft.com/office/drawing/2014/main" id="{4C7BB5BE-07BF-4FDC-81F7-27D25CC8951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a:extLst>
            <a:ext uri="{FF2B5EF4-FFF2-40B4-BE49-F238E27FC236}">
              <a16:creationId xmlns:a16="http://schemas.microsoft.com/office/drawing/2014/main" id="{3C28993A-B145-4598-BE62-7FF3EF8C26C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a:extLst>
            <a:ext uri="{FF2B5EF4-FFF2-40B4-BE49-F238E27FC236}">
              <a16:creationId xmlns:a16="http://schemas.microsoft.com/office/drawing/2014/main" id="{2441AA9A-120D-4B77-82EE-11B317769C4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a:extLst>
            <a:ext uri="{FF2B5EF4-FFF2-40B4-BE49-F238E27FC236}">
              <a16:creationId xmlns:a16="http://schemas.microsoft.com/office/drawing/2014/main" id="{04E39E80-0FCC-4FE6-96D9-FD879E56CF34}"/>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1" name="テキスト ボックス 90">
          <a:extLst>
            <a:ext uri="{FF2B5EF4-FFF2-40B4-BE49-F238E27FC236}">
              <a16:creationId xmlns:a16="http://schemas.microsoft.com/office/drawing/2014/main" id="{CBCDDB36-2147-4D61-951E-E6E5602802FE}"/>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a:extLst>
            <a:ext uri="{FF2B5EF4-FFF2-40B4-BE49-F238E27FC236}">
              <a16:creationId xmlns:a16="http://schemas.microsoft.com/office/drawing/2014/main" id="{0F8E2700-63CA-41EB-8856-CA917A799715}"/>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a:extLst>
            <a:ext uri="{FF2B5EF4-FFF2-40B4-BE49-F238E27FC236}">
              <a16:creationId xmlns:a16="http://schemas.microsoft.com/office/drawing/2014/main" id="{05799060-9723-471B-B6AA-7B5340660DBC}"/>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a:extLst>
            <a:ext uri="{FF2B5EF4-FFF2-40B4-BE49-F238E27FC236}">
              <a16:creationId xmlns:a16="http://schemas.microsoft.com/office/drawing/2014/main" id="{8E65F2F2-0C4D-42F5-A693-9D7CA624690E}"/>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a:extLst>
            <a:ext uri="{FF2B5EF4-FFF2-40B4-BE49-F238E27FC236}">
              <a16:creationId xmlns:a16="http://schemas.microsoft.com/office/drawing/2014/main" id="{C39D236B-5BC0-459D-8FA5-B9C44CB423E9}"/>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6" name="テキスト ボックス 95">
          <a:extLst>
            <a:ext uri="{FF2B5EF4-FFF2-40B4-BE49-F238E27FC236}">
              <a16:creationId xmlns:a16="http://schemas.microsoft.com/office/drawing/2014/main" id="{24A44A21-7AC2-40D1-8CCB-1C9F04F00DF8}"/>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a:extLst>
            <a:ext uri="{FF2B5EF4-FFF2-40B4-BE49-F238E27FC236}">
              <a16:creationId xmlns:a16="http://schemas.microsoft.com/office/drawing/2014/main" id="{A28ACEC3-4C74-48EB-A39E-C418F6699D4A}"/>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8" name="テキスト ボックス 97">
          <a:extLst>
            <a:ext uri="{FF2B5EF4-FFF2-40B4-BE49-F238E27FC236}">
              <a16:creationId xmlns:a16="http://schemas.microsoft.com/office/drawing/2014/main" id="{5CB9640C-D6C2-42E9-B813-6E56537B1DA1}"/>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a:extLst>
            <a:ext uri="{FF2B5EF4-FFF2-40B4-BE49-F238E27FC236}">
              <a16:creationId xmlns:a16="http://schemas.microsoft.com/office/drawing/2014/main" id="{5A6B5C22-6B1D-4EEC-9FF9-67E8098D5A62}"/>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0" name="テキスト ボックス 99">
          <a:extLst>
            <a:ext uri="{FF2B5EF4-FFF2-40B4-BE49-F238E27FC236}">
              <a16:creationId xmlns:a16="http://schemas.microsoft.com/office/drawing/2014/main" id="{9CAD63E7-0963-4234-9B9D-EF5E3B06E692}"/>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a:extLst>
            <a:ext uri="{FF2B5EF4-FFF2-40B4-BE49-F238E27FC236}">
              <a16:creationId xmlns:a16="http://schemas.microsoft.com/office/drawing/2014/main" id="{7E49330E-AC64-4A87-8544-EA50F1B7F06D}"/>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2" name="テキスト ボックス 101">
          <a:extLst>
            <a:ext uri="{FF2B5EF4-FFF2-40B4-BE49-F238E27FC236}">
              <a16:creationId xmlns:a16="http://schemas.microsoft.com/office/drawing/2014/main" id="{E096E08D-3B16-49D4-A309-03159316EB85}"/>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a:extLst>
            <a:ext uri="{FF2B5EF4-FFF2-40B4-BE49-F238E27FC236}">
              <a16:creationId xmlns:a16="http://schemas.microsoft.com/office/drawing/2014/main" id="{A919D0CC-2A4A-47C2-8661-ED7C581E523A}"/>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4" name="テキスト ボックス 103">
          <a:extLst>
            <a:ext uri="{FF2B5EF4-FFF2-40B4-BE49-F238E27FC236}">
              <a16:creationId xmlns:a16="http://schemas.microsoft.com/office/drawing/2014/main" id="{202CF6C2-3097-4DBF-A824-6E56FCF914A9}"/>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図書館】&#10;一人当たり面積グラフ枠">
          <a:extLst>
            <a:ext uri="{FF2B5EF4-FFF2-40B4-BE49-F238E27FC236}">
              <a16:creationId xmlns:a16="http://schemas.microsoft.com/office/drawing/2014/main" id="{14E304A0-7B2F-427A-9241-37C09888A49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118110</xdr:rowOff>
    </xdr:from>
    <xdr:to>
      <xdr:col>54</xdr:col>
      <xdr:colOff>189865</xdr:colOff>
      <xdr:row>41</xdr:row>
      <xdr:rowOff>41910</xdr:rowOff>
    </xdr:to>
    <xdr:cxnSp macro="">
      <xdr:nvCxnSpPr>
        <xdr:cNvPr id="106" name="直線コネクタ 105">
          <a:extLst>
            <a:ext uri="{FF2B5EF4-FFF2-40B4-BE49-F238E27FC236}">
              <a16:creationId xmlns:a16="http://schemas.microsoft.com/office/drawing/2014/main" id="{FD66EA08-5205-43B5-A8C9-2B3CBDC3E16B}"/>
            </a:ext>
          </a:extLst>
        </xdr:cNvPr>
        <xdr:cNvCxnSpPr/>
      </xdr:nvCxnSpPr>
      <xdr:spPr>
        <a:xfrm flipV="1">
          <a:off x="10476865" y="577596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45737</xdr:rowOff>
    </xdr:from>
    <xdr:ext cx="469744" cy="259045"/>
    <xdr:sp macro="" textlink="">
      <xdr:nvSpPr>
        <xdr:cNvPr id="107" name="【図書館】&#10;一人当たり面積最小値テキスト">
          <a:extLst>
            <a:ext uri="{FF2B5EF4-FFF2-40B4-BE49-F238E27FC236}">
              <a16:creationId xmlns:a16="http://schemas.microsoft.com/office/drawing/2014/main" id="{4694A9E1-2721-4AD9-BDCF-EEF72857E056}"/>
            </a:ext>
          </a:extLst>
        </xdr:cNvPr>
        <xdr:cNvSpPr txBox="1"/>
      </xdr:nvSpPr>
      <xdr:spPr>
        <a:xfrm>
          <a:off x="10515600" y="707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41910</xdr:rowOff>
    </xdr:from>
    <xdr:to>
      <xdr:col>55</xdr:col>
      <xdr:colOff>88900</xdr:colOff>
      <xdr:row>41</xdr:row>
      <xdr:rowOff>41910</xdr:rowOff>
    </xdr:to>
    <xdr:cxnSp macro="">
      <xdr:nvCxnSpPr>
        <xdr:cNvPr id="108" name="直線コネクタ 107">
          <a:extLst>
            <a:ext uri="{FF2B5EF4-FFF2-40B4-BE49-F238E27FC236}">
              <a16:creationId xmlns:a16="http://schemas.microsoft.com/office/drawing/2014/main" id="{432EB392-FA6D-4559-AAF1-4FB8D177A32A}"/>
            </a:ext>
          </a:extLst>
        </xdr:cNvPr>
        <xdr:cNvCxnSpPr/>
      </xdr:nvCxnSpPr>
      <xdr:spPr>
        <a:xfrm>
          <a:off x="10388600" y="707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64787</xdr:rowOff>
    </xdr:from>
    <xdr:ext cx="469744" cy="259045"/>
    <xdr:sp macro="" textlink="">
      <xdr:nvSpPr>
        <xdr:cNvPr id="109" name="【図書館】&#10;一人当たり面積最大値テキスト">
          <a:extLst>
            <a:ext uri="{FF2B5EF4-FFF2-40B4-BE49-F238E27FC236}">
              <a16:creationId xmlns:a16="http://schemas.microsoft.com/office/drawing/2014/main" id="{1332B123-8297-4263-BE4A-FC2BCFB1D7C6}"/>
            </a:ext>
          </a:extLst>
        </xdr:cNvPr>
        <xdr:cNvSpPr txBox="1"/>
      </xdr:nvSpPr>
      <xdr:spPr>
        <a:xfrm>
          <a:off x="10515600" y="5551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118110</xdr:rowOff>
    </xdr:from>
    <xdr:to>
      <xdr:col>55</xdr:col>
      <xdr:colOff>88900</xdr:colOff>
      <xdr:row>33</xdr:row>
      <xdr:rowOff>118110</xdr:rowOff>
    </xdr:to>
    <xdr:cxnSp macro="">
      <xdr:nvCxnSpPr>
        <xdr:cNvPr id="110" name="直線コネクタ 109">
          <a:extLst>
            <a:ext uri="{FF2B5EF4-FFF2-40B4-BE49-F238E27FC236}">
              <a16:creationId xmlns:a16="http://schemas.microsoft.com/office/drawing/2014/main" id="{CF4EC0BC-BEB1-4CAF-B93B-E3D276695FC0}"/>
            </a:ext>
          </a:extLst>
        </xdr:cNvPr>
        <xdr:cNvCxnSpPr/>
      </xdr:nvCxnSpPr>
      <xdr:spPr>
        <a:xfrm>
          <a:off x="10388600" y="577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44467</xdr:rowOff>
    </xdr:from>
    <xdr:ext cx="469744" cy="259045"/>
    <xdr:sp macro="" textlink="">
      <xdr:nvSpPr>
        <xdr:cNvPr id="111" name="【図書館】&#10;一人当たり面積平均値テキスト">
          <a:extLst>
            <a:ext uri="{FF2B5EF4-FFF2-40B4-BE49-F238E27FC236}">
              <a16:creationId xmlns:a16="http://schemas.microsoft.com/office/drawing/2014/main" id="{6B23B498-9FCE-4A78-A6DB-365B0A91F165}"/>
            </a:ext>
          </a:extLst>
        </xdr:cNvPr>
        <xdr:cNvSpPr txBox="1"/>
      </xdr:nvSpPr>
      <xdr:spPr>
        <a:xfrm>
          <a:off x="10515600" y="6559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21590</xdr:rowOff>
    </xdr:from>
    <xdr:to>
      <xdr:col>55</xdr:col>
      <xdr:colOff>50800</xdr:colOff>
      <xdr:row>39</xdr:row>
      <xdr:rowOff>123190</xdr:rowOff>
    </xdr:to>
    <xdr:sp macro="" textlink="">
      <xdr:nvSpPr>
        <xdr:cNvPr id="112" name="フローチャート: 判断 111">
          <a:extLst>
            <a:ext uri="{FF2B5EF4-FFF2-40B4-BE49-F238E27FC236}">
              <a16:creationId xmlns:a16="http://schemas.microsoft.com/office/drawing/2014/main" id="{9296E443-8EF6-4D93-AA08-5E4400299C46}"/>
            </a:ext>
          </a:extLst>
        </xdr:cNvPr>
        <xdr:cNvSpPr/>
      </xdr:nvSpPr>
      <xdr:spPr>
        <a:xfrm>
          <a:off x="104267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162560</xdr:rowOff>
    </xdr:from>
    <xdr:to>
      <xdr:col>50</xdr:col>
      <xdr:colOff>165100</xdr:colOff>
      <xdr:row>39</xdr:row>
      <xdr:rowOff>92710</xdr:rowOff>
    </xdr:to>
    <xdr:sp macro="" textlink="">
      <xdr:nvSpPr>
        <xdr:cNvPr id="113" name="フローチャート: 判断 112">
          <a:extLst>
            <a:ext uri="{FF2B5EF4-FFF2-40B4-BE49-F238E27FC236}">
              <a16:creationId xmlns:a16="http://schemas.microsoft.com/office/drawing/2014/main" id="{BAEAE6C0-541C-45BE-8361-04DF458EB87D}"/>
            </a:ext>
          </a:extLst>
        </xdr:cNvPr>
        <xdr:cNvSpPr/>
      </xdr:nvSpPr>
      <xdr:spPr>
        <a:xfrm>
          <a:off x="9588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29210</xdr:rowOff>
    </xdr:from>
    <xdr:to>
      <xdr:col>46</xdr:col>
      <xdr:colOff>38100</xdr:colOff>
      <xdr:row>39</xdr:row>
      <xdr:rowOff>130810</xdr:rowOff>
    </xdr:to>
    <xdr:sp macro="" textlink="">
      <xdr:nvSpPr>
        <xdr:cNvPr id="114" name="フローチャート: 判断 113">
          <a:extLst>
            <a:ext uri="{FF2B5EF4-FFF2-40B4-BE49-F238E27FC236}">
              <a16:creationId xmlns:a16="http://schemas.microsoft.com/office/drawing/2014/main" id="{21CB2F43-5D81-4206-B2AE-F317DBD47A6A}"/>
            </a:ext>
          </a:extLst>
        </xdr:cNvPr>
        <xdr:cNvSpPr/>
      </xdr:nvSpPr>
      <xdr:spPr>
        <a:xfrm>
          <a:off x="8699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36830</xdr:rowOff>
    </xdr:from>
    <xdr:to>
      <xdr:col>41</xdr:col>
      <xdr:colOff>101600</xdr:colOff>
      <xdr:row>39</xdr:row>
      <xdr:rowOff>138430</xdr:rowOff>
    </xdr:to>
    <xdr:sp macro="" textlink="">
      <xdr:nvSpPr>
        <xdr:cNvPr id="115" name="フローチャート: 判断 114">
          <a:extLst>
            <a:ext uri="{FF2B5EF4-FFF2-40B4-BE49-F238E27FC236}">
              <a16:creationId xmlns:a16="http://schemas.microsoft.com/office/drawing/2014/main" id="{A072A153-CB0D-4253-A044-112139B50DD6}"/>
            </a:ext>
          </a:extLst>
        </xdr:cNvPr>
        <xdr:cNvSpPr/>
      </xdr:nvSpPr>
      <xdr:spPr>
        <a:xfrm>
          <a:off x="7810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CEF89C7E-C5F8-47C0-A91D-A137C1029BB7}"/>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D6DDA18E-6325-4C9C-9940-C8CCB647996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1C57DD97-1C69-408A-A4D2-1D6F38D6034F}"/>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AC6AFEB4-B624-47CC-B2AA-96638C80C38D}"/>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884041E2-6629-4EAC-812A-F060D137AC7D}"/>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90170</xdr:rowOff>
    </xdr:from>
    <xdr:to>
      <xdr:col>55</xdr:col>
      <xdr:colOff>50800</xdr:colOff>
      <xdr:row>40</xdr:row>
      <xdr:rowOff>20320</xdr:rowOff>
    </xdr:to>
    <xdr:sp macro="" textlink="">
      <xdr:nvSpPr>
        <xdr:cNvPr id="121" name="楕円 120">
          <a:extLst>
            <a:ext uri="{FF2B5EF4-FFF2-40B4-BE49-F238E27FC236}">
              <a16:creationId xmlns:a16="http://schemas.microsoft.com/office/drawing/2014/main" id="{3AE80333-135A-43FF-8689-907E3144B7B7}"/>
            </a:ext>
          </a:extLst>
        </xdr:cNvPr>
        <xdr:cNvSpPr/>
      </xdr:nvSpPr>
      <xdr:spPr>
        <a:xfrm>
          <a:off x="10426700" y="677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68597</xdr:rowOff>
    </xdr:from>
    <xdr:ext cx="469744" cy="259045"/>
    <xdr:sp macro="" textlink="">
      <xdr:nvSpPr>
        <xdr:cNvPr id="122" name="【図書館】&#10;一人当たり面積該当値テキスト">
          <a:extLst>
            <a:ext uri="{FF2B5EF4-FFF2-40B4-BE49-F238E27FC236}">
              <a16:creationId xmlns:a16="http://schemas.microsoft.com/office/drawing/2014/main" id="{4322D7DA-4BEE-4141-A254-E6B716E609F9}"/>
            </a:ext>
          </a:extLst>
        </xdr:cNvPr>
        <xdr:cNvSpPr txBox="1"/>
      </xdr:nvSpPr>
      <xdr:spPr>
        <a:xfrm>
          <a:off x="10515600" y="675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97790</xdr:rowOff>
    </xdr:from>
    <xdr:to>
      <xdr:col>50</xdr:col>
      <xdr:colOff>165100</xdr:colOff>
      <xdr:row>40</xdr:row>
      <xdr:rowOff>27940</xdr:rowOff>
    </xdr:to>
    <xdr:sp macro="" textlink="">
      <xdr:nvSpPr>
        <xdr:cNvPr id="123" name="楕円 122">
          <a:extLst>
            <a:ext uri="{FF2B5EF4-FFF2-40B4-BE49-F238E27FC236}">
              <a16:creationId xmlns:a16="http://schemas.microsoft.com/office/drawing/2014/main" id="{F023EBE8-927B-4230-8D39-C4EFA1E2A90B}"/>
            </a:ext>
          </a:extLst>
        </xdr:cNvPr>
        <xdr:cNvSpPr/>
      </xdr:nvSpPr>
      <xdr:spPr>
        <a:xfrm>
          <a:off x="9588500" y="678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140970</xdr:rowOff>
    </xdr:from>
    <xdr:to>
      <xdr:col>55</xdr:col>
      <xdr:colOff>0</xdr:colOff>
      <xdr:row>39</xdr:row>
      <xdr:rowOff>148590</xdr:rowOff>
    </xdr:to>
    <xdr:cxnSp macro="">
      <xdr:nvCxnSpPr>
        <xdr:cNvPr id="124" name="直線コネクタ 123">
          <a:extLst>
            <a:ext uri="{FF2B5EF4-FFF2-40B4-BE49-F238E27FC236}">
              <a16:creationId xmlns:a16="http://schemas.microsoft.com/office/drawing/2014/main" id="{B6AAABC9-B193-4EC7-805B-8192DA3EAE33}"/>
            </a:ext>
          </a:extLst>
        </xdr:cNvPr>
        <xdr:cNvCxnSpPr/>
      </xdr:nvCxnSpPr>
      <xdr:spPr>
        <a:xfrm flipV="1">
          <a:off x="9639300" y="68275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105410</xdr:rowOff>
    </xdr:from>
    <xdr:to>
      <xdr:col>46</xdr:col>
      <xdr:colOff>38100</xdr:colOff>
      <xdr:row>40</xdr:row>
      <xdr:rowOff>35560</xdr:rowOff>
    </xdr:to>
    <xdr:sp macro="" textlink="">
      <xdr:nvSpPr>
        <xdr:cNvPr id="125" name="楕円 124">
          <a:extLst>
            <a:ext uri="{FF2B5EF4-FFF2-40B4-BE49-F238E27FC236}">
              <a16:creationId xmlns:a16="http://schemas.microsoft.com/office/drawing/2014/main" id="{4902D464-AE46-48D6-B3E0-8B486D792529}"/>
            </a:ext>
          </a:extLst>
        </xdr:cNvPr>
        <xdr:cNvSpPr/>
      </xdr:nvSpPr>
      <xdr:spPr>
        <a:xfrm>
          <a:off x="8699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148590</xdr:rowOff>
    </xdr:from>
    <xdr:to>
      <xdr:col>50</xdr:col>
      <xdr:colOff>114300</xdr:colOff>
      <xdr:row>39</xdr:row>
      <xdr:rowOff>156210</xdr:rowOff>
    </xdr:to>
    <xdr:cxnSp macro="">
      <xdr:nvCxnSpPr>
        <xdr:cNvPr id="126" name="直線コネクタ 125">
          <a:extLst>
            <a:ext uri="{FF2B5EF4-FFF2-40B4-BE49-F238E27FC236}">
              <a16:creationId xmlns:a16="http://schemas.microsoft.com/office/drawing/2014/main" id="{AAA3F7E5-834A-47F5-9735-EC2D3A552EB3}"/>
            </a:ext>
          </a:extLst>
        </xdr:cNvPr>
        <xdr:cNvCxnSpPr/>
      </xdr:nvCxnSpPr>
      <xdr:spPr>
        <a:xfrm flipV="1">
          <a:off x="8750300" y="68351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109237</xdr:rowOff>
    </xdr:from>
    <xdr:ext cx="469744" cy="259045"/>
    <xdr:sp macro="" textlink="">
      <xdr:nvSpPr>
        <xdr:cNvPr id="127" name="n_1aveValue【図書館】&#10;一人当たり面積">
          <a:extLst>
            <a:ext uri="{FF2B5EF4-FFF2-40B4-BE49-F238E27FC236}">
              <a16:creationId xmlns:a16="http://schemas.microsoft.com/office/drawing/2014/main" id="{2FC148A8-3BF4-44D9-93D0-6BFEA6C983F1}"/>
            </a:ext>
          </a:extLst>
        </xdr:cNvPr>
        <xdr:cNvSpPr txBox="1"/>
      </xdr:nvSpPr>
      <xdr:spPr>
        <a:xfrm>
          <a:off x="93917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147337</xdr:rowOff>
    </xdr:from>
    <xdr:ext cx="469744" cy="259045"/>
    <xdr:sp macro="" textlink="">
      <xdr:nvSpPr>
        <xdr:cNvPr id="128" name="n_2aveValue【図書館】&#10;一人当たり面積">
          <a:extLst>
            <a:ext uri="{FF2B5EF4-FFF2-40B4-BE49-F238E27FC236}">
              <a16:creationId xmlns:a16="http://schemas.microsoft.com/office/drawing/2014/main" id="{31536486-418A-4572-975D-28833F6F9593}"/>
            </a:ext>
          </a:extLst>
        </xdr:cNvPr>
        <xdr:cNvSpPr txBox="1"/>
      </xdr:nvSpPr>
      <xdr:spPr>
        <a:xfrm>
          <a:off x="8515427" y="649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154957</xdr:rowOff>
    </xdr:from>
    <xdr:ext cx="469744" cy="259045"/>
    <xdr:sp macro="" textlink="">
      <xdr:nvSpPr>
        <xdr:cNvPr id="129" name="n_3aveValue【図書館】&#10;一人当たり面積">
          <a:extLst>
            <a:ext uri="{FF2B5EF4-FFF2-40B4-BE49-F238E27FC236}">
              <a16:creationId xmlns:a16="http://schemas.microsoft.com/office/drawing/2014/main" id="{8FA8F252-E429-43A8-B27A-82F92C8486C7}"/>
            </a:ext>
          </a:extLst>
        </xdr:cNvPr>
        <xdr:cNvSpPr txBox="1"/>
      </xdr:nvSpPr>
      <xdr:spPr>
        <a:xfrm>
          <a:off x="7626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19067</xdr:rowOff>
    </xdr:from>
    <xdr:ext cx="469744" cy="259045"/>
    <xdr:sp macro="" textlink="">
      <xdr:nvSpPr>
        <xdr:cNvPr id="130" name="n_1mainValue【図書館】&#10;一人当たり面積">
          <a:extLst>
            <a:ext uri="{FF2B5EF4-FFF2-40B4-BE49-F238E27FC236}">
              <a16:creationId xmlns:a16="http://schemas.microsoft.com/office/drawing/2014/main" id="{2D6965B7-DCAC-4780-A40C-1CE9E5BA6905}"/>
            </a:ext>
          </a:extLst>
        </xdr:cNvPr>
        <xdr:cNvSpPr txBox="1"/>
      </xdr:nvSpPr>
      <xdr:spPr>
        <a:xfrm>
          <a:off x="9391727" y="687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26687</xdr:rowOff>
    </xdr:from>
    <xdr:ext cx="469744" cy="259045"/>
    <xdr:sp macro="" textlink="">
      <xdr:nvSpPr>
        <xdr:cNvPr id="131" name="n_2mainValue【図書館】&#10;一人当たり面積">
          <a:extLst>
            <a:ext uri="{FF2B5EF4-FFF2-40B4-BE49-F238E27FC236}">
              <a16:creationId xmlns:a16="http://schemas.microsoft.com/office/drawing/2014/main" id="{1554E602-3DA8-4C16-B09D-B7EE97DEF8D7}"/>
            </a:ext>
          </a:extLst>
        </xdr:cNvPr>
        <xdr:cNvSpPr txBox="1"/>
      </xdr:nvSpPr>
      <xdr:spPr>
        <a:xfrm>
          <a:off x="8515427"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2" name="正方形/長方形 131">
          <a:extLst>
            <a:ext uri="{FF2B5EF4-FFF2-40B4-BE49-F238E27FC236}">
              <a16:creationId xmlns:a16="http://schemas.microsoft.com/office/drawing/2014/main" id="{08F57733-7D05-428B-B262-597506C1EDC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3" name="正方形/長方形 132">
          <a:extLst>
            <a:ext uri="{FF2B5EF4-FFF2-40B4-BE49-F238E27FC236}">
              <a16:creationId xmlns:a16="http://schemas.microsoft.com/office/drawing/2014/main" id="{6D65115A-1EDD-4004-81EF-8BE9376AEAB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4" name="正方形/長方形 133">
          <a:extLst>
            <a:ext uri="{FF2B5EF4-FFF2-40B4-BE49-F238E27FC236}">
              <a16:creationId xmlns:a16="http://schemas.microsoft.com/office/drawing/2014/main" id="{9E0C477A-085C-4B4D-B28E-97392F67165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5" name="正方形/長方形 134">
          <a:extLst>
            <a:ext uri="{FF2B5EF4-FFF2-40B4-BE49-F238E27FC236}">
              <a16:creationId xmlns:a16="http://schemas.microsoft.com/office/drawing/2014/main" id="{5EB43291-F21E-4E25-90E3-65EFCFE21C4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6" name="正方形/長方形 135">
          <a:extLst>
            <a:ext uri="{FF2B5EF4-FFF2-40B4-BE49-F238E27FC236}">
              <a16:creationId xmlns:a16="http://schemas.microsoft.com/office/drawing/2014/main" id="{C0D60C7C-28D8-4E0F-BEA8-E115B7CA3D3C}"/>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7" name="正方形/長方形 136">
          <a:extLst>
            <a:ext uri="{FF2B5EF4-FFF2-40B4-BE49-F238E27FC236}">
              <a16:creationId xmlns:a16="http://schemas.microsoft.com/office/drawing/2014/main" id="{9CA27EEF-DFE8-49BF-96DB-7534E745C44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8" name="正方形/長方形 137">
          <a:extLst>
            <a:ext uri="{FF2B5EF4-FFF2-40B4-BE49-F238E27FC236}">
              <a16:creationId xmlns:a16="http://schemas.microsoft.com/office/drawing/2014/main" id="{FB786399-31B9-4E8B-BFDB-FAF405CA308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9" name="正方形/長方形 138">
          <a:extLst>
            <a:ext uri="{FF2B5EF4-FFF2-40B4-BE49-F238E27FC236}">
              <a16:creationId xmlns:a16="http://schemas.microsoft.com/office/drawing/2014/main" id="{14D97992-3647-468C-8940-B8DFF582D4D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0" name="テキスト ボックス 139">
          <a:extLst>
            <a:ext uri="{FF2B5EF4-FFF2-40B4-BE49-F238E27FC236}">
              <a16:creationId xmlns:a16="http://schemas.microsoft.com/office/drawing/2014/main" id="{1A754D3C-80AC-4002-B500-599D40C4F3F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1" name="直線コネクタ 140">
          <a:extLst>
            <a:ext uri="{FF2B5EF4-FFF2-40B4-BE49-F238E27FC236}">
              <a16:creationId xmlns:a16="http://schemas.microsoft.com/office/drawing/2014/main" id="{ECE6EF1C-ADE4-43A0-AAC9-E55B6501008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2" name="テキスト ボックス 141">
          <a:extLst>
            <a:ext uri="{FF2B5EF4-FFF2-40B4-BE49-F238E27FC236}">
              <a16:creationId xmlns:a16="http://schemas.microsoft.com/office/drawing/2014/main" id="{E71C19F1-9C88-47EF-A393-FE57AF9FC243}"/>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3" name="直線コネクタ 142">
          <a:extLst>
            <a:ext uri="{FF2B5EF4-FFF2-40B4-BE49-F238E27FC236}">
              <a16:creationId xmlns:a16="http://schemas.microsoft.com/office/drawing/2014/main" id="{E62617F2-5BF3-455C-8B27-61A1B93C2B44}"/>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4" name="テキスト ボックス 143">
          <a:extLst>
            <a:ext uri="{FF2B5EF4-FFF2-40B4-BE49-F238E27FC236}">
              <a16:creationId xmlns:a16="http://schemas.microsoft.com/office/drawing/2014/main" id="{2D822412-C74B-4443-AABE-834B06473A3E}"/>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5" name="直線コネクタ 144">
          <a:extLst>
            <a:ext uri="{FF2B5EF4-FFF2-40B4-BE49-F238E27FC236}">
              <a16:creationId xmlns:a16="http://schemas.microsoft.com/office/drawing/2014/main" id="{24A0869A-A382-46EB-BC9D-400B4D25B22E}"/>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6" name="テキスト ボックス 145">
          <a:extLst>
            <a:ext uri="{FF2B5EF4-FFF2-40B4-BE49-F238E27FC236}">
              <a16:creationId xmlns:a16="http://schemas.microsoft.com/office/drawing/2014/main" id="{FE43A425-7BF1-4C82-A2B8-E2BEAC1B6CE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7" name="直線コネクタ 146">
          <a:extLst>
            <a:ext uri="{FF2B5EF4-FFF2-40B4-BE49-F238E27FC236}">
              <a16:creationId xmlns:a16="http://schemas.microsoft.com/office/drawing/2014/main" id="{48BE9529-8564-495C-B1F0-3BFE003065DA}"/>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8" name="テキスト ボックス 147">
          <a:extLst>
            <a:ext uri="{FF2B5EF4-FFF2-40B4-BE49-F238E27FC236}">
              <a16:creationId xmlns:a16="http://schemas.microsoft.com/office/drawing/2014/main" id="{96EC59A7-EDE5-42E2-B9E6-83C29BBE013C}"/>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9" name="直線コネクタ 148">
          <a:extLst>
            <a:ext uri="{FF2B5EF4-FFF2-40B4-BE49-F238E27FC236}">
              <a16:creationId xmlns:a16="http://schemas.microsoft.com/office/drawing/2014/main" id="{AD549647-84E6-4281-8892-2D9FD353843D}"/>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0" name="テキスト ボックス 149">
          <a:extLst>
            <a:ext uri="{FF2B5EF4-FFF2-40B4-BE49-F238E27FC236}">
              <a16:creationId xmlns:a16="http://schemas.microsoft.com/office/drawing/2014/main" id="{CF17855A-E511-4F71-AD8A-3A20105E5056}"/>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1" name="直線コネクタ 150">
          <a:extLst>
            <a:ext uri="{FF2B5EF4-FFF2-40B4-BE49-F238E27FC236}">
              <a16:creationId xmlns:a16="http://schemas.microsoft.com/office/drawing/2014/main" id="{7573F41E-DE06-4690-B5CF-E0C4D2A7CCFD}"/>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2" name="テキスト ボックス 151">
          <a:extLst>
            <a:ext uri="{FF2B5EF4-FFF2-40B4-BE49-F238E27FC236}">
              <a16:creationId xmlns:a16="http://schemas.microsoft.com/office/drawing/2014/main" id="{D20BC5B6-B64D-44A0-B298-82D351E33903}"/>
            </a:ext>
          </a:extLst>
        </xdr:cNvPr>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3" name="直線コネクタ 152">
          <a:extLst>
            <a:ext uri="{FF2B5EF4-FFF2-40B4-BE49-F238E27FC236}">
              <a16:creationId xmlns:a16="http://schemas.microsoft.com/office/drawing/2014/main" id="{60A6AB0D-C96B-4DD8-BCFC-2DDE9C4EB8D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4" name="テキスト ボックス 153">
          <a:extLst>
            <a:ext uri="{FF2B5EF4-FFF2-40B4-BE49-F238E27FC236}">
              <a16:creationId xmlns:a16="http://schemas.microsoft.com/office/drawing/2014/main" id="{4D7FA1D9-01CE-46B2-B4F3-A7CC8A048E1C}"/>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5" name="【体育館・プール】&#10;有形固定資産減価償却率グラフ枠">
          <a:extLst>
            <a:ext uri="{FF2B5EF4-FFF2-40B4-BE49-F238E27FC236}">
              <a16:creationId xmlns:a16="http://schemas.microsoft.com/office/drawing/2014/main" id="{C22D4515-3715-4C67-8382-090149E27D7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163830</xdr:rowOff>
    </xdr:from>
    <xdr:to>
      <xdr:col>24</xdr:col>
      <xdr:colOff>62865</xdr:colOff>
      <xdr:row>63</xdr:row>
      <xdr:rowOff>150495</xdr:rowOff>
    </xdr:to>
    <xdr:cxnSp macro="">
      <xdr:nvCxnSpPr>
        <xdr:cNvPr id="156" name="直線コネクタ 155">
          <a:extLst>
            <a:ext uri="{FF2B5EF4-FFF2-40B4-BE49-F238E27FC236}">
              <a16:creationId xmlns:a16="http://schemas.microsoft.com/office/drawing/2014/main" id="{F1B4C304-8AB1-4FB8-AF0B-108C7FB83FAE}"/>
            </a:ext>
          </a:extLst>
        </xdr:cNvPr>
        <xdr:cNvCxnSpPr/>
      </xdr:nvCxnSpPr>
      <xdr:spPr>
        <a:xfrm flipV="1">
          <a:off x="4634865" y="9593580"/>
          <a:ext cx="0" cy="1358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154322</xdr:rowOff>
    </xdr:from>
    <xdr:ext cx="405111" cy="259045"/>
    <xdr:sp macro="" textlink="">
      <xdr:nvSpPr>
        <xdr:cNvPr id="157" name="【体育館・プール】&#10;有形固定資産減価償却率最小値テキスト">
          <a:extLst>
            <a:ext uri="{FF2B5EF4-FFF2-40B4-BE49-F238E27FC236}">
              <a16:creationId xmlns:a16="http://schemas.microsoft.com/office/drawing/2014/main" id="{090D456F-0E5F-45EA-A9A8-F1B6ABF21E76}"/>
            </a:ext>
          </a:extLst>
        </xdr:cNvPr>
        <xdr:cNvSpPr txBox="1"/>
      </xdr:nvSpPr>
      <xdr:spPr>
        <a:xfrm>
          <a:off x="4673600" y="1095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150495</xdr:rowOff>
    </xdr:from>
    <xdr:to>
      <xdr:col>24</xdr:col>
      <xdr:colOff>152400</xdr:colOff>
      <xdr:row>63</xdr:row>
      <xdr:rowOff>150495</xdr:rowOff>
    </xdr:to>
    <xdr:cxnSp macro="">
      <xdr:nvCxnSpPr>
        <xdr:cNvPr id="158" name="直線コネクタ 157">
          <a:extLst>
            <a:ext uri="{FF2B5EF4-FFF2-40B4-BE49-F238E27FC236}">
              <a16:creationId xmlns:a16="http://schemas.microsoft.com/office/drawing/2014/main" id="{BF5545B4-2993-4A96-905A-AB8C396C2DE6}"/>
            </a:ext>
          </a:extLst>
        </xdr:cNvPr>
        <xdr:cNvCxnSpPr/>
      </xdr:nvCxnSpPr>
      <xdr:spPr>
        <a:xfrm>
          <a:off x="4546600" y="10951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110507</xdr:rowOff>
    </xdr:from>
    <xdr:ext cx="405111" cy="259045"/>
    <xdr:sp macro="" textlink="">
      <xdr:nvSpPr>
        <xdr:cNvPr id="159" name="【体育館・プール】&#10;有形固定資産減価償却率最大値テキスト">
          <a:extLst>
            <a:ext uri="{FF2B5EF4-FFF2-40B4-BE49-F238E27FC236}">
              <a16:creationId xmlns:a16="http://schemas.microsoft.com/office/drawing/2014/main" id="{45C86656-4D2A-4D80-9940-10342D6890A8}"/>
            </a:ext>
          </a:extLst>
        </xdr:cNvPr>
        <xdr:cNvSpPr txBox="1"/>
      </xdr:nvSpPr>
      <xdr:spPr>
        <a:xfrm>
          <a:off x="4673600" y="9368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163830</xdr:rowOff>
    </xdr:from>
    <xdr:to>
      <xdr:col>24</xdr:col>
      <xdr:colOff>152400</xdr:colOff>
      <xdr:row>55</xdr:row>
      <xdr:rowOff>163830</xdr:rowOff>
    </xdr:to>
    <xdr:cxnSp macro="">
      <xdr:nvCxnSpPr>
        <xdr:cNvPr id="160" name="直線コネクタ 159">
          <a:extLst>
            <a:ext uri="{FF2B5EF4-FFF2-40B4-BE49-F238E27FC236}">
              <a16:creationId xmlns:a16="http://schemas.microsoft.com/office/drawing/2014/main" id="{E79424B6-4D43-4D39-9F32-8D01FA8B216A}"/>
            </a:ext>
          </a:extLst>
        </xdr:cNvPr>
        <xdr:cNvCxnSpPr/>
      </xdr:nvCxnSpPr>
      <xdr:spPr>
        <a:xfrm>
          <a:off x="4546600" y="959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28592</xdr:rowOff>
    </xdr:from>
    <xdr:ext cx="405111" cy="259045"/>
    <xdr:sp macro="" textlink="">
      <xdr:nvSpPr>
        <xdr:cNvPr id="161" name="【体育館・プール】&#10;有形固定資産減価償却率平均値テキスト">
          <a:extLst>
            <a:ext uri="{FF2B5EF4-FFF2-40B4-BE49-F238E27FC236}">
              <a16:creationId xmlns:a16="http://schemas.microsoft.com/office/drawing/2014/main" id="{E86F7F62-EDD3-47C6-9962-2191CAEAD73F}"/>
            </a:ext>
          </a:extLst>
        </xdr:cNvPr>
        <xdr:cNvSpPr txBox="1"/>
      </xdr:nvSpPr>
      <xdr:spPr>
        <a:xfrm>
          <a:off x="4673600" y="101441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50165</xdr:rowOff>
    </xdr:from>
    <xdr:to>
      <xdr:col>24</xdr:col>
      <xdr:colOff>114300</xdr:colOff>
      <xdr:row>59</xdr:row>
      <xdr:rowOff>151765</xdr:rowOff>
    </xdr:to>
    <xdr:sp macro="" textlink="">
      <xdr:nvSpPr>
        <xdr:cNvPr id="162" name="フローチャート: 判断 161">
          <a:extLst>
            <a:ext uri="{FF2B5EF4-FFF2-40B4-BE49-F238E27FC236}">
              <a16:creationId xmlns:a16="http://schemas.microsoft.com/office/drawing/2014/main" id="{B7126A88-2352-4DC3-8202-E850E67FD0C4}"/>
            </a:ext>
          </a:extLst>
        </xdr:cNvPr>
        <xdr:cNvSpPr/>
      </xdr:nvSpPr>
      <xdr:spPr>
        <a:xfrm>
          <a:off x="4584700" y="10165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74930</xdr:rowOff>
    </xdr:from>
    <xdr:to>
      <xdr:col>20</xdr:col>
      <xdr:colOff>38100</xdr:colOff>
      <xdr:row>60</xdr:row>
      <xdr:rowOff>5080</xdr:rowOff>
    </xdr:to>
    <xdr:sp macro="" textlink="">
      <xdr:nvSpPr>
        <xdr:cNvPr id="163" name="フローチャート: 判断 162">
          <a:extLst>
            <a:ext uri="{FF2B5EF4-FFF2-40B4-BE49-F238E27FC236}">
              <a16:creationId xmlns:a16="http://schemas.microsoft.com/office/drawing/2014/main" id="{0562EB59-B870-456F-AE5C-BD2E997450D8}"/>
            </a:ext>
          </a:extLst>
        </xdr:cNvPr>
        <xdr:cNvSpPr/>
      </xdr:nvSpPr>
      <xdr:spPr>
        <a:xfrm>
          <a:off x="3746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82550</xdr:rowOff>
    </xdr:from>
    <xdr:to>
      <xdr:col>15</xdr:col>
      <xdr:colOff>101600</xdr:colOff>
      <xdr:row>60</xdr:row>
      <xdr:rowOff>12700</xdr:rowOff>
    </xdr:to>
    <xdr:sp macro="" textlink="">
      <xdr:nvSpPr>
        <xdr:cNvPr id="164" name="フローチャート: 判断 163">
          <a:extLst>
            <a:ext uri="{FF2B5EF4-FFF2-40B4-BE49-F238E27FC236}">
              <a16:creationId xmlns:a16="http://schemas.microsoft.com/office/drawing/2014/main" id="{98EA3415-8D79-472C-BF32-79BFE1897307}"/>
            </a:ext>
          </a:extLst>
        </xdr:cNvPr>
        <xdr:cNvSpPr/>
      </xdr:nvSpPr>
      <xdr:spPr>
        <a:xfrm>
          <a:off x="2857500" y="1019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128270</xdr:rowOff>
    </xdr:from>
    <xdr:to>
      <xdr:col>10</xdr:col>
      <xdr:colOff>165100</xdr:colOff>
      <xdr:row>60</xdr:row>
      <xdr:rowOff>58420</xdr:rowOff>
    </xdr:to>
    <xdr:sp macro="" textlink="">
      <xdr:nvSpPr>
        <xdr:cNvPr id="165" name="フローチャート: 判断 164">
          <a:extLst>
            <a:ext uri="{FF2B5EF4-FFF2-40B4-BE49-F238E27FC236}">
              <a16:creationId xmlns:a16="http://schemas.microsoft.com/office/drawing/2014/main" id="{0A63E8CE-3BA5-48B5-996B-7F5A1B16C15C}"/>
            </a:ext>
          </a:extLst>
        </xdr:cNvPr>
        <xdr:cNvSpPr/>
      </xdr:nvSpPr>
      <xdr:spPr>
        <a:xfrm>
          <a:off x="1968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6" name="テキスト ボックス 165">
          <a:extLst>
            <a:ext uri="{FF2B5EF4-FFF2-40B4-BE49-F238E27FC236}">
              <a16:creationId xmlns:a16="http://schemas.microsoft.com/office/drawing/2014/main" id="{E7FFF9B8-80F3-4881-B932-24743CDA4BD4}"/>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7" name="テキスト ボックス 166">
          <a:extLst>
            <a:ext uri="{FF2B5EF4-FFF2-40B4-BE49-F238E27FC236}">
              <a16:creationId xmlns:a16="http://schemas.microsoft.com/office/drawing/2014/main" id="{634AE5C6-0FF2-48FA-BB98-1DDADB665162}"/>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8" name="テキスト ボックス 167">
          <a:extLst>
            <a:ext uri="{FF2B5EF4-FFF2-40B4-BE49-F238E27FC236}">
              <a16:creationId xmlns:a16="http://schemas.microsoft.com/office/drawing/2014/main" id="{EAEC3DA4-9938-4E1B-8D5E-109995CE5A5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9" name="テキスト ボックス 168">
          <a:extLst>
            <a:ext uri="{FF2B5EF4-FFF2-40B4-BE49-F238E27FC236}">
              <a16:creationId xmlns:a16="http://schemas.microsoft.com/office/drawing/2014/main" id="{19ED2EE1-7841-475E-BE08-FFE4113097B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id="{400FE636-3B69-4EAA-8895-95D3BCDD7B4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162560</xdr:rowOff>
    </xdr:from>
    <xdr:to>
      <xdr:col>24</xdr:col>
      <xdr:colOff>114300</xdr:colOff>
      <xdr:row>57</xdr:row>
      <xdr:rowOff>92710</xdr:rowOff>
    </xdr:to>
    <xdr:sp macro="" textlink="">
      <xdr:nvSpPr>
        <xdr:cNvPr id="171" name="楕円 170">
          <a:extLst>
            <a:ext uri="{FF2B5EF4-FFF2-40B4-BE49-F238E27FC236}">
              <a16:creationId xmlns:a16="http://schemas.microsoft.com/office/drawing/2014/main" id="{609B1DFA-D788-4F8B-80C4-C341415C5805}"/>
            </a:ext>
          </a:extLst>
        </xdr:cNvPr>
        <xdr:cNvSpPr/>
      </xdr:nvSpPr>
      <xdr:spPr>
        <a:xfrm>
          <a:off x="4584700" y="976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13987</xdr:rowOff>
    </xdr:from>
    <xdr:ext cx="405111" cy="259045"/>
    <xdr:sp macro="" textlink="">
      <xdr:nvSpPr>
        <xdr:cNvPr id="172" name="【体育館・プール】&#10;有形固定資産減価償却率該当値テキスト">
          <a:extLst>
            <a:ext uri="{FF2B5EF4-FFF2-40B4-BE49-F238E27FC236}">
              <a16:creationId xmlns:a16="http://schemas.microsoft.com/office/drawing/2014/main" id="{91707CA2-8666-43EC-9A3E-E9D10AEE266F}"/>
            </a:ext>
          </a:extLst>
        </xdr:cNvPr>
        <xdr:cNvSpPr txBox="1"/>
      </xdr:nvSpPr>
      <xdr:spPr>
        <a:xfrm>
          <a:off x="4673600" y="961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13970</xdr:rowOff>
    </xdr:from>
    <xdr:to>
      <xdr:col>20</xdr:col>
      <xdr:colOff>38100</xdr:colOff>
      <xdr:row>57</xdr:row>
      <xdr:rowOff>115570</xdr:rowOff>
    </xdr:to>
    <xdr:sp macro="" textlink="">
      <xdr:nvSpPr>
        <xdr:cNvPr id="173" name="楕円 172">
          <a:extLst>
            <a:ext uri="{FF2B5EF4-FFF2-40B4-BE49-F238E27FC236}">
              <a16:creationId xmlns:a16="http://schemas.microsoft.com/office/drawing/2014/main" id="{3B888312-5EE2-40EF-8274-6C12165753F6}"/>
            </a:ext>
          </a:extLst>
        </xdr:cNvPr>
        <xdr:cNvSpPr/>
      </xdr:nvSpPr>
      <xdr:spPr>
        <a:xfrm>
          <a:off x="3746500" y="978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41910</xdr:rowOff>
    </xdr:from>
    <xdr:to>
      <xdr:col>24</xdr:col>
      <xdr:colOff>63500</xdr:colOff>
      <xdr:row>57</xdr:row>
      <xdr:rowOff>64770</xdr:rowOff>
    </xdr:to>
    <xdr:cxnSp macro="">
      <xdr:nvCxnSpPr>
        <xdr:cNvPr id="174" name="直線コネクタ 173">
          <a:extLst>
            <a:ext uri="{FF2B5EF4-FFF2-40B4-BE49-F238E27FC236}">
              <a16:creationId xmlns:a16="http://schemas.microsoft.com/office/drawing/2014/main" id="{9E8E8EC5-EA93-42ED-9B3C-4694E6806EE5}"/>
            </a:ext>
          </a:extLst>
        </xdr:cNvPr>
        <xdr:cNvCxnSpPr/>
      </xdr:nvCxnSpPr>
      <xdr:spPr>
        <a:xfrm flipV="1">
          <a:off x="3797300" y="98145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130175</xdr:rowOff>
    </xdr:from>
    <xdr:to>
      <xdr:col>15</xdr:col>
      <xdr:colOff>101600</xdr:colOff>
      <xdr:row>58</xdr:row>
      <xdr:rowOff>60325</xdr:rowOff>
    </xdr:to>
    <xdr:sp macro="" textlink="">
      <xdr:nvSpPr>
        <xdr:cNvPr id="175" name="楕円 174">
          <a:extLst>
            <a:ext uri="{FF2B5EF4-FFF2-40B4-BE49-F238E27FC236}">
              <a16:creationId xmlns:a16="http://schemas.microsoft.com/office/drawing/2014/main" id="{750734A1-BA10-4016-B92D-C302C6C61DB9}"/>
            </a:ext>
          </a:extLst>
        </xdr:cNvPr>
        <xdr:cNvSpPr/>
      </xdr:nvSpPr>
      <xdr:spPr>
        <a:xfrm>
          <a:off x="2857500" y="990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64770</xdr:rowOff>
    </xdr:from>
    <xdr:to>
      <xdr:col>19</xdr:col>
      <xdr:colOff>177800</xdr:colOff>
      <xdr:row>58</xdr:row>
      <xdr:rowOff>9525</xdr:rowOff>
    </xdr:to>
    <xdr:cxnSp macro="">
      <xdr:nvCxnSpPr>
        <xdr:cNvPr id="176" name="直線コネクタ 175">
          <a:extLst>
            <a:ext uri="{FF2B5EF4-FFF2-40B4-BE49-F238E27FC236}">
              <a16:creationId xmlns:a16="http://schemas.microsoft.com/office/drawing/2014/main" id="{76B8FD69-4BB1-472B-A18B-AF4A05E91A57}"/>
            </a:ext>
          </a:extLst>
        </xdr:cNvPr>
        <xdr:cNvCxnSpPr/>
      </xdr:nvCxnSpPr>
      <xdr:spPr>
        <a:xfrm flipV="1">
          <a:off x="2908300" y="9837420"/>
          <a:ext cx="889000" cy="11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167657</xdr:rowOff>
    </xdr:from>
    <xdr:ext cx="405111" cy="259045"/>
    <xdr:sp macro="" textlink="">
      <xdr:nvSpPr>
        <xdr:cNvPr id="177" name="n_1aveValue【体育館・プール】&#10;有形固定資産減価償却率">
          <a:extLst>
            <a:ext uri="{FF2B5EF4-FFF2-40B4-BE49-F238E27FC236}">
              <a16:creationId xmlns:a16="http://schemas.microsoft.com/office/drawing/2014/main" id="{51354D49-F033-487F-89F5-69D65D70AFB4}"/>
            </a:ext>
          </a:extLst>
        </xdr:cNvPr>
        <xdr:cNvSpPr txBox="1"/>
      </xdr:nvSpPr>
      <xdr:spPr>
        <a:xfrm>
          <a:off x="3582044" y="1028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3827</xdr:rowOff>
    </xdr:from>
    <xdr:ext cx="405111" cy="259045"/>
    <xdr:sp macro="" textlink="">
      <xdr:nvSpPr>
        <xdr:cNvPr id="178" name="n_2aveValue【体育館・プール】&#10;有形固定資産減価償却率">
          <a:extLst>
            <a:ext uri="{FF2B5EF4-FFF2-40B4-BE49-F238E27FC236}">
              <a16:creationId xmlns:a16="http://schemas.microsoft.com/office/drawing/2014/main" id="{26A44C6C-57CA-461B-B273-D8307E00D84F}"/>
            </a:ext>
          </a:extLst>
        </xdr:cNvPr>
        <xdr:cNvSpPr txBox="1"/>
      </xdr:nvSpPr>
      <xdr:spPr>
        <a:xfrm>
          <a:off x="2705744" y="1029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74947</xdr:rowOff>
    </xdr:from>
    <xdr:ext cx="405111" cy="259045"/>
    <xdr:sp macro="" textlink="">
      <xdr:nvSpPr>
        <xdr:cNvPr id="179" name="n_3aveValue【体育館・プール】&#10;有形固定資産減価償却率">
          <a:extLst>
            <a:ext uri="{FF2B5EF4-FFF2-40B4-BE49-F238E27FC236}">
              <a16:creationId xmlns:a16="http://schemas.microsoft.com/office/drawing/2014/main" id="{AB9411E4-B4E4-43B0-B063-903CEF7752BC}"/>
            </a:ext>
          </a:extLst>
        </xdr:cNvPr>
        <xdr:cNvSpPr txBox="1"/>
      </xdr:nvSpPr>
      <xdr:spPr>
        <a:xfrm>
          <a:off x="1816744"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132097</xdr:rowOff>
    </xdr:from>
    <xdr:ext cx="405111" cy="259045"/>
    <xdr:sp macro="" textlink="">
      <xdr:nvSpPr>
        <xdr:cNvPr id="180" name="n_1mainValue【体育館・プール】&#10;有形固定資産減価償却率">
          <a:extLst>
            <a:ext uri="{FF2B5EF4-FFF2-40B4-BE49-F238E27FC236}">
              <a16:creationId xmlns:a16="http://schemas.microsoft.com/office/drawing/2014/main" id="{7E56591C-D4C0-4BA5-B01E-97E3A1E25DD2}"/>
            </a:ext>
          </a:extLst>
        </xdr:cNvPr>
        <xdr:cNvSpPr txBox="1"/>
      </xdr:nvSpPr>
      <xdr:spPr>
        <a:xfrm>
          <a:off x="3582044" y="956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76852</xdr:rowOff>
    </xdr:from>
    <xdr:ext cx="405111" cy="259045"/>
    <xdr:sp macro="" textlink="">
      <xdr:nvSpPr>
        <xdr:cNvPr id="181" name="n_2mainValue【体育館・プール】&#10;有形固定資産減価償却率">
          <a:extLst>
            <a:ext uri="{FF2B5EF4-FFF2-40B4-BE49-F238E27FC236}">
              <a16:creationId xmlns:a16="http://schemas.microsoft.com/office/drawing/2014/main" id="{FC51C8FC-B310-4AE1-A61A-71A660977630}"/>
            </a:ext>
          </a:extLst>
        </xdr:cNvPr>
        <xdr:cNvSpPr txBox="1"/>
      </xdr:nvSpPr>
      <xdr:spPr>
        <a:xfrm>
          <a:off x="2705744" y="967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2" name="正方形/長方形 181">
          <a:extLst>
            <a:ext uri="{FF2B5EF4-FFF2-40B4-BE49-F238E27FC236}">
              <a16:creationId xmlns:a16="http://schemas.microsoft.com/office/drawing/2014/main" id="{8C2A0E20-288E-471C-9FB8-1C85FE30FE7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3" name="正方形/長方形 182">
          <a:extLst>
            <a:ext uri="{FF2B5EF4-FFF2-40B4-BE49-F238E27FC236}">
              <a16:creationId xmlns:a16="http://schemas.microsoft.com/office/drawing/2014/main" id="{9861FD2F-D763-48A7-9464-62D2F354380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4" name="正方形/長方形 183">
          <a:extLst>
            <a:ext uri="{FF2B5EF4-FFF2-40B4-BE49-F238E27FC236}">
              <a16:creationId xmlns:a16="http://schemas.microsoft.com/office/drawing/2014/main" id="{8CE948FB-36D1-41A3-B8E2-54D64A2C6F3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5" name="正方形/長方形 184">
          <a:extLst>
            <a:ext uri="{FF2B5EF4-FFF2-40B4-BE49-F238E27FC236}">
              <a16:creationId xmlns:a16="http://schemas.microsoft.com/office/drawing/2014/main" id="{01748C0E-310F-4BF2-8902-EDCF8D12547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6" name="正方形/長方形 185">
          <a:extLst>
            <a:ext uri="{FF2B5EF4-FFF2-40B4-BE49-F238E27FC236}">
              <a16:creationId xmlns:a16="http://schemas.microsoft.com/office/drawing/2014/main" id="{DCEB5D04-B4CB-40CA-ADB3-9CFF27F3A8C9}"/>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7" name="正方形/長方形 186">
          <a:extLst>
            <a:ext uri="{FF2B5EF4-FFF2-40B4-BE49-F238E27FC236}">
              <a16:creationId xmlns:a16="http://schemas.microsoft.com/office/drawing/2014/main" id="{3CB93566-D64B-4BA0-9057-5928150EFC4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8" name="正方形/長方形 187">
          <a:extLst>
            <a:ext uri="{FF2B5EF4-FFF2-40B4-BE49-F238E27FC236}">
              <a16:creationId xmlns:a16="http://schemas.microsoft.com/office/drawing/2014/main" id="{68BF6077-F5FB-4BF9-9E24-AD0149851EA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9" name="正方形/長方形 188">
          <a:extLst>
            <a:ext uri="{FF2B5EF4-FFF2-40B4-BE49-F238E27FC236}">
              <a16:creationId xmlns:a16="http://schemas.microsoft.com/office/drawing/2014/main" id="{499824E4-6634-44CF-8859-2F7B5FA0D39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0" name="テキスト ボックス 189">
          <a:extLst>
            <a:ext uri="{FF2B5EF4-FFF2-40B4-BE49-F238E27FC236}">
              <a16:creationId xmlns:a16="http://schemas.microsoft.com/office/drawing/2014/main" id="{59E6E986-FF23-42FD-B8EF-00432E223EE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1" name="直線コネクタ 190">
          <a:extLst>
            <a:ext uri="{FF2B5EF4-FFF2-40B4-BE49-F238E27FC236}">
              <a16:creationId xmlns:a16="http://schemas.microsoft.com/office/drawing/2014/main" id="{2F738908-D029-42C8-BB83-AEA5BDF8AC6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92" name="直線コネクタ 191">
          <a:extLst>
            <a:ext uri="{FF2B5EF4-FFF2-40B4-BE49-F238E27FC236}">
              <a16:creationId xmlns:a16="http://schemas.microsoft.com/office/drawing/2014/main" id="{AB16B0AA-859B-415A-9F95-62089083667F}"/>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93" name="テキスト ボックス 192">
          <a:extLst>
            <a:ext uri="{FF2B5EF4-FFF2-40B4-BE49-F238E27FC236}">
              <a16:creationId xmlns:a16="http://schemas.microsoft.com/office/drawing/2014/main" id="{AF85C172-0B97-4B93-BF31-D59FF107AB5C}"/>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94" name="直線コネクタ 193">
          <a:extLst>
            <a:ext uri="{FF2B5EF4-FFF2-40B4-BE49-F238E27FC236}">
              <a16:creationId xmlns:a16="http://schemas.microsoft.com/office/drawing/2014/main" id="{1E807314-6308-4A0E-BE65-4D591364DB6E}"/>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95" name="テキスト ボックス 194">
          <a:extLst>
            <a:ext uri="{FF2B5EF4-FFF2-40B4-BE49-F238E27FC236}">
              <a16:creationId xmlns:a16="http://schemas.microsoft.com/office/drawing/2014/main" id="{9C23763F-B7DB-4284-B6E9-EE26612AE9F7}"/>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96" name="直線コネクタ 195">
          <a:extLst>
            <a:ext uri="{FF2B5EF4-FFF2-40B4-BE49-F238E27FC236}">
              <a16:creationId xmlns:a16="http://schemas.microsoft.com/office/drawing/2014/main" id="{66B0B127-8796-4683-B828-E9C5AE14422A}"/>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97" name="テキスト ボックス 196">
          <a:extLst>
            <a:ext uri="{FF2B5EF4-FFF2-40B4-BE49-F238E27FC236}">
              <a16:creationId xmlns:a16="http://schemas.microsoft.com/office/drawing/2014/main" id="{CA2823FB-4E54-4402-BA33-24AD3CA9EFB4}"/>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98" name="直線コネクタ 197">
          <a:extLst>
            <a:ext uri="{FF2B5EF4-FFF2-40B4-BE49-F238E27FC236}">
              <a16:creationId xmlns:a16="http://schemas.microsoft.com/office/drawing/2014/main" id="{FE421E1F-80E6-4890-95AA-D1D35B2CADDD}"/>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99" name="テキスト ボックス 198">
          <a:extLst>
            <a:ext uri="{FF2B5EF4-FFF2-40B4-BE49-F238E27FC236}">
              <a16:creationId xmlns:a16="http://schemas.microsoft.com/office/drawing/2014/main" id="{2EB0E48C-AD95-4A44-AF04-B7AFDACA6DDA}"/>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00" name="直線コネクタ 199">
          <a:extLst>
            <a:ext uri="{FF2B5EF4-FFF2-40B4-BE49-F238E27FC236}">
              <a16:creationId xmlns:a16="http://schemas.microsoft.com/office/drawing/2014/main" id="{23D4F68C-D9CB-4C74-8EC0-5C38DEAC3C81}"/>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01" name="テキスト ボックス 200">
          <a:extLst>
            <a:ext uri="{FF2B5EF4-FFF2-40B4-BE49-F238E27FC236}">
              <a16:creationId xmlns:a16="http://schemas.microsoft.com/office/drawing/2014/main" id="{BAA4218D-DEA4-45BC-A63D-69B59BD449C2}"/>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02" name="直線コネクタ 201">
          <a:extLst>
            <a:ext uri="{FF2B5EF4-FFF2-40B4-BE49-F238E27FC236}">
              <a16:creationId xmlns:a16="http://schemas.microsoft.com/office/drawing/2014/main" id="{DF610F54-3052-4001-BEFD-393C24C8BA38}"/>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03" name="テキスト ボックス 202">
          <a:extLst>
            <a:ext uri="{FF2B5EF4-FFF2-40B4-BE49-F238E27FC236}">
              <a16:creationId xmlns:a16="http://schemas.microsoft.com/office/drawing/2014/main" id="{E5F698E6-7713-4AB1-A30E-E8A074C2F394}"/>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4" name="直線コネクタ 203">
          <a:extLst>
            <a:ext uri="{FF2B5EF4-FFF2-40B4-BE49-F238E27FC236}">
              <a16:creationId xmlns:a16="http://schemas.microsoft.com/office/drawing/2014/main" id="{0D366BFC-FD89-4042-8FF3-742CA7F082B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5" name="テキスト ボックス 204">
          <a:extLst>
            <a:ext uri="{FF2B5EF4-FFF2-40B4-BE49-F238E27FC236}">
              <a16:creationId xmlns:a16="http://schemas.microsoft.com/office/drawing/2014/main" id="{9653F714-A17D-4594-925C-D0CC4E0DDF44}"/>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6" name="【体育館・プール】&#10;一人当たり面積グラフ枠">
          <a:extLst>
            <a:ext uri="{FF2B5EF4-FFF2-40B4-BE49-F238E27FC236}">
              <a16:creationId xmlns:a16="http://schemas.microsoft.com/office/drawing/2014/main" id="{C0ABE168-29CE-42F6-8ADB-4A896D6DBFD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160020</xdr:rowOff>
    </xdr:from>
    <xdr:to>
      <xdr:col>54</xdr:col>
      <xdr:colOff>189865</xdr:colOff>
      <xdr:row>64</xdr:row>
      <xdr:rowOff>55517</xdr:rowOff>
    </xdr:to>
    <xdr:cxnSp macro="">
      <xdr:nvCxnSpPr>
        <xdr:cNvPr id="207" name="直線コネクタ 206">
          <a:extLst>
            <a:ext uri="{FF2B5EF4-FFF2-40B4-BE49-F238E27FC236}">
              <a16:creationId xmlns:a16="http://schemas.microsoft.com/office/drawing/2014/main" id="{ABE36F2A-3961-4D55-9246-EF7375320DBE}"/>
            </a:ext>
          </a:extLst>
        </xdr:cNvPr>
        <xdr:cNvCxnSpPr/>
      </xdr:nvCxnSpPr>
      <xdr:spPr>
        <a:xfrm flipV="1">
          <a:off x="10476865" y="9418320"/>
          <a:ext cx="0" cy="1609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59344</xdr:rowOff>
    </xdr:from>
    <xdr:ext cx="469744" cy="259045"/>
    <xdr:sp macro="" textlink="">
      <xdr:nvSpPr>
        <xdr:cNvPr id="208" name="【体育館・プール】&#10;一人当たり面積最小値テキスト">
          <a:extLst>
            <a:ext uri="{FF2B5EF4-FFF2-40B4-BE49-F238E27FC236}">
              <a16:creationId xmlns:a16="http://schemas.microsoft.com/office/drawing/2014/main" id="{7FAA8C04-5536-4838-93A5-DDAB66AF02B9}"/>
            </a:ext>
          </a:extLst>
        </xdr:cNvPr>
        <xdr:cNvSpPr txBox="1"/>
      </xdr:nvSpPr>
      <xdr:spPr>
        <a:xfrm>
          <a:off x="10515600" y="11032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55517</xdr:rowOff>
    </xdr:from>
    <xdr:to>
      <xdr:col>55</xdr:col>
      <xdr:colOff>88900</xdr:colOff>
      <xdr:row>64</xdr:row>
      <xdr:rowOff>55517</xdr:rowOff>
    </xdr:to>
    <xdr:cxnSp macro="">
      <xdr:nvCxnSpPr>
        <xdr:cNvPr id="209" name="直線コネクタ 208">
          <a:extLst>
            <a:ext uri="{FF2B5EF4-FFF2-40B4-BE49-F238E27FC236}">
              <a16:creationId xmlns:a16="http://schemas.microsoft.com/office/drawing/2014/main" id="{8663AB56-C09C-4A2A-B338-137E02DEADAA}"/>
            </a:ext>
          </a:extLst>
        </xdr:cNvPr>
        <xdr:cNvCxnSpPr/>
      </xdr:nvCxnSpPr>
      <xdr:spPr>
        <a:xfrm>
          <a:off x="10388600" y="1102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106697</xdr:rowOff>
    </xdr:from>
    <xdr:ext cx="469744" cy="259045"/>
    <xdr:sp macro="" textlink="">
      <xdr:nvSpPr>
        <xdr:cNvPr id="210" name="【体育館・プール】&#10;一人当たり面積最大値テキスト">
          <a:extLst>
            <a:ext uri="{FF2B5EF4-FFF2-40B4-BE49-F238E27FC236}">
              <a16:creationId xmlns:a16="http://schemas.microsoft.com/office/drawing/2014/main" id="{C575AAFF-8A86-41CB-8B16-E8BB631016B9}"/>
            </a:ext>
          </a:extLst>
        </xdr:cNvPr>
        <xdr:cNvSpPr txBox="1"/>
      </xdr:nvSpPr>
      <xdr:spPr>
        <a:xfrm>
          <a:off x="10515600" y="9193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160020</xdr:rowOff>
    </xdr:from>
    <xdr:to>
      <xdr:col>55</xdr:col>
      <xdr:colOff>88900</xdr:colOff>
      <xdr:row>54</xdr:row>
      <xdr:rowOff>160020</xdr:rowOff>
    </xdr:to>
    <xdr:cxnSp macro="">
      <xdr:nvCxnSpPr>
        <xdr:cNvPr id="211" name="直線コネクタ 210">
          <a:extLst>
            <a:ext uri="{FF2B5EF4-FFF2-40B4-BE49-F238E27FC236}">
              <a16:creationId xmlns:a16="http://schemas.microsoft.com/office/drawing/2014/main" id="{50D0101C-EDB6-4C44-9DA5-890DEB307673}"/>
            </a:ext>
          </a:extLst>
        </xdr:cNvPr>
        <xdr:cNvCxnSpPr/>
      </xdr:nvCxnSpPr>
      <xdr:spPr>
        <a:xfrm>
          <a:off x="10388600" y="941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161126</xdr:rowOff>
    </xdr:from>
    <xdr:ext cx="469744" cy="259045"/>
    <xdr:sp macro="" textlink="">
      <xdr:nvSpPr>
        <xdr:cNvPr id="212" name="【体育館・プール】&#10;一人当たり面積平均値テキスト">
          <a:extLst>
            <a:ext uri="{FF2B5EF4-FFF2-40B4-BE49-F238E27FC236}">
              <a16:creationId xmlns:a16="http://schemas.microsoft.com/office/drawing/2014/main" id="{F25B1245-574C-4F1D-9FDF-6C8AD52BD789}"/>
            </a:ext>
          </a:extLst>
        </xdr:cNvPr>
        <xdr:cNvSpPr txBox="1"/>
      </xdr:nvSpPr>
      <xdr:spPr>
        <a:xfrm>
          <a:off x="10515600" y="106195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11249</xdr:rowOff>
    </xdr:from>
    <xdr:to>
      <xdr:col>55</xdr:col>
      <xdr:colOff>50800</xdr:colOff>
      <xdr:row>62</xdr:row>
      <xdr:rowOff>112849</xdr:rowOff>
    </xdr:to>
    <xdr:sp macro="" textlink="">
      <xdr:nvSpPr>
        <xdr:cNvPr id="213" name="フローチャート: 判断 212">
          <a:extLst>
            <a:ext uri="{FF2B5EF4-FFF2-40B4-BE49-F238E27FC236}">
              <a16:creationId xmlns:a16="http://schemas.microsoft.com/office/drawing/2014/main" id="{29F85081-6F87-4966-BEF1-2B808FE82F39}"/>
            </a:ext>
          </a:extLst>
        </xdr:cNvPr>
        <xdr:cNvSpPr/>
      </xdr:nvSpPr>
      <xdr:spPr>
        <a:xfrm>
          <a:off x="10426700" y="1064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166370</xdr:rowOff>
    </xdr:from>
    <xdr:to>
      <xdr:col>50</xdr:col>
      <xdr:colOff>165100</xdr:colOff>
      <xdr:row>62</xdr:row>
      <xdr:rowOff>96520</xdr:rowOff>
    </xdr:to>
    <xdr:sp macro="" textlink="">
      <xdr:nvSpPr>
        <xdr:cNvPr id="214" name="フローチャート: 判断 213">
          <a:extLst>
            <a:ext uri="{FF2B5EF4-FFF2-40B4-BE49-F238E27FC236}">
              <a16:creationId xmlns:a16="http://schemas.microsoft.com/office/drawing/2014/main" id="{05EC3371-6EFB-4D79-9EF0-090DFA84F82F}"/>
            </a:ext>
          </a:extLst>
        </xdr:cNvPr>
        <xdr:cNvSpPr/>
      </xdr:nvSpPr>
      <xdr:spPr>
        <a:xfrm>
          <a:off x="9588500" y="1062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154940</xdr:rowOff>
    </xdr:from>
    <xdr:to>
      <xdr:col>46</xdr:col>
      <xdr:colOff>38100</xdr:colOff>
      <xdr:row>62</xdr:row>
      <xdr:rowOff>85090</xdr:rowOff>
    </xdr:to>
    <xdr:sp macro="" textlink="">
      <xdr:nvSpPr>
        <xdr:cNvPr id="215" name="フローチャート: 判断 214">
          <a:extLst>
            <a:ext uri="{FF2B5EF4-FFF2-40B4-BE49-F238E27FC236}">
              <a16:creationId xmlns:a16="http://schemas.microsoft.com/office/drawing/2014/main" id="{E28B9A79-939E-458D-B964-4CE5AC2B0F05}"/>
            </a:ext>
          </a:extLst>
        </xdr:cNvPr>
        <xdr:cNvSpPr/>
      </xdr:nvSpPr>
      <xdr:spPr>
        <a:xfrm>
          <a:off x="86995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52070</xdr:rowOff>
    </xdr:from>
    <xdr:to>
      <xdr:col>41</xdr:col>
      <xdr:colOff>101600</xdr:colOff>
      <xdr:row>62</xdr:row>
      <xdr:rowOff>153670</xdr:rowOff>
    </xdr:to>
    <xdr:sp macro="" textlink="">
      <xdr:nvSpPr>
        <xdr:cNvPr id="216" name="フローチャート: 判断 215">
          <a:extLst>
            <a:ext uri="{FF2B5EF4-FFF2-40B4-BE49-F238E27FC236}">
              <a16:creationId xmlns:a16="http://schemas.microsoft.com/office/drawing/2014/main" id="{3E411569-8F67-4532-B526-F1C0CF297EE6}"/>
            </a:ext>
          </a:extLst>
        </xdr:cNvPr>
        <xdr:cNvSpPr/>
      </xdr:nvSpPr>
      <xdr:spPr>
        <a:xfrm>
          <a:off x="7810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7" name="テキスト ボックス 216">
          <a:extLst>
            <a:ext uri="{FF2B5EF4-FFF2-40B4-BE49-F238E27FC236}">
              <a16:creationId xmlns:a16="http://schemas.microsoft.com/office/drawing/2014/main" id="{60E09B4D-32D3-4A39-A973-31483D8698F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8" name="テキスト ボックス 217">
          <a:extLst>
            <a:ext uri="{FF2B5EF4-FFF2-40B4-BE49-F238E27FC236}">
              <a16:creationId xmlns:a16="http://schemas.microsoft.com/office/drawing/2014/main" id="{269BBBC0-A332-4F05-AABF-F02B612A7415}"/>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9" name="テキスト ボックス 218">
          <a:extLst>
            <a:ext uri="{FF2B5EF4-FFF2-40B4-BE49-F238E27FC236}">
              <a16:creationId xmlns:a16="http://schemas.microsoft.com/office/drawing/2014/main" id="{0D538445-DF6B-4384-AF54-ABA31E4C86C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0" name="テキスト ボックス 219">
          <a:extLst>
            <a:ext uri="{FF2B5EF4-FFF2-40B4-BE49-F238E27FC236}">
              <a16:creationId xmlns:a16="http://schemas.microsoft.com/office/drawing/2014/main" id="{35F1A077-7DFA-490A-AEA6-52D4DC95170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1" name="テキスト ボックス 220">
          <a:extLst>
            <a:ext uri="{FF2B5EF4-FFF2-40B4-BE49-F238E27FC236}">
              <a16:creationId xmlns:a16="http://schemas.microsoft.com/office/drawing/2014/main" id="{C893CD37-25DE-4C04-831C-EBDDC409D94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109220</xdr:rowOff>
    </xdr:from>
    <xdr:to>
      <xdr:col>55</xdr:col>
      <xdr:colOff>50800</xdr:colOff>
      <xdr:row>55</xdr:row>
      <xdr:rowOff>39370</xdr:rowOff>
    </xdr:to>
    <xdr:sp macro="" textlink="">
      <xdr:nvSpPr>
        <xdr:cNvPr id="222" name="楕円 221">
          <a:extLst>
            <a:ext uri="{FF2B5EF4-FFF2-40B4-BE49-F238E27FC236}">
              <a16:creationId xmlns:a16="http://schemas.microsoft.com/office/drawing/2014/main" id="{3E9AC734-FB73-44F6-8DCF-EC1E9E4E2D71}"/>
            </a:ext>
          </a:extLst>
        </xdr:cNvPr>
        <xdr:cNvSpPr/>
      </xdr:nvSpPr>
      <xdr:spPr>
        <a:xfrm>
          <a:off x="10426700" y="936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54</xdr:row>
      <xdr:rowOff>62247</xdr:rowOff>
    </xdr:from>
    <xdr:ext cx="469744" cy="259045"/>
    <xdr:sp macro="" textlink="">
      <xdr:nvSpPr>
        <xdr:cNvPr id="223" name="【体育館・プール】&#10;一人当たり面積該当値テキスト">
          <a:extLst>
            <a:ext uri="{FF2B5EF4-FFF2-40B4-BE49-F238E27FC236}">
              <a16:creationId xmlns:a16="http://schemas.microsoft.com/office/drawing/2014/main" id="{CB916E91-609A-4594-A7B5-942A249E6D5E}"/>
            </a:ext>
          </a:extLst>
        </xdr:cNvPr>
        <xdr:cNvSpPr txBox="1"/>
      </xdr:nvSpPr>
      <xdr:spPr>
        <a:xfrm>
          <a:off x="10515600" y="932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146776</xdr:rowOff>
    </xdr:from>
    <xdr:to>
      <xdr:col>50</xdr:col>
      <xdr:colOff>165100</xdr:colOff>
      <xdr:row>55</xdr:row>
      <xdr:rowOff>76926</xdr:rowOff>
    </xdr:to>
    <xdr:sp macro="" textlink="">
      <xdr:nvSpPr>
        <xdr:cNvPr id="224" name="楕円 223">
          <a:extLst>
            <a:ext uri="{FF2B5EF4-FFF2-40B4-BE49-F238E27FC236}">
              <a16:creationId xmlns:a16="http://schemas.microsoft.com/office/drawing/2014/main" id="{07AE7EBF-D7A5-4EAC-9F87-DC9A235F0D2B}"/>
            </a:ext>
          </a:extLst>
        </xdr:cNvPr>
        <xdr:cNvSpPr/>
      </xdr:nvSpPr>
      <xdr:spPr>
        <a:xfrm>
          <a:off x="9588500" y="9405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54</xdr:row>
      <xdr:rowOff>160020</xdr:rowOff>
    </xdr:from>
    <xdr:to>
      <xdr:col>55</xdr:col>
      <xdr:colOff>0</xdr:colOff>
      <xdr:row>55</xdr:row>
      <xdr:rowOff>26126</xdr:rowOff>
    </xdr:to>
    <xdr:cxnSp macro="">
      <xdr:nvCxnSpPr>
        <xdr:cNvPr id="225" name="直線コネクタ 224">
          <a:extLst>
            <a:ext uri="{FF2B5EF4-FFF2-40B4-BE49-F238E27FC236}">
              <a16:creationId xmlns:a16="http://schemas.microsoft.com/office/drawing/2014/main" id="{339C5890-D355-4715-A203-EFEF0E371763}"/>
            </a:ext>
          </a:extLst>
        </xdr:cNvPr>
        <xdr:cNvCxnSpPr/>
      </xdr:nvCxnSpPr>
      <xdr:spPr>
        <a:xfrm flipV="1">
          <a:off x="9639300" y="9418320"/>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4717</xdr:rowOff>
    </xdr:from>
    <xdr:to>
      <xdr:col>46</xdr:col>
      <xdr:colOff>38100</xdr:colOff>
      <xdr:row>58</xdr:row>
      <xdr:rowOff>106317</xdr:rowOff>
    </xdr:to>
    <xdr:sp macro="" textlink="">
      <xdr:nvSpPr>
        <xdr:cNvPr id="226" name="楕円 225">
          <a:extLst>
            <a:ext uri="{FF2B5EF4-FFF2-40B4-BE49-F238E27FC236}">
              <a16:creationId xmlns:a16="http://schemas.microsoft.com/office/drawing/2014/main" id="{D4D17EC3-2573-4562-9696-DF83126536FB}"/>
            </a:ext>
          </a:extLst>
        </xdr:cNvPr>
        <xdr:cNvSpPr/>
      </xdr:nvSpPr>
      <xdr:spPr>
        <a:xfrm>
          <a:off x="8699500" y="994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26126</xdr:rowOff>
    </xdr:from>
    <xdr:to>
      <xdr:col>50</xdr:col>
      <xdr:colOff>114300</xdr:colOff>
      <xdr:row>58</xdr:row>
      <xdr:rowOff>55517</xdr:rowOff>
    </xdr:to>
    <xdr:cxnSp macro="">
      <xdr:nvCxnSpPr>
        <xdr:cNvPr id="227" name="直線コネクタ 226">
          <a:extLst>
            <a:ext uri="{FF2B5EF4-FFF2-40B4-BE49-F238E27FC236}">
              <a16:creationId xmlns:a16="http://schemas.microsoft.com/office/drawing/2014/main" id="{87AA1744-CFAC-4554-A156-58B504319625}"/>
            </a:ext>
          </a:extLst>
        </xdr:cNvPr>
        <xdr:cNvCxnSpPr/>
      </xdr:nvCxnSpPr>
      <xdr:spPr>
        <a:xfrm flipV="1">
          <a:off x="8750300" y="9455876"/>
          <a:ext cx="889000" cy="543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87647</xdr:rowOff>
    </xdr:from>
    <xdr:ext cx="469744" cy="259045"/>
    <xdr:sp macro="" textlink="">
      <xdr:nvSpPr>
        <xdr:cNvPr id="228" name="n_1aveValue【体育館・プール】&#10;一人当たり面積">
          <a:extLst>
            <a:ext uri="{FF2B5EF4-FFF2-40B4-BE49-F238E27FC236}">
              <a16:creationId xmlns:a16="http://schemas.microsoft.com/office/drawing/2014/main" id="{1DDE5AFD-CA8D-4366-9F1C-D8FED441E528}"/>
            </a:ext>
          </a:extLst>
        </xdr:cNvPr>
        <xdr:cNvSpPr txBox="1"/>
      </xdr:nvSpPr>
      <xdr:spPr>
        <a:xfrm>
          <a:off x="9391727" y="1071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76217</xdr:rowOff>
    </xdr:from>
    <xdr:ext cx="469744" cy="259045"/>
    <xdr:sp macro="" textlink="">
      <xdr:nvSpPr>
        <xdr:cNvPr id="229" name="n_2aveValue【体育館・プール】&#10;一人当たり面積">
          <a:extLst>
            <a:ext uri="{FF2B5EF4-FFF2-40B4-BE49-F238E27FC236}">
              <a16:creationId xmlns:a16="http://schemas.microsoft.com/office/drawing/2014/main" id="{24310C1F-789A-46F8-B108-C5F1AA353878}"/>
            </a:ext>
          </a:extLst>
        </xdr:cNvPr>
        <xdr:cNvSpPr txBox="1"/>
      </xdr:nvSpPr>
      <xdr:spPr>
        <a:xfrm>
          <a:off x="8515427" y="1070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170197</xdr:rowOff>
    </xdr:from>
    <xdr:ext cx="469744" cy="259045"/>
    <xdr:sp macro="" textlink="">
      <xdr:nvSpPr>
        <xdr:cNvPr id="230" name="n_3aveValue【体育館・プール】&#10;一人当たり面積">
          <a:extLst>
            <a:ext uri="{FF2B5EF4-FFF2-40B4-BE49-F238E27FC236}">
              <a16:creationId xmlns:a16="http://schemas.microsoft.com/office/drawing/2014/main" id="{53B5A2AB-5E9E-4003-9A68-9472B5B03C3F}"/>
            </a:ext>
          </a:extLst>
        </xdr:cNvPr>
        <xdr:cNvSpPr txBox="1"/>
      </xdr:nvSpPr>
      <xdr:spPr>
        <a:xfrm>
          <a:off x="7626427" y="1045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53</xdr:row>
      <xdr:rowOff>93453</xdr:rowOff>
    </xdr:from>
    <xdr:ext cx="469744" cy="259045"/>
    <xdr:sp macro="" textlink="">
      <xdr:nvSpPr>
        <xdr:cNvPr id="231" name="n_1mainValue【体育館・プール】&#10;一人当たり面積">
          <a:extLst>
            <a:ext uri="{FF2B5EF4-FFF2-40B4-BE49-F238E27FC236}">
              <a16:creationId xmlns:a16="http://schemas.microsoft.com/office/drawing/2014/main" id="{D631A53E-FE99-484F-A792-22E60AA8DAD5}"/>
            </a:ext>
          </a:extLst>
        </xdr:cNvPr>
        <xdr:cNvSpPr txBox="1"/>
      </xdr:nvSpPr>
      <xdr:spPr>
        <a:xfrm>
          <a:off x="9391727" y="9180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56</xdr:row>
      <xdr:rowOff>122844</xdr:rowOff>
    </xdr:from>
    <xdr:ext cx="469744" cy="259045"/>
    <xdr:sp macro="" textlink="">
      <xdr:nvSpPr>
        <xdr:cNvPr id="232" name="n_2mainValue【体育館・プール】&#10;一人当たり面積">
          <a:extLst>
            <a:ext uri="{FF2B5EF4-FFF2-40B4-BE49-F238E27FC236}">
              <a16:creationId xmlns:a16="http://schemas.microsoft.com/office/drawing/2014/main" id="{F50F3233-B63F-436C-A658-8A587AB07BB0}"/>
            </a:ext>
          </a:extLst>
        </xdr:cNvPr>
        <xdr:cNvSpPr txBox="1"/>
      </xdr:nvSpPr>
      <xdr:spPr>
        <a:xfrm>
          <a:off x="8515427" y="9724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3" name="正方形/長方形 232">
          <a:extLst>
            <a:ext uri="{FF2B5EF4-FFF2-40B4-BE49-F238E27FC236}">
              <a16:creationId xmlns:a16="http://schemas.microsoft.com/office/drawing/2014/main" id="{6609E569-9602-46F4-B825-E82D04FC3F0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4" name="正方形/長方形 233">
          <a:extLst>
            <a:ext uri="{FF2B5EF4-FFF2-40B4-BE49-F238E27FC236}">
              <a16:creationId xmlns:a16="http://schemas.microsoft.com/office/drawing/2014/main" id="{DD341278-A380-4D3E-AC73-FB8798EF9148}"/>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5" name="正方形/長方形 234">
          <a:extLst>
            <a:ext uri="{FF2B5EF4-FFF2-40B4-BE49-F238E27FC236}">
              <a16:creationId xmlns:a16="http://schemas.microsoft.com/office/drawing/2014/main" id="{1771A0D7-4388-4830-BCC8-F4DD91EE7B8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6" name="正方形/長方形 235">
          <a:extLst>
            <a:ext uri="{FF2B5EF4-FFF2-40B4-BE49-F238E27FC236}">
              <a16:creationId xmlns:a16="http://schemas.microsoft.com/office/drawing/2014/main" id="{E9DC0FF5-3BD9-441B-B9EC-2C57F4EB97E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7" name="正方形/長方形 236">
          <a:extLst>
            <a:ext uri="{FF2B5EF4-FFF2-40B4-BE49-F238E27FC236}">
              <a16:creationId xmlns:a16="http://schemas.microsoft.com/office/drawing/2014/main" id="{057B79B0-9A1A-4D69-B245-7BAB7F249D18}"/>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8" name="正方形/長方形 237">
          <a:extLst>
            <a:ext uri="{FF2B5EF4-FFF2-40B4-BE49-F238E27FC236}">
              <a16:creationId xmlns:a16="http://schemas.microsoft.com/office/drawing/2014/main" id="{FD3125D6-0CCF-4A43-8DC5-D9CD3777A40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9" name="正方形/長方形 238">
          <a:extLst>
            <a:ext uri="{FF2B5EF4-FFF2-40B4-BE49-F238E27FC236}">
              <a16:creationId xmlns:a16="http://schemas.microsoft.com/office/drawing/2014/main" id="{CC8E3977-DF0E-4DD3-A13C-F264D9A8E70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0" name="正方形/長方形 239">
          <a:extLst>
            <a:ext uri="{FF2B5EF4-FFF2-40B4-BE49-F238E27FC236}">
              <a16:creationId xmlns:a16="http://schemas.microsoft.com/office/drawing/2014/main" id="{80F6E723-D02E-4D41-A4E9-3029AEAE259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1" name="テキスト ボックス 240">
          <a:extLst>
            <a:ext uri="{FF2B5EF4-FFF2-40B4-BE49-F238E27FC236}">
              <a16:creationId xmlns:a16="http://schemas.microsoft.com/office/drawing/2014/main" id="{FDFF7C67-D727-45BC-8E6E-CB40884A5C1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2" name="直線コネクタ 241">
          <a:extLst>
            <a:ext uri="{FF2B5EF4-FFF2-40B4-BE49-F238E27FC236}">
              <a16:creationId xmlns:a16="http://schemas.microsoft.com/office/drawing/2014/main" id="{AE6CBE3E-0D79-4484-A85D-FF38E83F36E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43" name="テキスト ボックス 242">
          <a:extLst>
            <a:ext uri="{FF2B5EF4-FFF2-40B4-BE49-F238E27FC236}">
              <a16:creationId xmlns:a16="http://schemas.microsoft.com/office/drawing/2014/main" id="{ED90C7F2-1C4B-4C1A-BF12-A9FE9E594017}"/>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4" name="直線コネクタ 243">
          <a:extLst>
            <a:ext uri="{FF2B5EF4-FFF2-40B4-BE49-F238E27FC236}">
              <a16:creationId xmlns:a16="http://schemas.microsoft.com/office/drawing/2014/main" id="{2ADD2B90-44EA-4DF5-8CC5-1D58EA7B5C25}"/>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5" name="テキスト ボックス 244">
          <a:extLst>
            <a:ext uri="{FF2B5EF4-FFF2-40B4-BE49-F238E27FC236}">
              <a16:creationId xmlns:a16="http://schemas.microsoft.com/office/drawing/2014/main" id="{AF6A0530-4A09-4DA9-A6AE-466519F8A0DF}"/>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6" name="直線コネクタ 245">
          <a:extLst>
            <a:ext uri="{FF2B5EF4-FFF2-40B4-BE49-F238E27FC236}">
              <a16:creationId xmlns:a16="http://schemas.microsoft.com/office/drawing/2014/main" id="{47B5A178-3301-430E-920D-2E0294F8CBF4}"/>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7" name="テキスト ボックス 246">
          <a:extLst>
            <a:ext uri="{FF2B5EF4-FFF2-40B4-BE49-F238E27FC236}">
              <a16:creationId xmlns:a16="http://schemas.microsoft.com/office/drawing/2014/main" id="{F4026F42-1957-46E6-9AA8-20A85405CEB8}"/>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8" name="直線コネクタ 247">
          <a:extLst>
            <a:ext uri="{FF2B5EF4-FFF2-40B4-BE49-F238E27FC236}">
              <a16:creationId xmlns:a16="http://schemas.microsoft.com/office/drawing/2014/main" id="{9F2DFE34-1C7F-42E6-ABBA-CEE1A3FE5DDB}"/>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9" name="テキスト ボックス 248">
          <a:extLst>
            <a:ext uri="{FF2B5EF4-FFF2-40B4-BE49-F238E27FC236}">
              <a16:creationId xmlns:a16="http://schemas.microsoft.com/office/drawing/2014/main" id="{AD343E26-EE51-4C79-B12F-D2288BE50DFB}"/>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0" name="直線コネクタ 249">
          <a:extLst>
            <a:ext uri="{FF2B5EF4-FFF2-40B4-BE49-F238E27FC236}">
              <a16:creationId xmlns:a16="http://schemas.microsoft.com/office/drawing/2014/main" id="{460983B7-E413-48BE-80FC-FB9EDDA666E3}"/>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1" name="テキスト ボックス 250">
          <a:extLst>
            <a:ext uri="{FF2B5EF4-FFF2-40B4-BE49-F238E27FC236}">
              <a16:creationId xmlns:a16="http://schemas.microsoft.com/office/drawing/2014/main" id="{7EE4292B-5DCE-4483-A9C2-A2D027023A38}"/>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2" name="直線コネクタ 251">
          <a:extLst>
            <a:ext uri="{FF2B5EF4-FFF2-40B4-BE49-F238E27FC236}">
              <a16:creationId xmlns:a16="http://schemas.microsoft.com/office/drawing/2014/main" id="{F6E827BA-31D2-4A60-9AA0-137912E12508}"/>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53" name="テキスト ボックス 252">
          <a:extLst>
            <a:ext uri="{FF2B5EF4-FFF2-40B4-BE49-F238E27FC236}">
              <a16:creationId xmlns:a16="http://schemas.microsoft.com/office/drawing/2014/main" id="{E93E2665-2C5F-4CDB-BEC3-E4437F3B93EC}"/>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4" name="直線コネクタ 253">
          <a:extLst>
            <a:ext uri="{FF2B5EF4-FFF2-40B4-BE49-F238E27FC236}">
              <a16:creationId xmlns:a16="http://schemas.microsoft.com/office/drawing/2014/main" id="{D3053A39-9574-4EF0-9BEB-19AAC9E5644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5" name="テキスト ボックス 254">
          <a:extLst>
            <a:ext uri="{FF2B5EF4-FFF2-40B4-BE49-F238E27FC236}">
              <a16:creationId xmlns:a16="http://schemas.microsoft.com/office/drawing/2014/main" id="{C9E56BC4-40B5-4558-9763-866A67C32385}"/>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6" name="【福祉施設】&#10;有形固定資産減価償却率グラフ枠">
          <a:extLst>
            <a:ext uri="{FF2B5EF4-FFF2-40B4-BE49-F238E27FC236}">
              <a16:creationId xmlns:a16="http://schemas.microsoft.com/office/drawing/2014/main" id="{D7228DEF-EF39-433E-AF62-3901B9EF4AFD}"/>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102870</xdr:rowOff>
    </xdr:from>
    <xdr:to>
      <xdr:col>24</xdr:col>
      <xdr:colOff>62865</xdr:colOff>
      <xdr:row>85</xdr:row>
      <xdr:rowOff>81914</xdr:rowOff>
    </xdr:to>
    <xdr:cxnSp macro="">
      <xdr:nvCxnSpPr>
        <xdr:cNvPr id="257" name="直線コネクタ 256">
          <a:extLst>
            <a:ext uri="{FF2B5EF4-FFF2-40B4-BE49-F238E27FC236}">
              <a16:creationId xmlns:a16="http://schemas.microsoft.com/office/drawing/2014/main" id="{389DB1BB-213D-4B3B-9B0A-F24459BA5AF0}"/>
            </a:ext>
          </a:extLst>
        </xdr:cNvPr>
        <xdr:cNvCxnSpPr/>
      </xdr:nvCxnSpPr>
      <xdr:spPr>
        <a:xfrm flipV="1">
          <a:off x="4634865" y="13475970"/>
          <a:ext cx="0" cy="1179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85741</xdr:rowOff>
    </xdr:from>
    <xdr:ext cx="405111" cy="259045"/>
    <xdr:sp macro="" textlink="">
      <xdr:nvSpPr>
        <xdr:cNvPr id="258" name="【福祉施設】&#10;有形固定資産減価償却率最小値テキスト">
          <a:extLst>
            <a:ext uri="{FF2B5EF4-FFF2-40B4-BE49-F238E27FC236}">
              <a16:creationId xmlns:a16="http://schemas.microsoft.com/office/drawing/2014/main" id="{8136613C-CE1C-46D7-BFC9-1F8319A15168}"/>
            </a:ext>
          </a:extLst>
        </xdr:cNvPr>
        <xdr:cNvSpPr txBox="1"/>
      </xdr:nvSpPr>
      <xdr:spPr>
        <a:xfrm>
          <a:off x="4673600" y="14658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81914</xdr:rowOff>
    </xdr:from>
    <xdr:to>
      <xdr:col>24</xdr:col>
      <xdr:colOff>152400</xdr:colOff>
      <xdr:row>85</xdr:row>
      <xdr:rowOff>81914</xdr:rowOff>
    </xdr:to>
    <xdr:cxnSp macro="">
      <xdr:nvCxnSpPr>
        <xdr:cNvPr id="259" name="直線コネクタ 258">
          <a:extLst>
            <a:ext uri="{FF2B5EF4-FFF2-40B4-BE49-F238E27FC236}">
              <a16:creationId xmlns:a16="http://schemas.microsoft.com/office/drawing/2014/main" id="{BB67B52F-25A5-47B8-B664-BA889062BC7E}"/>
            </a:ext>
          </a:extLst>
        </xdr:cNvPr>
        <xdr:cNvCxnSpPr/>
      </xdr:nvCxnSpPr>
      <xdr:spPr>
        <a:xfrm>
          <a:off x="4546600" y="14655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49547</xdr:rowOff>
    </xdr:from>
    <xdr:ext cx="405111" cy="259045"/>
    <xdr:sp macro="" textlink="">
      <xdr:nvSpPr>
        <xdr:cNvPr id="260" name="【福祉施設】&#10;有形固定資産減価償却率最大値テキスト">
          <a:extLst>
            <a:ext uri="{FF2B5EF4-FFF2-40B4-BE49-F238E27FC236}">
              <a16:creationId xmlns:a16="http://schemas.microsoft.com/office/drawing/2014/main" id="{FB0C849C-769F-45F1-B15C-4ADC9D421F07}"/>
            </a:ext>
          </a:extLst>
        </xdr:cNvPr>
        <xdr:cNvSpPr txBox="1"/>
      </xdr:nvSpPr>
      <xdr:spPr>
        <a:xfrm>
          <a:off x="4673600" y="13251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102870</xdr:rowOff>
    </xdr:from>
    <xdr:to>
      <xdr:col>24</xdr:col>
      <xdr:colOff>152400</xdr:colOff>
      <xdr:row>78</xdr:row>
      <xdr:rowOff>102870</xdr:rowOff>
    </xdr:to>
    <xdr:cxnSp macro="">
      <xdr:nvCxnSpPr>
        <xdr:cNvPr id="261" name="直線コネクタ 260">
          <a:extLst>
            <a:ext uri="{FF2B5EF4-FFF2-40B4-BE49-F238E27FC236}">
              <a16:creationId xmlns:a16="http://schemas.microsoft.com/office/drawing/2014/main" id="{7CFF8480-D8D4-4663-A895-449436BA9D9F}"/>
            </a:ext>
          </a:extLst>
        </xdr:cNvPr>
        <xdr:cNvCxnSpPr/>
      </xdr:nvCxnSpPr>
      <xdr:spPr>
        <a:xfrm>
          <a:off x="4546600" y="1347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76216</xdr:rowOff>
    </xdr:from>
    <xdr:ext cx="405111" cy="259045"/>
    <xdr:sp macro="" textlink="">
      <xdr:nvSpPr>
        <xdr:cNvPr id="262" name="【福祉施設】&#10;有形固定資産減価償却率平均値テキスト">
          <a:extLst>
            <a:ext uri="{FF2B5EF4-FFF2-40B4-BE49-F238E27FC236}">
              <a16:creationId xmlns:a16="http://schemas.microsoft.com/office/drawing/2014/main" id="{9D613ADA-01CE-4D82-8469-11812F5C0564}"/>
            </a:ext>
          </a:extLst>
        </xdr:cNvPr>
        <xdr:cNvSpPr txBox="1"/>
      </xdr:nvSpPr>
      <xdr:spPr>
        <a:xfrm>
          <a:off x="4673600" y="14135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97789</xdr:rowOff>
    </xdr:from>
    <xdr:to>
      <xdr:col>24</xdr:col>
      <xdr:colOff>114300</xdr:colOff>
      <xdr:row>83</xdr:row>
      <xdr:rowOff>27939</xdr:rowOff>
    </xdr:to>
    <xdr:sp macro="" textlink="">
      <xdr:nvSpPr>
        <xdr:cNvPr id="263" name="フローチャート: 判断 262">
          <a:extLst>
            <a:ext uri="{FF2B5EF4-FFF2-40B4-BE49-F238E27FC236}">
              <a16:creationId xmlns:a16="http://schemas.microsoft.com/office/drawing/2014/main" id="{8C5FCEA0-3788-4533-BCEE-F938516CE6E0}"/>
            </a:ext>
          </a:extLst>
        </xdr:cNvPr>
        <xdr:cNvSpPr/>
      </xdr:nvSpPr>
      <xdr:spPr>
        <a:xfrm>
          <a:off x="4584700" y="1415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114936</xdr:rowOff>
    </xdr:from>
    <xdr:to>
      <xdr:col>20</xdr:col>
      <xdr:colOff>38100</xdr:colOff>
      <xdr:row>83</xdr:row>
      <xdr:rowOff>45086</xdr:rowOff>
    </xdr:to>
    <xdr:sp macro="" textlink="">
      <xdr:nvSpPr>
        <xdr:cNvPr id="264" name="フローチャート: 判断 263">
          <a:extLst>
            <a:ext uri="{FF2B5EF4-FFF2-40B4-BE49-F238E27FC236}">
              <a16:creationId xmlns:a16="http://schemas.microsoft.com/office/drawing/2014/main" id="{B051FB70-3F18-4AFB-BA5E-C9646B628D25}"/>
            </a:ext>
          </a:extLst>
        </xdr:cNvPr>
        <xdr:cNvSpPr/>
      </xdr:nvSpPr>
      <xdr:spPr>
        <a:xfrm>
          <a:off x="3746500" y="1417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135889</xdr:rowOff>
    </xdr:from>
    <xdr:to>
      <xdr:col>15</xdr:col>
      <xdr:colOff>101600</xdr:colOff>
      <xdr:row>83</xdr:row>
      <xdr:rowOff>66039</xdr:rowOff>
    </xdr:to>
    <xdr:sp macro="" textlink="">
      <xdr:nvSpPr>
        <xdr:cNvPr id="265" name="フローチャート: 判断 264">
          <a:extLst>
            <a:ext uri="{FF2B5EF4-FFF2-40B4-BE49-F238E27FC236}">
              <a16:creationId xmlns:a16="http://schemas.microsoft.com/office/drawing/2014/main" id="{7BDD4798-77D9-495E-9754-45102092A269}"/>
            </a:ext>
          </a:extLst>
        </xdr:cNvPr>
        <xdr:cNvSpPr/>
      </xdr:nvSpPr>
      <xdr:spPr>
        <a:xfrm>
          <a:off x="2857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141605</xdr:rowOff>
    </xdr:from>
    <xdr:to>
      <xdr:col>10</xdr:col>
      <xdr:colOff>165100</xdr:colOff>
      <xdr:row>83</xdr:row>
      <xdr:rowOff>71755</xdr:rowOff>
    </xdr:to>
    <xdr:sp macro="" textlink="">
      <xdr:nvSpPr>
        <xdr:cNvPr id="266" name="フローチャート: 判断 265">
          <a:extLst>
            <a:ext uri="{FF2B5EF4-FFF2-40B4-BE49-F238E27FC236}">
              <a16:creationId xmlns:a16="http://schemas.microsoft.com/office/drawing/2014/main" id="{E727E0EB-E65B-45F0-8FF7-297574585B17}"/>
            </a:ext>
          </a:extLst>
        </xdr:cNvPr>
        <xdr:cNvSpPr/>
      </xdr:nvSpPr>
      <xdr:spPr>
        <a:xfrm>
          <a:off x="1968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7" name="テキスト ボックス 266">
          <a:extLst>
            <a:ext uri="{FF2B5EF4-FFF2-40B4-BE49-F238E27FC236}">
              <a16:creationId xmlns:a16="http://schemas.microsoft.com/office/drawing/2014/main" id="{78842308-A87D-4ABB-9ECF-787F0E22137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8" name="テキスト ボックス 267">
          <a:extLst>
            <a:ext uri="{FF2B5EF4-FFF2-40B4-BE49-F238E27FC236}">
              <a16:creationId xmlns:a16="http://schemas.microsoft.com/office/drawing/2014/main" id="{ECE1EA09-7DAF-4007-8E76-053309AB9716}"/>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9" name="テキスト ボックス 268">
          <a:extLst>
            <a:ext uri="{FF2B5EF4-FFF2-40B4-BE49-F238E27FC236}">
              <a16:creationId xmlns:a16="http://schemas.microsoft.com/office/drawing/2014/main" id="{7B479356-1FDB-4700-A9B8-385A0C539A77}"/>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0" name="テキスト ボックス 269">
          <a:extLst>
            <a:ext uri="{FF2B5EF4-FFF2-40B4-BE49-F238E27FC236}">
              <a16:creationId xmlns:a16="http://schemas.microsoft.com/office/drawing/2014/main" id="{83F94736-9E63-4EC9-B2F1-F8F94AC9D3C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1" name="テキスト ボックス 270">
          <a:extLst>
            <a:ext uri="{FF2B5EF4-FFF2-40B4-BE49-F238E27FC236}">
              <a16:creationId xmlns:a16="http://schemas.microsoft.com/office/drawing/2014/main" id="{CE8171C0-B7C2-4757-AF4A-6781D15ECA29}"/>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50164</xdr:rowOff>
    </xdr:from>
    <xdr:to>
      <xdr:col>24</xdr:col>
      <xdr:colOff>114300</xdr:colOff>
      <xdr:row>80</xdr:row>
      <xdr:rowOff>151764</xdr:rowOff>
    </xdr:to>
    <xdr:sp macro="" textlink="">
      <xdr:nvSpPr>
        <xdr:cNvPr id="272" name="楕円 271">
          <a:extLst>
            <a:ext uri="{FF2B5EF4-FFF2-40B4-BE49-F238E27FC236}">
              <a16:creationId xmlns:a16="http://schemas.microsoft.com/office/drawing/2014/main" id="{D1FE4539-0FB2-4BFA-822B-175BFFAC6801}"/>
            </a:ext>
          </a:extLst>
        </xdr:cNvPr>
        <xdr:cNvSpPr/>
      </xdr:nvSpPr>
      <xdr:spPr>
        <a:xfrm>
          <a:off x="4584700" y="1376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73041</xdr:rowOff>
    </xdr:from>
    <xdr:ext cx="405111" cy="259045"/>
    <xdr:sp macro="" textlink="">
      <xdr:nvSpPr>
        <xdr:cNvPr id="273" name="【福祉施設】&#10;有形固定資産減価償却率該当値テキスト">
          <a:extLst>
            <a:ext uri="{FF2B5EF4-FFF2-40B4-BE49-F238E27FC236}">
              <a16:creationId xmlns:a16="http://schemas.microsoft.com/office/drawing/2014/main" id="{8EF8B86C-C296-49FB-BD37-747AF9611DD9}"/>
            </a:ext>
          </a:extLst>
        </xdr:cNvPr>
        <xdr:cNvSpPr txBox="1"/>
      </xdr:nvSpPr>
      <xdr:spPr>
        <a:xfrm>
          <a:off x="4673600" y="13617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78739</xdr:rowOff>
    </xdr:from>
    <xdr:to>
      <xdr:col>20</xdr:col>
      <xdr:colOff>38100</xdr:colOff>
      <xdr:row>82</xdr:row>
      <xdr:rowOff>8889</xdr:rowOff>
    </xdr:to>
    <xdr:sp macro="" textlink="">
      <xdr:nvSpPr>
        <xdr:cNvPr id="274" name="楕円 273">
          <a:extLst>
            <a:ext uri="{FF2B5EF4-FFF2-40B4-BE49-F238E27FC236}">
              <a16:creationId xmlns:a16="http://schemas.microsoft.com/office/drawing/2014/main" id="{9607DB17-4BA3-46F9-888E-B01448A7EC6D}"/>
            </a:ext>
          </a:extLst>
        </xdr:cNvPr>
        <xdr:cNvSpPr/>
      </xdr:nvSpPr>
      <xdr:spPr>
        <a:xfrm>
          <a:off x="3746500" y="1396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100964</xdr:rowOff>
    </xdr:from>
    <xdr:to>
      <xdr:col>24</xdr:col>
      <xdr:colOff>63500</xdr:colOff>
      <xdr:row>81</xdr:row>
      <xdr:rowOff>129539</xdr:rowOff>
    </xdr:to>
    <xdr:cxnSp macro="">
      <xdr:nvCxnSpPr>
        <xdr:cNvPr id="275" name="直線コネクタ 274">
          <a:extLst>
            <a:ext uri="{FF2B5EF4-FFF2-40B4-BE49-F238E27FC236}">
              <a16:creationId xmlns:a16="http://schemas.microsoft.com/office/drawing/2014/main" id="{3C114593-C8D8-459E-AEE4-48D87D638AEC}"/>
            </a:ext>
          </a:extLst>
        </xdr:cNvPr>
        <xdr:cNvCxnSpPr/>
      </xdr:nvCxnSpPr>
      <xdr:spPr>
        <a:xfrm flipV="1">
          <a:off x="3797300" y="13816964"/>
          <a:ext cx="8382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128270</xdr:rowOff>
    </xdr:from>
    <xdr:to>
      <xdr:col>15</xdr:col>
      <xdr:colOff>101600</xdr:colOff>
      <xdr:row>82</xdr:row>
      <xdr:rowOff>58420</xdr:rowOff>
    </xdr:to>
    <xdr:sp macro="" textlink="">
      <xdr:nvSpPr>
        <xdr:cNvPr id="276" name="楕円 275">
          <a:extLst>
            <a:ext uri="{FF2B5EF4-FFF2-40B4-BE49-F238E27FC236}">
              <a16:creationId xmlns:a16="http://schemas.microsoft.com/office/drawing/2014/main" id="{5C85664D-6E0F-4742-9FDF-BAF5EC179086}"/>
            </a:ext>
          </a:extLst>
        </xdr:cNvPr>
        <xdr:cNvSpPr/>
      </xdr:nvSpPr>
      <xdr:spPr>
        <a:xfrm>
          <a:off x="2857500" y="1401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129539</xdr:rowOff>
    </xdr:from>
    <xdr:to>
      <xdr:col>19</xdr:col>
      <xdr:colOff>177800</xdr:colOff>
      <xdr:row>82</xdr:row>
      <xdr:rowOff>7620</xdr:rowOff>
    </xdr:to>
    <xdr:cxnSp macro="">
      <xdr:nvCxnSpPr>
        <xdr:cNvPr id="277" name="直線コネクタ 276">
          <a:extLst>
            <a:ext uri="{FF2B5EF4-FFF2-40B4-BE49-F238E27FC236}">
              <a16:creationId xmlns:a16="http://schemas.microsoft.com/office/drawing/2014/main" id="{AF4C6995-4B9A-4E63-935C-42DA26C81CCC}"/>
            </a:ext>
          </a:extLst>
        </xdr:cNvPr>
        <xdr:cNvCxnSpPr/>
      </xdr:nvCxnSpPr>
      <xdr:spPr>
        <a:xfrm flipV="1">
          <a:off x="2908300" y="14016989"/>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36213</xdr:rowOff>
    </xdr:from>
    <xdr:ext cx="405111" cy="259045"/>
    <xdr:sp macro="" textlink="">
      <xdr:nvSpPr>
        <xdr:cNvPr id="278" name="n_1aveValue【福祉施設】&#10;有形固定資産減価償却率">
          <a:extLst>
            <a:ext uri="{FF2B5EF4-FFF2-40B4-BE49-F238E27FC236}">
              <a16:creationId xmlns:a16="http://schemas.microsoft.com/office/drawing/2014/main" id="{BC9F19E5-7A31-4E3F-B91B-D7DABFBB6CDA}"/>
            </a:ext>
          </a:extLst>
        </xdr:cNvPr>
        <xdr:cNvSpPr txBox="1"/>
      </xdr:nvSpPr>
      <xdr:spPr>
        <a:xfrm>
          <a:off x="3582044" y="1426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57166</xdr:rowOff>
    </xdr:from>
    <xdr:ext cx="405111" cy="259045"/>
    <xdr:sp macro="" textlink="">
      <xdr:nvSpPr>
        <xdr:cNvPr id="279" name="n_2aveValue【福祉施設】&#10;有形固定資産減価償却率">
          <a:extLst>
            <a:ext uri="{FF2B5EF4-FFF2-40B4-BE49-F238E27FC236}">
              <a16:creationId xmlns:a16="http://schemas.microsoft.com/office/drawing/2014/main" id="{C9593DA8-EE3E-4BBB-8AD2-C82F35B42242}"/>
            </a:ext>
          </a:extLst>
        </xdr:cNvPr>
        <xdr:cNvSpPr txBox="1"/>
      </xdr:nvSpPr>
      <xdr:spPr>
        <a:xfrm>
          <a:off x="27057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88282</xdr:rowOff>
    </xdr:from>
    <xdr:ext cx="405111" cy="259045"/>
    <xdr:sp macro="" textlink="">
      <xdr:nvSpPr>
        <xdr:cNvPr id="280" name="n_3aveValue【福祉施設】&#10;有形固定資産減価償却率">
          <a:extLst>
            <a:ext uri="{FF2B5EF4-FFF2-40B4-BE49-F238E27FC236}">
              <a16:creationId xmlns:a16="http://schemas.microsoft.com/office/drawing/2014/main" id="{B60B1570-4988-422D-9516-E76985DC7405}"/>
            </a:ext>
          </a:extLst>
        </xdr:cNvPr>
        <xdr:cNvSpPr txBox="1"/>
      </xdr:nvSpPr>
      <xdr:spPr>
        <a:xfrm>
          <a:off x="1816744" y="1397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25416</xdr:rowOff>
    </xdr:from>
    <xdr:ext cx="405111" cy="259045"/>
    <xdr:sp macro="" textlink="">
      <xdr:nvSpPr>
        <xdr:cNvPr id="281" name="n_1mainValue【福祉施設】&#10;有形固定資産減価償却率">
          <a:extLst>
            <a:ext uri="{FF2B5EF4-FFF2-40B4-BE49-F238E27FC236}">
              <a16:creationId xmlns:a16="http://schemas.microsoft.com/office/drawing/2014/main" id="{DDC9E499-9C34-4151-80E9-5185B08EB0C9}"/>
            </a:ext>
          </a:extLst>
        </xdr:cNvPr>
        <xdr:cNvSpPr txBox="1"/>
      </xdr:nvSpPr>
      <xdr:spPr>
        <a:xfrm>
          <a:off x="3582044" y="1374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74947</xdr:rowOff>
    </xdr:from>
    <xdr:ext cx="405111" cy="259045"/>
    <xdr:sp macro="" textlink="">
      <xdr:nvSpPr>
        <xdr:cNvPr id="282" name="n_2mainValue【福祉施設】&#10;有形固定資産減価償却率">
          <a:extLst>
            <a:ext uri="{FF2B5EF4-FFF2-40B4-BE49-F238E27FC236}">
              <a16:creationId xmlns:a16="http://schemas.microsoft.com/office/drawing/2014/main" id="{DBBFA1B3-1F47-466A-B953-04A5B635B267}"/>
            </a:ext>
          </a:extLst>
        </xdr:cNvPr>
        <xdr:cNvSpPr txBox="1"/>
      </xdr:nvSpPr>
      <xdr:spPr>
        <a:xfrm>
          <a:off x="2705744" y="1379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3" name="正方形/長方形 282">
          <a:extLst>
            <a:ext uri="{FF2B5EF4-FFF2-40B4-BE49-F238E27FC236}">
              <a16:creationId xmlns:a16="http://schemas.microsoft.com/office/drawing/2014/main" id="{9017D5C3-D9D5-476E-A0F0-8DAE537C7BA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4" name="正方形/長方形 283">
          <a:extLst>
            <a:ext uri="{FF2B5EF4-FFF2-40B4-BE49-F238E27FC236}">
              <a16:creationId xmlns:a16="http://schemas.microsoft.com/office/drawing/2014/main" id="{BC00E0FE-1BDB-47DC-8E19-EE5CC99CA7D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5" name="正方形/長方形 284">
          <a:extLst>
            <a:ext uri="{FF2B5EF4-FFF2-40B4-BE49-F238E27FC236}">
              <a16:creationId xmlns:a16="http://schemas.microsoft.com/office/drawing/2014/main" id="{3B71798F-6EFA-4D8B-9321-F3FF8A55DBD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6" name="正方形/長方形 285">
          <a:extLst>
            <a:ext uri="{FF2B5EF4-FFF2-40B4-BE49-F238E27FC236}">
              <a16:creationId xmlns:a16="http://schemas.microsoft.com/office/drawing/2014/main" id="{F6096C32-4D25-41E7-AD78-7284CB778EC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7" name="正方形/長方形 286">
          <a:extLst>
            <a:ext uri="{FF2B5EF4-FFF2-40B4-BE49-F238E27FC236}">
              <a16:creationId xmlns:a16="http://schemas.microsoft.com/office/drawing/2014/main" id="{AA4ED6C4-26E4-45AB-AD52-A1C2984A678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8" name="正方形/長方形 287">
          <a:extLst>
            <a:ext uri="{FF2B5EF4-FFF2-40B4-BE49-F238E27FC236}">
              <a16:creationId xmlns:a16="http://schemas.microsoft.com/office/drawing/2014/main" id="{6405C817-078A-4B43-A484-0E7240FA4E5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9" name="正方形/長方形 288">
          <a:extLst>
            <a:ext uri="{FF2B5EF4-FFF2-40B4-BE49-F238E27FC236}">
              <a16:creationId xmlns:a16="http://schemas.microsoft.com/office/drawing/2014/main" id="{92CFC19F-08B0-45C2-9CFC-812FF86588A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0" name="正方形/長方形 289">
          <a:extLst>
            <a:ext uri="{FF2B5EF4-FFF2-40B4-BE49-F238E27FC236}">
              <a16:creationId xmlns:a16="http://schemas.microsoft.com/office/drawing/2014/main" id="{F8CF52EB-6EE4-41B0-BDA4-5B8F786A7B4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1" name="テキスト ボックス 290">
          <a:extLst>
            <a:ext uri="{FF2B5EF4-FFF2-40B4-BE49-F238E27FC236}">
              <a16:creationId xmlns:a16="http://schemas.microsoft.com/office/drawing/2014/main" id="{7266A357-22CE-4097-86EC-070B39E51166}"/>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2" name="直線コネクタ 291">
          <a:extLst>
            <a:ext uri="{FF2B5EF4-FFF2-40B4-BE49-F238E27FC236}">
              <a16:creationId xmlns:a16="http://schemas.microsoft.com/office/drawing/2014/main" id="{5ABA257A-9E05-4071-ACF9-8D6A1BA234B7}"/>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93" name="直線コネクタ 292">
          <a:extLst>
            <a:ext uri="{FF2B5EF4-FFF2-40B4-BE49-F238E27FC236}">
              <a16:creationId xmlns:a16="http://schemas.microsoft.com/office/drawing/2014/main" id="{C4C6B8BD-4AE7-4AD1-85ED-6195D4F28092}"/>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94" name="テキスト ボックス 293">
          <a:extLst>
            <a:ext uri="{FF2B5EF4-FFF2-40B4-BE49-F238E27FC236}">
              <a16:creationId xmlns:a16="http://schemas.microsoft.com/office/drawing/2014/main" id="{01966FB2-D40C-4D6A-8D3A-88BD0E096F2A}"/>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95" name="直線コネクタ 294">
          <a:extLst>
            <a:ext uri="{FF2B5EF4-FFF2-40B4-BE49-F238E27FC236}">
              <a16:creationId xmlns:a16="http://schemas.microsoft.com/office/drawing/2014/main" id="{0D50AD86-3B33-4B45-A9C7-A81EA328A78F}"/>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96" name="テキスト ボックス 295">
          <a:extLst>
            <a:ext uri="{FF2B5EF4-FFF2-40B4-BE49-F238E27FC236}">
              <a16:creationId xmlns:a16="http://schemas.microsoft.com/office/drawing/2014/main" id="{DB0DFCAD-C833-4F88-A575-81EAA212A91D}"/>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97" name="直線コネクタ 296">
          <a:extLst>
            <a:ext uri="{FF2B5EF4-FFF2-40B4-BE49-F238E27FC236}">
              <a16:creationId xmlns:a16="http://schemas.microsoft.com/office/drawing/2014/main" id="{CE65FE1D-E0EF-4F9D-BDB8-3856AF5FACCA}"/>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98" name="テキスト ボックス 297">
          <a:extLst>
            <a:ext uri="{FF2B5EF4-FFF2-40B4-BE49-F238E27FC236}">
              <a16:creationId xmlns:a16="http://schemas.microsoft.com/office/drawing/2014/main" id="{F3FDF9AA-BC3C-4647-B9D3-F4E570467EAE}"/>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99" name="直線コネクタ 298">
          <a:extLst>
            <a:ext uri="{FF2B5EF4-FFF2-40B4-BE49-F238E27FC236}">
              <a16:creationId xmlns:a16="http://schemas.microsoft.com/office/drawing/2014/main" id="{98C47EF6-7254-4343-84DF-B35284A62281}"/>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00" name="テキスト ボックス 299">
          <a:extLst>
            <a:ext uri="{FF2B5EF4-FFF2-40B4-BE49-F238E27FC236}">
              <a16:creationId xmlns:a16="http://schemas.microsoft.com/office/drawing/2014/main" id="{D9D96E6E-608D-4048-A526-61170E11B239}"/>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01" name="直線コネクタ 300">
          <a:extLst>
            <a:ext uri="{FF2B5EF4-FFF2-40B4-BE49-F238E27FC236}">
              <a16:creationId xmlns:a16="http://schemas.microsoft.com/office/drawing/2014/main" id="{FE865083-E359-4BD1-8958-19436A0FB29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02" name="テキスト ボックス 301">
          <a:extLst>
            <a:ext uri="{FF2B5EF4-FFF2-40B4-BE49-F238E27FC236}">
              <a16:creationId xmlns:a16="http://schemas.microsoft.com/office/drawing/2014/main" id="{47FDBD6A-D0A8-4D89-9AA9-84BFF4B6EFAD}"/>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3" name="直線コネクタ 302">
          <a:extLst>
            <a:ext uri="{FF2B5EF4-FFF2-40B4-BE49-F238E27FC236}">
              <a16:creationId xmlns:a16="http://schemas.microsoft.com/office/drawing/2014/main" id="{2BED7DF2-D3EC-447B-868F-1835A356DC1F}"/>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4" name="テキスト ボックス 303">
          <a:extLst>
            <a:ext uri="{FF2B5EF4-FFF2-40B4-BE49-F238E27FC236}">
              <a16:creationId xmlns:a16="http://schemas.microsoft.com/office/drawing/2014/main" id="{FC25592F-244F-45BB-BCDA-EDEFD29208E3}"/>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5" name="【福祉施設】&#10;一人当たり面積グラフ枠">
          <a:extLst>
            <a:ext uri="{FF2B5EF4-FFF2-40B4-BE49-F238E27FC236}">
              <a16:creationId xmlns:a16="http://schemas.microsoft.com/office/drawing/2014/main" id="{6F4C5AA6-42CA-47AD-A243-02A7D7219097}"/>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144780</xdr:rowOff>
    </xdr:from>
    <xdr:to>
      <xdr:col>54</xdr:col>
      <xdr:colOff>189865</xdr:colOff>
      <xdr:row>86</xdr:row>
      <xdr:rowOff>49530</xdr:rowOff>
    </xdr:to>
    <xdr:cxnSp macro="">
      <xdr:nvCxnSpPr>
        <xdr:cNvPr id="306" name="直線コネクタ 305">
          <a:extLst>
            <a:ext uri="{FF2B5EF4-FFF2-40B4-BE49-F238E27FC236}">
              <a16:creationId xmlns:a16="http://schemas.microsoft.com/office/drawing/2014/main" id="{257CB441-3790-4710-B9DB-3D16A7FFE0E1}"/>
            </a:ext>
          </a:extLst>
        </xdr:cNvPr>
        <xdr:cNvCxnSpPr/>
      </xdr:nvCxnSpPr>
      <xdr:spPr>
        <a:xfrm flipV="1">
          <a:off x="10476865" y="1334643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53357</xdr:rowOff>
    </xdr:from>
    <xdr:ext cx="469744" cy="259045"/>
    <xdr:sp macro="" textlink="">
      <xdr:nvSpPr>
        <xdr:cNvPr id="307" name="【福祉施設】&#10;一人当たり面積最小値テキスト">
          <a:extLst>
            <a:ext uri="{FF2B5EF4-FFF2-40B4-BE49-F238E27FC236}">
              <a16:creationId xmlns:a16="http://schemas.microsoft.com/office/drawing/2014/main" id="{BF2A4AF2-E2C7-4977-B32A-BC93DFAA9825}"/>
            </a:ext>
          </a:extLst>
        </xdr:cNvPr>
        <xdr:cNvSpPr txBox="1"/>
      </xdr:nvSpPr>
      <xdr:spPr>
        <a:xfrm>
          <a:off x="10515600" y="1479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49530</xdr:rowOff>
    </xdr:from>
    <xdr:to>
      <xdr:col>55</xdr:col>
      <xdr:colOff>88900</xdr:colOff>
      <xdr:row>86</xdr:row>
      <xdr:rowOff>49530</xdr:rowOff>
    </xdr:to>
    <xdr:cxnSp macro="">
      <xdr:nvCxnSpPr>
        <xdr:cNvPr id="308" name="直線コネクタ 307">
          <a:extLst>
            <a:ext uri="{FF2B5EF4-FFF2-40B4-BE49-F238E27FC236}">
              <a16:creationId xmlns:a16="http://schemas.microsoft.com/office/drawing/2014/main" id="{96596F54-CE69-4AFC-A472-F64833222F0D}"/>
            </a:ext>
          </a:extLst>
        </xdr:cNvPr>
        <xdr:cNvCxnSpPr/>
      </xdr:nvCxnSpPr>
      <xdr:spPr>
        <a:xfrm>
          <a:off x="10388600" y="1479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91457</xdr:rowOff>
    </xdr:from>
    <xdr:ext cx="469744" cy="259045"/>
    <xdr:sp macro="" textlink="">
      <xdr:nvSpPr>
        <xdr:cNvPr id="309" name="【福祉施設】&#10;一人当たり面積最大値テキスト">
          <a:extLst>
            <a:ext uri="{FF2B5EF4-FFF2-40B4-BE49-F238E27FC236}">
              <a16:creationId xmlns:a16="http://schemas.microsoft.com/office/drawing/2014/main" id="{9ACCCBFC-A521-4216-85A3-59E6EF1F2C20}"/>
            </a:ext>
          </a:extLst>
        </xdr:cNvPr>
        <xdr:cNvSpPr txBox="1"/>
      </xdr:nvSpPr>
      <xdr:spPr>
        <a:xfrm>
          <a:off x="10515600" y="1312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144780</xdr:rowOff>
    </xdr:from>
    <xdr:to>
      <xdr:col>55</xdr:col>
      <xdr:colOff>88900</xdr:colOff>
      <xdr:row>77</xdr:row>
      <xdr:rowOff>144780</xdr:rowOff>
    </xdr:to>
    <xdr:cxnSp macro="">
      <xdr:nvCxnSpPr>
        <xdr:cNvPr id="310" name="直線コネクタ 309">
          <a:extLst>
            <a:ext uri="{FF2B5EF4-FFF2-40B4-BE49-F238E27FC236}">
              <a16:creationId xmlns:a16="http://schemas.microsoft.com/office/drawing/2014/main" id="{7ED2B71B-50E5-4C37-8463-81648449DB8C}"/>
            </a:ext>
          </a:extLst>
        </xdr:cNvPr>
        <xdr:cNvCxnSpPr/>
      </xdr:nvCxnSpPr>
      <xdr:spPr>
        <a:xfrm>
          <a:off x="10388600" y="1334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114316</xdr:rowOff>
    </xdr:from>
    <xdr:ext cx="469744" cy="259045"/>
    <xdr:sp macro="" textlink="">
      <xdr:nvSpPr>
        <xdr:cNvPr id="311" name="【福祉施設】&#10;一人当たり面積平均値テキスト">
          <a:extLst>
            <a:ext uri="{FF2B5EF4-FFF2-40B4-BE49-F238E27FC236}">
              <a16:creationId xmlns:a16="http://schemas.microsoft.com/office/drawing/2014/main" id="{9ADBD854-D84D-498D-8511-F3FE1BBD2F65}"/>
            </a:ext>
          </a:extLst>
        </xdr:cNvPr>
        <xdr:cNvSpPr txBox="1"/>
      </xdr:nvSpPr>
      <xdr:spPr>
        <a:xfrm>
          <a:off x="10515600" y="14344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135889</xdr:rowOff>
    </xdr:from>
    <xdr:to>
      <xdr:col>55</xdr:col>
      <xdr:colOff>50800</xdr:colOff>
      <xdr:row>84</xdr:row>
      <xdr:rowOff>66039</xdr:rowOff>
    </xdr:to>
    <xdr:sp macro="" textlink="">
      <xdr:nvSpPr>
        <xdr:cNvPr id="312" name="フローチャート: 判断 311">
          <a:extLst>
            <a:ext uri="{FF2B5EF4-FFF2-40B4-BE49-F238E27FC236}">
              <a16:creationId xmlns:a16="http://schemas.microsoft.com/office/drawing/2014/main" id="{FF671D0C-05D7-4D2D-BBC9-D8B430B460E7}"/>
            </a:ext>
          </a:extLst>
        </xdr:cNvPr>
        <xdr:cNvSpPr/>
      </xdr:nvSpPr>
      <xdr:spPr>
        <a:xfrm>
          <a:off x="104267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135889</xdr:rowOff>
    </xdr:from>
    <xdr:to>
      <xdr:col>50</xdr:col>
      <xdr:colOff>165100</xdr:colOff>
      <xdr:row>84</xdr:row>
      <xdr:rowOff>66039</xdr:rowOff>
    </xdr:to>
    <xdr:sp macro="" textlink="">
      <xdr:nvSpPr>
        <xdr:cNvPr id="313" name="フローチャート: 判断 312">
          <a:extLst>
            <a:ext uri="{FF2B5EF4-FFF2-40B4-BE49-F238E27FC236}">
              <a16:creationId xmlns:a16="http://schemas.microsoft.com/office/drawing/2014/main" id="{171D8152-2E49-4061-8590-A6D76ED55B19}"/>
            </a:ext>
          </a:extLst>
        </xdr:cNvPr>
        <xdr:cNvSpPr/>
      </xdr:nvSpPr>
      <xdr:spPr>
        <a:xfrm>
          <a:off x="9588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116839</xdr:rowOff>
    </xdr:from>
    <xdr:to>
      <xdr:col>46</xdr:col>
      <xdr:colOff>38100</xdr:colOff>
      <xdr:row>84</xdr:row>
      <xdr:rowOff>46989</xdr:rowOff>
    </xdr:to>
    <xdr:sp macro="" textlink="">
      <xdr:nvSpPr>
        <xdr:cNvPr id="314" name="フローチャート: 判断 313">
          <a:extLst>
            <a:ext uri="{FF2B5EF4-FFF2-40B4-BE49-F238E27FC236}">
              <a16:creationId xmlns:a16="http://schemas.microsoft.com/office/drawing/2014/main" id="{E96ABA97-EC25-47E8-B85E-279E3345B2D0}"/>
            </a:ext>
          </a:extLst>
        </xdr:cNvPr>
        <xdr:cNvSpPr/>
      </xdr:nvSpPr>
      <xdr:spPr>
        <a:xfrm>
          <a:off x="8699500" y="1434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44450</xdr:rowOff>
    </xdr:from>
    <xdr:to>
      <xdr:col>41</xdr:col>
      <xdr:colOff>101600</xdr:colOff>
      <xdr:row>84</xdr:row>
      <xdr:rowOff>146050</xdr:rowOff>
    </xdr:to>
    <xdr:sp macro="" textlink="">
      <xdr:nvSpPr>
        <xdr:cNvPr id="315" name="フローチャート: 判断 314">
          <a:extLst>
            <a:ext uri="{FF2B5EF4-FFF2-40B4-BE49-F238E27FC236}">
              <a16:creationId xmlns:a16="http://schemas.microsoft.com/office/drawing/2014/main" id="{46A39B35-9D20-4838-81E8-04AE92F5C023}"/>
            </a:ext>
          </a:extLst>
        </xdr:cNvPr>
        <xdr:cNvSpPr/>
      </xdr:nvSpPr>
      <xdr:spPr>
        <a:xfrm>
          <a:off x="7810500" y="1444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6" name="テキスト ボックス 315">
          <a:extLst>
            <a:ext uri="{FF2B5EF4-FFF2-40B4-BE49-F238E27FC236}">
              <a16:creationId xmlns:a16="http://schemas.microsoft.com/office/drawing/2014/main" id="{01D3DB05-2056-41FE-9C9F-9C1CC6AB5B4D}"/>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7" name="テキスト ボックス 316">
          <a:extLst>
            <a:ext uri="{FF2B5EF4-FFF2-40B4-BE49-F238E27FC236}">
              <a16:creationId xmlns:a16="http://schemas.microsoft.com/office/drawing/2014/main" id="{8C1B68DC-855A-4DFB-9509-44DE4AC91F78}"/>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8" name="テキスト ボックス 317">
          <a:extLst>
            <a:ext uri="{FF2B5EF4-FFF2-40B4-BE49-F238E27FC236}">
              <a16:creationId xmlns:a16="http://schemas.microsoft.com/office/drawing/2014/main" id="{3276873C-0E80-42DA-9282-6BF33D0E6EA3}"/>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9" name="テキスト ボックス 318">
          <a:extLst>
            <a:ext uri="{FF2B5EF4-FFF2-40B4-BE49-F238E27FC236}">
              <a16:creationId xmlns:a16="http://schemas.microsoft.com/office/drawing/2014/main" id="{47E0E3E4-E0F4-4E91-BA80-EC6974008FB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0" name="テキスト ボックス 319">
          <a:extLst>
            <a:ext uri="{FF2B5EF4-FFF2-40B4-BE49-F238E27FC236}">
              <a16:creationId xmlns:a16="http://schemas.microsoft.com/office/drawing/2014/main" id="{DFC32991-60AF-4484-8DB9-B8797CD88D77}"/>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21589</xdr:rowOff>
    </xdr:from>
    <xdr:to>
      <xdr:col>55</xdr:col>
      <xdr:colOff>50800</xdr:colOff>
      <xdr:row>79</xdr:row>
      <xdr:rowOff>123189</xdr:rowOff>
    </xdr:to>
    <xdr:sp macro="" textlink="">
      <xdr:nvSpPr>
        <xdr:cNvPr id="321" name="楕円 320">
          <a:extLst>
            <a:ext uri="{FF2B5EF4-FFF2-40B4-BE49-F238E27FC236}">
              <a16:creationId xmlns:a16="http://schemas.microsoft.com/office/drawing/2014/main" id="{3E44C1F4-A9AA-40A3-AB58-3B54D2CE3064}"/>
            </a:ext>
          </a:extLst>
        </xdr:cNvPr>
        <xdr:cNvSpPr/>
      </xdr:nvSpPr>
      <xdr:spPr>
        <a:xfrm>
          <a:off x="10426700" y="1356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44466</xdr:rowOff>
    </xdr:from>
    <xdr:ext cx="469744" cy="259045"/>
    <xdr:sp macro="" textlink="">
      <xdr:nvSpPr>
        <xdr:cNvPr id="322" name="【福祉施設】&#10;一人当たり面積該当値テキスト">
          <a:extLst>
            <a:ext uri="{FF2B5EF4-FFF2-40B4-BE49-F238E27FC236}">
              <a16:creationId xmlns:a16="http://schemas.microsoft.com/office/drawing/2014/main" id="{4E3E36BC-F6E2-428E-B2C6-5A1FDF4FABE7}"/>
            </a:ext>
          </a:extLst>
        </xdr:cNvPr>
        <xdr:cNvSpPr txBox="1"/>
      </xdr:nvSpPr>
      <xdr:spPr>
        <a:xfrm>
          <a:off x="10515600" y="1341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139700</xdr:rowOff>
    </xdr:from>
    <xdr:to>
      <xdr:col>50</xdr:col>
      <xdr:colOff>165100</xdr:colOff>
      <xdr:row>78</xdr:row>
      <xdr:rowOff>69850</xdr:rowOff>
    </xdr:to>
    <xdr:sp macro="" textlink="">
      <xdr:nvSpPr>
        <xdr:cNvPr id="323" name="楕円 322">
          <a:extLst>
            <a:ext uri="{FF2B5EF4-FFF2-40B4-BE49-F238E27FC236}">
              <a16:creationId xmlns:a16="http://schemas.microsoft.com/office/drawing/2014/main" id="{3BB241D0-E894-41FF-977C-7C4359EC0973}"/>
            </a:ext>
          </a:extLst>
        </xdr:cNvPr>
        <xdr:cNvSpPr/>
      </xdr:nvSpPr>
      <xdr:spPr>
        <a:xfrm>
          <a:off x="9588500" y="1334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78</xdr:row>
      <xdr:rowOff>19050</xdr:rowOff>
    </xdr:from>
    <xdr:to>
      <xdr:col>55</xdr:col>
      <xdr:colOff>0</xdr:colOff>
      <xdr:row>79</xdr:row>
      <xdr:rowOff>72389</xdr:rowOff>
    </xdr:to>
    <xdr:cxnSp macro="">
      <xdr:nvCxnSpPr>
        <xdr:cNvPr id="324" name="直線コネクタ 323">
          <a:extLst>
            <a:ext uri="{FF2B5EF4-FFF2-40B4-BE49-F238E27FC236}">
              <a16:creationId xmlns:a16="http://schemas.microsoft.com/office/drawing/2014/main" id="{851F8E2B-2EC1-4E4B-B1AC-8377712159B5}"/>
            </a:ext>
          </a:extLst>
        </xdr:cNvPr>
        <xdr:cNvCxnSpPr/>
      </xdr:nvCxnSpPr>
      <xdr:spPr>
        <a:xfrm>
          <a:off x="9639300" y="13392150"/>
          <a:ext cx="838200" cy="224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158750</xdr:rowOff>
    </xdr:from>
    <xdr:to>
      <xdr:col>46</xdr:col>
      <xdr:colOff>38100</xdr:colOff>
      <xdr:row>78</xdr:row>
      <xdr:rowOff>88900</xdr:rowOff>
    </xdr:to>
    <xdr:sp macro="" textlink="">
      <xdr:nvSpPr>
        <xdr:cNvPr id="325" name="楕円 324">
          <a:extLst>
            <a:ext uri="{FF2B5EF4-FFF2-40B4-BE49-F238E27FC236}">
              <a16:creationId xmlns:a16="http://schemas.microsoft.com/office/drawing/2014/main" id="{71497598-6E49-4D5E-97AC-11A741D7F797}"/>
            </a:ext>
          </a:extLst>
        </xdr:cNvPr>
        <xdr:cNvSpPr/>
      </xdr:nvSpPr>
      <xdr:spPr>
        <a:xfrm>
          <a:off x="8699500" y="1336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19050</xdr:rowOff>
    </xdr:from>
    <xdr:to>
      <xdr:col>50</xdr:col>
      <xdr:colOff>114300</xdr:colOff>
      <xdr:row>78</xdr:row>
      <xdr:rowOff>38100</xdr:rowOff>
    </xdr:to>
    <xdr:cxnSp macro="">
      <xdr:nvCxnSpPr>
        <xdr:cNvPr id="326" name="直線コネクタ 325">
          <a:extLst>
            <a:ext uri="{FF2B5EF4-FFF2-40B4-BE49-F238E27FC236}">
              <a16:creationId xmlns:a16="http://schemas.microsoft.com/office/drawing/2014/main" id="{711669D4-6A92-43CA-8164-C843C19E7556}"/>
            </a:ext>
          </a:extLst>
        </xdr:cNvPr>
        <xdr:cNvCxnSpPr/>
      </xdr:nvCxnSpPr>
      <xdr:spPr>
        <a:xfrm flipV="1">
          <a:off x="8750300" y="133921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57166</xdr:rowOff>
    </xdr:from>
    <xdr:ext cx="469744" cy="259045"/>
    <xdr:sp macro="" textlink="">
      <xdr:nvSpPr>
        <xdr:cNvPr id="327" name="n_1aveValue【福祉施設】&#10;一人当たり面積">
          <a:extLst>
            <a:ext uri="{FF2B5EF4-FFF2-40B4-BE49-F238E27FC236}">
              <a16:creationId xmlns:a16="http://schemas.microsoft.com/office/drawing/2014/main" id="{3E9EF792-E25B-4D34-B550-38EDFE2E8C37}"/>
            </a:ext>
          </a:extLst>
        </xdr:cNvPr>
        <xdr:cNvSpPr txBox="1"/>
      </xdr:nvSpPr>
      <xdr:spPr>
        <a:xfrm>
          <a:off x="9391727"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38116</xdr:rowOff>
    </xdr:from>
    <xdr:ext cx="469744" cy="259045"/>
    <xdr:sp macro="" textlink="">
      <xdr:nvSpPr>
        <xdr:cNvPr id="328" name="n_2aveValue【福祉施設】&#10;一人当たり面積">
          <a:extLst>
            <a:ext uri="{FF2B5EF4-FFF2-40B4-BE49-F238E27FC236}">
              <a16:creationId xmlns:a16="http://schemas.microsoft.com/office/drawing/2014/main" id="{DECB45F2-43FC-408D-8563-0187E9529736}"/>
            </a:ext>
          </a:extLst>
        </xdr:cNvPr>
        <xdr:cNvSpPr txBox="1"/>
      </xdr:nvSpPr>
      <xdr:spPr>
        <a:xfrm>
          <a:off x="8515427" y="14439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162577</xdr:rowOff>
    </xdr:from>
    <xdr:ext cx="469744" cy="259045"/>
    <xdr:sp macro="" textlink="">
      <xdr:nvSpPr>
        <xdr:cNvPr id="329" name="n_3aveValue【福祉施設】&#10;一人当たり面積">
          <a:extLst>
            <a:ext uri="{FF2B5EF4-FFF2-40B4-BE49-F238E27FC236}">
              <a16:creationId xmlns:a16="http://schemas.microsoft.com/office/drawing/2014/main" id="{B8898B67-0081-4982-867A-9816826CA3FA}"/>
            </a:ext>
          </a:extLst>
        </xdr:cNvPr>
        <xdr:cNvSpPr txBox="1"/>
      </xdr:nvSpPr>
      <xdr:spPr>
        <a:xfrm>
          <a:off x="7626427" y="1422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76</xdr:row>
      <xdr:rowOff>86377</xdr:rowOff>
    </xdr:from>
    <xdr:ext cx="469744" cy="259045"/>
    <xdr:sp macro="" textlink="">
      <xdr:nvSpPr>
        <xdr:cNvPr id="330" name="n_1mainValue【福祉施設】&#10;一人当たり面積">
          <a:extLst>
            <a:ext uri="{FF2B5EF4-FFF2-40B4-BE49-F238E27FC236}">
              <a16:creationId xmlns:a16="http://schemas.microsoft.com/office/drawing/2014/main" id="{D0256C8D-5988-46F1-B902-30FF4B3FDA09}"/>
            </a:ext>
          </a:extLst>
        </xdr:cNvPr>
        <xdr:cNvSpPr txBox="1"/>
      </xdr:nvSpPr>
      <xdr:spPr>
        <a:xfrm>
          <a:off x="9391727" y="1311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76</xdr:row>
      <xdr:rowOff>105427</xdr:rowOff>
    </xdr:from>
    <xdr:ext cx="469744" cy="259045"/>
    <xdr:sp macro="" textlink="">
      <xdr:nvSpPr>
        <xdr:cNvPr id="331" name="n_2mainValue【福祉施設】&#10;一人当たり面積">
          <a:extLst>
            <a:ext uri="{FF2B5EF4-FFF2-40B4-BE49-F238E27FC236}">
              <a16:creationId xmlns:a16="http://schemas.microsoft.com/office/drawing/2014/main" id="{A548F278-4CE7-4D1F-A19D-BEBE398378D3}"/>
            </a:ext>
          </a:extLst>
        </xdr:cNvPr>
        <xdr:cNvSpPr txBox="1"/>
      </xdr:nvSpPr>
      <xdr:spPr>
        <a:xfrm>
          <a:off x="8515427" y="1313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2" name="正方形/長方形 331">
          <a:extLst>
            <a:ext uri="{FF2B5EF4-FFF2-40B4-BE49-F238E27FC236}">
              <a16:creationId xmlns:a16="http://schemas.microsoft.com/office/drawing/2014/main" id="{11D46D3C-8124-40F2-8258-E8D2B95054F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3" name="正方形/長方形 332">
          <a:extLst>
            <a:ext uri="{FF2B5EF4-FFF2-40B4-BE49-F238E27FC236}">
              <a16:creationId xmlns:a16="http://schemas.microsoft.com/office/drawing/2014/main" id="{29460CD6-7F0A-4B03-ACA3-7C4EFBCB3B4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4" name="正方形/長方形 333">
          <a:extLst>
            <a:ext uri="{FF2B5EF4-FFF2-40B4-BE49-F238E27FC236}">
              <a16:creationId xmlns:a16="http://schemas.microsoft.com/office/drawing/2014/main" id="{45BB736E-4ACF-4F00-86DA-11A7064C3FE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5" name="正方形/長方形 334">
          <a:extLst>
            <a:ext uri="{FF2B5EF4-FFF2-40B4-BE49-F238E27FC236}">
              <a16:creationId xmlns:a16="http://schemas.microsoft.com/office/drawing/2014/main" id="{5EB19BB7-2ECB-45EC-8229-C66A081959C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6" name="正方形/長方形 335">
          <a:extLst>
            <a:ext uri="{FF2B5EF4-FFF2-40B4-BE49-F238E27FC236}">
              <a16:creationId xmlns:a16="http://schemas.microsoft.com/office/drawing/2014/main" id="{C5D0E775-51DD-491F-9A78-26254BCC152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7" name="正方形/長方形 336">
          <a:extLst>
            <a:ext uri="{FF2B5EF4-FFF2-40B4-BE49-F238E27FC236}">
              <a16:creationId xmlns:a16="http://schemas.microsoft.com/office/drawing/2014/main" id="{288807CB-42EF-4F94-A59B-0DD3FC56743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8" name="正方形/長方形 337">
          <a:extLst>
            <a:ext uri="{FF2B5EF4-FFF2-40B4-BE49-F238E27FC236}">
              <a16:creationId xmlns:a16="http://schemas.microsoft.com/office/drawing/2014/main" id="{C85215FF-7A2B-4A61-B231-C322342AD67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9" name="正方形/長方形 338">
          <a:extLst>
            <a:ext uri="{FF2B5EF4-FFF2-40B4-BE49-F238E27FC236}">
              <a16:creationId xmlns:a16="http://schemas.microsoft.com/office/drawing/2014/main" id="{0812F92B-5607-4C4E-BCF4-37F3BF276AEC}"/>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40" name="テキスト ボックス 339">
          <a:extLst>
            <a:ext uri="{FF2B5EF4-FFF2-40B4-BE49-F238E27FC236}">
              <a16:creationId xmlns:a16="http://schemas.microsoft.com/office/drawing/2014/main" id="{ED4C44E0-A8E1-4458-89EC-AC0B4138D7EB}"/>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41" name="直線コネクタ 340">
          <a:extLst>
            <a:ext uri="{FF2B5EF4-FFF2-40B4-BE49-F238E27FC236}">
              <a16:creationId xmlns:a16="http://schemas.microsoft.com/office/drawing/2014/main" id="{BDFF7E4F-A232-49B9-AED4-50EA2FDEBF2C}"/>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42" name="テキスト ボックス 341">
          <a:extLst>
            <a:ext uri="{FF2B5EF4-FFF2-40B4-BE49-F238E27FC236}">
              <a16:creationId xmlns:a16="http://schemas.microsoft.com/office/drawing/2014/main" id="{2CD52E21-9F6C-4E99-82E4-FBC2C7D85175}"/>
            </a:ext>
          </a:extLst>
        </xdr:cNvPr>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43" name="直線コネクタ 342">
          <a:extLst>
            <a:ext uri="{FF2B5EF4-FFF2-40B4-BE49-F238E27FC236}">
              <a16:creationId xmlns:a16="http://schemas.microsoft.com/office/drawing/2014/main" id="{74A3FBA0-2A39-4271-98BF-7A12482FD3FA}"/>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44" name="テキスト ボックス 343">
          <a:extLst>
            <a:ext uri="{FF2B5EF4-FFF2-40B4-BE49-F238E27FC236}">
              <a16:creationId xmlns:a16="http://schemas.microsoft.com/office/drawing/2014/main" id="{92120AE9-A731-47E2-9AD2-763506521D3A}"/>
            </a:ext>
          </a:extLst>
        </xdr:cNvPr>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45" name="直線コネクタ 344">
          <a:extLst>
            <a:ext uri="{FF2B5EF4-FFF2-40B4-BE49-F238E27FC236}">
              <a16:creationId xmlns:a16="http://schemas.microsoft.com/office/drawing/2014/main" id="{70C9BCF2-55C2-4207-95A5-3E41F14C137A}"/>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46" name="テキスト ボックス 345">
          <a:extLst>
            <a:ext uri="{FF2B5EF4-FFF2-40B4-BE49-F238E27FC236}">
              <a16:creationId xmlns:a16="http://schemas.microsoft.com/office/drawing/2014/main" id="{7FDEB142-2602-4D02-A330-4D5635F3748C}"/>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47" name="直線コネクタ 346">
          <a:extLst>
            <a:ext uri="{FF2B5EF4-FFF2-40B4-BE49-F238E27FC236}">
              <a16:creationId xmlns:a16="http://schemas.microsoft.com/office/drawing/2014/main" id="{484A15C4-25FF-4472-81E4-AD7567F8C43D}"/>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48" name="テキスト ボックス 347">
          <a:extLst>
            <a:ext uri="{FF2B5EF4-FFF2-40B4-BE49-F238E27FC236}">
              <a16:creationId xmlns:a16="http://schemas.microsoft.com/office/drawing/2014/main" id="{6D794A4E-592B-46F2-AEE5-43160D784D34}"/>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49" name="直線コネクタ 348">
          <a:extLst>
            <a:ext uri="{FF2B5EF4-FFF2-40B4-BE49-F238E27FC236}">
              <a16:creationId xmlns:a16="http://schemas.microsoft.com/office/drawing/2014/main" id="{E0CD2135-280D-4E6E-915F-51A04BA19206}"/>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50" name="テキスト ボックス 349">
          <a:extLst>
            <a:ext uri="{FF2B5EF4-FFF2-40B4-BE49-F238E27FC236}">
              <a16:creationId xmlns:a16="http://schemas.microsoft.com/office/drawing/2014/main" id="{29F0CBD3-B2D5-428E-8BFE-67C56D9E1A54}"/>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51" name="直線コネクタ 350">
          <a:extLst>
            <a:ext uri="{FF2B5EF4-FFF2-40B4-BE49-F238E27FC236}">
              <a16:creationId xmlns:a16="http://schemas.microsoft.com/office/drawing/2014/main" id="{5B5F265B-C89E-4711-B0BD-2D2CDCBF862A}"/>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52" name="テキスト ボックス 351">
          <a:extLst>
            <a:ext uri="{FF2B5EF4-FFF2-40B4-BE49-F238E27FC236}">
              <a16:creationId xmlns:a16="http://schemas.microsoft.com/office/drawing/2014/main" id="{82A14E54-142E-4893-9574-1C51F7A1F806}"/>
            </a:ext>
          </a:extLst>
        </xdr:cNvPr>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53" name="直線コネクタ 352">
          <a:extLst>
            <a:ext uri="{FF2B5EF4-FFF2-40B4-BE49-F238E27FC236}">
              <a16:creationId xmlns:a16="http://schemas.microsoft.com/office/drawing/2014/main" id="{19452AD8-1E88-43FD-BD7A-8EACE160B4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54" name="テキスト ボックス 353">
          <a:extLst>
            <a:ext uri="{FF2B5EF4-FFF2-40B4-BE49-F238E27FC236}">
              <a16:creationId xmlns:a16="http://schemas.microsoft.com/office/drawing/2014/main" id="{D9E42C48-97B7-411D-9CB3-6F975D2DBE19}"/>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55" name="【市民会館】&#10;有形固定資産減価償却率グラフ枠">
          <a:extLst>
            <a:ext uri="{FF2B5EF4-FFF2-40B4-BE49-F238E27FC236}">
              <a16:creationId xmlns:a16="http://schemas.microsoft.com/office/drawing/2014/main" id="{A4A80991-E45F-412D-94F7-390BBFD17AEF}"/>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1905</xdr:rowOff>
    </xdr:from>
    <xdr:to>
      <xdr:col>24</xdr:col>
      <xdr:colOff>62865</xdr:colOff>
      <xdr:row>108</xdr:row>
      <xdr:rowOff>9525</xdr:rowOff>
    </xdr:to>
    <xdr:cxnSp macro="">
      <xdr:nvCxnSpPr>
        <xdr:cNvPr id="356" name="直線コネクタ 355">
          <a:extLst>
            <a:ext uri="{FF2B5EF4-FFF2-40B4-BE49-F238E27FC236}">
              <a16:creationId xmlns:a16="http://schemas.microsoft.com/office/drawing/2014/main" id="{0EAC4100-2A58-48F3-88A1-94635C1ABB1C}"/>
            </a:ext>
          </a:extLst>
        </xdr:cNvPr>
        <xdr:cNvCxnSpPr/>
      </xdr:nvCxnSpPr>
      <xdr:spPr>
        <a:xfrm flipV="1">
          <a:off x="4634865" y="17146905"/>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13352</xdr:rowOff>
    </xdr:from>
    <xdr:ext cx="405111" cy="259045"/>
    <xdr:sp macro="" textlink="">
      <xdr:nvSpPr>
        <xdr:cNvPr id="357" name="【市民会館】&#10;有形固定資産減価償却率最小値テキスト">
          <a:extLst>
            <a:ext uri="{FF2B5EF4-FFF2-40B4-BE49-F238E27FC236}">
              <a16:creationId xmlns:a16="http://schemas.microsoft.com/office/drawing/2014/main" id="{5A2EA2FA-6BD1-4E83-96D9-0911F8D28BE8}"/>
            </a:ext>
          </a:extLst>
        </xdr:cNvPr>
        <xdr:cNvSpPr txBox="1"/>
      </xdr:nvSpPr>
      <xdr:spPr>
        <a:xfrm>
          <a:off x="4673600" y="1852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9525</xdr:rowOff>
    </xdr:from>
    <xdr:to>
      <xdr:col>24</xdr:col>
      <xdr:colOff>152400</xdr:colOff>
      <xdr:row>108</xdr:row>
      <xdr:rowOff>9525</xdr:rowOff>
    </xdr:to>
    <xdr:cxnSp macro="">
      <xdr:nvCxnSpPr>
        <xdr:cNvPr id="358" name="直線コネクタ 357">
          <a:extLst>
            <a:ext uri="{FF2B5EF4-FFF2-40B4-BE49-F238E27FC236}">
              <a16:creationId xmlns:a16="http://schemas.microsoft.com/office/drawing/2014/main" id="{AFAA1637-A388-41BE-BAF9-2E3AE3245E5B}"/>
            </a:ext>
          </a:extLst>
        </xdr:cNvPr>
        <xdr:cNvCxnSpPr/>
      </xdr:nvCxnSpPr>
      <xdr:spPr>
        <a:xfrm>
          <a:off x="4546600" y="18526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120032</xdr:rowOff>
    </xdr:from>
    <xdr:ext cx="405111" cy="259045"/>
    <xdr:sp macro="" textlink="">
      <xdr:nvSpPr>
        <xdr:cNvPr id="359" name="【市民会館】&#10;有形固定資産減価償却率最大値テキスト">
          <a:extLst>
            <a:ext uri="{FF2B5EF4-FFF2-40B4-BE49-F238E27FC236}">
              <a16:creationId xmlns:a16="http://schemas.microsoft.com/office/drawing/2014/main" id="{ABB52EBD-02E4-450C-9466-002084279A92}"/>
            </a:ext>
          </a:extLst>
        </xdr:cNvPr>
        <xdr:cNvSpPr txBox="1"/>
      </xdr:nvSpPr>
      <xdr:spPr>
        <a:xfrm>
          <a:off x="4673600" y="16922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1905</xdr:rowOff>
    </xdr:from>
    <xdr:to>
      <xdr:col>24</xdr:col>
      <xdr:colOff>152400</xdr:colOff>
      <xdr:row>100</xdr:row>
      <xdr:rowOff>1905</xdr:rowOff>
    </xdr:to>
    <xdr:cxnSp macro="">
      <xdr:nvCxnSpPr>
        <xdr:cNvPr id="360" name="直線コネクタ 359">
          <a:extLst>
            <a:ext uri="{FF2B5EF4-FFF2-40B4-BE49-F238E27FC236}">
              <a16:creationId xmlns:a16="http://schemas.microsoft.com/office/drawing/2014/main" id="{9CBDE3E3-CA4B-45E7-A772-1001555D7AE3}"/>
            </a:ext>
          </a:extLst>
        </xdr:cNvPr>
        <xdr:cNvCxnSpPr/>
      </xdr:nvCxnSpPr>
      <xdr:spPr>
        <a:xfrm>
          <a:off x="4546600" y="1714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142891</xdr:rowOff>
    </xdr:from>
    <xdr:ext cx="405111" cy="259045"/>
    <xdr:sp macro="" textlink="">
      <xdr:nvSpPr>
        <xdr:cNvPr id="361" name="【市民会館】&#10;有形固定資産減価償却率平均値テキスト">
          <a:extLst>
            <a:ext uri="{FF2B5EF4-FFF2-40B4-BE49-F238E27FC236}">
              <a16:creationId xmlns:a16="http://schemas.microsoft.com/office/drawing/2014/main" id="{9037C623-A3E3-4A57-8F33-3A2FB03AD678}"/>
            </a:ext>
          </a:extLst>
        </xdr:cNvPr>
        <xdr:cNvSpPr txBox="1"/>
      </xdr:nvSpPr>
      <xdr:spPr>
        <a:xfrm>
          <a:off x="4673600" y="179736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164464</xdr:rowOff>
    </xdr:from>
    <xdr:to>
      <xdr:col>24</xdr:col>
      <xdr:colOff>114300</xdr:colOff>
      <xdr:row>105</xdr:row>
      <xdr:rowOff>94614</xdr:rowOff>
    </xdr:to>
    <xdr:sp macro="" textlink="">
      <xdr:nvSpPr>
        <xdr:cNvPr id="362" name="フローチャート: 判断 361">
          <a:extLst>
            <a:ext uri="{FF2B5EF4-FFF2-40B4-BE49-F238E27FC236}">
              <a16:creationId xmlns:a16="http://schemas.microsoft.com/office/drawing/2014/main" id="{141E2E3A-DEDC-479D-99C5-FE5EFB069B16}"/>
            </a:ext>
          </a:extLst>
        </xdr:cNvPr>
        <xdr:cNvSpPr/>
      </xdr:nvSpPr>
      <xdr:spPr>
        <a:xfrm>
          <a:off x="4584700" y="1799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4445</xdr:rowOff>
    </xdr:from>
    <xdr:to>
      <xdr:col>20</xdr:col>
      <xdr:colOff>38100</xdr:colOff>
      <xdr:row>105</xdr:row>
      <xdr:rowOff>106045</xdr:rowOff>
    </xdr:to>
    <xdr:sp macro="" textlink="">
      <xdr:nvSpPr>
        <xdr:cNvPr id="363" name="フローチャート: 判断 362">
          <a:extLst>
            <a:ext uri="{FF2B5EF4-FFF2-40B4-BE49-F238E27FC236}">
              <a16:creationId xmlns:a16="http://schemas.microsoft.com/office/drawing/2014/main" id="{612809E0-BF0E-4198-9F75-823E5CFACB0E}"/>
            </a:ext>
          </a:extLst>
        </xdr:cNvPr>
        <xdr:cNvSpPr/>
      </xdr:nvSpPr>
      <xdr:spPr>
        <a:xfrm>
          <a:off x="3746500" y="1800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46355</xdr:rowOff>
    </xdr:from>
    <xdr:to>
      <xdr:col>15</xdr:col>
      <xdr:colOff>101600</xdr:colOff>
      <xdr:row>105</xdr:row>
      <xdr:rowOff>147955</xdr:rowOff>
    </xdr:to>
    <xdr:sp macro="" textlink="">
      <xdr:nvSpPr>
        <xdr:cNvPr id="364" name="フローチャート: 判断 363">
          <a:extLst>
            <a:ext uri="{FF2B5EF4-FFF2-40B4-BE49-F238E27FC236}">
              <a16:creationId xmlns:a16="http://schemas.microsoft.com/office/drawing/2014/main" id="{0018314C-526C-47C3-B4CC-D17408B1C83C}"/>
            </a:ext>
          </a:extLst>
        </xdr:cNvPr>
        <xdr:cNvSpPr/>
      </xdr:nvSpPr>
      <xdr:spPr>
        <a:xfrm>
          <a:off x="2857500" y="1804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42545</xdr:rowOff>
    </xdr:from>
    <xdr:to>
      <xdr:col>10</xdr:col>
      <xdr:colOff>165100</xdr:colOff>
      <xdr:row>105</xdr:row>
      <xdr:rowOff>144145</xdr:rowOff>
    </xdr:to>
    <xdr:sp macro="" textlink="">
      <xdr:nvSpPr>
        <xdr:cNvPr id="365" name="フローチャート: 判断 364">
          <a:extLst>
            <a:ext uri="{FF2B5EF4-FFF2-40B4-BE49-F238E27FC236}">
              <a16:creationId xmlns:a16="http://schemas.microsoft.com/office/drawing/2014/main" id="{65E6F16D-9365-478A-9515-6BE7C969D53D}"/>
            </a:ext>
          </a:extLst>
        </xdr:cNvPr>
        <xdr:cNvSpPr/>
      </xdr:nvSpPr>
      <xdr:spPr>
        <a:xfrm>
          <a:off x="1968500" y="1804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66" name="テキスト ボックス 365">
          <a:extLst>
            <a:ext uri="{FF2B5EF4-FFF2-40B4-BE49-F238E27FC236}">
              <a16:creationId xmlns:a16="http://schemas.microsoft.com/office/drawing/2014/main" id="{EE537DED-28DD-4985-A167-5E185ECBDFF8}"/>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67" name="テキスト ボックス 366">
          <a:extLst>
            <a:ext uri="{FF2B5EF4-FFF2-40B4-BE49-F238E27FC236}">
              <a16:creationId xmlns:a16="http://schemas.microsoft.com/office/drawing/2014/main" id="{016AFED3-A3B5-4148-8597-EA36643B10E2}"/>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68" name="テキスト ボックス 367">
          <a:extLst>
            <a:ext uri="{FF2B5EF4-FFF2-40B4-BE49-F238E27FC236}">
              <a16:creationId xmlns:a16="http://schemas.microsoft.com/office/drawing/2014/main" id="{365ECD6D-FA89-4FBD-8B0C-FF857E495C55}"/>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69" name="テキスト ボックス 368">
          <a:extLst>
            <a:ext uri="{FF2B5EF4-FFF2-40B4-BE49-F238E27FC236}">
              <a16:creationId xmlns:a16="http://schemas.microsoft.com/office/drawing/2014/main" id="{D48E7AF7-B7C3-495E-B69B-383E15C0F202}"/>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70" name="テキスト ボックス 369">
          <a:extLst>
            <a:ext uri="{FF2B5EF4-FFF2-40B4-BE49-F238E27FC236}">
              <a16:creationId xmlns:a16="http://schemas.microsoft.com/office/drawing/2014/main" id="{07190936-3FBB-4F99-A147-1BDCB577C98C}"/>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114936</xdr:rowOff>
    </xdr:from>
    <xdr:to>
      <xdr:col>24</xdr:col>
      <xdr:colOff>114300</xdr:colOff>
      <xdr:row>105</xdr:row>
      <xdr:rowOff>45086</xdr:rowOff>
    </xdr:to>
    <xdr:sp macro="" textlink="">
      <xdr:nvSpPr>
        <xdr:cNvPr id="371" name="楕円 370">
          <a:extLst>
            <a:ext uri="{FF2B5EF4-FFF2-40B4-BE49-F238E27FC236}">
              <a16:creationId xmlns:a16="http://schemas.microsoft.com/office/drawing/2014/main" id="{7CBC65D5-D103-45B9-9A7C-0870F56E7F8F}"/>
            </a:ext>
          </a:extLst>
        </xdr:cNvPr>
        <xdr:cNvSpPr/>
      </xdr:nvSpPr>
      <xdr:spPr>
        <a:xfrm>
          <a:off x="4584700" y="1794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137813</xdr:rowOff>
    </xdr:from>
    <xdr:ext cx="405111" cy="259045"/>
    <xdr:sp macro="" textlink="">
      <xdr:nvSpPr>
        <xdr:cNvPr id="372" name="【市民会館】&#10;有形固定資産減価償却率該当値テキスト">
          <a:extLst>
            <a:ext uri="{FF2B5EF4-FFF2-40B4-BE49-F238E27FC236}">
              <a16:creationId xmlns:a16="http://schemas.microsoft.com/office/drawing/2014/main" id="{48A17C79-68B6-4797-A566-4801E94B78B7}"/>
            </a:ext>
          </a:extLst>
        </xdr:cNvPr>
        <xdr:cNvSpPr txBox="1"/>
      </xdr:nvSpPr>
      <xdr:spPr>
        <a:xfrm>
          <a:off x="4673600" y="17797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57786</xdr:rowOff>
    </xdr:from>
    <xdr:to>
      <xdr:col>20</xdr:col>
      <xdr:colOff>38100</xdr:colOff>
      <xdr:row>104</xdr:row>
      <xdr:rowOff>159386</xdr:rowOff>
    </xdr:to>
    <xdr:sp macro="" textlink="">
      <xdr:nvSpPr>
        <xdr:cNvPr id="373" name="楕円 372">
          <a:extLst>
            <a:ext uri="{FF2B5EF4-FFF2-40B4-BE49-F238E27FC236}">
              <a16:creationId xmlns:a16="http://schemas.microsoft.com/office/drawing/2014/main" id="{426CB0E4-2F49-408B-9737-7394D916D837}"/>
            </a:ext>
          </a:extLst>
        </xdr:cNvPr>
        <xdr:cNvSpPr/>
      </xdr:nvSpPr>
      <xdr:spPr>
        <a:xfrm>
          <a:off x="3746500" y="1788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108586</xdr:rowOff>
    </xdr:from>
    <xdr:to>
      <xdr:col>24</xdr:col>
      <xdr:colOff>63500</xdr:colOff>
      <xdr:row>104</xdr:row>
      <xdr:rowOff>165736</xdr:rowOff>
    </xdr:to>
    <xdr:cxnSp macro="">
      <xdr:nvCxnSpPr>
        <xdr:cNvPr id="374" name="直線コネクタ 373">
          <a:extLst>
            <a:ext uri="{FF2B5EF4-FFF2-40B4-BE49-F238E27FC236}">
              <a16:creationId xmlns:a16="http://schemas.microsoft.com/office/drawing/2014/main" id="{9F5A4277-D0AC-4EF4-B048-46BB055D08EE}"/>
            </a:ext>
          </a:extLst>
        </xdr:cNvPr>
        <xdr:cNvCxnSpPr/>
      </xdr:nvCxnSpPr>
      <xdr:spPr>
        <a:xfrm>
          <a:off x="3797300" y="17939386"/>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99695</xdr:rowOff>
    </xdr:from>
    <xdr:to>
      <xdr:col>15</xdr:col>
      <xdr:colOff>101600</xdr:colOff>
      <xdr:row>105</xdr:row>
      <xdr:rowOff>29845</xdr:rowOff>
    </xdr:to>
    <xdr:sp macro="" textlink="">
      <xdr:nvSpPr>
        <xdr:cNvPr id="375" name="楕円 374">
          <a:extLst>
            <a:ext uri="{FF2B5EF4-FFF2-40B4-BE49-F238E27FC236}">
              <a16:creationId xmlns:a16="http://schemas.microsoft.com/office/drawing/2014/main" id="{EA679D42-53E4-43E9-B5A5-97988DACCC1D}"/>
            </a:ext>
          </a:extLst>
        </xdr:cNvPr>
        <xdr:cNvSpPr/>
      </xdr:nvSpPr>
      <xdr:spPr>
        <a:xfrm>
          <a:off x="2857500" y="1793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108586</xdr:rowOff>
    </xdr:from>
    <xdr:to>
      <xdr:col>19</xdr:col>
      <xdr:colOff>177800</xdr:colOff>
      <xdr:row>104</xdr:row>
      <xdr:rowOff>150495</xdr:rowOff>
    </xdr:to>
    <xdr:cxnSp macro="">
      <xdr:nvCxnSpPr>
        <xdr:cNvPr id="376" name="直線コネクタ 375">
          <a:extLst>
            <a:ext uri="{FF2B5EF4-FFF2-40B4-BE49-F238E27FC236}">
              <a16:creationId xmlns:a16="http://schemas.microsoft.com/office/drawing/2014/main" id="{DFC39F7F-B517-4F81-A4C6-7AE5639A94EE}"/>
            </a:ext>
          </a:extLst>
        </xdr:cNvPr>
        <xdr:cNvCxnSpPr/>
      </xdr:nvCxnSpPr>
      <xdr:spPr>
        <a:xfrm flipV="1">
          <a:off x="2908300" y="17939386"/>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97172</xdr:rowOff>
    </xdr:from>
    <xdr:ext cx="405111" cy="259045"/>
    <xdr:sp macro="" textlink="">
      <xdr:nvSpPr>
        <xdr:cNvPr id="377" name="n_1aveValue【市民会館】&#10;有形固定資産減価償却率">
          <a:extLst>
            <a:ext uri="{FF2B5EF4-FFF2-40B4-BE49-F238E27FC236}">
              <a16:creationId xmlns:a16="http://schemas.microsoft.com/office/drawing/2014/main" id="{3110EFA4-D23C-43DA-B72F-B0403FC8175C}"/>
            </a:ext>
          </a:extLst>
        </xdr:cNvPr>
        <xdr:cNvSpPr txBox="1"/>
      </xdr:nvSpPr>
      <xdr:spPr>
        <a:xfrm>
          <a:off x="3582044" y="1809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139082</xdr:rowOff>
    </xdr:from>
    <xdr:ext cx="405111" cy="259045"/>
    <xdr:sp macro="" textlink="">
      <xdr:nvSpPr>
        <xdr:cNvPr id="378" name="n_2aveValue【市民会館】&#10;有形固定資産減価償却率">
          <a:extLst>
            <a:ext uri="{FF2B5EF4-FFF2-40B4-BE49-F238E27FC236}">
              <a16:creationId xmlns:a16="http://schemas.microsoft.com/office/drawing/2014/main" id="{83AEC599-151A-42BD-8A0D-F7370558E8CA}"/>
            </a:ext>
          </a:extLst>
        </xdr:cNvPr>
        <xdr:cNvSpPr txBox="1"/>
      </xdr:nvSpPr>
      <xdr:spPr>
        <a:xfrm>
          <a:off x="2705744" y="1814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160672</xdr:rowOff>
    </xdr:from>
    <xdr:ext cx="405111" cy="259045"/>
    <xdr:sp macro="" textlink="">
      <xdr:nvSpPr>
        <xdr:cNvPr id="379" name="n_3aveValue【市民会館】&#10;有形固定資産減価償却率">
          <a:extLst>
            <a:ext uri="{FF2B5EF4-FFF2-40B4-BE49-F238E27FC236}">
              <a16:creationId xmlns:a16="http://schemas.microsoft.com/office/drawing/2014/main" id="{50828D5A-38C3-4BF6-AC64-BC045306C4E5}"/>
            </a:ext>
          </a:extLst>
        </xdr:cNvPr>
        <xdr:cNvSpPr txBox="1"/>
      </xdr:nvSpPr>
      <xdr:spPr>
        <a:xfrm>
          <a:off x="1816744" y="17820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4463</xdr:rowOff>
    </xdr:from>
    <xdr:ext cx="405111" cy="259045"/>
    <xdr:sp macro="" textlink="">
      <xdr:nvSpPr>
        <xdr:cNvPr id="380" name="n_1mainValue【市民会館】&#10;有形固定資産減価償却率">
          <a:extLst>
            <a:ext uri="{FF2B5EF4-FFF2-40B4-BE49-F238E27FC236}">
              <a16:creationId xmlns:a16="http://schemas.microsoft.com/office/drawing/2014/main" id="{8B7889AA-3F5D-4D86-BD43-71A4E15C60AB}"/>
            </a:ext>
          </a:extLst>
        </xdr:cNvPr>
        <xdr:cNvSpPr txBox="1"/>
      </xdr:nvSpPr>
      <xdr:spPr>
        <a:xfrm>
          <a:off x="3582044" y="17663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46372</xdr:rowOff>
    </xdr:from>
    <xdr:ext cx="405111" cy="259045"/>
    <xdr:sp macro="" textlink="">
      <xdr:nvSpPr>
        <xdr:cNvPr id="381" name="n_2mainValue【市民会館】&#10;有形固定資産減価償却率">
          <a:extLst>
            <a:ext uri="{FF2B5EF4-FFF2-40B4-BE49-F238E27FC236}">
              <a16:creationId xmlns:a16="http://schemas.microsoft.com/office/drawing/2014/main" id="{7B1F627C-21B5-427D-AC7E-893D1EB436E0}"/>
            </a:ext>
          </a:extLst>
        </xdr:cNvPr>
        <xdr:cNvSpPr txBox="1"/>
      </xdr:nvSpPr>
      <xdr:spPr>
        <a:xfrm>
          <a:off x="2705744" y="1770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82" name="正方形/長方形 381">
          <a:extLst>
            <a:ext uri="{FF2B5EF4-FFF2-40B4-BE49-F238E27FC236}">
              <a16:creationId xmlns:a16="http://schemas.microsoft.com/office/drawing/2014/main" id="{6F141941-5BF0-4054-A098-0B36C2DC6E1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3" name="正方形/長方形 382">
          <a:extLst>
            <a:ext uri="{FF2B5EF4-FFF2-40B4-BE49-F238E27FC236}">
              <a16:creationId xmlns:a16="http://schemas.microsoft.com/office/drawing/2014/main" id="{B231ECBC-1305-4E67-A8C8-DCC5E3C7054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4" name="正方形/長方形 383">
          <a:extLst>
            <a:ext uri="{FF2B5EF4-FFF2-40B4-BE49-F238E27FC236}">
              <a16:creationId xmlns:a16="http://schemas.microsoft.com/office/drawing/2014/main" id="{09E34852-E43E-4B2C-8635-65AD99CC0E5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5" name="正方形/長方形 384">
          <a:extLst>
            <a:ext uri="{FF2B5EF4-FFF2-40B4-BE49-F238E27FC236}">
              <a16:creationId xmlns:a16="http://schemas.microsoft.com/office/drawing/2014/main" id="{B7C58FE9-9023-4FD1-9662-345779085ECC}"/>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6" name="正方形/長方形 385">
          <a:extLst>
            <a:ext uri="{FF2B5EF4-FFF2-40B4-BE49-F238E27FC236}">
              <a16:creationId xmlns:a16="http://schemas.microsoft.com/office/drawing/2014/main" id="{96E0AFF7-64EE-4EE7-8360-5FCC9D7BFFE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7" name="正方形/長方形 386">
          <a:extLst>
            <a:ext uri="{FF2B5EF4-FFF2-40B4-BE49-F238E27FC236}">
              <a16:creationId xmlns:a16="http://schemas.microsoft.com/office/drawing/2014/main" id="{D4083D59-0084-413D-94F9-C282BB8341B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8" name="正方形/長方形 387">
          <a:extLst>
            <a:ext uri="{FF2B5EF4-FFF2-40B4-BE49-F238E27FC236}">
              <a16:creationId xmlns:a16="http://schemas.microsoft.com/office/drawing/2014/main" id="{3F5EA459-FA2A-4B52-800C-6A5F6A62573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9" name="正方形/長方形 388">
          <a:extLst>
            <a:ext uri="{FF2B5EF4-FFF2-40B4-BE49-F238E27FC236}">
              <a16:creationId xmlns:a16="http://schemas.microsoft.com/office/drawing/2014/main" id="{25BC60F1-183A-4425-A49D-E9A649F88393}"/>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90" name="テキスト ボックス 389">
          <a:extLst>
            <a:ext uri="{FF2B5EF4-FFF2-40B4-BE49-F238E27FC236}">
              <a16:creationId xmlns:a16="http://schemas.microsoft.com/office/drawing/2014/main" id="{3EF753BF-B8E0-4284-B11A-DCAAA6EBDA11}"/>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91" name="直線コネクタ 390">
          <a:extLst>
            <a:ext uri="{FF2B5EF4-FFF2-40B4-BE49-F238E27FC236}">
              <a16:creationId xmlns:a16="http://schemas.microsoft.com/office/drawing/2014/main" id="{722D5685-E2D4-4A3C-963F-1D7E5F592DA9}"/>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92" name="直線コネクタ 391">
          <a:extLst>
            <a:ext uri="{FF2B5EF4-FFF2-40B4-BE49-F238E27FC236}">
              <a16:creationId xmlns:a16="http://schemas.microsoft.com/office/drawing/2014/main" id="{85AE320D-3CDC-4A1C-AB0C-FFBC2CB54ACC}"/>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93" name="テキスト ボックス 392">
          <a:extLst>
            <a:ext uri="{FF2B5EF4-FFF2-40B4-BE49-F238E27FC236}">
              <a16:creationId xmlns:a16="http://schemas.microsoft.com/office/drawing/2014/main" id="{F9E5D866-CA6C-436B-B44B-CE4EE0932F39}"/>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94" name="直線コネクタ 393">
          <a:extLst>
            <a:ext uri="{FF2B5EF4-FFF2-40B4-BE49-F238E27FC236}">
              <a16:creationId xmlns:a16="http://schemas.microsoft.com/office/drawing/2014/main" id="{12517F16-2C8C-4D90-A537-B0889D599B3E}"/>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95" name="テキスト ボックス 394">
          <a:extLst>
            <a:ext uri="{FF2B5EF4-FFF2-40B4-BE49-F238E27FC236}">
              <a16:creationId xmlns:a16="http://schemas.microsoft.com/office/drawing/2014/main" id="{ECB24F47-7517-4AA3-88F5-D6652708EB4C}"/>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96" name="直線コネクタ 395">
          <a:extLst>
            <a:ext uri="{FF2B5EF4-FFF2-40B4-BE49-F238E27FC236}">
              <a16:creationId xmlns:a16="http://schemas.microsoft.com/office/drawing/2014/main" id="{04A67D51-A1F0-4885-BF8A-33AFEA86069D}"/>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97" name="テキスト ボックス 396">
          <a:extLst>
            <a:ext uri="{FF2B5EF4-FFF2-40B4-BE49-F238E27FC236}">
              <a16:creationId xmlns:a16="http://schemas.microsoft.com/office/drawing/2014/main" id="{714E27F1-86FD-4D89-B85A-690A979185ED}"/>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98" name="直線コネクタ 397">
          <a:extLst>
            <a:ext uri="{FF2B5EF4-FFF2-40B4-BE49-F238E27FC236}">
              <a16:creationId xmlns:a16="http://schemas.microsoft.com/office/drawing/2014/main" id="{84566395-B415-46C6-BDB1-BDE080959697}"/>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99" name="テキスト ボックス 398">
          <a:extLst>
            <a:ext uri="{FF2B5EF4-FFF2-40B4-BE49-F238E27FC236}">
              <a16:creationId xmlns:a16="http://schemas.microsoft.com/office/drawing/2014/main" id="{B92F9D84-277B-4081-A9AE-3A7946522517}"/>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00" name="直線コネクタ 399">
          <a:extLst>
            <a:ext uri="{FF2B5EF4-FFF2-40B4-BE49-F238E27FC236}">
              <a16:creationId xmlns:a16="http://schemas.microsoft.com/office/drawing/2014/main" id="{00D0288E-6A4B-41A8-B76C-DF93ECAEA888}"/>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01" name="テキスト ボックス 400">
          <a:extLst>
            <a:ext uri="{FF2B5EF4-FFF2-40B4-BE49-F238E27FC236}">
              <a16:creationId xmlns:a16="http://schemas.microsoft.com/office/drawing/2014/main" id="{ED14C3F8-12EF-4ED5-AB53-40FB120FF7D4}"/>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02" name="直線コネクタ 401">
          <a:extLst>
            <a:ext uri="{FF2B5EF4-FFF2-40B4-BE49-F238E27FC236}">
              <a16:creationId xmlns:a16="http://schemas.microsoft.com/office/drawing/2014/main" id="{1542B287-9F25-4A46-8FB5-78C0725FB76E}"/>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03" name="テキスト ボックス 402">
          <a:extLst>
            <a:ext uri="{FF2B5EF4-FFF2-40B4-BE49-F238E27FC236}">
              <a16:creationId xmlns:a16="http://schemas.microsoft.com/office/drawing/2014/main" id="{15C360C8-E1AB-4A33-A78A-656C6FB5EC42}"/>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04" name="【市民会館】&#10;一人当たり面積グラフ枠">
          <a:extLst>
            <a:ext uri="{FF2B5EF4-FFF2-40B4-BE49-F238E27FC236}">
              <a16:creationId xmlns:a16="http://schemas.microsoft.com/office/drawing/2014/main" id="{ADDB8283-AB29-4B0B-94C6-397AD428774C}"/>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38100</xdr:rowOff>
    </xdr:from>
    <xdr:to>
      <xdr:col>54</xdr:col>
      <xdr:colOff>189865</xdr:colOff>
      <xdr:row>108</xdr:row>
      <xdr:rowOff>19050</xdr:rowOff>
    </xdr:to>
    <xdr:cxnSp macro="">
      <xdr:nvCxnSpPr>
        <xdr:cNvPr id="405" name="直線コネクタ 404">
          <a:extLst>
            <a:ext uri="{FF2B5EF4-FFF2-40B4-BE49-F238E27FC236}">
              <a16:creationId xmlns:a16="http://schemas.microsoft.com/office/drawing/2014/main" id="{2C1ADEA2-C84D-4165-B694-B66167577961}"/>
            </a:ext>
          </a:extLst>
        </xdr:cNvPr>
        <xdr:cNvCxnSpPr/>
      </xdr:nvCxnSpPr>
      <xdr:spPr>
        <a:xfrm flipV="1">
          <a:off x="10476865" y="1718310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22877</xdr:rowOff>
    </xdr:from>
    <xdr:ext cx="469744" cy="259045"/>
    <xdr:sp macro="" textlink="">
      <xdr:nvSpPr>
        <xdr:cNvPr id="406" name="【市民会館】&#10;一人当たり面積最小値テキスト">
          <a:extLst>
            <a:ext uri="{FF2B5EF4-FFF2-40B4-BE49-F238E27FC236}">
              <a16:creationId xmlns:a16="http://schemas.microsoft.com/office/drawing/2014/main" id="{57DE21AF-954A-4DD8-8B81-94CB3F08AC30}"/>
            </a:ext>
          </a:extLst>
        </xdr:cNvPr>
        <xdr:cNvSpPr txBox="1"/>
      </xdr:nvSpPr>
      <xdr:spPr>
        <a:xfrm>
          <a:off x="10515600" y="1853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19050</xdr:rowOff>
    </xdr:from>
    <xdr:to>
      <xdr:col>55</xdr:col>
      <xdr:colOff>88900</xdr:colOff>
      <xdr:row>108</xdr:row>
      <xdr:rowOff>19050</xdr:rowOff>
    </xdr:to>
    <xdr:cxnSp macro="">
      <xdr:nvCxnSpPr>
        <xdr:cNvPr id="407" name="直線コネクタ 406">
          <a:extLst>
            <a:ext uri="{FF2B5EF4-FFF2-40B4-BE49-F238E27FC236}">
              <a16:creationId xmlns:a16="http://schemas.microsoft.com/office/drawing/2014/main" id="{D9B60903-C570-49F3-BF24-1BAEB97E777A}"/>
            </a:ext>
          </a:extLst>
        </xdr:cNvPr>
        <xdr:cNvCxnSpPr/>
      </xdr:nvCxnSpPr>
      <xdr:spPr>
        <a:xfrm>
          <a:off x="10388600" y="1853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156227</xdr:rowOff>
    </xdr:from>
    <xdr:ext cx="469744" cy="259045"/>
    <xdr:sp macro="" textlink="">
      <xdr:nvSpPr>
        <xdr:cNvPr id="408" name="【市民会館】&#10;一人当たり面積最大値テキスト">
          <a:extLst>
            <a:ext uri="{FF2B5EF4-FFF2-40B4-BE49-F238E27FC236}">
              <a16:creationId xmlns:a16="http://schemas.microsoft.com/office/drawing/2014/main" id="{3EAA473B-660F-497F-B9DF-694669BC832A}"/>
            </a:ext>
          </a:extLst>
        </xdr:cNvPr>
        <xdr:cNvSpPr txBox="1"/>
      </xdr:nvSpPr>
      <xdr:spPr>
        <a:xfrm>
          <a:off x="10515600" y="1695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38100</xdr:rowOff>
    </xdr:from>
    <xdr:to>
      <xdr:col>55</xdr:col>
      <xdr:colOff>88900</xdr:colOff>
      <xdr:row>100</xdr:row>
      <xdr:rowOff>38100</xdr:rowOff>
    </xdr:to>
    <xdr:cxnSp macro="">
      <xdr:nvCxnSpPr>
        <xdr:cNvPr id="409" name="直線コネクタ 408">
          <a:extLst>
            <a:ext uri="{FF2B5EF4-FFF2-40B4-BE49-F238E27FC236}">
              <a16:creationId xmlns:a16="http://schemas.microsoft.com/office/drawing/2014/main" id="{7FE7448E-4F0B-4127-9D2F-7377F245724B}"/>
            </a:ext>
          </a:extLst>
        </xdr:cNvPr>
        <xdr:cNvCxnSpPr/>
      </xdr:nvCxnSpPr>
      <xdr:spPr>
        <a:xfrm>
          <a:off x="10388600" y="1718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6366</xdr:rowOff>
    </xdr:from>
    <xdr:ext cx="469744" cy="259045"/>
    <xdr:sp macro="" textlink="">
      <xdr:nvSpPr>
        <xdr:cNvPr id="410" name="【市民会館】&#10;一人当たり面積平均値テキスト">
          <a:extLst>
            <a:ext uri="{FF2B5EF4-FFF2-40B4-BE49-F238E27FC236}">
              <a16:creationId xmlns:a16="http://schemas.microsoft.com/office/drawing/2014/main" id="{B7E56827-3D0B-43C5-929A-AEB5BB4C1947}"/>
            </a:ext>
          </a:extLst>
        </xdr:cNvPr>
        <xdr:cNvSpPr txBox="1"/>
      </xdr:nvSpPr>
      <xdr:spPr>
        <a:xfrm>
          <a:off x="10515600" y="17837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154939</xdr:rowOff>
    </xdr:from>
    <xdr:to>
      <xdr:col>55</xdr:col>
      <xdr:colOff>50800</xdr:colOff>
      <xdr:row>105</xdr:row>
      <xdr:rowOff>85089</xdr:rowOff>
    </xdr:to>
    <xdr:sp macro="" textlink="">
      <xdr:nvSpPr>
        <xdr:cNvPr id="411" name="フローチャート: 判断 410">
          <a:extLst>
            <a:ext uri="{FF2B5EF4-FFF2-40B4-BE49-F238E27FC236}">
              <a16:creationId xmlns:a16="http://schemas.microsoft.com/office/drawing/2014/main" id="{BC7E3B93-CC60-4A89-B627-E15454284008}"/>
            </a:ext>
          </a:extLst>
        </xdr:cNvPr>
        <xdr:cNvSpPr/>
      </xdr:nvSpPr>
      <xdr:spPr>
        <a:xfrm>
          <a:off x="104267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151130</xdr:rowOff>
    </xdr:from>
    <xdr:to>
      <xdr:col>50</xdr:col>
      <xdr:colOff>165100</xdr:colOff>
      <xdr:row>105</xdr:row>
      <xdr:rowOff>81280</xdr:rowOff>
    </xdr:to>
    <xdr:sp macro="" textlink="">
      <xdr:nvSpPr>
        <xdr:cNvPr id="412" name="フローチャート: 判断 411">
          <a:extLst>
            <a:ext uri="{FF2B5EF4-FFF2-40B4-BE49-F238E27FC236}">
              <a16:creationId xmlns:a16="http://schemas.microsoft.com/office/drawing/2014/main" id="{3B6D3926-0549-4EA6-AADE-31F875035FDF}"/>
            </a:ext>
          </a:extLst>
        </xdr:cNvPr>
        <xdr:cNvSpPr/>
      </xdr:nvSpPr>
      <xdr:spPr>
        <a:xfrm>
          <a:off x="9588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124461</xdr:rowOff>
    </xdr:from>
    <xdr:to>
      <xdr:col>46</xdr:col>
      <xdr:colOff>38100</xdr:colOff>
      <xdr:row>105</xdr:row>
      <xdr:rowOff>54611</xdr:rowOff>
    </xdr:to>
    <xdr:sp macro="" textlink="">
      <xdr:nvSpPr>
        <xdr:cNvPr id="413" name="フローチャート: 判断 412">
          <a:extLst>
            <a:ext uri="{FF2B5EF4-FFF2-40B4-BE49-F238E27FC236}">
              <a16:creationId xmlns:a16="http://schemas.microsoft.com/office/drawing/2014/main" id="{FB088106-44E6-464F-854E-46DF11EB4147}"/>
            </a:ext>
          </a:extLst>
        </xdr:cNvPr>
        <xdr:cNvSpPr/>
      </xdr:nvSpPr>
      <xdr:spPr>
        <a:xfrm>
          <a:off x="86995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139700</xdr:rowOff>
    </xdr:from>
    <xdr:to>
      <xdr:col>41</xdr:col>
      <xdr:colOff>101600</xdr:colOff>
      <xdr:row>105</xdr:row>
      <xdr:rowOff>69850</xdr:rowOff>
    </xdr:to>
    <xdr:sp macro="" textlink="">
      <xdr:nvSpPr>
        <xdr:cNvPr id="414" name="フローチャート: 判断 413">
          <a:extLst>
            <a:ext uri="{FF2B5EF4-FFF2-40B4-BE49-F238E27FC236}">
              <a16:creationId xmlns:a16="http://schemas.microsoft.com/office/drawing/2014/main" id="{A4B798BB-2157-4CC2-9EDD-7C8313D0A2B2}"/>
            </a:ext>
          </a:extLst>
        </xdr:cNvPr>
        <xdr:cNvSpPr/>
      </xdr:nvSpPr>
      <xdr:spPr>
        <a:xfrm>
          <a:off x="7810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EE91C653-AA53-4673-A164-91570D2A8CEC}"/>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1A2FA08E-6213-4E5B-869F-9640399E10B5}"/>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11E30980-E882-4739-9EAE-8964AD66696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38744E60-B242-4F24-80ED-BC57D9404A92}"/>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BA7F04A5-FDF4-47C1-BAD1-48271F5B17B7}"/>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71120</xdr:rowOff>
    </xdr:from>
    <xdr:to>
      <xdr:col>55</xdr:col>
      <xdr:colOff>50800</xdr:colOff>
      <xdr:row>106</xdr:row>
      <xdr:rowOff>1270</xdr:rowOff>
    </xdr:to>
    <xdr:sp macro="" textlink="">
      <xdr:nvSpPr>
        <xdr:cNvPr id="420" name="楕円 419">
          <a:extLst>
            <a:ext uri="{FF2B5EF4-FFF2-40B4-BE49-F238E27FC236}">
              <a16:creationId xmlns:a16="http://schemas.microsoft.com/office/drawing/2014/main" id="{9C7157D8-D538-42CF-8AD0-F5BB7F4B26C1}"/>
            </a:ext>
          </a:extLst>
        </xdr:cNvPr>
        <xdr:cNvSpPr/>
      </xdr:nvSpPr>
      <xdr:spPr>
        <a:xfrm>
          <a:off x="10426700" y="180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49547</xdr:rowOff>
    </xdr:from>
    <xdr:ext cx="469744" cy="259045"/>
    <xdr:sp macro="" textlink="">
      <xdr:nvSpPr>
        <xdr:cNvPr id="421" name="【市民会館】&#10;一人当たり面積該当値テキスト">
          <a:extLst>
            <a:ext uri="{FF2B5EF4-FFF2-40B4-BE49-F238E27FC236}">
              <a16:creationId xmlns:a16="http://schemas.microsoft.com/office/drawing/2014/main" id="{C5ACDA39-100F-4609-BDCA-ADEAAEECBECA}"/>
            </a:ext>
          </a:extLst>
        </xdr:cNvPr>
        <xdr:cNvSpPr txBox="1"/>
      </xdr:nvSpPr>
      <xdr:spPr>
        <a:xfrm>
          <a:off x="10515600" y="1805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82550</xdr:rowOff>
    </xdr:from>
    <xdr:to>
      <xdr:col>50</xdr:col>
      <xdr:colOff>165100</xdr:colOff>
      <xdr:row>106</xdr:row>
      <xdr:rowOff>12700</xdr:rowOff>
    </xdr:to>
    <xdr:sp macro="" textlink="">
      <xdr:nvSpPr>
        <xdr:cNvPr id="422" name="楕円 421">
          <a:extLst>
            <a:ext uri="{FF2B5EF4-FFF2-40B4-BE49-F238E27FC236}">
              <a16:creationId xmlns:a16="http://schemas.microsoft.com/office/drawing/2014/main" id="{3472AD23-6B0E-473A-BEBA-34C8E6D006A8}"/>
            </a:ext>
          </a:extLst>
        </xdr:cNvPr>
        <xdr:cNvSpPr/>
      </xdr:nvSpPr>
      <xdr:spPr>
        <a:xfrm>
          <a:off x="9588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121920</xdr:rowOff>
    </xdr:from>
    <xdr:to>
      <xdr:col>55</xdr:col>
      <xdr:colOff>0</xdr:colOff>
      <xdr:row>105</xdr:row>
      <xdr:rowOff>133350</xdr:rowOff>
    </xdr:to>
    <xdr:cxnSp macro="">
      <xdr:nvCxnSpPr>
        <xdr:cNvPr id="423" name="直線コネクタ 422">
          <a:extLst>
            <a:ext uri="{FF2B5EF4-FFF2-40B4-BE49-F238E27FC236}">
              <a16:creationId xmlns:a16="http://schemas.microsoft.com/office/drawing/2014/main" id="{AE55621C-8EA9-4071-8A1B-A0BCDD162BE4}"/>
            </a:ext>
          </a:extLst>
        </xdr:cNvPr>
        <xdr:cNvCxnSpPr/>
      </xdr:nvCxnSpPr>
      <xdr:spPr>
        <a:xfrm flipV="1">
          <a:off x="9639300" y="1812417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90170</xdr:rowOff>
    </xdr:from>
    <xdr:to>
      <xdr:col>46</xdr:col>
      <xdr:colOff>38100</xdr:colOff>
      <xdr:row>106</xdr:row>
      <xdr:rowOff>20320</xdr:rowOff>
    </xdr:to>
    <xdr:sp macro="" textlink="">
      <xdr:nvSpPr>
        <xdr:cNvPr id="424" name="楕円 423">
          <a:extLst>
            <a:ext uri="{FF2B5EF4-FFF2-40B4-BE49-F238E27FC236}">
              <a16:creationId xmlns:a16="http://schemas.microsoft.com/office/drawing/2014/main" id="{291A1CC5-6780-4BC1-82B6-79F3CE37901D}"/>
            </a:ext>
          </a:extLst>
        </xdr:cNvPr>
        <xdr:cNvSpPr/>
      </xdr:nvSpPr>
      <xdr:spPr>
        <a:xfrm>
          <a:off x="8699500" y="1809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133350</xdr:rowOff>
    </xdr:from>
    <xdr:to>
      <xdr:col>50</xdr:col>
      <xdr:colOff>114300</xdr:colOff>
      <xdr:row>105</xdr:row>
      <xdr:rowOff>140970</xdr:rowOff>
    </xdr:to>
    <xdr:cxnSp macro="">
      <xdr:nvCxnSpPr>
        <xdr:cNvPr id="425" name="直線コネクタ 424">
          <a:extLst>
            <a:ext uri="{FF2B5EF4-FFF2-40B4-BE49-F238E27FC236}">
              <a16:creationId xmlns:a16="http://schemas.microsoft.com/office/drawing/2014/main" id="{7FC393F4-8688-4CA8-8E2F-782F1A0F0EB2}"/>
            </a:ext>
          </a:extLst>
        </xdr:cNvPr>
        <xdr:cNvCxnSpPr/>
      </xdr:nvCxnSpPr>
      <xdr:spPr>
        <a:xfrm flipV="1">
          <a:off x="8750300" y="181356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97807</xdr:rowOff>
    </xdr:from>
    <xdr:ext cx="469744" cy="259045"/>
    <xdr:sp macro="" textlink="">
      <xdr:nvSpPr>
        <xdr:cNvPr id="426" name="n_1aveValue【市民会館】&#10;一人当たり面積">
          <a:extLst>
            <a:ext uri="{FF2B5EF4-FFF2-40B4-BE49-F238E27FC236}">
              <a16:creationId xmlns:a16="http://schemas.microsoft.com/office/drawing/2014/main" id="{78CA898E-AD5B-4D72-B018-7E97FA0B5B99}"/>
            </a:ext>
          </a:extLst>
        </xdr:cNvPr>
        <xdr:cNvSpPr txBox="1"/>
      </xdr:nvSpPr>
      <xdr:spPr>
        <a:xfrm>
          <a:off x="9391727" y="1775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71138</xdr:rowOff>
    </xdr:from>
    <xdr:ext cx="469744" cy="259045"/>
    <xdr:sp macro="" textlink="">
      <xdr:nvSpPr>
        <xdr:cNvPr id="427" name="n_2aveValue【市民会館】&#10;一人当たり面積">
          <a:extLst>
            <a:ext uri="{FF2B5EF4-FFF2-40B4-BE49-F238E27FC236}">
              <a16:creationId xmlns:a16="http://schemas.microsoft.com/office/drawing/2014/main" id="{783F1E9F-73EC-479D-88CF-7CF88FD6085C}"/>
            </a:ext>
          </a:extLst>
        </xdr:cNvPr>
        <xdr:cNvSpPr txBox="1"/>
      </xdr:nvSpPr>
      <xdr:spPr>
        <a:xfrm>
          <a:off x="8515427" y="17730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86377</xdr:rowOff>
    </xdr:from>
    <xdr:ext cx="469744" cy="259045"/>
    <xdr:sp macro="" textlink="">
      <xdr:nvSpPr>
        <xdr:cNvPr id="428" name="n_3aveValue【市民会館】&#10;一人当たり面積">
          <a:extLst>
            <a:ext uri="{FF2B5EF4-FFF2-40B4-BE49-F238E27FC236}">
              <a16:creationId xmlns:a16="http://schemas.microsoft.com/office/drawing/2014/main" id="{E08AE17A-E8B1-4D76-9AD2-52E4EF3239A5}"/>
            </a:ext>
          </a:extLst>
        </xdr:cNvPr>
        <xdr:cNvSpPr txBox="1"/>
      </xdr:nvSpPr>
      <xdr:spPr>
        <a:xfrm>
          <a:off x="7626427" y="1774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3827</xdr:rowOff>
    </xdr:from>
    <xdr:ext cx="469744" cy="259045"/>
    <xdr:sp macro="" textlink="">
      <xdr:nvSpPr>
        <xdr:cNvPr id="429" name="n_1mainValue【市民会館】&#10;一人当たり面積">
          <a:extLst>
            <a:ext uri="{FF2B5EF4-FFF2-40B4-BE49-F238E27FC236}">
              <a16:creationId xmlns:a16="http://schemas.microsoft.com/office/drawing/2014/main" id="{154CF798-DAC8-4DAA-8DC6-CFB461D73802}"/>
            </a:ext>
          </a:extLst>
        </xdr:cNvPr>
        <xdr:cNvSpPr txBox="1"/>
      </xdr:nvSpPr>
      <xdr:spPr>
        <a:xfrm>
          <a:off x="93917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11447</xdr:rowOff>
    </xdr:from>
    <xdr:ext cx="469744" cy="259045"/>
    <xdr:sp macro="" textlink="">
      <xdr:nvSpPr>
        <xdr:cNvPr id="430" name="n_2mainValue【市民会館】&#10;一人当たり面積">
          <a:extLst>
            <a:ext uri="{FF2B5EF4-FFF2-40B4-BE49-F238E27FC236}">
              <a16:creationId xmlns:a16="http://schemas.microsoft.com/office/drawing/2014/main" id="{5126E973-3AD4-4F99-A5B2-1A676FF8B057}"/>
            </a:ext>
          </a:extLst>
        </xdr:cNvPr>
        <xdr:cNvSpPr txBox="1"/>
      </xdr:nvSpPr>
      <xdr:spPr>
        <a:xfrm>
          <a:off x="8515427" y="1818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31" name="正方形/長方形 430">
          <a:extLst>
            <a:ext uri="{FF2B5EF4-FFF2-40B4-BE49-F238E27FC236}">
              <a16:creationId xmlns:a16="http://schemas.microsoft.com/office/drawing/2014/main" id="{E4E525A8-979D-40B8-9143-3953F209C45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32" name="正方形/長方形 431">
          <a:extLst>
            <a:ext uri="{FF2B5EF4-FFF2-40B4-BE49-F238E27FC236}">
              <a16:creationId xmlns:a16="http://schemas.microsoft.com/office/drawing/2014/main" id="{0DB4BA1B-03FC-47CC-A533-E5ADB888929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33" name="正方形/長方形 432">
          <a:extLst>
            <a:ext uri="{FF2B5EF4-FFF2-40B4-BE49-F238E27FC236}">
              <a16:creationId xmlns:a16="http://schemas.microsoft.com/office/drawing/2014/main" id="{34470B2B-1F65-490C-8A1E-640780B9FA5D}"/>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34" name="正方形/長方形 433">
          <a:extLst>
            <a:ext uri="{FF2B5EF4-FFF2-40B4-BE49-F238E27FC236}">
              <a16:creationId xmlns:a16="http://schemas.microsoft.com/office/drawing/2014/main" id="{8EC2D1F3-CACF-4158-856B-73568FC72BF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35" name="正方形/長方形 434">
          <a:extLst>
            <a:ext uri="{FF2B5EF4-FFF2-40B4-BE49-F238E27FC236}">
              <a16:creationId xmlns:a16="http://schemas.microsoft.com/office/drawing/2014/main" id="{53B3B938-6304-4053-87D3-65D33D4B99E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36" name="正方形/長方形 435">
          <a:extLst>
            <a:ext uri="{FF2B5EF4-FFF2-40B4-BE49-F238E27FC236}">
              <a16:creationId xmlns:a16="http://schemas.microsoft.com/office/drawing/2014/main" id="{8777BBBF-70F5-4FA1-AF75-626B1DC21763}"/>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37" name="正方形/長方形 436">
          <a:extLst>
            <a:ext uri="{FF2B5EF4-FFF2-40B4-BE49-F238E27FC236}">
              <a16:creationId xmlns:a16="http://schemas.microsoft.com/office/drawing/2014/main" id="{DCE8A3C6-DFF2-4B3D-AC84-8243297086B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38" name="正方形/長方形 437">
          <a:extLst>
            <a:ext uri="{FF2B5EF4-FFF2-40B4-BE49-F238E27FC236}">
              <a16:creationId xmlns:a16="http://schemas.microsoft.com/office/drawing/2014/main" id="{C3221781-C7BA-4FE9-8457-F3C84301CE37}"/>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39" name="正方形/長方形 438">
          <a:extLst>
            <a:ext uri="{FF2B5EF4-FFF2-40B4-BE49-F238E27FC236}">
              <a16:creationId xmlns:a16="http://schemas.microsoft.com/office/drawing/2014/main" id="{22F9284A-CCAC-45A8-B2A3-29B8A299AB94}"/>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0" name="正方形/長方形 439">
          <a:extLst>
            <a:ext uri="{FF2B5EF4-FFF2-40B4-BE49-F238E27FC236}">
              <a16:creationId xmlns:a16="http://schemas.microsoft.com/office/drawing/2014/main" id="{D4BFD87D-DD76-4E16-9D54-4F14CE3F6B4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1" name="正方形/長方形 440">
          <a:extLst>
            <a:ext uri="{FF2B5EF4-FFF2-40B4-BE49-F238E27FC236}">
              <a16:creationId xmlns:a16="http://schemas.microsoft.com/office/drawing/2014/main" id="{CC7D1068-C35F-4217-A94E-0C7386FC6657}"/>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2" name="正方形/長方形 441">
          <a:extLst>
            <a:ext uri="{FF2B5EF4-FFF2-40B4-BE49-F238E27FC236}">
              <a16:creationId xmlns:a16="http://schemas.microsoft.com/office/drawing/2014/main" id="{19E64E9D-77D6-4787-802D-9957EE66516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3" name="正方形/長方形 442">
          <a:extLst>
            <a:ext uri="{FF2B5EF4-FFF2-40B4-BE49-F238E27FC236}">
              <a16:creationId xmlns:a16="http://schemas.microsoft.com/office/drawing/2014/main" id="{5B8A0966-DEA5-4618-9A09-92B4D0738E2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4" name="正方形/長方形 443">
          <a:extLst>
            <a:ext uri="{FF2B5EF4-FFF2-40B4-BE49-F238E27FC236}">
              <a16:creationId xmlns:a16="http://schemas.microsoft.com/office/drawing/2014/main" id="{AB6EA6E0-5D05-4DE2-A4AA-43B19D7C048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5" name="正方形/長方形 444">
          <a:extLst>
            <a:ext uri="{FF2B5EF4-FFF2-40B4-BE49-F238E27FC236}">
              <a16:creationId xmlns:a16="http://schemas.microsoft.com/office/drawing/2014/main" id="{743398E2-648A-4FDD-8808-F14D713AC22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6" name="正方形/長方形 445">
          <a:extLst>
            <a:ext uri="{FF2B5EF4-FFF2-40B4-BE49-F238E27FC236}">
              <a16:creationId xmlns:a16="http://schemas.microsoft.com/office/drawing/2014/main" id="{18029782-99D3-46CB-ADA8-1AFF529BA30B}"/>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47" name="正方形/長方形 446">
          <a:extLst>
            <a:ext uri="{FF2B5EF4-FFF2-40B4-BE49-F238E27FC236}">
              <a16:creationId xmlns:a16="http://schemas.microsoft.com/office/drawing/2014/main" id="{B1F676CC-FBC0-42C0-BC3A-D0A92D76E87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8" name="正方形/長方形 447">
          <a:extLst>
            <a:ext uri="{FF2B5EF4-FFF2-40B4-BE49-F238E27FC236}">
              <a16:creationId xmlns:a16="http://schemas.microsoft.com/office/drawing/2014/main" id="{2704161C-9975-4F6C-9EFB-AC7438203AD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9" name="正方形/長方形 448">
          <a:extLst>
            <a:ext uri="{FF2B5EF4-FFF2-40B4-BE49-F238E27FC236}">
              <a16:creationId xmlns:a16="http://schemas.microsoft.com/office/drawing/2014/main" id="{5E117E7F-B9AB-431E-BFE1-1C0555BD926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50" name="正方形/長方形 449">
          <a:extLst>
            <a:ext uri="{FF2B5EF4-FFF2-40B4-BE49-F238E27FC236}">
              <a16:creationId xmlns:a16="http://schemas.microsoft.com/office/drawing/2014/main" id="{E9DA5ADF-BF32-4307-8071-0C49918A4577}"/>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51" name="正方形/長方形 450">
          <a:extLst>
            <a:ext uri="{FF2B5EF4-FFF2-40B4-BE49-F238E27FC236}">
              <a16:creationId xmlns:a16="http://schemas.microsoft.com/office/drawing/2014/main" id="{1B7559FE-2F62-465A-9E7F-7E1341C285F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52" name="正方形/長方形 451">
          <a:extLst>
            <a:ext uri="{FF2B5EF4-FFF2-40B4-BE49-F238E27FC236}">
              <a16:creationId xmlns:a16="http://schemas.microsoft.com/office/drawing/2014/main" id="{5B1E3E79-C7AD-4C11-9B3D-795B391C6D4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3" name="正方形/長方形 452">
          <a:extLst>
            <a:ext uri="{FF2B5EF4-FFF2-40B4-BE49-F238E27FC236}">
              <a16:creationId xmlns:a16="http://schemas.microsoft.com/office/drawing/2014/main" id="{8F5A8E33-21E6-4D57-93D9-5E5BA81629D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4" name="正方形/長方形 453">
          <a:extLst>
            <a:ext uri="{FF2B5EF4-FFF2-40B4-BE49-F238E27FC236}">
              <a16:creationId xmlns:a16="http://schemas.microsoft.com/office/drawing/2014/main" id="{D8C75327-E7F4-424B-BC7F-18994A76FE4F}"/>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5" name="テキスト ボックス 454">
          <a:extLst>
            <a:ext uri="{FF2B5EF4-FFF2-40B4-BE49-F238E27FC236}">
              <a16:creationId xmlns:a16="http://schemas.microsoft.com/office/drawing/2014/main" id="{2F526873-90FF-4FDA-A79A-FEC18994F096}"/>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6" name="直線コネクタ 455">
          <a:extLst>
            <a:ext uri="{FF2B5EF4-FFF2-40B4-BE49-F238E27FC236}">
              <a16:creationId xmlns:a16="http://schemas.microsoft.com/office/drawing/2014/main" id="{093D7D0D-DC95-4E39-8C05-4FE1B4258B63}"/>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76200</xdr:rowOff>
    </xdr:from>
    <xdr:to>
      <xdr:col>89</xdr:col>
      <xdr:colOff>177800</xdr:colOff>
      <xdr:row>64</xdr:row>
      <xdr:rowOff>76200</xdr:rowOff>
    </xdr:to>
    <xdr:cxnSp macro="">
      <xdr:nvCxnSpPr>
        <xdr:cNvPr id="457" name="直線コネクタ 456">
          <a:extLst>
            <a:ext uri="{FF2B5EF4-FFF2-40B4-BE49-F238E27FC236}">
              <a16:creationId xmlns:a16="http://schemas.microsoft.com/office/drawing/2014/main" id="{680C3E16-5882-4D05-AF8A-37F44F122A18}"/>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105427</xdr:rowOff>
    </xdr:from>
    <xdr:ext cx="338939" cy="259045"/>
    <xdr:sp macro="" textlink="">
      <xdr:nvSpPr>
        <xdr:cNvPr id="458" name="テキスト ボックス 457">
          <a:extLst>
            <a:ext uri="{FF2B5EF4-FFF2-40B4-BE49-F238E27FC236}">
              <a16:creationId xmlns:a16="http://schemas.microsoft.com/office/drawing/2014/main" id="{48C4B695-C857-40C2-9BB3-4853F9301006}"/>
            </a:ext>
          </a:extLst>
        </xdr:cNvPr>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59" name="直線コネクタ 458">
          <a:extLst>
            <a:ext uri="{FF2B5EF4-FFF2-40B4-BE49-F238E27FC236}">
              <a16:creationId xmlns:a16="http://schemas.microsoft.com/office/drawing/2014/main" id="{CA42E5C1-7C69-4FF8-BCD4-77B0A01D6462}"/>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60" name="テキスト ボックス 459">
          <a:extLst>
            <a:ext uri="{FF2B5EF4-FFF2-40B4-BE49-F238E27FC236}">
              <a16:creationId xmlns:a16="http://schemas.microsoft.com/office/drawing/2014/main" id="{21862E29-5020-4521-B0E1-501419B3905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61" name="直線コネクタ 460">
          <a:extLst>
            <a:ext uri="{FF2B5EF4-FFF2-40B4-BE49-F238E27FC236}">
              <a16:creationId xmlns:a16="http://schemas.microsoft.com/office/drawing/2014/main" id="{EFFF85CE-A019-4C30-A3B7-4BC4A288577E}"/>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62" name="テキスト ボックス 461">
          <a:extLst>
            <a:ext uri="{FF2B5EF4-FFF2-40B4-BE49-F238E27FC236}">
              <a16:creationId xmlns:a16="http://schemas.microsoft.com/office/drawing/2014/main" id="{2689DD43-95D1-4FC8-A40D-FD607110C69E}"/>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63" name="直線コネクタ 462">
          <a:extLst>
            <a:ext uri="{FF2B5EF4-FFF2-40B4-BE49-F238E27FC236}">
              <a16:creationId xmlns:a16="http://schemas.microsoft.com/office/drawing/2014/main" id="{6B590719-CB82-4CB6-B980-6351DE3AEC7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64" name="テキスト ボックス 463">
          <a:extLst>
            <a:ext uri="{FF2B5EF4-FFF2-40B4-BE49-F238E27FC236}">
              <a16:creationId xmlns:a16="http://schemas.microsoft.com/office/drawing/2014/main" id="{E90DA553-F699-447F-A695-7AF3BAEF949C}"/>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65" name="直線コネクタ 464">
          <a:extLst>
            <a:ext uri="{FF2B5EF4-FFF2-40B4-BE49-F238E27FC236}">
              <a16:creationId xmlns:a16="http://schemas.microsoft.com/office/drawing/2014/main" id="{AB381510-183A-48CC-9642-27FE8BA77E51}"/>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66" name="テキスト ボックス 465">
          <a:extLst>
            <a:ext uri="{FF2B5EF4-FFF2-40B4-BE49-F238E27FC236}">
              <a16:creationId xmlns:a16="http://schemas.microsoft.com/office/drawing/2014/main" id="{7AA9B254-0493-4DCA-A605-1F4B2E5D4BE5}"/>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7" name="直線コネクタ 466">
          <a:extLst>
            <a:ext uri="{FF2B5EF4-FFF2-40B4-BE49-F238E27FC236}">
              <a16:creationId xmlns:a16="http://schemas.microsoft.com/office/drawing/2014/main" id="{B4A78159-A9C8-420A-B252-0DE69E654385}"/>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68" name="テキスト ボックス 467">
          <a:extLst>
            <a:ext uri="{FF2B5EF4-FFF2-40B4-BE49-F238E27FC236}">
              <a16:creationId xmlns:a16="http://schemas.microsoft.com/office/drawing/2014/main" id="{ED9D59B3-AEBA-4013-8732-FB6290C50A06}"/>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69" name="【保健センター・保健所】&#10;有形固定資産減価償却率グラフ枠">
          <a:extLst>
            <a:ext uri="{FF2B5EF4-FFF2-40B4-BE49-F238E27FC236}">
              <a16:creationId xmlns:a16="http://schemas.microsoft.com/office/drawing/2014/main" id="{D4C63B3D-3237-41C2-B412-AC72B6730B9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63</xdr:row>
      <xdr:rowOff>57150</xdr:rowOff>
    </xdr:to>
    <xdr:cxnSp macro="">
      <xdr:nvCxnSpPr>
        <xdr:cNvPr id="470" name="直線コネクタ 469">
          <a:extLst>
            <a:ext uri="{FF2B5EF4-FFF2-40B4-BE49-F238E27FC236}">
              <a16:creationId xmlns:a16="http://schemas.microsoft.com/office/drawing/2014/main" id="{93A75A08-79BC-4D1D-A7BB-B63EC19C297C}"/>
            </a:ext>
          </a:extLst>
        </xdr:cNvPr>
        <xdr:cNvCxnSpPr/>
      </xdr:nvCxnSpPr>
      <xdr:spPr>
        <a:xfrm flipV="1">
          <a:off x="16318864" y="95250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60977</xdr:rowOff>
    </xdr:from>
    <xdr:ext cx="405111" cy="259045"/>
    <xdr:sp macro="" textlink="">
      <xdr:nvSpPr>
        <xdr:cNvPr id="471" name="【保健センター・保健所】&#10;有形固定資産減価償却率最小値テキスト">
          <a:extLst>
            <a:ext uri="{FF2B5EF4-FFF2-40B4-BE49-F238E27FC236}">
              <a16:creationId xmlns:a16="http://schemas.microsoft.com/office/drawing/2014/main" id="{88939FC9-07AA-4B31-B6B6-5F4D1D25D966}"/>
            </a:ext>
          </a:extLst>
        </xdr:cNvPr>
        <xdr:cNvSpPr txBox="1"/>
      </xdr:nvSpPr>
      <xdr:spPr>
        <a:xfrm>
          <a:off x="16357600" y="1086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57150</xdr:rowOff>
    </xdr:from>
    <xdr:to>
      <xdr:col>86</xdr:col>
      <xdr:colOff>25400</xdr:colOff>
      <xdr:row>63</xdr:row>
      <xdr:rowOff>57150</xdr:rowOff>
    </xdr:to>
    <xdr:cxnSp macro="">
      <xdr:nvCxnSpPr>
        <xdr:cNvPr id="472" name="直線コネクタ 471">
          <a:extLst>
            <a:ext uri="{FF2B5EF4-FFF2-40B4-BE49-F238E27FC236}">
              <a16:creationId xmlns:a16="http://schemas.microsoft.com/office/drawing/2014/main" id="{A2C29A68-0338-428E-BCA9-2ECA7FA170FE}"/>
            </a:ext>
          </a:extLst>
        </xdr:cNvPr>
        <xdr:cNvCxnSpPr/>
      </xdr:nvCxnSpPr>
      <xdr:spPr>
        <a:xfrm>
          <a:off x="16230600" y="1085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405111" cy="259045"/>
    <xdr:sp macro="" textlink="">
      <xdr:nvSpPr>
        <xdr:cNvPr id="473" name="【保健センター・保健所】&#10;有形固定資産減価償却率最大値テキスト">
          <a:extLst>
            <a:ext uri="{FF2B5EF4-FFF2-40B4-BE49-F238E27FC236}">
              <a16:creationId xmlns:a16="http://schemas.microsoft.com/office/drawing/2014/main" id="{C465E26A-4008-43D9-88B0-9090C110EBD4}"/>
            </a:ext>
          </a:extLst>
        </xdr:cNvPr>
        <xdr:cNvSpPr txBox="1"/>
      </xdr:nvSpPr>
      <xdr:spPr>
        <a:xfrm>
          <a:off x="16357600" y="930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474" name="直線コネクタ 473">
          <a:extLst>
            <a:ext uri="{FF2B5EF4-FFF2-40B4-BE49-F238E27FC236}">
              <a16:creationId xmlns:a16="http://schemas.microsoft.com/office/drawing/2014/main" id="{CA47DC39-66C6-47DC-B733-06CB471619B7}"/>
            </a:ext>
          </a:extLst>
        </xdr:cNvPr>
        <xdr:cNvCxnSpPr/>
      </xdr:nvCxnSpPr>
      <xdr:spPr>
        <a:xfrm>
          <a:off x="16230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73042</xdr:rowOff>
    </xdr:from>
    <xdr:ext cx="405111" cy="259045"/>
    <xdr:sp macro="" textlink="">
      <xdr:nvSpPr>
        <xdr:cNvPr id="475" name="【保健センター・保健所】&#10;有形固定資産減価償却率平均値テキスト">
          <a:extLst>
            <a:ext uri="{FF2B5EF4-FFF2-40B4-BE49-F238E27FC236}">
              <a16:creationId xmlns:a16="http://schemas.microsoft.com/office/drawing/2014/main" id="{0034B79B-C1D0-4793-99E8-6F091E7CADFD}"/>
            </a:ext>
          </a:extLst>
        </xdr:cNvPr>
        <xdr:cNvSpPr txBox="1"/>
      </xdr:nvSpPr>
      <xdr:spPr>
        <a:xfrm>
          <a:off x="16357600" y="98456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50165</xdr:rowOff>
    </xdr:from>
    <xdr:to>
      <xdr:col>85</xdr:col>
      <xdr:colOff>177800</xdr:colOff>
      <xdr:row>58</xdr:row>
      <xdr:rowOff>151765</xdr:rowOff>
    </xdr:to>
    <xdr:sp macro="" textlink="">
      <xdr:nvSpPr>
        <xdr:cNvPr id="476" name="フローチャート: 判断 475">
          <a:extLst>
            <a:ext uri="{FF2B5EF4-FFF2-40B4-BE49-F238E27FC236}">
              <a16:creationId xmlns:a16="http://schemas.microsoft.com/office/drawing/2014/main" id="{5E57D091-1DDE-4FF6-ABA4-90B1B7865DA7}"/>
            </a:ext>
          </a:extLst>
        </xdr:cNvPr>
        <xdr:cNvSpPr/>
      </xdr:nvSpPr>
      <xdr:spPr>
        <a:xfrm>
          <a:off x="16268700" y="999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88265</xdr:rowOff>
    </xdr:from>
    <xdr:to>
      <xdr:col>81</xdr:col>
      <xdr:colOff>101600</xdr:colOff>
      <xdr:row>59</xdr:row>
      <xdr:rowOff>18415</xdr:rowOff>
    </xdr:to>
    <xdr:sp macro="" textlink="">
      <xdr:nvSpPr>
        <xdr:cNvPr id="477" name="フローチャート: 判断 476">
          <a:extLst>
            <a:ext uri="{FF2B5EF4-FFF2-40B4-BE49-F238E27FC236}">
              <a16:creationId xmlns:a16="http://schemas.microsoft.com/office/drawing/2014/main" id="{64CB3F83-3B74-4B52-88A6-98B318238ADA}"/>
            </a:ext>
          </a:extLst>
        </xdr:cNvPr>
        <xdr:cNvSpPr/>
      </xdr:nvSpPr>
      <xdr:spPr>
        <a:xfrm>
          <a:off x="15430500" y="1003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95885</xdr:rowOff>
    </xdr:from>
    <xdr:to>
      <xdr:col>76</xdr:col>
      <xdr:colOff>165100</xdr:colOff>
      <xdr:row>59</xdr:row>
      <xdr:rowOff>26035</xdr:rowOff>
    </xdr:to>
    <xdr:sp macro="" textlink="">
      <xdr:nvSpPr>
        <xdr:cNvPr id="478" name="フローチャート: 判断 477">
          <a:extLst>
            <a:ext uri="{FF2B5EF4-FFF2-40B4-BE49-F238E27FC236}">
              <a16:creationId xmlns:a16="http://schemas.microsoft.com/office/drawing/2014/main" id="{7E989163-436E-4CB0-8AC6-1E79DA8AC1E4}"/>
            </a:ext>
          </a:extLst>
        </xdr:cNvPr>
        <xdr:cNvSpPr/>
      </xdr:nvSpPr>
      <xdr:spPr>
        <a:xfrm>
          <a:off x="14541500" y="1003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132080</xdr:rowOff>
    </xdr:from>
    <xdr:to>
      <xdr:col>72</xdr:col>
      <xdr:colOff>38100</xdr:colOff>
      <xdr:row>59</xdr:row>
      <xdr:rowOff>62230</xdr:rowOff>
    </xdr:to>
    <xdr:sp macro="" textlink="">
      <xdr:nvSpPr>
        <xdr:cNvPr id="479" name="フローチャート: 判断 478">
          <a:extLst>
            <a:ext uri="{FF2B5EF4-FFF2-40B4-BE49-F238E27FC236}">
              <a16:creationId xmlns:a16="http://schemas.microsoft.com/office/drawing/2014/main" id="{BAADFC74-65B3-457B-8475-8635EB2A4B52}"/>
            </a:ext>
          </a:extLst>
        </xdr:cNvPr>
        <xdr:cNvSpPr/>
      </xdr:nvSpPr>
      <xdr:spPr>
        <a:xfrm>
          <a:off x="1365250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80" name="テキスト ボックス 479">
          <a:extLst>
            <a:ext uri="{FF2B5EF4-FFF2-40B4-BE49-F238E27FC236}">
              <a16:creationId xmlns:a16="http://schemas.microsoft.com/office/drawing/2014/main" id="{5C5A255E-034C-441A-89EC-C9C199F123FD}"/>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81" name="テキスト ボックス 480">
          <a:extLst>
            <a:ext uri="{FF2B5EF4-FFF2-40B4-BE49-F238E27FC236}">
              <a16:creationId xmlns:a16="http://schemas.microsoft.com/office/drawing/2014/main" id="{190E0EEC-2462-46F8-A2EF-F8A70A274B41}"/>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2" name="テキスト ボックス 481">
          <a:extLst>
            <a:ext uri="{FF2B5EF4-FFF2-40B4-BE49-F238E27FC236}">
              <a16:creationId xmlns:a16="http://schemas.microsoft.com/office/drawing/2014/main" id="{EBF0FCC0-4ED7-47EB-8BBB-DDE098D0037B}"/>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3" name="テキスト ボックス 482">
          <a:extLst>
            <a:ext uri="{FF2B5EF4-FFF2-40B4-BE49-F238E27FC236}">
              <a16:creationId xmlns:a16="http://schemas.microsoft.com/office/drawing/2014/main" id="{DE2CB00B-AAA9-4555-92FE-4AF416336277}"/>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4" name="テキスト ボックス 483">
          <a:extLst>
            <a:ext uri="{FF2B5EF4-FFF2-40B4-BE49-F238E27FC236}">
              <a16:creationId xmlns:a16="http://schemas.microsoft.com/office/drawing/2014/main" id="{A9FEFF39-4F56-47E6-BF8B-07112EC38487}"/>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101600</xdr:rowOff>
    </xdr:from>
    <xdr:to>
      <xdr:col>85</xdr:col>
      <xdr:colOff>177800</xdr:colOff>
      <xdr:row>60</xdr:row>
      <xdr:rowOff>31750</xdr:rowOff>
    </xdr:to>
    <xdr:sp macro="" textlink="">
      <xdr:nvSpPr>
        <xdr:cNvPr id="485" name="楕円 484">
          <a:extLst>
            <a:ext uri="{FF2B5EF4-FFF2-40B4-BE49-F238E27FC236}">
              <a16:creationId xmlns:a16="http://schemas.microsoft.com/office/drawing/2014/main" id="{6C7A5DBF-45B1-4166-8973-0DDA87A49439}"/>
            </a:ext>
          </a:extLst>
        </xdr:cNvPr>
        <xdr:cNvSpPr/>
      </xdr:nvSpPr>
      <xdr:spPr>
        <a:xfrm>
          <a:off x="16268700" y="1021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80027</xdr:rowOff>
    </xdr:from>
    <xdr:ext cx="405111" cy="259045"/>
    <xdr:sp macro="" textlink="">
      <xdr:nvSpPr>
        <xdr:cNvPr id="486" name="【保健センター・保健所】&#10;有形固定資産減価償却率該当値テキスト">
          <a:extLst>
            <a:ext uri="{FF2B5EF4-FFF2-40B4-BE49-F238E27FC236}">
              <a16:creationId xmlns:a16="http://schemas.microsoft.com/office/drawing/2014/main" id="{5F06017B-2E41-4556-8392-6700BB3989E2}"/>
            </a:ext>
          </a:extLst>
        </xdr:cNvPr>
        <xdr:cNvSpPr txBox="1"/>
      </xdr:nvSpPr>
      <xdr:spPr>
        <a:xfrm>
          <a:off x="16357600" y="1019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133985</xdr:rowOff>
    </xdr:from>
    <xdr:to>
      <xdr:col>81</xdr:col>
      <xdr:colOff>101600</xdr:colOff>
      <xdr:row>60</xdr:row>
      <xdr:rowOff>64135</xdr:rowOff>
    </xdr:to>
    <xdr:sp macro="" textlink="">
      <xdr:nvSpPr>
        <xdr:cNvPr id="487" name="楕円 486">
          <a:extLst>
            <a:ext uri="{FF2B5EF4-FFF2-40B4-BE49-F238E27FC236}">
              <a16:creationId xmlns:a16="http://schemas.microsoft.com/office/drawing/2014/main" id="{F85D8153-D43D-43C8-B27E-6D559BB7D394}"/>
            </a:ext>
          </a:extLst>
        </xdr:cNvPr>
        <xdr:cNvSpPr/>
      </xdr:nvSpPr>
      <xdr:spPr>
        <a:xfrm>
          <a:off x="15430500" y="1024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152400</xdr:rowOff>
    </xdr:from>
    <xdr:to>
      <xdr:col>85</xdr:col>
      <xdr:colOff>127000</xdr:colOff>
      <xdr:row>60</xdr:row>
      <xdr:rowOff>13335</xdr:rowOff>
    </xdr:to>
    <xdr:cxnSp macro="">
      <xdr:nvCxnSpPr>
        <xdr:cNvPr id="488" name="直線コネクタ 487">
          <a:extLst>
            <a:ext uri="{FF2B5EF4-FFF2-40B4-BE49-F238E27FC236}">
              <a16:creationId xmlns:a16="http://schemas.microsoft.com/office/drawing/2014/main" id="{CD0B91EB-6E2C-47A6-AFA7-3A08929E90B5}"/>
            </a:ext>
          </a:extLst>
        </xdr:cNvPr>
        <xdr:cNvCxnSpPr/>
      </xdr:nvCxnSpPr>
      <xdr:spPr>
        <a:xfrm flipV="1">
          <a:off x="15481300" y="1026795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170180</xdr:rowOff>
    </xdr:from>
    <xdr:to>
      <xdr:col>76</xdr:col>
      <xdr:colOff>165100</xdr:colOff>
      <xdr:row>60</xdr:row>
      <xdr:rowOff>100330</xdr:rowOff>
    </xdr:to>
    <xdr:sp macro="" textlink="">
      <xdr:nvSpPr>
        <xdr:cNvPr id="489" name="楕円 488">
          <a:extLst>
            <a:ext uri="{FF2B5EF4-FFF2-40B4-BE49-F238E27FC236}">
              <a16:creationId xmlns:a16="http://schemas.microsoft.com/office/drawing/2014/main" id="{366FB62A-17AF-4BB6-9A60-41BB8675772E}"/>
            </a:ext>
          </a:extLst>
        </xdr:cNvPr>
        <xdr:cNvSpPr/>
      </xdr:nvSpPr>
      <xdr:spPr>
        <a:xfrm>
          <a:off x="145415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13335</xdr:rowOff>
    </xdr:from>
    <xdr:to>
      <xdr:col>81</xdr:col>
      <xdr:colOff>50800</xdr:colOff>
      <xdr:row>60</xdr:row>
      <xdr:rowOff>49530</xdr:rowOff>
    </xdr:to>
    <xdr:cxnSp macro="">
      <xdr:nvCxnSpPr>
        <xdr:cNvPr id="490" name="直線コネクタ 489">
          <a:extLst>
            <a:ext uri="{FF2B5EF4-FFF2-40B4-BE49-F238E27FC236}">
              <a16:creationId xmlns:a16="http://schemas.microsoft.com/office/drawing/2014/main" id="{A2FC589B-4B80-445B-9BA0-D0E7F1FA5AFC}"/>
            </a:ext>
          </a:extLst>
        </xdr:cNvPr>
        <xdr:cNvCxnSpPr/>
      </xdr:nvCxnSpPr>
      <xdr:spPr>
        <a:xfrm flipV="1">
          <a:off x="14592300" y="1030033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34942</xdr:rowOff>
    </xdr:from>
    <xdr:ext cx="405111" cy="259045"/>
    <xdr:sp macro="" textlink="">
      <xdr:nvSpPr>
        <xdr:cNvPr id="491" name="n_1aveValue【保健センター・保健所】&#10;有形固定資産減価償却率">
          <a:extLst>
            <a:ext uri="{FF2B5EF4-FFF2-40B4-BE49-F238E27FC236}">
              <a16:creationId xmlns:a16="http://schemas.microsoft.com/office/drawing/2014/main" id="{D8833ADC-58F7-46CB-B299-02CD81A42F2F}"/>
            </a:ext>
          </a:extLst>
        </xdr:cNvPr>
        <xdr:cNvSpPr txBox="1"/>
      </xdr:nvSpPr>
      <xdr:spPr>
        <a:xfrm>
          <a:off x="15266044" y="980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42562</xdr:rowOff>
    </xdr:from>
    <xdr:ext cx="405111" cy="259045"/>
    <xdr:sp macro="" textlink="">
      <xdr:nvSpPr>
        <xdr:cNvPr id="492" name="n_2aveValue【保健センター・保健所】&#10;有形固定資産減価償却率">
          <a:extLst>
            <a:ext uri="{FF2B5EF4-FFF2-40B4-BE49-F238E27FC236}">
              <a16:creationId xmlns:a16="http://schemas.microsoft.com/office/drawing/2014/main" id="{15618BDD-E896-4A9E-821C-6389FADFFE90}"/>
            </a:ext>
          </a:extLst>
        </xdr:cNvPr>
        <xdr:cNvSpPr txBox="1"/>
      </xdr:nvSpPr>
      <xdr:spPr>
        <a:xfrm>
          <a:off x="14389744" y="981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78757</xdr:rowOff>
    </xdr:from>
    <xdr:ext cx="405111" cy="259045"/>
    <xdr:sp macro="" textlink="">
      <xdr:nvSpPr>
        <xdr:cNvPr id="493" name="n_3aveValue【保健センター・保健所】&#10;有形固定資産減価償却率">
          <a:extLst>
            <a:ext uri="{FF2B5EF4-FFF2-40B4-BE49-F238E27FC236}">
              <a16:creationId xmlns:a16="http://schemas.microsoft.com/office/drawing/2014/main" id="{66457FA5-14B5-4D67-80D6-420C9C3F8FA1}"/>
            </a:ext>
          </a:extLst>
        </xdr:cNvPr>
        <xdr:cNvSpPr txBox="1"/>
      </xdr:nvSpPr>
      <xdr:spPr>
        <a:xfrm>
          <a:off x="13500744"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55262</xdr:rowOff>
    </xdr:from>
    <xdr:ext cx="405111" cy="259045"/>
    <xdr:sp macro="" textlink="">
      <xdr:nvSpPr>
        <xdr:cNvPr id="494" name="n_1mainValue【保健センター・保健所】&#10;有形固定資産減価償却率">
          <a:extLst>
            <a:ext uri="{FF2B5EF4-FFF2-40B4-BE49-F238E27FC236}">
              <a16:creationId xmlns:a16="http://schemas.microsoft.com/office/drawing/2014/main" id="{E74B5500-8D5B-4787-A822-AA3F87CB518A}"/>
            </a:ext>
          </a:extLst>
        </xdr:cNvPr>
        <xdr:cNvSpPr txBox="1"/>
      </xdr:nvSpPr>
      <xdr:spPr>
        <a:xfrm>
          <a:off x="15266044" y="10342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91457</xdr:rowOff>
    </xdr:from>
    <xdr:ext cx="405111" cy="259045"/>
    <xdr:sp macro="" textlink="">
      <xdr:nvSpPr>
        <xdr:cNvPr id="495" name="n_2mainValue【保健センター・保健所】&#10;有形固定資産減価償却率">
          <a:extLst>
            <a:ext uri="{FF2B5EF4-FFF2-40B4-BE49-F238E27FC236}">
              <a16:creationId xmlns:a16="http://schemas.microsoft.com/office/drawing/2014/main" id="{33EE327E-B493-4368-A0D0-FA17F35C6698}"/>
            </a:ext>
          </a:extLst>
        </xdr:cNvPr>
        <xdr:cNvSpPr txBox="1"/>
      </xdr:nvSpPr>
      <xdr:spPr>
        <a:xfrm>
          <a:off x="14389744" y="1037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6" name="正方形/長方形 495">
          <a:extLst>
            <a:ext uri="{FF2B5EF4-FFF2-40B4-BE49-F238E27FC236}">
              <a16:creationId xmlns:a16="http://schemas.microsoft.com/office/drawing/2014/main" id="{1E86FBA5-50D1-480F-9E1E-366B3CEF4AA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7" name="正方形/長方形 496">
          <a:extLst>
            <a:ext uri="{FF2B5EF4-FFF2-40B4-BE49-F238E27FC236}">
              <a16:creationId xmlns:a16="http://schemas.microsoft.com/office/drawing/2014/main" id="{2FE295B0-5F6D-405C-A522-B54795DCFBF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8" name="正方形/長方形 497">
          <a:extLst>
            <a:ext uri="{FF2B5EF4-FFF2-40B4-BE49-F238E27FC236}">
              <a16:creationId xmlns:a16="http://schemas.microsoft.com/office/drawing/2014/main" id="{0E9FCBBB-3508-44EB-8E3E-2A7EEE54C7B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9" name="正方形/長方形 498">
          <a:extLst>
            <a:ext uri="{FF2B5EF4-FFF2-40B4-BE49-F238E27FC236}">
              <a16:creationId xmlns:a16="http://schemas.microsoft.com/office/drawing/2014/main" id="{0AD3A620-ACBE-4D26-8AE4-2383E5272D8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00" name="正方形/長方形 499">
          <a:extLst>
            <a:ext uri="{FF2B5EF4-FFF2-40B4-BE49-F238E27FC236}">
              <a16:creationId xmlns:a16="http://schemas.microsoft.com/office/drawing/2014/main" id="{71CC1A59-5D58-418C-814E-7AAE0F1BA2A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01" name="正方形/長方形 500">
          <a:extLst>
            <a:ext uri="{FF2B5EF4-FFF2-40B4-BE49-F238E27FC236}">
              <a16:creationId xmlns:a16="http://schemas.microsoft.com/office/drawing/2014/main" id="{0FCC0EB7-0B63-4F25-A1EB-384772B2A88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02" name="正方形/長方形 501">
          <a:extLst>
            <a:ext uri="{FF2B5EF4-FFF2-40B4-BE49-F238E27FC236}">
              <a16:creationId xmlns:a16="http://schemas.microsoft.com/office/drawing/2014/main" id="{74AA801F-1AC5-4760-AFA6-324135D7141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03" name="正方形/長方形 502">
          <a:extLst>
            <a:ext uri="{FF2B5EF4-FFF2-40B4-BE49-F238E27FC236}">
              <a16:creationId xmlns:a16="http://schemas.microsoft.com/office/drawing/2014/main" id="{0FABD430-2D5E-4D7E-B1BD-2FA0EF9EDB3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04" name="テキスト ボックス 503">
          <a:extLst>
            <a:ext uri="{FF2B5EF4-FFF2-40B4-BE49-F238E27FC236}">
              <a16:creationId xmlns:a16="http://schemas.microsoft.com/office/drawing/2014/main" id="{9C53D111-A999-4A3E-8E52-0DFA7CA7C081}"/>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5" name="直線コネクタ 504">
          <a:extLst>
            <a:ext uri="{FF2B5EF4-FFF2-40B4-BE49-F238E27FC236}">
              <a16:creationId xmlns:a16="http://schemas.microsoft.com/office/drawing/2014/main" id="{04AD1CF0-847C-4E24-8CEC-F4898E72434B}"/>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06" name="直線コネクタ 505">
          <a:extLst>
            <a:ext uri="{FF2B5EF4-FFF2-40B4-BE49-F238E27FC236}">
              <a16:creationId xmlns:a16="http://schemas.microsoft.com/office/drawing/2014/main" id="{2F583BB3-1FD2-43A9-BD86-20035BB7A5AF}"/>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07" name="テキスト ボックス 506">
          <a:extLst>
            <a:ext uri="{FF2B5EF4-FFF2-40B4-BE49-F238E27FC236}">
              <a16:creationId xmlns:a16="http://schemas.microsoft.com/office/drawing/2014/main" id="{CBFE01ED-B61E-4377-9A48-7BB1331DE0E3}"/>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08" name="直線コネクタ 507">
          <a:extLst>
            <a:ext uri="{FF2B5EF4-FFF2-40B4-BE49-F238E27FC236}">
              <a16:creationId xmlns:a16="http://schemas.microsoft.com/office/drawing/2014/main" id="{88485786-2941-4170-9FE2-4AD6FAF53118}"/>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09" name="テキスト ボックス 508">
          <a:extLst>
            <a:ext uri="{FF2B5EF4-FFF2-40B4-BE49-F238E27FC236}">
              <a16:creationId xmlns:a16="http://schemas.microsoft.com/office/drawing/2014/main" id="{49451E24-FC24-41E8-A5C0-CE42DA71EC97}"/>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10" name="直線コネクタ 509">
          <a:extLst>
            <a:ext uri="{FF2B5EF4-FFF2-40B4-BE49-F238E27FC236}">
              <a16:creationId xmlns:a16="http://schemas.microsoft.com/office/drawing/2014/main" id="{52508015-6B93-42DB-8B06-BFBC66D398E2}"/>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11" name="テキスト ボックス 510">
          <a:extLst>
            <a:ext uri="{FF2B5EF4-FFF2-40B4-BE49-F238E27FC236}">
              <a16:creationId xmlns:a16="http://schemas.microsoft.com/office/drawing/2014/main" id="{3E27A53B-8E37-4CE5-A06F-50D4377BC42B}"/>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12" name="直線コネクタ 511">
          <a:extLst>
            <a:ext uri="{FF2B5EF4-FFF2-40B4-BE49-F238E27FC236}">
              <a16:creationId xmlns:a16="http://schemas.microsoft.com/office/drawing/2014/main" id="{884FA208-D495-4021-8669-D7B6BC38D73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13" name="テキスト ボックス 512">
          <a:extLst>
            <a:ext uri="{FF2B5EF4-FFF2-40B4-BE49-F238E27FC236}">
              <a16:creationId xmlns:a16="http://schemas.microsoft.com/office/drawing/2014/main" id="{6A45C758-97AF-47B7-AE22-630940E47A5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14" name="直線コネクタ 513">
          <a:extLst>
            <a:ext uri="{FF2B5EF4-FFF2-40B4-BE49-F238E27FC236}">
              <a16:creationId xmlns:a16="http://schemas.microsoft.com/office/drawing/2014/main" id="{0D182B9E-3335-4E2B-B2D6-28A98A399E3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15" name="テキスト ボックス 514">
          <a:extLst>
            <a:ext uri="{FF2B5EF4-FFF2-40B4-BE49-F238E27FC236}">
              <a16:creationId xmlns:a16="http://schemas.microsoft.com/office/drawing/2014/main" id="{5C03EA2E-5B7C-452D-BF77-218E4D70989B}"/>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16" name="直線コネクタ 515">
          <a:extLst>
            <a:ext uri="{FF2B5EF4-FFF2-40B4-BE49-F238E27FC236}">
              <a16:creationId xmlns:a16="http://schemas.microsoft.com/office/drawing/2014/main" id="{77022FDC-9799-4A5B-A31C-E2EE9B5E772B}"/>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17" name="テキスト ボックス 516">
          <a:extLst>
            <a:ext uri="{FF2B5EF4-FFF2-40B4-BE49-F238E27FC236}">
              <a16:creationId xmlns:a16="http://schemas.microsoft.com/office/drawing/2014/main" id="{D78756E5-5CF3-45C4-9C65-94D3F7E4D796}"/>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18" name="【保健センター・保健所】&#10;一人当たり面積グラフ枠">
          <a:extLst>
            <a:ext uri="{FF2B5EF4-FFF2-40B4-BE49-F238E27FC236}">
              <a16:creationId xmlns:a16="http://schemas.microsoft.com/office/drawing/2014/main" id="{B79BA70B-4222-4BDF-8D8C-D6125C0D02ED}"/>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99060</xdr:rowOff>
    </xdr:from>
    <xdr:to>
      <xdr:col>116</xdr:col>
      <xdr:colOff>62864</xdr:colOff>
      <xdr:row>64</xdr:row>
      <xdr:rowOff>38100</xdr:rowOff>
    </xdr:to>
    <xdr:cxnSp macro="">
      <xdr:nvCxnSpPr>
        <xdr:cNvPr id="519" name="直線コネクタ 518">
          <a:extLst>
            <a:ext uri="{FF2B5EF4-FFF2-40B4-BE49-F238E27FC236}">
              <a16:creationId xmlns:a16="http://schemas.microsoft.com/office/drawing/2014/main" id="{83EBDFD6-6377-4CF5-B1A7-E950DF494643}"/>
            </a:ext>
          </a:extLst>
        </xdr:cNvPr>
        <xdr:cNvCxnSpPr/>
      </xdr:nvCxnSpPr>
      <xdr:spPr>
        <a:xfrm flipV="1">
          <a:off x="22160864" y="970026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41927</xdr:rowOff>
    </xdr:from>
    <xdr:ext cx="469744" cy="259045"/>
    <xdr:sp macro="" textlink="">
      <xdr:nvSpPr>
        <xdr:cNvPr id="520" name="【保健センター・保健所】&#10;一人当たり面積最小値テキスト">
          <a:extLst>
            <a:ext uri="{FF2B5EF4-FFF2-40B4-BE49-F238E27FC236}">
              <a16:creationId xmlns:a16="http://schemas.microsoft.com/office/drawing/2014/main" id="{E19C36DA-D901-4633-A219-8262C4CA9F02}"/>
            </a:ext>
          </a:extLst>
        </xdr:cNvPr>
        <xdr:cNvSpPr txBox="1"/>
      </xdr:nvSpPr>
      <xdr:spPr>
        <a:xfrm>
          <a:off x="22199600"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521" name="直線コネクタ 520">
          <a:extLst>
            <a:ext uri="{FF2B5EF4-FFF2-40B4-BE49-F238E27FC236}">
              <a16:creationId xmlns:a16="http://schemas.microsoft.com/office/drawing/2014/main" id="{76ADBB32-B304-4FD9-AAE9-EB679EF2C02D}"/>
            </a:ext>
          </a:extLst>
        </xdr:cNvPr>
        <xdr:cNvCxnSpPr/>
      </xdr:nvCxnSpPr>
      <xdr:spPr>
        <a:xfrm>
          <a:off x="22072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45737</xdr:rowOff>
    </xdr:from>
    <xdr:ext cx="469744" cy="259045"/>
    <xdr:sp macro="" textlink="">
      <xdr:nvSpPr>
        <xdr:cNvPr id="522" name="【保健センター・保健所】&#10;一人当たり面積最大値テキスト">
          <a:extLst>
            <a:ext uri="{FF2B5EF4-FFF2-40B4-BE49-F238E27FC236}">
              <a16:creationId xmlns:a16="http://schemas.microsoft.com/office/drawing/2014/main" id="{214C5B1B-8C26-428F-B7C7-ACF5A237814C}"/>
            </a:ext>
          </a:extLst>
        </xdr:cNvPr>
        <xdr:cNvSpPr txBox="1"/>
      </xdr:nvSpPr>
      <xdr:spPr>
        <a:xfrm>
          <a:off x="22199600" y="947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99060</xdr:rowOff>
    </xdr:from>
    <xdr:to>
      <xdr:col>116</xdr:col>
      <xdr:colOff>152400</xdr:colOff>
      <xdr:row>56</xdr:row>
      <xdr:rowOff>99060</xdr:rowOff>
    </xdr:to>
    <xdr:cxnSp macro="">
      <xdr:nvCxnSpPr>
        <xdr:cNvPr id="523" name="直線コネクタ 522">
          <a:extLst>
            <a:ext uri="{FF2B5EF4-FFF2-40B4-BE49-F238E27FC236}">
              <a16:creationId xmlns:a16="http://schemas.microsoft.com/office/drawing/2014/main" id="{E34FBAD2-318E-4B82-B3EF-90DDF628BC5D}"/>
            </a:ext>
          </a:extLst>
        </xdr:cNvPr>
        <xdr:cNvCxnSpPr/>
      </xdr:nvCxnSpPr>
      <xdr:spPr>
        <a:xfrm>
          <a:off x="22072600" y="970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83837</xdr:rowOff>
    </xdr:from>
    <xdr:ext cx="469744" cy="259045"/>
    <xdr:sp macro="" textlink="">
      <xdr:nvSpPr>
        <xdr:cNvPr id="524" name="【保健センター・保健所】&#10;一人当たり面積平均値テキスト">
          <a:extLst>
            <a:ext uri="{FF2B5EF4-FFF2-40B4-BE49-F238E27FC236}">
              <a16:creationId xmlns:a16="http://schemas.microsoft.com/office/drawing/2014/main" id="{FE77136F-36DF-4C88-B46B-BC78ECD70AE5}"/>
            </a:ext>
          </a:extLst>
        </xdr:cNvPr>
        <xdr:cNvSpPr txBox="1"/>
      </xdr:nvSpPr>
      <xdr:spPr>
        <a:xfrm>
          <a:off x="22199600" y="10713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105410</xdr:rowOff>
    </xdr:from>
    <xdr:to>
      <xdr:col>116</xdr:col>
      <xdr:colOff>114300</xdr:colOff>
      <xdr:row>63</xdr:row>
      <xdr:rowOff>35560</xdr:rowOff>
    </xdr:to>
    <xdr:sp macro="" textlink="">
      <xdr:nvSpPr>
        <xdr:cNvPr id="525" name="フローチャート: 判断 524">
          <a:extLst>
            <a:ext uri="{FF2B5EF4-FFF2-40B4-BE49-F238E27FC236}">
              <a16:creationId xmlns:a16="http://schemas.microsoft.com/office/drawing/2014/main" id="{D4B742B1-B75F-4C35-AEC2-7BC8AC7C9FCE}"/>
            </a:ext>
          </a:extLst>
        </xdr:cNvPr>
        <xdr:cNvSpPr/>
      </xdr:nvSpPr>
      <xdr:spPr>
        <a:xfrm>
          <a:off x="221107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105410</xdr:rowOff>
    </xdr:from>
    <xdr:to>
      <xdr:col>112</xdr:col>
      <xdr:colOff>38100</xdr:colOff>
      <xdr:row>63</xdr:row>
      <xdr:rowOff>35560</xdr:rowOff>
    </xdr:to>
    <xdr:sp macro="" textlink="">
      <xdr:nvSpPr>
        <xdr:cNvPr id="526" name="フローチャート: 判断 525">
          <a:extLst>
            <a:ext uri="{FF2B5EF4-FFF2-40B4-BE49-F238E27FC236}">
              <a16:creationId xmlns:a16="http://schemas.microsoft.com/office/drawing/2014/main" id="{94333BB0-AED7-4A5D-B48A-47201C247CEF}"/>
            </a:ext>
          </a:extLst>
        </xdr:cNvPr>
        <xdr:cNvSpPr/>
      </xdr:nvSpPr>
      <xdr:spPr>
        <a:xfrm>
          <a:off x="21272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120650</xdr:rowOff>
    </xdr:from>
    <xdr:to>
      <xdr:col>107</xdr:col>
      <xdr:colOff>101600</xdr:colOff>
      <xdr:row>63</xdr:row>
      <xdr:rowOff>50800</xdr:rowOff>
    </xdr:to>
    <xdr:sp macro="" textlink="">
      <xdr:nvSpPr>
        <xdr:cNvPr id="527" name="フローチャート: 判断 526">
          <a:extLst>
            <a:ext uri="{FF2B5EF4-FFF2-40B4-BE49-F238E27FC236}">
              <a16:creationId xmlns:a16="http://schemas.microsoft.com/office/drawing/2014/main" id="{7B833C42-5454-4660-AC21-847865D87B81}"/>
            </a:ext>
          </a:extLst>
        </xdr:cNvPr>
        <xdr:cNvSpPr/>
      </xdr:nvSpPr>
      <xdr:spPr>
        <a:xfrm>
          <a:off x="20383500" y="1075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116840</xdr:rowOff>
    </xdr:from>
    <xdr:to>
      <xdr:col>102</xdr:col>
      <xdr:colOff>165100</xdr:colOff>
      <xdr:row>63</xdr:row>
      <xdr:rowOff>46990</xdr:rowOff>
    </xdr:to>
    <xdr:sp macro="" textlink="">
      <xdr:nvSpPr>
        <xdr:cNvPr id="528" name="フローチャート: 判断 527">
          <a:extLst>
            <a:ext uri="{FF2B5EF4-FFF2-40B4-BE49-F238E27FC236}">
              <a16:creationId xmlns:a16="http://schemas.microsoft.com/office/drawing/2014/main" id="{A70CF296-0CE7-44C8-9941-1CFB1503D365}"/>
            </a:ext>
          </a:extLst>
        </xdr:cNvPr>
        <xdr:cNvSpPr/>
      </xdr:nvSpPr>
      <xdr:spPr>
        <a:xfrm>
          <a:off x="19494500" y="1074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29" name="テキスト ボックス 528">
          <a:extLst>
            <a:ext uri="{FF2B5EF4-FFF2-40B4-BE49-F238E27FC236}">
              <a16:creationId xmlns:a16="http://schemas.microsoft.com/office/drawing/2014/main" id="{A5B08085-6DEA-4894-8541-C70A8D0DA49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30" name="テキスト ボックス 529">
          <a:extLst>
            <a:ext uri="{FF2B5EF4-FFF2-40B4-BE49-F238E27FC236}">
              <a16:creationId xmlns:a16="http://schemas.microsoft.com/office/drawing/2014/main" id="{E5370180-8B16-45CD-A25E-DD5D037E7D03}"/>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31" name="テキスト ボックス 530">
          <a:extLst>
            <a:ext uri="{FF2B5EF4-FFF2-40B4-BE49-F238E27FC236}">
              <a16:creationId xmlns:a16="http://schemas.microsoft.com/office/drawing/2014/main" id="{F8CBD288-50B4-4F5B-91DB-E322FB9BB96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32" name="テキスト ボックス 531">
          <a:extLst>
            <a:ext uri="{FF2B5EF4-FFF2-40B4-BE49-F238E27FC236}">
              <a16:creationId xmlns:a16="http://schemas.microsoft.com/office/drawing/2014/main" id="{C0484BC5-B5A2-45B8-A609-D6C4007D0899}"/>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33" name="テキスト ボックス 532">
          <a:extLst>
            <a:ext uri="{FF2B5EF4-FFF2-40B4-BE49-F238E27FC236}">
              <a16:creationId xmlns:a16="http://schemas.microsoft.com/office/drawing/2014/main" id="{D6D165E2-F312-4438-9AE9-F1B3D73C5331}"/>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48260</xdr:rowOff>
    </xdr:from>
    <xdr:to>
      <xdr:col>116</xdr:col>
      <xdr:colOff>114300</xdr:colOff>
      <xdr:row>56</xdr:row>
      <xdr:rowOff>149860</xdr:rowOff>
    </xdr:to>
    <xdr:sp macro="" textlink="">
      <xdr:nvSpPr>
        <xdr:cNvPr id="534" name="楕円 533">
          <a:extLst>
            <a:ext uri="{FF2B5EF4-FFF2-40B4-BE49-F238E27FC236}">
              <a16:creationId xmlns:a16="http://schemas.microsoft.com/office/drawing/2014/main" id="{C9FE04ED-0C2C-4520-A825-3C1CC02D742E}"/>
            </a:ext>
          </a:extLst>
        </xdr:cNvPr>
        <xdr:cNvSpPr/>
      </xdr:nvSpPr>
      <xdr:spPr>
        <a:xfrm>
          <a:off x="22110700" y="964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1287</xdr:rowOff>
    </xdr:from>
    <xdr:ext cx="469744" cy="259045"/>
    <xdr:sp macro="" textlink="">
      <xdr:nvSpPr>
        <xdr:cNvPr id="535" name="【保健センター・保健所】&#10;一人当たり面積該当値テキスト">
          <a:extLst>
            <a:ext uri="{FF2B5EF4-FFF2-40B4-BE49-F238E27FC236}">
              <a16:creationId xmlns:a16="http://schemas.microsoft.com/office/drawing/2014/main" id="{39E9CB39-9772-4FC4-AFAD-84059717946C}"/>
            </a:ext>
          </a:extLst>
        </xdr:cNvPr>
        <xdr:cNvSpPr txBox="1"/>
      </xdr:nvSpPr>
      <xdr:spPr>
        <a:xfrm>
          <a:off x="22199600" y="9602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78740</xdr:rowOff>
    </xdr:from>
    <xdr:to>
      <xdr:col>112</xdr:col>
      <xdr:colOff>38100</xdr:colOff>
      <xdr:row>57</xdr:row>
      <xdr:rowOff>8890</xdr:rowOff>
    </xdr:to>
    <xdr:sp macro="" textlink="">
      <xdr:nvSpPr>
        <xdr:cNvPr id="536" name="楕円 535">
          <a:extLst>
            <a:ext uri="{FF2B5EF4-FFF2-40B4-BE49-F238E27FC236}">
              <a16:creationId xmlns:a16="http://schemas.microsoft.com/office/drawing/2014/main" id="{6CDDD274-428E-48AE-BEFD-1E5747BA2A4E}"/>
            </a:ext>
          </a:extLst>
        </xdr:cNvPr>
        <xdr:cNvSpPr/>
      </xdr:nvSpPr>
      <xdr:spPr>
        <a:xfrm>
          <a:off x="21272500" y="967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99060</xdr:rowOff>
    </xdr:from>
    <xdr:to>
      <xdr:col>116</xdr:col>
      <xdr:colOff>63500</xdr:colOff>
      <xdr:row>56</xdr:row>
      <xdr:rowOff>129540</xdr:rowOff>
    </xdr:to>
    <xdr:cxnSp macro="">
      <xdr:nvCxnSpPr>
        <xdr:cNvPr id="537" name="直線コネクタ 536">
          <a:extLst>
            <a:ext uri="{FF2B5EF4-FFF2-40B4-BE49-F238E27FC236}">
              <a16:creationId xmlns:a16="http://schemas.microsoft.com/office/drawing/2014/main" id="{29A1EDDF-0483-43FA-B4BC-11FBD6491BC9}"/>
            </a:ext>
          </a:extLst>
        </xdr:cNvPr>
        <xdr:cNvCxnSpPr/>
      </xdr:nvCxnSpPr>
      <xdr:spPr>
        <a:xfrm flipV="1">
          <a:off x="21323300" y="97002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97790</xdr:rowOff>
    </xdr:from>
    <xdr:to>
      <xdr:col>107</xdr:col>
      <xdr:colOff>101600</xdr:colOff>
      <xdr:row>57</xdr:row>
      <xdr:rowOff>27940</xdr:rowOff>
    </xdr:to>
    <xdr:sp macro="" textlink="">
      <xdr:nvSpPr>
        <xdr:cNvPr id="538" name="楕円 537">
          <a:extLst>
            <a:ext uri="{FF2B5EF4-FFF2-40B4-BE49-F238E27FC236}">
              <a16:creationId xmlns:a16="http://schemas.microsoft.com/office/drawing/2014/main" id="{FBB0D4DB-68CD-43AB-B158-8BC76A9DE9D1}"/>
            </a:ext>
          </a:extLst>
        </xdr:cNvPr>
        <xdr:cNvSpPr/>
      </xdr:nvSpPr>
      <xdr:spPr>
        <a:xfrm>
          <a:off x="20383500" y="969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129540</xdr:rowOff>
    </xdr:from>
    <xdr:to>
      <xdr:col>111</xdr:col>
      <xdr:colOff>177800</xdr:colOff>
      <xdr:row>56</xdr:row>
      <xdr:rowOff>148590</xdr:rowOff>
    </xdr:to>
    <xdr:cxnSp macro="">
      <xdr:nvCxnSpPr>
        <xdr:cNvPr id="539" name="直線コネクタ 538">
          <a:extLst>
            <a:ext uri="{FF2B5EF4-FFF2-40B4-BE49-F238E27FC236}">
              <a16:creationId xmlns:a16="http://schemas.microsoft.com/office/drawing/2014/main" id="{B4098F23-DF3A-40DB-8E97-BECB264332AA}"/>
            </a:ext>
          </a:extLst>
        </xdr:cNvPr>
        <xdr:cNvCxnSpPr/>
      </xdr:nvCxnSpPr>
      <xdr:spPr>
        <a:xfrm flipV="1">
          <a:off x="20434300" y="973074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26687</xdr:rowOff>
    </xdr:from>
    <xdr:ext cx="469744" cy="259045"/>
    <xdr:sp macro="" textlink="">
      <xdr:nvSpPr>
        <xdr:cNvPr id="540" name="n_1aveValue【保健センター・保健所】&#10;一人当たり面積">
          <a:extLst>
            <a:ext uri="{FF2B5EF4-FFF2-40B4-BE49-F238E27FC236}">
              <a16:creationId xmlns:a16="http://schemas.microsoft.com/office/drawing/2014/main" id="{9FBA6A2C-615F-42DA-AAB0-50F212545E91}"/>
            </a:ext>
          </a:extLst>
        </xdr:cNvPr>
        <xdr:cNvSpPr txBox="1"/>
      </xdr:nvSpPr>
      <xdr:spPr>
        <a:xfrm>
          <a:off x="21075727" y="1082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41927</xdr:rowOff>
    </xdr:from>
    <xdr:ext cx="469744" cy="259045"/>
    <xdr:sp macro="" textlink="">
      <xdr:nvSpPr>
        <xdr:cNvPr id="541" name="n_2aveValue【保健センター・保健所】&#10;一人当たり面積">
          <a:extLst>
            <a:ext uri="{FF2B5EF4-FFF2-40B4-BE49-F238E27FC236}">
              <a16:creationId xmlns:a16="http://schemas.microsoft.com/office/drawing/2014/main" id="{3AC8A9E1-9595-4A29-9EE9-0BAF7415D760}"/>
            </a:ext>
          </a:extLst>
        </xdr:cNvPr>
        <xdr:cNvSpPr txBox="1"/>
      </xdr:nvSpPr>
      <xdr:spPr>
        <a:xfrm>
          <a:off x="20199427" y="1084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63517</xdr:rowOff>
    </xdr:from>
    <xdr:ext cx="469744" cy="259045"/>
    <xdr:sp macro="" textlink="">
      <xdr:nvSpPr>
        <xdr:cNvPr id="542" name="n_3aveValue【保健センター・保健所】&#10;一人当たり面積">
          <a:extLst>
            <a:ext uri="{FF2B5EF4-FFF2-40B4-BE49-F238E27FC236}">
              <a16:creationId xmlns:a16="http://schemas.microsoft.com/office/drawing/2014/main" id="{BC836FFA-4A6C-411E-AF3D-AEB66E249DB3}"/>
            </a:ext>
          </a:extLst>
        </xdr:cNvPr>
        <xdr:cNvSpPr txBox="1"/>
      </xdr:nvSpPr>
      <xdr:spPr>
        <a:xfrm>
          <a:off x="19310427" y="1052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55</xdr:row>
      <xdr:rowOff>25417</xdr:rowOff>
    </xdr:from>
    <xdr:ext cx="469744" cy="259045"/>
    <xdr:sp macro="" textlink="">
      <xdr:nvSpPr>
        <xdr:cNvPr id="543" name="n_1mainValue【保健センター・保健所】&#10;一人当たり面積">
          <a:extLst>
            <a:ext uri="{FF2B5EF4-FFF2-40B4-BE49-F238E27FC236}">
              <a16:creationId xmlns:a16="http://schemas.microsoft.com/office/drawing/2014/main" id="{4E111735-4DC2-4BE7-9A42-F2BF63BA28CC}"/>
            </a:ext>
          </a:extLst>
        </xdr:cNvPr>
        <xdr:cNvSpPr txBox="1"/>
      </xdr:nvSpPr>
      <xdr:spPr>
        <a:xfrm>
          <a:off x="21075727" y="945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55</xdr:row>
      <xdr:rowOff>44467</xdr:rowOff>
    </xdr:from>
    <xdr:ext cx="469744" cy="259045"/>
    <xdr:sp macro="" textlink="">
      <xdr:nvSpPr>
        <xdr:cNvPr id="544" name="n_2mainValue【保健センター・保健所】&#10;一人当たり面積">
          <a:extLst>
            <a:ext uri="{FF2B5EF4-FFF2-40B4-BE49-F238E27FC236}">
              <a16:creationId xmlns:a16="http://schemas.microsoft.com/office/drawing/2014/main" id="{26D5AEB0-8209-4C5F-BDC3-020E3BB76AA1}"/>
            </a:ext>
          </a:extLst>
        </xdr:cNvPr>
        <xdr:cNvSpPr txBox="1"/>
      </xdr:nvSpPr>
      <xdr:spPr>
        <a:xfrm>
          <a:off x="20199427" y="947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45" name="正方形/長方形 544">
          <a:extLst>
            <a:ext uri="{FF2B5EF4-FFF2-40B4-BE49-F238E27FC236}">
              <a16:creationId xmlns:a16="http://schemas.microsoft.com/office/drawing/2014/main" id="{7967BAFC-8DE6-4A06-8A47-5E6F20E79A1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46" name="正方形/長方形 545">
          <a:extLst>
            <a:ext uri="{FF2B5EF4-FFF2-40B4-BE49-F238E27FC236}">
              <a16:creationId xmlns:a16="http://schemas.microsoft.com/office/drawing/2014/main" id="{20C212E6-1E58-4A3C-A979-EA5CF34406E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47" name="正方形/長方形 546">
          <a:extLst>
            <a:ext uri="{FF2B5EF4-FFF2-40B4-BE49-F238E27FC236}">
              <a16:creationId xmlns:a16="http://schemas.microsoft.com/office/drawing/2014/main" id="{1FC7C8FE-7585-487A-8924-3F358317B0A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48" name="正方形/長方形 547">
          <a:extLst>
            <a:ext uri="{FF2B5EF4-FFF2-40B4-BE49-F238E27FC236}">
              <a16:creationId xmlns:a16="http://schemas.microsoft.com/office/drawing/2014/main" id="{0FDBD9F5-8C3B-47EA-8F68-EF2915601B0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49" name="正方形/長方形 548">
          <a:extLst>
            <a:ext uri="{FF2B5EF4-FFF2-40B4-BE49-F238E27FC236}">
              <a16:creationId xmlns:a16="http://schemas.microsoft.com/office/drawing/2014/main" id="{BD1B5CD5-7F91-4B37-BEF0-6915F69B245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50" name="正方形/長方形 549">
          <a:extLst>
            <a:ext uri="{FF2B5EF4-FFF2-40B4-BE49-F238E27FC236}">
              <a16:creationId xmlns:a16="http://schemas.microsoft.com/office/drawing/2014/main" id="{68848BDB-B338-40C5-9D3A-775E192E6BE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51" name="正方形/長方形 550">
          <a:extLst>
            <a:ext uri="{FF2B5EF4-FFF2-40B4-BE49-F238E27FC236}">
              <a16:creationId xmlns:a16="http://schemas.microsoft.com/office/drawing/2014/main" id="{F377E179-8A96-49EA-8180-708797106D6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2" name="正方形/長方形 551">
          <a:extLst>
            <a:ext uri="{FF2B5EF4-FFF2-40B4-BE49-F238E27FC236}">
              <a16:creationId xmlns:a16="http://schemas.microsoft.com/office/drawing/2014/main" id="{EA5FF40E-1942-4A9F-9AE3-09F8BB55EF19}"/>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53" name="テキスト ボックス 552">
          <a:extLst>
            <a:ext uri="{FF2B5EF4-FFF2-40B4-BE49-F238E27FC236}">
              <a16:creationId xmlns:a16="http://schemas.microsoft.com/office/drawing/2014/main" id="{446CEBF0-9E83-4E66-AD67-9788E8736DD6}"/>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54" name="直線コネクタ 553">
          <a:extLst>
            <a:ext uri="{FF2B5EF4-FFF2-40B4-BE49-F238E27FC236}">
              <a16:creationId xmlns:a16="http://schemas.microsoft.com/office/drawing/2014/main" id="{23F5459E-FF92-45FA-89A1-57F2C220311A}"/>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55" name="直線コネクタ 554">
          <a:extLst>
            <a:ext uri="{FF2B5EF4-FFF2-40B4-BE49-F238E27FC236}">
              <a16:creationId xmlns:a16="http://schemas.microsoft.com/office/drawing/2014/main" id="{6CC618BC-B4C7-44FA-A8A6-9E19B234C2DE}"/>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56" name="テキスト ボックス 555">
          <a:extLst>
            <a:ext uri="{FF2B5EF4-FFF2-40B4-BE49-F238E27FC236}">
              <a16:creationId xmlns:a16="http://schemas.microsoft.com/office/drawing/2014/main" id="{9D25A34F-7C61-459A-90FF-3A13C01A1BFF}"/>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57" name="直線コネクタ 556">
          <a:extLst>
            <a:ext uri="{FF2B5EF4-FFF2-40B4-BE49-F238E27FC236}">
              <a16:creationId xmlns:a16="http://schemas.microsoft.com/office/drawing/2014/main" id="{BAE19D3D-0747-4FFD-B526-479AFDA2F0AD}"/>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58" name="テキスト ボックス 557">
          <a:extLst>
            <a:ext uri="{FF2B5EF4-FFF2-40B4-BE49-F238E27FC236}">
              <a16:creationId xmlns:a16="http://schemas.microsoft.com/office/drawing/2014/main" id="{3EAC5EDF-D4AC-48FD-AFE4-D9513E526406}"/>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59" name="直線コネクタ 558">
          <a:extLst>
            <a:ext uri="{FF2B5EF4-FFF2-40B4-BE49-F238E27FC236}">
              <a16:creationId xmlns:a16="http://schemas.microsoft.com/office/drawing/2014/main" id="{E97DFEDB-9E4E-4B37-A0B4-514A2F95FB37}"/>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60" name="テキスト ボックス 559">
          <a:extLst>
            <a:ext uri="{FF2B5EF4-FFF2-40B4-BE49-F238E27FC236}">
              <a16:creationId xmlns:a16="http://schemas.microsoft.com/office/drawing/2014/main" id="{F36FC8ED-E7A2-4953-9B0F-988F7BD996C7}"/>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61" name="直線コネクタ 560">
          <a:extLst>
            <a:ext uri="{FF2B5EF4-FFF2-40B4-BE49-F238E27FC236}">
              <a16:creationId xmlns:a16="http://schemas.microsoft.com/office/drawing/2014/main" id="{E6BF1B63-5B25-4255-9B02-7CA950C6793F}"/>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62" name="テキスト ボックス 561">
          <a:extLst>
            <a:ext uri="{FF2B5EF4-FFF2-40B4-BE49-F238E27FC236}">
              <a16:creationId xmlns:a16="http://schemas.microsoft.com/office/drawing/2014/main" id="{1B668615-F13E-4E52-BCC0-1A88361A177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63" name="直線コネクタ 562">
          <a:extLst>
            <a:ext uri="{FF2B5EF4-FFF2-40B4-BE49-F238E27FC236}">
              <a16:creationId xmlns:a16="http://schemas.microsoft.com/office/drawing/2014/main" id="{63E8A2A8-FE0C-46A6-BCB2-454D27ACFDE9}"/>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64" name="テキスト ボックス 563">
          <a:extLst>
            <a:ext uri="{FF2B5EF4-FFF2-40B4-BE49-F238E27FC236}">
              <a16:creationId xmlns:a16="http://schemas.microsoft.com/office/drawing/2014/main" id="{5F5F593E-5157-4928-A134-882C78DCC069}"/>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65" name="直線コネクタ 564">
          <a:extLst>
            <a:ext uri="{FF2B5EF4-FFF2-40B4-BE49-F238E27FC236}">
              <a16:creationId xmlns:a16="http://schemas.microsoft.com/office/drawing/2014/main" id="{F5E91B2F-CBE4-4770-8E7A-5C013AC0BCF2}"/>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66" name="テキスト ボックス 565">
          <a:extLst>
            <a:ext uri="{FF2B5EF4-FFF2-40B4-BE49-F238E27FC236}">
              <a16:creationId xmlns:a16="http://schemas.microsoft.com/office/drawing/2014/main" id="{005AF5F4-5593-443C-8265-352CECA02C7A}"/>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67" name="直線コネクタ 566">
          <a:extLst>
            <a:ext uri="{FF2B5EF4-FFF2-40B4-BE49-F238E27FC236}">
              <a16:creationId xmlns:a16="http://schemas.microsoft.com/office/drawing/2014/main" id="{DFBBFFE3-B983-4BFC-B388-0F8D4882A7D7}"/>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68" name="テキスト ボックス 567">
          <a:extLst>
            <a:ext uri="{FF2B5EF4-FFF2-40B4-BE49-F238E27FC236}">
              <a16:creationId xmlns:a16="http://schemas.microsoft.com/office/drawing/2014/main" id="{AFEF686A-6A4B-4C27-82CA-342747EE3144}"/>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69" name="【消防施設】&#10;有形固定資産減価償却率グラフ枠">
          <a:extLst>
            <a:ext uri="{FF2B5EF4-FFF2-40B4-BE49-F238E27FC236}">
              <a16:creationId xmlns:a16="http://schemas.microsoft.com/office/drawing/2014/main" id="{E64E053C-32C0-4C9D-B4D7-0379712CD1E6}"/>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88719</xdr:rowOff>
    </xdr:from>
    <xdr:to>
      <xdr:col>85</xdr:col>
      <xdr:colOff>126364</xdr:colOff>
      <xdr:row>86</xdr:row>
      <xdr:rowOff>168729</xdr:rowOff>
    </xdr:to>
    <xdr:cxnSp macro="">
      <xdr:nvCxnSpPr>
        <xdr:cNvPr id="570" name="直線コネクタ 569">
          <a:extLst>
            <a:ext uri="{FF2B5EF4-FFF2-40B4-BE49-F238E27FC236}">
              <a16:creationId xmlns:a16="http://schemas.microsoft.com/office/drawing/2014/main" id="{41B035D9-C39F-4479-91E2-D2DDEF916C7B}"/>
            </a:ext>
          </a:extLst>
        </xdr:cNvPr>
        <xdr:cNvCxnSpPr/>
      </xdr:nvCxnSpPr>
      <xdr:spPr>
        <a:xfrm flipV="1">
          <a:off x="16318864" y="13290369"/>
          <a:ext cx="0" cy="1623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340478" cy="259045"/>
    <xdr:sp macro="" textlink="">
      <xdr:nvSpPr>
        <xdr:cNvPr id="571" name="【消防施設】&#10;有形固定資産減価償却率最小値テキスト">
          <a:extLst>
            <a:ext uri="{FF2B5EF4-FFF2-40B4-BE49-F238E27FC236}">
              <a16:creationId xmlns:a16="http://schemas.microsoft.com/office/drawing/2014/main" id="{273072CB-80FD-471F-B743-466BD9DD38F2}"/>
            </a:ext>
          </a:extLst>
        </xdr:cNvPr>
        <xdr:cNvSpPr txBox="1"/>
      </xdr:nvSpPr>
      <xdr:spPr>
        <a:xfrm>
          <a:off x="16357600" y="149172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72" name="直線コネクタ 571">
          <a:extLst>
            <a:ext uri="{FF2B5EF4-FFF2-40B4-BE49-F238E27FC236}">
              <a16:creationId xmlns:a16="http://schemas.microsoft.com/office/drawing/2014/main" id="{6FE6A8B7-81A3-4DC1-B44E-CE794FA46FD7}"/>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35396</xdr:rowOff>
    </xdr:from>
    <xdr:ext cx="405111" cy="259045"/>
    <xdr:sp macro="" textlink="">
      <xdr:nvSpPr>
        <xdr:cNvPr id="573" name="【消防施設】&#10;有形固定資産減価償却率最大値テキスト">
          <a:extLst>
            <a:ext uri="{FF2B5EF4-FFF2-40B4-BE49-F238E27FC236}">
              <a16:creationId xmlns:a16="http://schemas.microsoft.com/office/drawing/2014/main" id="{156E22A8-57ED-4823-B0BB-34AFB20E99C0}"/>
            </a:ext>
          </a:extLst>
        </xdr:cNvPr>
        <xdr:cNvSpPr txBox="1"/>
      </xdr:nvSpPr>
      <xdr:spPr>
        <a:xfrm>
          <a:off x="16357600" y="13065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88719</xdr:rowOff>
    </xdr:from>
    <xdr:to>
      <xdr:col>86</xdr:col>
      <xdr:colOff>25400</xdr:colOff>
      <xdr:row>77</xdr:row>
      <xdr:rowOff>88719</xdr:rowOff>
    </xdr:to>
    <xdr:cxnSp macro="">
      <xdr:nvCxnSpPr>
        <xdr:cNvPr id="574" name="直線コネクタ 573">
          <a:extLst>
            <a:ext uri="{FF2B5EF4-FFF2-40B4-BE49-F238E27FC236}">
              <a16:creationId xmlns:a16="http://schemas.microsoft.com/office/drawing/2014/main" id="{35FE2453-7853-42EF-869F-816DD4E83A02}"/>
            </a:ext>
          </a:extLst>
        </xdr:cNvPr>
        <xdr:cNvCxnSpPr/>
      </xdr:nvCxnSpPr>
      <xdr:spPr>
        <a:xfrm>
          <a:off x="16230600" y="13290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143708</xdr:rowOff>
    </xdr:from>
    <xdr:ext cx="405111" cy="259045"/>
    <xdr:sp macro="" textlink="">
      <xdr:nvSpPr>
        <xdr:cNvPr id="575" name="【消防施設】&#10;有形固定資産減価償却率平均値テキスト">
          <a:extLst>
            <a:ext uri="{FF2B5EF4-FFF2-40B4-BE49-F238E27FC236}">
              <a16:creationId xmlns:a16="http://schemas.microsoft.com/office/drawing/2014/main" id="{5DC416B8-F078-4C12-AA91-1E0EC5C8C1C0}"/>
            </a:ext>
          </a:extLst>
        </xdr:cNvPr>
        <xdr:cNvSpPr txBox="1"/>
      </xdr:nvSpPr>
      <xdr:spPr>
        <a:xfrm>
          <a:off x="16357600" y="140311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165281</xdr:rowOff>
    </xdr:from>
    <xdr:to>
      <xdr:col>85</xdr:col>
      <xdr:colOff>177800</xdr:colOff>
      <xdr:row>82</xdr:row>
      <xdr:rowOff>95431</xdr:rowOff>
    </xdr:to>
    <xdr:sp macro="" textlink="">
      <xdr:nvSpPr>
        <xdr:cNvPr id="576" name="フローチャート: 判断 575">
          <a:extLst>
            <a:ext uri="{FF2B5EF4-FFF2-40B4-BE49-F238E27FC236}">
              <a16:creationId xmlns:a16="http://schemas.microsoft.com/office/drawing/2014/main" id="{3E1C9A26-6817-404D-9F18-99D0A37730CD}"/>
            </a:ext>
          </a:extLst>
        </xdr:cNvPr>
        <xdr:cNvSpPr/>
      </xdr:nvSpPr>
      <xdr:spPr>
        <a:xfrm>
          <a:off x="16268700" y="1405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26488</xdr:rowOff>
    </xdr:from>
    <xdr:to>
      <xdr:col>81</xdr:col>
      <xdr:colOff>101600</xdr:colOff>
      <xdr:row>82</xdr:row>
      <xdr:rowOff>128088</xdr:rowOff>
    </xdr:to>
    <xdr:sp macro="" textlink="">
      <xdr:nvSpPr>
        <xdr:cNvPr id="577" name="フローチャート: 判断 576">
          <a:extLst>
            <a:ext uri="{FF2B5EF4-FFF2-40B4-BE49-F238E27FC236}">
              <a16:creationId xmlns:a16="http://schemas.microsoft.com/office/drawing/2014/main" id="{E0C632BB-7CB3-4889-AC5D-6A250234D5B9}"/>
            </a:ext>
          </a:extLst>
        </xdr:cNvPr>
        <xdr:cNvSpPr/>
      </xdr:nvSpPr>
      <xdr:spPr>
        <a:xfrm>
          <a:off x="15430500" y="1408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96701</xdr:rowOff>
    </xdr:from>
    <xdr:to>
      <xdr:col>76</xdr:col>
      <xdr:colOff>165100</xdr:colOff>
      <xdr:row>83</xdr:row>
      <xdr:rowOff>26851</xdr:rowOff>
    </xdr:to>
    <xdr:sp macro="" textlink="">
      <xdr:nvSpPr>
        <xdr:cNvPr id="578" name="フローチャート: 判断 577">
          <a:extLst>
            <a:ext uri="{FF2B5EF4-FFF2-40B4-BE49-F238E27FC236}">
              <a16:creationId xmlns:a16="http://schemas.microsoft.com/office/drawing/2014/main" id="{7906CD8E-6921-4B93-9729-A7989F4B10E5}"/>
            </a:ext>
          </a:extLst>
        </xdr:cNvPr>
        <xdr:cNvSpPr/>
      </xdr:nvSpPr>
      <xdr:spPr>
        <a:xfrm>
          <a:off x="14541500" y="1415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127726</xdr:rowOff>
    </xdr:from>
    <xdr:to>
      <xdr:col>72</xdr:col>
      <xdr:colOff>38100</xdr:colOff>
      <xdr:row>83</xdr:row>
      <xdr:rowOff>57876</xdr:rowOff>
    </xdr:to>
    <xdr:sp macro="" textlink="">
      <xdr:nvSpPr>
        <xdr:cNvPr id="579" name="フローチャート: 判断 578">
          <a:extLst>
            <a:ext uri="{FF2B5EF4-FFF2-40B4-BE49-F238E27FC236}">
              <a16:creationId xmlns:a16="http://schemas.microsoft.com/office/drawing/2014/main" id="{25ABC07C-C627-44D4-BA40-8108E653D16A}"/>
            </a:ext>
          </a:extLst>
        </xdr:cNvPr>
        <xdr:cNvSpPr/>
      </xdr:nvSpPr>
      <xdr:spPr>
        <a:xfrm>
          <a:off x="13652500" y="141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80" name="テキスト ボックス 579">
          <a:extLst>
            <a:ext uri="{FF2B5EF4-FFF2-40B4-BE49-F238E27FC236}">
              <a16:creationId xmlns:a16="http://schemas.microsoft.com/office/drawing/2014/main" id="{0A6772A8-4EBA-4AE0-BFA5-66B9E764671C}"/>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81" name="テキスト ボックス 580">
          <a:extLst>
            <a:ext uri="{FF2B5EF4-FFF2-40B4-BE49-F238E27FC236}">
              <a16:creationId xmlns:a16="http://schemas.microsoft.com/office/drawing/2014/main" id="{88BB6EFC-CB69-4E8A-9FDE-DF2A368CB17A}"/>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82" name="テキスト ボックス 581">
          <a:extLst>
            <a:ext uri="{FF2B5EF4-FFF2-40B4-BE49-F238E27FC236}">
              <a16:creationId xmlns:a16="http://schemas.microsoft.com/office/drawing/2014/main" id="{900975C1-F8E2-45D2-A68C-AB1F9ED7B7A8}"/>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83" name="テキスト ボックス 582">
          <a:extLst>
            <a:ext uri="{FF2B5EF4-FFF2-40B4-BE49-F238E27FC236}">
              <a16:creationId xmlns:a16="http://schemas.microsoft.com/office/drawing/2014/main" id="{87012665-F929-451F-B38B-F48B9A13345D}"/>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84" name="テキスト ボックス 583">
          <a:extLst>
            <a:ext uri="{FF2B5EF4-FFF2-40B4-BE49-F238E27FC236}">
              <a16:creationId xmlns:a16="http://schemas.microsoft.com/office/drawing/2014/main" id="{4F4E88F1-CF84-4A31-B9C6-1926F3C92163}"/>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6894</xdr:rowOff>
    </xdr:from>
    <xdr:to>
      <xdr:col>85</xdr:col>
      <xdr:colOff>177800</xdr:colOff>
      <xdr:row>79</xdr:row>
      <xdr:rowOff>108494</xdr:rowOff>
    </xdr:to>
    <xdr:sp macro="" textlink="">
      <xdr:nvSpPr>
        <xdr:cNvPr id="585" name="楕円 584">
          <a:extLst>
            <a:ext uri="{FF2B5EF4-FFF2-40B4-BE49-F238E27FC236}">
              <a16:creationId xmlns:a16="http://schemas.microsoft.com/office/drawing/2014/main" id="{A500BCB0-C685-4D0A-A22F-D48A33AA67BC}"/>
            </a:ext>
          </a:extLst>
        </xdr:cNvPr>
        <xdr:cNvSpPr/>
      </xdr:nvSpPr>
      <xdr:spPr>
        <a:xfrm>
          <a:off x="16268700" y="1355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29771</xdr:rowOff>
    </xdr:from>
    <xdr:ext cx="405111" cy="259045"/>
    <xdr:sp macro="" textlink="">
      <xdr:nvSpPr>
        <xdr:cNvPr id="586" name="【消防施設】&#10;有形固定資産減価償却率該当値テキスト">
          <a:extLst>
            <a:ext uri="{FF2B5EF4-FFF2-40B4-BE49-F238E27FC236}">
              <a16:creationId xmlns:a16="http://schemas.microsoft.com/office/drawing/2014/main" id="{82294245-CC4D-4357-BCA0-63CDC0225F51}"/>
            </a:ext>
          </a:extLst>
        </xdr:cNvPr>
        <xdr:cNvSpPr txBox="1"/>
      </xdr:nvSpPr>
      <xdr:spPr>
        <a:xfrm>
          <a:off x="16357600" y="13402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37919</xdr:rowOff>
    </xdr:from>
    <xdr:to>
      <xdr:col>81</xdr:col>
      <xdr:colOff>101600</xdr:colOff>
      <xdr:row>79</xdr:row>
      <xdr:rowOff>139519</xdr:rowOff>
    </xdr:to>
    <xdr:sp macro="" textlink="">
      <xdr:nvSpPr>
        <xdr:cNvPr id="587" name="楕円 586">
          <a:extLst>
            <a:ext uri="{FF2B5EF4-FFF2-40B4-BE49-F238E27FC236}">
              <a16:creationId xmlns:a16="http://schemas.microsoft.com/office/drawing/2014/main" id="{43DE86A8-5B4E-418E-9DD8-F9594CA2F3ED}"/>
            </a:ext>
          </a:extLst>
        </xdr:cNvPr>
        <xdr:cNvSpPr/>
      </xdr:nvSpPr>
      <xdr:spPr>
        <a:xfrm>
          <a:off x="15430500" y="1358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57694</xdr:rowOff>
    </xdr:from>
    <xdr:to>
      <xdr:col>85</xdr:col>
      <xdr:colOff>127000</xdr:colOff>
      <xdr:row>79</xdr:row>
      <xdr:rowOff>88719</xdr:rowOff>
    </xdr:to>
    <xdr:cxnSp macro="">
      <xdr:nvCxnSpPr>
        <xdr:cNvPr id="588" name="直線コネクタ 587">
          <a:extLst>
            <a:ext uri="{FF2B5EF4-FFF2-40B4-BE49-F238E27FC236}">
              <a16:creationId xmlns:a16="http://schemas.microsoft.com/office/drawing/2014/main" id="{CBF2B9D3-7200-4299-83B4-3E8D971792C8}"/>
            </a:ext>
          </a:extLst>
        </xdr:cNvPr>
        <xdr:cNvCxnSpPr/>
      </xdr:nvCxnSpPr>
      <xdr:spPr>
        <a:xfrm flipV="1">
          <a:off x="15481300" y="13602244"/>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90170</xdr:rowOff>
    </xdr:from>
    <xdr:to>
      <xdr:col>76</xdr:col>
      <xdr:colOff>165100</xdr:colOff>
      <xdr:row>80</xdr:row>
      <xdr:rowOff>20320</xdr:rowOff>
    </xdr:to>
    <xdr:sp macro="" textlink="">
      <xdr:nvSpPr>
        <xdr:cNvPr id="589" name="楕円 588">
          <a:extLst>
            <a:ext uri="{FF2B5EF4-FFF2-40B4-BE49-F238E27FC236}">
              <a16:creationId xmlns:a16="http://schemas.microsoft.com/office/drawing/2014/main" id="{561E88F8-956A-42C1-8BA1-7EC8F1F7701D}"/>
            </a:ext>
          </a:extLst>
        </xdr:cNvPr>
        <xdr:cNvSpPr/>
      </xdr:nvSpPr>
      <xdr:spPr>
        <a:xfrm>
          <a:off x="14541500" y="1363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88719</xdr:rowOff>
    </xdr:from>
    <xdr:to>
      <xdr:col>81</xdr:col>
      <xdr:colOff>50800</xdr:colOff>
      <xdr:row>79</xdr:row>
      <xdr:rowOff>140970</xdr:rowOff>
    </xdr:to>
    <xdr:cxnSp macro="">
      <xdr:nvCxnSpPr>
        <xdr:cNvPr id="590" name="直線コネクタ 589">
          <a:extLst>
            <a:ext uri="{FF2B5EF4-FFF2-40B4-BE49-F238E27FC236}">
              <a16:creationId xmlns:a16="http://schemas.microsoft.com/office/drawing/2014/main" id="{C821FCF1-483F-4670-8C8C-44466D8E71BE}"/>
            </a:ext>
          </a:extLst>
        </xdr:cNvPr>
        <xdr:cNvCxnSpPr/>
      </xdr:nvCxnSpPr>
      <xdr:spPr>
        <a:xfrm flipV="1">
          <a:off x="14592300" y="13633269"/>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119215</xdr:rowOff>
    </xdr:from>
    <xdr:ext cx="405111" cy="259045"/>
    <xdr:sp macro="" textlink="">
      <xdr:nvSpPr>
        <xdr:cNvPr id="591" name="n_1aveValue【消防施設】&#10;有形固定資産減価償却率">
          <a:extLst>
            <a:ext uri="{FF2B5EF4-FFF2-40B4-BE49-F238E27FC236}">
              <a16:creationId xmlns:a16="http://schemas.microsoft.com/office/drawing/2014/main" id="{1DC8F779-55D0-45B3-ABF1-9F9217C8D0C2}"/>
            </a:ext>
          </a:extLst>
        </xdr:cNvPr>
        <xdr:cNvSpPr txBox="1"/>
      </xdr:nvSpPr>
      <xdr:spPr>
        <a:xfrm>
          <a:off x="15266044" y="1417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17978</xdr:rowOff>
    </xdr:from>
    <xdr:ext cx="405111" cy="259045"/>
    <xdr:sp macro="" textlink="">
      <xdr:nvSpPr>
        <xdr:cNvPr id="592" name="n_2aveValue【消防施設】&#10;有形固定資産減価償却率">
          <a:extLst>
            <a:ext uri="{FF2B5EF4-FFF2-40B4-BE49-F238E27FC236}">
              <a16:creationId xmlns:a16="http://schemas.microsoft.com/office/drawing/2014/main" id="{B82AC29D-98F3-45BB-9D64-122BF0F3899A}"/>
            </a:ext>
          </a:extLst>
        </xdr:cNvPr>
        <xdr:cNvSpPr txBox="1"/>
      </xdr:nvSpPr>
      <xdr:spPr>
        <a:xfrm>
          <a:off x="14389744" y="1424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74403</xdr:rowOff>
    </xdr:from>
    <xdr:ext cx="405111" cy="259045"/>
    <xdr:sp macro="" textlink="">
      <xdr:nvSpPr>
        <xdr:cNvPr id="593" name="n_3aveValue【消防施設】&#10;有形固定資産減価償却率">
          <a:extLst>
            <a:ext uri="{FF2B5EF4-FFF2-40B4-BE49-F238E27FC236}">
              <a16:creationId xmlns:a16="http://schemas.microsoft.com/office/drawing/2014/main" id="{7597ADF4-5DE9-463F-89E6-3A37F806F2D8}"/>
            </a:ext>
          </a:extLst>
        </xdr:cNvPr>
        <xdr:cNvSpPr txBox="1"/>
      </xdr:nvSpPr>
      <xdr:spPr>
        <a:xfrm>
          <a:off x="13500744" y="1396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156046</xdr:rowOff>
    </xdr:from>
    <xdr:ext cx="405111" cy="259045"/>
    <xdr:sp macro="" textlink="">
      <xdr:nvSpPr>
        <xdr:cNvPr id="594" name="n_1mainValue【消防施設】&#10;有形固定資産減価償却率">
          <a:extLst>
            <a:ext uri="{FF2B5EF4-FFF2-40B4-BE49-F238E27FC236}">
              <a16:creationId xmlns:a16="http://schemas.microsoft.com/office/drawing/2014/main" id="{E784771A-8490-4DFA-A58E-DC8E4EC9F1F2}"/>
            </a:ext>
          </a:extLst>
        </xdr:cNvPr>
        <xdr:cNvSpPr txBox="1"/>
      </xdr:nvSpPr>
      <xdr:spPr>
        <a:xfrm>
          <a:off x="15266044" y="13357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36847</xdr:rowOff>
    </xdr:from>
    <xdr:ext cx="405111" cy="259045"/>
    <xdr:sp macro="" textlink="">
      <xdr:nvSpPr>
        <xdr:cNvPr id="595" name="n_2mainValue【消防施設】&#10;有形固定資産減価償却率">
          <a:extLst>
            <a:ext uri="{FF2B5EF4-FFF2-40B4-BE49-F238E27FC236}">
              <a16:creationId xmlns:a16="http://schemas.microsoft.com/office/drawing/2014/main" id="{5FA6C481-01E0-40B2-8BF6-72BC11CF980C}"/>
            </a:ext>
          </a:extLst>
        </xdr:cNvPr>
        <xdr:cNvSpPr txBox="1"/>
      </xdr:nvSpPr>
      <xdr:spPr>
        <a:xfrm>
          <a:off x="14389744" y="1340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96" name="正方形/長方形 595">
          <a:extLst>
            <a:ext uri="{FF2B5EF4-FFF2-40B4-BE49-F238E27FC236}">
              <a16:creationId xmlns:a16="http://schemas.microsoft.com/office/drawing/2014/main" id="{68717F69-7118-4D2B-80F1-476B52DFE37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97" name="正方形/長方形 596">
          <a:extLst>
            <a:ext uri="{FF2B5EF4-FFF2-40B4-BE49-F238E27FC236}">
              <a16:creationId xmlns:a16="http://schemas.microsoft.com/office/drawing/2014/main" id="{9E2647DC-D2DA-4126-8205-A6316776192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8" name="正方形/長方形 597">
          <a:extLst>
            <a:ext uri="{FF2B5EF4-FFF2-40B4-BE49-F238E27FC236}">
              <a16:creationId xmlns:a16="http://schemas.microsoft.com/office/drawing/2014/main" id="{832E5EF2-A1D5-40A3-ADCB-2766BB8D087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9" name="正方形/長方形 598">
          <a:extLst>
            <a:ext uri="{FF2B5EF4-FFF2-40B4-BE49-F238E27FC236}">
              <a16:creationId xmlns:a16="http://schemas.microsoft.com/office/drawing/2014/main" id="{4065DF94-1137-4334-9F8A-77AD2ADDF34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00" name="正方形/長方形 599">
          <a:extLst>
            <a:ext uri="{FF2B5EF4-FFF2-40B4-BE49-F238E27FC236}">
              <a16:creationId xmlns:a16="http://schemas.microsoft.com/office/drawing/2014/main" id="{57314FD9-3935-45AF-AA90-C89AF26210DD}"/>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01" name="正方形/長方形 600">
          <a:extLst>
            <a:ext uri="{FF2B5EF4-FFF2-40B4-BE49-F238E27FC236}">
              <a16:creationId xmlns:a16="http://schemas.microsoft.com/office/drawing/2014/main" id="{E135EE9B-B1C7-41A7-A9A8-3E062F782F6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02" name="正方形/長方形 601">
          <a:extLst>
            <a:ext uri="{FF2B5EF4-FFF2-40B4-BE49-F238E27FC236}">
              <a16:creationId xmlns:a16="http://schemas.microsoft.com/office/drawing/2014/main" id="{895F17A2-7EAA-49E4-9A90-7E90C2BF78F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03" name="正方形/長方形 602">
          <a:extLst>
            <a:ext uri="{FF2B5EF4-FFF2-40B4-BE49-F238E27FC236}">
              <a16:creationId xmlns:a16="http://schemas.microsoft.com/office/drawing/2014/main" id="{EF690CFF-1FC0-46B5-8D86-519CB81ACA39}"/>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04" name="テキスト ボックス 603">
          <a:extLst>
            <a:ext uri="{FF2B5EF4-FFF2-40B4-BE49-F238E27FC236}">
              <a16:creationId xmlns:a16="http://schemas.microsoft.com/office/drawing/2014/main" id="{2D39B0A3-D94A-42F0-B3B9-A10E2A9EE122}"/>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05" name="直線コネクタ 604">
          <a:extLst>
            <a:ext uri="{FF2B5EF4-FFF2-40B4-BE49-F238E27FC236}">
              <a16:creationId xmlns:a16="http://schemas.microsoft.com/office/drawing/2014/main" id="{E9D4C624-3B8C-4A84-8C63-13EA65E0084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06" name="直線コネクタ 605">
          <a:extLst>
            <a:ext uri="{FF2B5EF4-FFF2-40B4-BE49-F238E27FC236}">
              <a16:creationId xmlns:a16="http://schemas.microsoft.com/office/drawing/2014/main" id="{4C71DB45-B49F-4B8B-90AA-CD180372FF7F}"/>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07" name="テキスト ボックス 606">
          <a:extLst>
            <a:ext uri="{FF2B5EF4-FFF2-40B4-BE49-F238E27FC236}">
              <a16:creationId xmlns:a16="http://schemas.microsoft.com/office/drawing/2014/main" id="{258C802A-7988-4784-9F27-7A1637F0B398}"/>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08" name="直線コネクタ 607">
          <a:extLst>
            <a:ext uri="{FF2B5EF4-FFF2-40B4-BE49-F238E27FC236}">
              <a16:creationId xmlns:a16="http://schemas.microsoft.com/office/drawing/2014/main" id="{D9899563-6541-4A94-9083-9F9086909A3A}"/>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09" name="テキスト ボックス 608">
          <a:extLst>
            <a:ext uri="{FF2B5EF4-FFF2-40B4-BE49-F238E27FC236}">
              <a16:creationId xmlns:a16="http://schemas.microsoft.com/office/drawing/2014/main" id="{502C34E3-FF94-4C2C-BF4D-D89C0AD1536D}"/>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10" name="直線コネクタ 609">
          <a:extLst>
            <a:ext uri="{FF2B5EF4-FFF2-40B4-BE49-F238E27FC236}">
              <a16:creationId xmlns:a16="http://schemas.microsoft.com/office/drawing/2014/main" id="{29F22AE4-BD00-48C7-8E83-079612F32247}"/>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11" name="テキスト ボックス 610">
          <a:extLst>
            <a:ext uri="{FF2B5EF4-FFF2-40B4-BE49-F238E27FC236}">
              <a16:creationId xmlns:a16="http://schemas.microsoft.com/office/drawing/2014/main" id="{9A3439F6-8977-4C94-A5A5-2EB9A5364E06}"/>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12" name="直線コネクタ 611">
          <a:extLst>
            <a:ext uri="{FF2B5EF4-FFF2-40B4-BE49-F238E27FC236}">
              <a16:creationId xmlns:a16="http://schemas.microsoft.com/office/drawing/2014/main" id="{7ADF41DA-4652-4465-91B7-3BDCCD3A78C2}"/>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13" name="テキスト ボックス 612">
          <a:extLst>
            <a:ext uri="{FF2B5EF4-FFF2-40B4-BE49-F238E27FC236}">
              <a16:creationId xmlns:a16="http://schemas.microsoft.com/office/drawing/2014/main" id="{25DECC0D-5C56-4312-A710-9CD74CDB8E13}"/>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14" name="直線コネクタ 613">
          <a:extLst>
            <a:ext uri="{FF2B5EF4-FFF2-40B4-BE49-F238E27FC236}">
              <a16:creationId xmlns:a16="http://schemas.microsoft.com/office/drawing/2014/main" id="{2FD25D29-4C20-442E-8089-2E20131CE90E}"/>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15" name="テキスト ボックス 614">
          <a:extLst>
            <a:ext uri="{FF2B5EF4-FFF2-40B4-BE49-F238E27FC236}">
              <a16:creationId xmlns:a16="http://schemas.microsoft.com/office/drawing/2014/main" id="{DDC9069A-27AB-4281-8631-78C79F496CEA}"/>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16" name="直線コネクタ 615">
          <a:extLst>
            <a:ext uri="{FF2B5EF4-FFF2-40B4-BE49-F238E27FC236}">
              <a16:creationId xmlns:a16="http://schemas.microsoft.com/office/drawing/2014/main" id="{45115219-1A3D-4A83-B960-F5987F8FC058}"/>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17" name="テキスト ボックス 616">
          <a:extLst>
            <a:ext uri="{FF2B5EF4-FFF2-40B4-BE49-F238E27FC236}">
              <a16:creationId xmlns:a16="http://schemas.microsoft.com/office/drawing/2014/main" id="{E84BED5F-8672-409D-AF2B-1A90F9146421}"/>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18" name="【消防施設】&#10;一人当たり面積グラフ枠">
          <a:extLst>
            <a:ext uri="{FF2B5EF4-FFF2-40B4-BE49-F238E27FC236}">
              <a16:creationId xmlns:a16="http://schemas.microsoft.com/office/drawing/2014/main" id="{8DE2FB57-25C5-43D9-B0F5-6198ED3A72F3}"/>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8889</xdr:rowOff>
    </xdr:from>
    <xdr:to>
      <xdr:col>116</xdr:col>
      <xdr:colOff>62864</xdr:colOff>
      <xdr:row>86</xdr:row>
      <xdr:rowOff>96520</xdr:rowOff>
    </xdr:to>
    <xdr:cxnSp macro="">
      <xdr:nvCxnSpPr>
        <xdr:cNvPr id="619" name="直線コネクタ 618">
          <a:extLst>
            <a:ext uri="{FF2B5EF4-FFF2-40B4-BE49-F238E27FC236}">
              <a16:creationId xmlns:a16="http://schemas.microsoft.com/office/drawing/2014/main" id="{4ACC3390-5721-4217-90D0-2D7327C58028}"/>
            </a:ext>
          </a:extLst>
        </xdr:cNvPr>
        <xdr:cNvCxnSpPr/>
      </xdr:nvCxnSpPr>
      <xdr:spPr>
        <a:xfrm flipV="1">
          <a:off x="22160864" y="13553439"/>
          <a:ext cx="0" cy="1287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100347</xdr:rowOff>
    </xdr:from>
    <xdr:ext cx="469744" cy="259045"/>
    <xdr:sp macro="" textlink="">
      <xdr:nvSpPr>
        <xdr:cNvPr id="620" name="【消防施設】&#10;一人当たり面積最小値テキスト">
          <a:extLst>
            <a:ext uri="{FF2B5EF4-FFF2-40B4-BE49-F238E27FC236}">
              <a16:creationId xmlns:a16="http://schemas.microsoft.com/office/drawing/2014/main" id="{C10A8286-CFCC-4A82-A7B7-BCBDAAE83046}"/>
            </a:ext>
          </a:extLst>
        </xdr:cNvPr>
        <xdr:cNvSpPr txBox="1"/>
      </xdr:nvSpPr>
      <xdr:spPr>
        <a:xfrm>
          <a:off x="22199600" y="14845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96520</xdr:rowOff>
    </xdr:from>
    <xdr:to>
      <xdr:col>116</xdr:col>
      <xdr:colOff>152400</xdr:colOff>
      <xdr:row>86</xdr:row>
      <xdr:rowOff>96520</xdr:rowOff>
    </xdr:to>
    <xdr:cxnSp macro="">
      <xdr:nvCxnSpPr>
        <xdr:cNvPr id="621" name="直線コネクタ 620">
          <a:extLst>
            <a:ext uri="{FF2B5EF4-FFF2-40B4-BE49-F238E27FC236}">
              <a16:creationId xmlns:a16="http://schemas.microsoft.com/office/drawing/2014/main" id="{CAAB754A-25FE-4F45-837D-7481609B49B5}"/>
            </a:ext>
          </a:extLst>
        </xdr:cNvPr>
        <xdr:cNvCxnSpPr/>
      </xdr:nvCxnSpPr>
      <xdr:spPr>
        <a:xfrm>
          <a:off x="22072600" y="1484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127016</xdr:rowOff>
    </xdr:from>
    <xdr:ext cx="469744" cy="259045"/>
    <xdr:sp macro="" textlink="">
      <xdr:nvSpPr>
        <xdr:cNvPr id="622" name="【消防施設】&#10;一人当たり面積最大値テキスト">
          <a:extLst>
            <a:ext uri="{FF2B5EF4-FFF2-40B4-BE49-F238E27FC236}">
              <a16:creationId xmlns:a16="http://schemas.microsoft.com/office/drawing/2014/main" id="{7BA6B94C-9C7F-421A-BD05-5A8C50961FEE}"/>
            </a:ext>
          </a:extLst>
        </xdr:cNvPr>
        <xdr:cNvSpPr txBox="1"/>
      </xdr:nvSpPr>
      <xdr:spPr>
        <a:xfrm>
          <a:off x="22199600" y="13328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8889</xdr:rowOff>
    </xdr:from>
    <xdr:to>
      <xdr:col>116</xdr:col>
      <xdr:colOff>152400</xdr:colOff>
      <xdr:row>79</xdr:row>
      <xdr:rowOff>8889</xdr:rowOff>
    </xdr:to>
    <xdr:cxnSp macro="">
      <xdr:nvCxnSpPr>
        <xdr:cNvPr id="623" name="直線コネクタ 622">
          <a:extLst>
            <a:ext uri="{FF2B5EF4-FFF2-40B4-BE49-F238E27FC236}">
              <a16:creationId xmlns:a16="http://schemas.microsoft.com/office/drawing/2014/main" id="{50E990FA-3A62-44AA-8E90-38DD57B1C762}"/>
            </a:ext>
          </a:extLst>
        </xdr:cNvPr>
        <xdr:cNvCxnSpPr/>
      </xdr:nvCxnSpPr>
      <xdr:spPr>
        <a:xfrm>
          <a:off x="22072600" y="13553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134638</xdr:rowOff>
    </xdr:from>
    <xdr:ext cx="469744" cy="259045"/>
    <xdr:sp macro="" textlink="">
      <xdr:nvSpPr>
        <xdr:cNvPr id="624" name="【消防施設】&#10;一人当たり面積平均値テキスト">
          <a:extLst>
            <a:ext uri="{FF2B5EF4-FFF2-40B4-BE49-F238E27FC236}">
              <a16:creationId xmlns:a16="http://schemas.microsoft.com/office/drawing/2014/main" id="{794BCD8D-ECB4-4066-919C-37E8A258DF6B}"/>
            </a:ext>
          </a:extLst>
        </xdr:cNvPr>
        <xdr:cNvSpPr txBox="1"/>
      </xdr:nvSpPr>
      <xdr:spPr>
        <a:xfrm>
          <a:off x="22199600" y="145364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111761</xdr:rowOff>
    </xdr:from>
    <xdr:to>
      <xdr:col>116</xdr:col>
      <xdr:colOff>114300</xdr:colOff>
      <xdr:row>86</xdr:row>
      <xdr:rowOff>41911</xdr:rowOff>
    </xdr:to>
    <xdr:sp macro="" textlink="">
      <xdr:nvSpPr>
        <xdr:cNvPr id="625" name="フローチャート: 判断 624">
          <a:extLst>
            <a:ext uri="{FF2B5EF4-FFF2-40B4-BE49-F238E27FC236}">
              <a16:creationId xmlns:a16="http://schemas.microsoft.com/office/drawing/2014/main" id="{0AE5E720-EC03-4F3A-B57B-20303110099D}"/>
            </a:ext>
          </a:extLst>
        </xdr:cNvPr>
        <xdr:cNvSpPr/>
      </xdr:nvSpPr>
      <xdr:spPr>
        <a:xfrm>
          <a:off x="22110700" y="14685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120650</xdr:rowOff>
    </xdr:from>
    <xdr:to>
      <xdr:col>112</xdr:col>
      <xdr:colOff>38100</xdr:colOff>
      <xdr:row>86</xdr:row>
      <xdr:rowOff>50800</xdr:rowOff>
    </xdr:to>
    <xdr:sp macro="" textlink="">
      <xdr:nvSpPr>
        <xdr:cNvPr id="626" name="フローチャート: 判断 625">
          <a:extLst>
            <a:ext uri="{FF2B5EF4-FFF2-40B4-BE49-F238E27FC236}">
              <a16:creationId xmlns:a16="http://schemas.microsoft.com/office/drawing/2014/main" id="{8ACF165D-986F-470E-A58C-A57DA88529CB}"/>
            </a:ext>
          </a:extLst>
        </xdr:cNvPr>
        <xdr:cNvSpPr/>
      </xdr:nvSpPr>
      <xdr:spPr>
        <a:xfrm>
          <a:off x="21272500" y="1469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114300</xdr:rowOff>
    </xdr:from>
    <xdr:to>
      <xdr:col>107</xdr:col>
      <xdr:colOff>101600</xdr:colOff>
      <xdr:row>86</xdr:row>
      <xdr:rowOff>44450</xdr:rowOff>
    </xdr:to>
    <xdr:sp macro="" textlink="">
      <xdr:nvSpPr>
        <xdr:cNvPr id="627" name="フローチャート: 判断 626">
          <a:extLst>
            <a:ext uri="{FF2B5EF4-FFF2-40B4-BE49-F238E27FC236}">
              <a16:creationId xmlns:a16="http://schemas.microsoft.com/office/drawing/2014/main" id="{C85CB337-7436-455B-A1D7-28BD3275F563}"/>
            </a:ext>
          </a:extLst>
        </xdr:cNvPr>
        <xdr:cNvSpPr/>
      </xdr:nvSpPr>
      <xdr:spPr>
        <a:xfrm>
          <a:off x="20383500" y="14687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135889</xdr:rowOff>
    </xdr:from>
    <xdr:to>
      <xdr:col>102</xdr:col>
      <xdr:colOff>165100</xdr:colOff>
      <xdr:row>86</xdr:row>
      <xdr:rowOff>66039</xdr:rowOff>
    </xdr:to>
    <xdr:sp macro="" textlink="">
      <xdr:nvSpPr>
        <xdr:cNvPr id="628" name="フローチャート: 判断 627">
          <a:extLst>
            <a:ext uri="{FF2B5EF4-FFF2-40B4-BE49-F238E27FC236}">
              <a16:creationId xmlns:a16="http://schemas.microsoft.com/office/drawing/2014/main" id="{4AB24F05-CEAE-4339-BA1B-08ADC54C7EED}"/>
            </a:ext>
          </a:extLst>
        </xdr:cNvPr>
        <xdr:cNvSpPr/>
      </xdr:nvSpPr>
      <xdr:spPr>
        <a:xfrm>
          <a:off x="19494500" y="14709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9" name="テキスト ボックス 628">
          <a:extLst>
            <a:ext uri="{FF2B5EF4-FFF2-40B4-BE49-F238E27FC236}">
              <a16:creationId xmlns:a16="http://schemas.microsoft.com/office/drawing/2014/main" id="{DF45F286-404C-4C26-93AA-FCC357015422}"/>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30" name="テキスト ボックス 629">
          <a:extLst>
            <a:ext uri="{FF2B5EF4-FFF2-40B4-BE49-F238E27FC236}">
              <a16:creationId xmlns:a16="http://schemas.microsoft.com/office/drawing/2014/main" id="{4171B589-1084-4E81-8170-311D5E617446}"/>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31" name="テキスト ボックス 630">
          <a:extLst>
            <a:ext uri="{FF2B5EF4-FFF2-40B4-BE49-F238E27FC236}">
              <a16:creationId xmlns:a16="http://schemas.microsoft.com/office/drawing/2014/main" id="{0B5F35FD-2926-4F7A-BC3F-D7371E4971C4}"/>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32" name="テキスト ボックス 631">
          <a:extLst>
            <a:ext uri="{FF2B5EF4-FFF2-40B4-BE49-F238E27FC236}">
              <a16:creationId xmlns:a16="http://schemas.microsoft.com/office/drawing/2014/main" id="{EFA10372-B90A-4A7D-BDC3-F0C558CC42F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33" name="テキスト ボックス 632">
          <a:extLst>
            <a:ext uri="{FF2B5EF4-FFF2-40B4-BE49-F238E27FC236}">
              <a16:creationId xmlns:a16="http://schemas.microsoft.com/office/drawing/2014/main" id="{D2529408-0930-480D-80EB-A9A1F4F06961}"/>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151130</xdr:rowOff>
    </xdr:from>
    <xdr:to>
      <xdr:col>116</xdr:col>
      <xdr:colOff>114300</xdr:colOff>
      <xdr:row>86</xdr:row>
      <xdr:rowOff>81280</xdr:rowOff>
    </xdr:to>
    <xdr:sp macro="" textlink="">
      <xdr:nvSpPr>
        <xdr:cNvPr id="634" name="楕円 633">
          <a:extLst>
            <a:ext uri="{FF2B5EF4-FFF2-40B4-BE49-F238E27FC236}">
              <a16:creationId xmlns:a16="http://schemas.microsoft.com/office/drawing/2014/main" id="{1EFCB8CB-B6EE-4C18-BDC7-CFD0D54D17A1}"/>
            </a:ext>
          </a:extLst>
        </xdr:cNvPr>
        <xdr:cNvSpPr/>
      </xdr:nvSpPr>
      <xdr:spPr>
        <a:xfrm>
          <a:off x="22110700" y="1472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90187</xdr:rowOff>
    </xdr:from>
    <xdr:ext cx="469744" cy="259045"/>
    <xdr:sp macro="" textlink="">
      <xdr:nvSpPr>
        <xdr:cNvPr id="635" name="【消防施設】&#10;一人当たり面積該当値テキスト">
          <a:extLst>
            <a:ext uri="{FF2B5EF4-FFF2-40B4-BE49-F238E27FC236}">
              <a16:creationId xmlns:a16="http://schemas.microsoft.com/office/drawing/2014/main" id="{F5BDAD0C-0C17-4C20-977C-5AAF1909BD6A}"/>
            </a:ext>
          </a:extLst>
        </xdr:cNvPr>
        <xdr:cNvSpPr txBox="1"/>
      </xdr:nvSpPr>
      <xdr:spPr>
        <a:xfrm>
          <a:off x="22199600" y="14663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152400</xdr:rowOff>
    </xdr:from>
    <xdr:to>
      <xdr:col>112</xdr:col>
      <xdr:colOff>38100</xdr:colOff>
      <xdr:row>86</xdr:row>
      <xdr:rowOff>82550</xdr:rowOff>
    </xdr:to>
    <xdr:sp macro="" textlink="">
      <xdr:nvSpPr>
        <xdr:cNvPr id="636" name="楕円 635">
          <a:extLst>
            <a:ext uri="{FF2B5EF4-FFF2-40B4-BE49-F238E27FC236}">
              <a16:creationId xmlns:a16="http://schemas.microsoft.com/office/drawing/2014/main" id="{1E2CBC14-604B-41D1-A6D8-5CA4B9052ABC}"/>
            </a:ext>
          </a:extLst>
        </xdr:cNvPr>
        <xdr:cNvSpPr/>
      </xdr:nvSpPr>
      <xdr:spPr>
        <a:xfrm>
          <a:off x="21272500" y="1472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30480</xdr:rowOff>
    </xdr:from>
    <xdr:to>
      <xdr:col>116</xdr:col>
      <xdr:colOff>63500</xdr:colOff>
      <xdr:row>86</xdr:row>
      <xdr:rowOff>31750</xdr:rowOff>
    </xdr:to>
    <xdr:cxnSp macro="">
      <xdr:nvCxnSpPr>
        <xdr:cNvPr id="637" name="直線コネクタ 636">
          <a:extLst>
            <a:ext uri="{FF2B5EF4-FFF2-40B4-BE49-F238E27FC236}">
              <a16:creationId xmlns:a16="http://schemas.microsoft.com/office/drawing/2014/main" id="{B2FD8AC6-E34E-48C2-8E84-33183D9F6B0A}"/>
            </a:ext>
          </a:extLst>
        </xdr:cNvPr>
        <xdr:cNvCxnSpPr/>
      </xdr:nvCxnSpPr>
      <xdr:spPr>
        <a:xfrm flipV="1">
          <a:off x="21323300" y="14775180"/>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161289</xdr:rowOff>
    </xdr:from>
    <xdr:to>
      <xdr:col>107</xdr:col>
      <xdr:colOff>101600</xdr:colOff>
      <xdr:row>86</xdr:row>
      <xdr:rowOff>91439</xdr:rowOff>
    </xdr:to>
    <xdr:sp macro="" textlink="">
      <xdr:nvSpPr>
        <xdr:cNvPr id="638" name="楕円 637">
          <a:extLst>
            <a:ext uri="{FF2B5EF4-FFF2-40B4-BE49-F238E27FC236}">
              <a16:creationId xmlns:a16="http://schemas.microsoft.com/office/drawing/2014/main" id="{257F60D2-0F2B-4436-B8D6-CD3655124B57}"/>
            </a:ext>
          </a:extLst>
        </xdr:cNvPr>
        <xdr:cNvSpPr/>
      </xdr:nvSpPr>
      <xdr:spPr>
        <a:xfrm>
          <a:off x="20383500" y="1473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31750</xdr:rowOff>
    </xdr:from>
    <xdr:to>
      <xdr:col>111</xdr:col>
      <xdr:colOff>177800</xdr:colOff>
      <xdr:row>86</xdr:row>
      <xdr:rowOff>40639</xdr:rowOff>
    </xdr:to>
    <xdr:cxnSp macro="">
      <xdr:nvCxnSpPr>
        <xdr:cNvPr id="639" name="直線コネクタ 638">
          <a:extLst>
            <a:ext uri="{FF2B5EF4-FFF2-40B4-BE49-F238E27FC236}">
              <a16:creationId xmlns:a16="http://schemas.microsoft.com/office/drawing/2014/main" id="{37E0C2DB-8B26-4F88-98B0-BE8D5FD50914}"/>
            </a:ext>
          </a:extLst>
        </xdr:cNvPr>
        <xdr:cNvCxnSpPr/>
      </xdr:nvCxnSpPr>
      <xdr:spPr>
        <a:xfrm flipV="1">
          <a:off x="20434300" y="14776450"/>
          <a:ext cx="889000" cy="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67327</xdr:rowOff>
    </xdr:from>
    <xdr:ext cx="469744" cy="259045"/>
    <xdr:sp macro="" textlink="">
      <xdr:nvSpPr>
        <xdr:cNvPr id="640" name="n_1aveValue【消防施設】&#10;一人当たり面積">
          <a:extLst>
            <a:ext uri="{FF2B5EF4-FFF2-40B4-BE49-F238E27FC236}">
              <a16:creationId xmlns:a16="http://schemas.microsoft.com/office/drawing/2014/main" id="{90F3454C-F8D7-42F8-B95F-528B01D07476}"/>
            </a:ext>
          </a:extLst>
        </xdr:cNvPr>
        <xdr:cNvSpPr txBox="1"/>
      </xdr:nvSpPr>
      <xdr:spPr>
        <a:xfrm>
          <a:off x="21075727" y="1446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60977</xdr:rowOff>
    </xdr:from>
    <xdr:ext cx="469744" cy="259045"/>
    <xdr:sp macro="" textlink="">
      <xdr:nvSpPr>
        <xdr:cNvPr id="641" name="n_2aveValue【消防施設】&#10;一人当たり面積">
          <a:extLst>
            <a:ext uri="{FF2B5EF4-FFF2-40B4-BE49-F238E27FC236}">
              <a16:creationId xmlns:a16="http://schemas.microsoft.com/office/drawing/2014/main" id="{312C0074-E417-40EA-88CD-1354F3D2CFF9}"/>
            </a:ext>
          </a:extLst>
        </xdr:cNvPr>
        <xdr:cNvSpPr txBox="1"/>
      </xdr:nvSpPr>
      <xdr:spPr>
        <a:xfrm>
          <a:off x="20199427" y="1446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82566</xdr:rowOff>
    </xdr:from>
    <xdr:ext cx="469744" cy="259045"/>
    <xdr:sp macro="" textlink="">
      <xdr:nvSpPr>
        <xdr:cNvPr id="642" name="n_3aveValue【消防施設】&#10;一人当たり面積">
          <a:extLst>
            <a:ext uri="{FF2B5EF4-FFF2-40B4-BE49-F238E27FC236}">
              <a16:creationId xmlns:a16="http://schemas.microsoft.com/office/drawing/2014/main" id="{E475E6F2-FF21-45EE-9573-741BFAF98DF7}"/>
            </a:ext>
          </a:extLst>
        </xdr:cNvPr>
        <xdr:cNvSpPr txBox="1"/>
      </xdr:nvSpPr>
      <xdr:spPr>
        <a:xfrm>
          <a:off x="19310427" y="14484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73677</xdr:rowOff>
    </xdr:from>
    <xdr:ext cx="469744" cy="259045"/>
    <xdr:sp macro="" textlink="">
      <xdr:nvSpPr>
        <xdr:cNvPr id="643" name="n_1mainValue【消防施設】&#10;一人当たり面積">
          <a:extLst>
            <a:ext uri="{FF2B5EF4-FFF2-40B4-BE49-F238E27FC236}">
              <a16:creationId xmlns:a16="http://schemas.microsoft.com/office/drawing/2014/main" id="{499897E7-FE80-43D6-9E0A-AEE952F1589A}"/>
            </a:ext>
          </a:extLst>
        </xdr:cNvPr>
        <xdr:cNvSpPr txBox="1"/>
      </xdr:nvSpPr>
      <xdr:spPr>
        <a:xfrm>
          <a:off x="21075727" y="14818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82566</xdr:rowOff>
    </xdr:from>
    <xdr:ext cx="469744" cy="259045"/>
    <xdr:sp macro="" textlink="">
      <xdr:nvSpPr>
        <xdr:cNvPr id="644" name="n_2mainValue【消防施設】&#10;一人当たり面積">
          <a:extLst>
            <a:ext uri="{FF2B5EF4-FFF2-40B4-BE49-F238E27FC236}">
              <a16:creationId xmlns:a16="http://schemas.microsoft.com/office/drawing/2014/main" id="{698FD253-DD2D-43F0-9F6E-1B3E633F2552}"/>
            </a:ext>
          </a:extLst>
        </xdr:cNvPr>
        <xdr:cNvSpPr txBox="1"/>
      </xdr:nvSpPr>
      <xdr:spPr>
        <a:xfrm>
          <a:off x="20199427" y="14827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5" name="正方形/長方形 644">
          <a:extLst>
            <a:ext uri="{FF2B5EF4-FFF2-40B4-BE49-F238E27FC236}">
              <a16:creationId xmlns:a16="http://schemas.microsoft.com/office/drawing/2014/main" id="{BF6F72D5-415A-45D5-9058-2C316211684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6" name="正方形/長方形 645">
          <a:extLst>
            <a:ext uri="{FF2B5EF4-FFF2-40B4-BE49-F238E27FC236}">
              <a16:creationId xmlns:a16="http://schemas.microsoft.com/office/drawing/2014/main" id="{D7A2D291-D476-4F7C-A0EF-CC26514FE3A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7" name="正方形/長方形 646">
          <a:extLst>
            <a:ext uri="{FF2B5EF4-FFF2-40B4-BE49-F238E27FC236}">
              <a16:creationId xmlns:a16="http://schemas.microsoft.com/office/drawing/2014/main" id="{FBDAB42F-8CE9-4558-AC6B-A9333B36583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8" name="正方形/長方形 647">
          <a:extLst>
            <a:ext uri="{FF2B5EF4-FFF2-40B4-BE49-F238E27FC236}">
              <a16:creationId xmlns:a16="http://schemas.microsoft.com/office/drawing/2014/main" id="{C52F49A4-0868-4525-B87A-0B043C195F8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9" name="正方形/長方形 648">
          <a:extLst>
            <a:ext uri="{FF2B5EF4-FFF2-40B4-BE49-F238E27FC236}">
              <a16:creationId xmlns:a16="http://schemas.microsoft.com/office/drawing/2014/main" id="{1F53DBC8-916C-4D6A-8B94-4B2766EFBC2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0" name="正方形/長方形 649">
          <a:extLst>
            <a:ext uri="{FF2B5EF4-FFF2-40B4-BE49-F238E27FC236}">
              <a16:creationId xmlns:a16="http://schemas.microsoft.com/office/drawing/2014/main" id="{8820A80E-8415-418E-87CC-76B1D51B07DB}"/>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1" name="正方形/長方形 650">
          <a:extLst>
            <a:ext uri="{FF2B5EF4-FFF2-40B4-BE49-F238E27FC236}">
              <a16:creationId xmlns:a16="http://schemas.microsoft.com/office/drawing/2014/main" id="{1F199576-4D5C-4BBD-AA9D-F78302A12EB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2" name="正方形/長方形 651">
          <a:extLst>
            <a:ext uri="{FF2B5EF4-FFF2-40B4-BE49-F238E27FC236}">
              <a16:creationId xmlns:a16="http://schemas.microsoft.com/office/drawing/2014/main" id="{DD1FCC96-7FDA-424D-B3F9-186ED830337A}"/>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3" name="テキスト ボックス 652">
          <a:extLst>
            <a:ext uri="{FF2B5EF4-FFF2-40B4-BE49-F238E27FC236}">
              <a16:creationId xmlns:a16="http://schemas.microsoft.com/office/drawing/2014/main" id="{10E60264-00DC-4494-8094-94AEA1F8F49D}"/>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4" name="直線コネクタ 653">
          <a:extLst>
            <a:ext uri="{FF2B5EF4-FFF2-40B4-BE49-F238E27FC236}">
              <a16:creationId xmlns:a16="http://schemas.microsoft.com/office/drawing/2014/main" id="{53B75306-5F05-4E24-9FDB-396B1A35019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55" name="直線コネクタ 654">
          <a:extLst>
            <a:ext uri="{FF2B5EF4-FFF2-40B4-BE49-F238E27FC236}">
              <a16:creationId xmlns:a16="http://schemas.microsoft.com/office/drawing/2014/main" id="{9D82FC95-6111-4F9B-827F-81881E1CDCFB}"/>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56" name="テキスト ボックス 655">
          <a:extLst>
            <a:ext uri="{FF2B5EF4-FFF2-40B4-BE49-F238E27FC236}">
              <a16:creationId xmlns:a16="http://schemas.microsoft.com/office/drawing/2014/main" id="{D72CD10C-4303-408A-909C-A7568F4F01F5}"/>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7" name="直線コネクタ 656">
          <a:extLst>
            <a:ext uri="{FF2B5EF4-FFF2-40B4-BE49-F238E27FC236}">
              <a16:creationId xmlns:a16="http://schemas.microsoft.com/office/drawing/2014/main" id="{DC01E5D8-BE4C-43A2-800C-C89513C4DD63}"/>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8" name="テキスト ボックス 657">
          <a:extLst>
            <a:ext uri="{FF2B5EF4-FFF2-40B4-BE49-F238E27FC236}">
              <a16:creationId xmlns:a16="http://schemas.microsoft.com/office/drawing/2014/main" id="{64751B17-26CC-4A4A-8677-C1BE1CD0C3F7}"/>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9" name="直線コネクタ 658">
          <a:extLst>
            <a:ext uri="{FF2B5EF4-FFF2-40B4-BE49-F238E27FC236}">
              <a16:creationId xmlns:a16="http://schemas.microsoft.com/office/drawing/2014/main" id="{69DD9520-5348-4B5C-AE0B-61C440851FBD}"/>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60" name="テキスト ボックス 659">
          <a:extLst>
            <a:ext uri="{FF2B5EF4-FFF2-40B4-BE49-F238E27FC236}">
              <a16:creationId xmlns:a16="http://schemas.microsoft.com/office/drawing/2014/main" id="{DDB8C65F-F9A4-4460-8B24-C313AF1E9D12}"/>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1" name="直線コネクタ 660">
          <a:extLst>
            <a:ext uri="{FF2B5EF4-FFF2-40B4-BE49-F238E27FC236}">
              <a16:creationId xmlns:a16="http://schemas.microsoft.com/office/drawing/2014/main" id="{FA60FD15-B502-4F39-BA2F-37D2585594CA}"/>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2" name="テキスト ボックス 661">
          <a:extLst>
            <a:ext uri="{FF2B5EF4-FFF2-40B4-BE49-F238E27FC236}">
              <a16:creationId xmlns:a16="http://schemas.microsoft.com/office/drawing/2014/main" id="{21486BD3-ADDC-4AC0-ABBE-5993E9384C34}"/>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3" name="直線コネクタ 662">
          <a:extLst>
            <a:ext uri="{FF2B5EF4-FFF2-40B4-BE49-F238E27FC236}">
              <a16:creationId xmlns:a16="http://schemas.microsoft.com/office/drawing/2014/main" id="{B5C13A6C-56B6-436F-BA7F-F2FBE413945C}"/>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4" name="テキスト ボックス 663">
          <a:extLst>
            <a:ext uri="{FF2B5EF4-FFF2-40B4-BE49-F238E27FC236}">
              <a16:creationId xmlns:a16="http://schemas.microsoft.com/office/drawing/2014/main" id="{2DB90ED6-BD5D-4CF5-AF98-B5E704C589E8}"/>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5" name="直線コネクタ 664">
          <a:extLst>
            <a:ext uri="{FF2B5EF4-FFF2-40B4-BE49-F238E27FC236}">
              <a16:creationId xmlns:a16="http://schemas.microsoft.com/office/drawing/2014/main" id="{D403894E-57AA-4EAF-A7FA-0179C7A48726}"/>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66" name="テキスト ボックス 665">
          <a:extLst>
            <a:ext uri="{FF2B5EF4-FFF2-40B4-BE49-F238E27FC236}">
              <a16:creationId xmlns:a16="http://schemas.microsoft.com/office/drawing/2014/main" id="{F5CCA508-58A3-4C65-A495-28B8C6F0A305}"/>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7" name="直線コネクタ 666">
          <a:extLst>
            <a:ext uri="{FF2B5EF4-FFF2-40B4-BE49-F238E27FC236}">
              <a16:creationId xmlns:a16="http://schemas.microsoft.com/office/drawing/2014/main" id="{5ABE882C-7D72-4F89-8281-A2CB7B63939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68" name="テキスト ボックス 667">
          <a:extLst>
            <a:ext uri="{FF2B5EF4-FFF2-40B4-BE49-F238E27FC236}">
              <a16:creationId xmlns:a16="http://schemas.microsoft.com/office/drawing/2014/main" id="{377DA50D-9ACE-40C6-A0B9-C2936A10B1E3}"/>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9" name="【庁舎】&#10;有形固定資産減価償却率グラフ枠">
          <a:extLst>
            <a:ext uri="{FF2B5EF4-FFF2-40B4-BE49-F238E27FC236}">
              <a16:creationId xmlns:a16="http://schemas.microsoft.com/office/drawing/2014/main" id="{55AD8959-27CF-4BF5-BE58-4C7BF7A73A2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12519</xdr:rowOff>
    </xdr:from>
    <xdr:to>
      <xdr:col>85</xdr:col>
      <xdr:colOff>126364</xdr:colOff>
      <xdr:row>108</xdr:row>
      <xdr:rowOff>100693</xdr:rowOff>
    </xdr:to>
    <xdr:cxnSp macro="">
      <xdr:nvCxnSpPr>
        <xdr:cNvPr id="670" name="直線コネクタ 669">
          <a:extLst>
            <a:ext uri="{FF2B5EF4-FFF2-40B4-BE49-F238E27FC236}">
              <a16:creationId xmlns:a16="http://schemas.microsoft.com/office/drawing/2014/main" id="{C6035BF5-6963-4030-A127-355E6F8CA42A}"/>
            </a:ext>
          </a:extLst>
        </xdr:cNvPr>
        <xdr:cNvCxnSpPr/>
      </xdr:nvCxnSpPr>
      <xdr:spPr>
        <a:xfrm flipV="1">
          <a:off x="16318864" y="17157519"/>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104520</xdr:rowOff>
    </xdr:from>
    <xdr:ext cx="340478" cy="259045"/>
    <xdr:sp macro="" textlink="">
      <xdr:nvSpPr>
        <xdr:cNvPr id="671" name="【庁舎】&#10;有形固定資産減価償却率最小値テキスト">
          <a:extLst>
            <a:ext uri="{FF2B5EF4-FFF2-40B4-BE49-F238E27FC236}">
              <a16:creationId xmlns:a16="http://schemas.microsoft.com/office/drawing/2014/main" id="{1AE2CE0C-59DB-468C-A32A-8020C7700CFC}"/>
            </a:ext>
          </a:extLst>
        </xdr:cNvPr>
        <xdr:cNvSpPr txBox="1"/>
      </xdr:nvSpPr>
      <xdr:spPr>
        <a:xfrm>
          <a:off x="16357600" y="186211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100693</xdr:rowOff>
    </xdr:from>
    <xdr:to>
      <xdr:col>86</xdr:col>
      <xdr:colOff>25400</xdr:colOff>
      <xdr:row>108</xdr:row>
      <xdr:rowOff>100693</xdr:rowOff>
    </xdr:to>
    <xdr:cxnSp macro="">
      <xdr:nvCxnSpPr>
        <xdr:cNvPr id="672" name="直線コネクタ 671">
          <a:extLst>
            <a:ext uri="{FF2B5EF4-FFF2-40B4-BE49-F238E27FC236}">
              <a16:creationId xmlns:a16="http://schemas.microsoft.com/office/drawing/2014/main" id="{6C865E93-129B-4A69-B28C-326B57498168}"/>
            </a:ext>
          </a:extLst>
        </xdr:cNvPr>
        <xdr:cNvCxnSpPr/>
      </xdr:nvCxnSpPr>
      <xdr:spPr>
        <a:xfrm>
          <a:off x="16230600" y="18617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130646</xdr:rowOff>
    </xdr:from>
    <xdr:ext cx="405111" cy="259045"/>
    <xdr:sp macro="" textlink="">
      <xdr:nvSpPr>
        <xdr:cNvPr id="673" name="【庁舎】&#10;有形固定資産減価償却率最大値テキスト">
          <a:extLst>
            <a:ext uri="{FF2B5EF4-FFF2-40B4-BE49-F238E27FC236}">
              <a16:creationId xmlns:a16="http://schemas.microsoft.com/office/drawing/2014/main" id="{11D390D0-5396-4CE1-9BB1-E8BAF310C481}"/>
            </a:ext>
          </a:extLst>
        </xdr:cNvPr>
        <xdr:cNvSpPr txBox="1"/>
      </xdr:nvSpPr>
      <xdr:spPr>
        <a:xfrm>
          <a:off x="16357600" y="16932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12519</xdr:rowOff>
    </xdr:from>
    <xdr:to>
      <xdr:col>86</xdr:col>
      <xdr:colOff>25400</xdr:colOff>
      <xdr:row>100</xdr:row>
      <xdr:rowOff>12519</xdr:rowOff>
    </xdr:to>
    <xdr:cxnSp macro="">
      <xdr:nvCxnSpPr>
        <xdr:cNvPr id="674" name="直線コネクタ 673">
          <a:extLst>
            <a:ext uri="{FF2B5EF4-FFF2-40B4-BE49-F238E27FC236}">
              <a16:creationId xmlns:a16="http://schemas.microsoft.com/office/drawing/2014/main" id="{A0203C4C-1BD2-444B-97EE-29AEE36A3DDC}"/>
            </a:ext>
          </a:extLst>
        </xdr:cNvPr>
        <xdr:cNvCxnSpPr/>
      </xdr:nvCxnSpPr>
      <xdr:spPr>
        <a:xfrm>
          <a:off x="16230600" y="1715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144615</xdr:rowOff>
    </xdr:from>
    <xdr:ext cx="405111" cy="259045"/>
    <xdr:sp macro="" textlink="">
      <xdr:nvSpPr>
        <xdr:cNvPr id="675" name="【庁舎】&#10;有形固定資産減価償却率平均値テキスト">
          <a:extLst>
            <a:ext uri="{FF2B5EF4-FFF2-40B4-BE49-F238E27FC236}">
              <a16:creationId xmlns:a16="http://schemas.microsoft.com/office/drawing/2014/main" id="{C0BC8862-6625-4C84-93B3-65AA0F94BD40}"/>
            </a:ext>
          </a:extLst>
        </xdr:cNvPr>
        <xdr:cNvSpPr txBox="1"/>
      </xdr:nvSpPr>
      <xdr:spPr>
        <a:xfrm>
          <a:off x="16357600" y="176325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121738</xdr:rowOff>
    </xdr:from>
    <xdr:to>
      <xdr:col>85</xdr:col>
      <xdr:colOff>177800</xdr:colOff>
      <xdr:row>104</xdr:row>
      <xdr:rowOff>51888</xdr:rowOff>
    </xdr:to>
    <xdr:sp macro="" textlink="">
      <xdr:nvSpPr>
        <xdr:cNvPr id="676" name="フローチャート: 判断 675">
          <a:extLst>
            <a:ext uri="{FF2B5EF4-FFF2-40B4-BE49-F238E27FC236}">
              <a16:creationId xmlns:a16="http://schemas.microsoft.com/office/drawing/2014/main" id="{850A543F-4665-4A7F-8497-5FC717215219}"/>
            </a:ext>
          </a:extLst>
        </xdr:cNvPr>
        <xdr:cNvSpPr/>
      </xdr:nvSpPr>
      <xdr:spPr>
        <a:xfrm>
          <a:off x="16268700" y="1778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121738</xdr:rowOff>
    </xdr:from>
    <xdr:to>
      <xdr:col>81</xdr:col>
      <xdr:colOff>101600</xdr:colOff>
      <xdr:row>104</xdr:row>
      <xdr:rowOff>51888</xdr:rowOff>
    </xdr:to>
    <xdr:sp macro="" textlink="">
      <xdr:nvSpPr>
        <xdr:cNvPr id="677" name="フローチャート: 判断 676">
          <a:extLst>
            <a:ext uri="{FF2B5EF4-FFF2-40B4-BE49-F238E27FC236}">
              <a16:creationId xmlns:a16="http://schemas.microsoft.com/office/drawing/2014/main" id="{C2410EAA-6DE4-45DD-8193-85C66D350946}"/>
            </a:ext>
          </a:extLst>
        </xdr:cNvPr>
        <xdr:cNvSpPr/>
      </xdr:nvSpPr>
      <xdr:spPr>
        <a:xfrm>
          <a:off x="15430500" y="1778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151130</xdr:rowOff>
    </xdr:from>
    <xdr:to>
      <xdr:col>76</xdr:col>
      <xdr:colOff>165100</xdr:colOff>
      <xdr:row>104</xdr:row>
      <xdr:rowOff>81280</xdr:rowOff>
    </xdr:to>
    <xdr:sp macro="" textlink="">
      <xdr:nvSpPr>
        <xdr:cNvPr id="678" name="フローチャート: 判断 677">
          <a:extLst>
            <a:ext uri="{FF2B5EF4-FFF2-40B4-BE49-F238E27FC236}">
              <a16:creationId xmlns:a16="http://schemas.microsoft.com/office/drawing/2014/main" id="{98CFB088-E337-4BB4-B9FD-7E198B6E3CBD}"/>
            </a:ext>
          </a:extLst>
        </xdr:cNvPr>
        <xdr:cNvSpPr/>
      </xdr:nvSpPr>
      <xdr:spPr>
        <a:xfrm>
          <a:off x="145415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12337</xdr:rowOff>
    </xdr:from>
    <xdr:to>
      <xdr:col>72</xdr:col>
      <xdr:colOff>38100</xdr:colOff>
      <xdr:row>104</xdr:row>
      <xdr:rowOff>113937</xdr:rowOff>
    </xdr:to>
    <xdr:sp macro="" textlink="">
      <xdr:nvSpPr>
        <xdr:cNvPr id="679" name="フローチャート: 判断 678">
          <a:extLst>
            <a:ext uri="{FF2B5EF4-FFF2-40B4-BE49-F238E27FC236}">
              <a16:creationId xmlns:a16="http://schemas.microsoft.com/office/drawing/2014/main" id="{782D7BD7-7FD2-4FED-9A61-9887CFF807A0}"/>
            </a:ext>
          </a:extLst>
        </xdr:cNvPr>
        <xdr:cNvSpPr/>
      </xdr:nvSpPr>
      <xdr:spPr>
        <a:xfrm>
          <a:off x="13652500" y="1784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56E7B6E7-547C-45A0-99EC-EC746CB50F0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AE83E3FF-CBAA-459A-99AB-72145CF91528}"/>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CA66E540-29C1-4162-A9ED-A64A47A7B46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122130D5-8F91-49E7-AF4C-D2092D30B13C}"/>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4" name="テキスト ボックス 683">
          <a:extLst>
            <a:ext uri="{FF2B5EF4-FFF2-40B4-BE49-F238E27FC236}">
              <a16:creationId xmlns:a16="http://schemas.microsoft.com/office/drawing/2014/main" id="{E5940DE0-0661-4C26-A2CD-2FBE87C375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164193</xdr:rowOff>
    </xdr:from>
    <xdr:to>
      <xdr:col>85</xdr:col>
      <xdr:colOff>177800</xdr:colOff>
      <xdr:row>107</xdr:row>
      <xdr:rowOff>94343</xdr:rowOff>
    </xdr:to>
    <xdr:sp macro="" textlink="">
      <xdr:nvSpPr>
        <xdr:cNvPr id="685" name="楕円 684">
          <a:extLst>
            <a:ext uri="{FF2B5EF4-FFF2-40B4-BE49-F238E27FC236}">
              <a16:creationId xmlns:a16="http://schemas.microsoft.com/office/drawing/2014/main" id="{911DAE49-7FF3-407A-97FC-29E46FDF03CC}"/>
            </a:ext>
          </a:extLst>
        </xdr:cNvPr>
        <xdr:cNvSpPr/>
      </xdr:nvSpPr>
      <xdr:spPr>
        <a:xfrm>
          <a:off x="16268700" y="1833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142620</xdr:rowOff>
    </xdr:from>
    <xdr:ext cx="405111" cy="259045"/>
    <xdr:sp macro="" textlink="">
      <xdr:nvSpPr>
        <xdr:cNvPr id="686" name="【庁舎】&#10;有形固定資産減価償却率該当値テキスト">
          <a:extLst>
            <a:ext uri="{FF2B5EF4-FFF2-40B4-BE49-F238E27FC236}">
              <a16:creationId xmlns:a16="http://schemas.microsoft.com/office/drawing/2014/main" id="{CADD0242-CF31-4978-8605-D2A8FBAE9151}"/>
            </a:ext>
          </a:extLst>
        </xdr:cNvPr>
        <xdr:cNvSpPr txBox="1"/>
      </xdr:nvSpPr>
      <xdr:spPr>
        <a:xfrm>
          <a:off x="16357600" y="18316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49893</xdr:rowOff>
    </xdr:from>
    <xdr:to>
      <xdr:col>81</xdr:col>
      <xdr:colOff>101600</xdr:colOff>
      <xdr:row>104</xdr:row>
      <xdr:rowOff>151493</xdr:rowOff>
    </xdr:to>
    <xdr:sp macro="" textlink="">
      <xdr:nvSpPr>
        <xdr:cNvPr id="687" name="楕円 686">
          <a:extLst>
            <a:ext uri="{FF2B5EF4-FFF2-40B4-BE49-F238E27FC236}">
              <a16:creationId xmlns:a16="http://schemas.microsoft.com/office/drawing/2014/main" id="{9BED1E90-18D9-4229-A3DC-A2AE4571FCF7}"/>
            </a:ext>
          </a:extLst>
        </xdr:cNvPr>
        <xdr:cNvSpPr/>
      </xdr:nvSpPr>
      <xdr:spPr>
        <a:xfrm>
          <a:off x="15430500" y="1788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100693</xdr:rowOff>
    </xdr:from>
    <xdr:to>
      <xdr:col>85</xdr:col>
      <xdr:colOff>127000</xdr:colOff>
      <xdr:row>107</xdr:row>
      <xdr:rowOff>43543</xdr:rowOff>
    </xdr:to>
    <xdr:cxnSp macro="">
      <xdr:nvCxnSpPr>
        <xdr:cNvPr id="688" name="直線コネクタ 687">
          <a:extLst>
            <a:ext uri="{FF2B5EF4-FFF2-40B4-BE49-F238E27FC236}">
              <a16:creationId xmlns:a16="http://schemas.microsoft.com/office/drawing/2014/main" id="{69336319-DA8B-4F8B-84B7-1B175EAE7CF1}"/>
            </a:ext>
          </a:extLst>
        </xdr:cNvPr>
        <xdr:cNvCxnSpPr/>
      </xdr:nvCxnSpPr>
      <xdr:spPr>
        <a:xfrm>
          <a:off x="15481300" y="17931493"/>
          <a:ext cx="8382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49893</xdr:rowOff>
    </xdr:from>
    <xdr:to>
      <xdr:col>76</xdr:col>
      <xdr:colOff>165100</xdr:colOff>
      <xdr:row>103</xdr:row>
      <xdr:rowOff>151493</xdr:rowOff>
    </xdr:to>
    <xdr:sp macro="" textlink="">
      <xdr:nvSpPr>
        <xdr:cNvPr id="689" name="楕円 688">
          <a:extLst>
            <a:ext uri="{FF2B5EF4-FFF2-40B4-BE49-F238E27FC236}">
              <a16:creationId xmlns:a16="http://schemas.microsoft.com/office/drawing/2014/main" id="{B5738058-F32E-40FF-9EF8-F2CC59103953}"/>
            </a:ext>
          </a:extLst>
        </xdr:cNvPr>
        <xdr:cNvSpPr/>
      </xdr:nvSpPr>
      <xdr:spPr>
        <a:xfrm>
          <a:off x="14541500" y="1770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100693</xdr:rowOff>
    </xdr:from>
    <xdr:to>
      <xdr:col>81</xdr:col>
      <xdr:colOff>50800</xdr:colOff>
      <xdr:row>104</xdr:row>
      <xdr:rowOff>100693</xdr:rowOff>
    </xdr:to>
    <xdr:cxnSp macro="">
      <xdr:nvCxnSpPr>
        <xdr:cNvPr id="690" name="直線コネクタ 689">
          <a:extLst>
            <a:ext uri="{FF2B5EF4-FFF2-40B4-BE49-F238E27FC236}">
              <a16:creationId xmlns:a16="http://schemas.microsoft.com/office/drawing/2014/main" id="{0A8C0D8A-BD83-471B-A9CE-FC41AD852350}"/>
            </a:ext>
          </a:extLst>
        </xdr:cNvPr>
        <xdr:cNvCxnSpPr/>
      </xdr:nvCxnSpPr>
      <xdr:spPr>
        <a:xfrm>
          <a:off x="14592300" y="17760043"/>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68415</xdr:rowOff>
    </xdr:from>
    <xdr:ext cx="405111" cy="259045"/>
    <xdr:sp macro="" textlink="">
      <xdr:nvSpPr>
        <xdr:cNvPr id="691" name="n_1aveValue【庁舎】&#10;有形固定資産減価償却率">
          <a:extLst>
            <a:ext uri="{FF2B5EF4-FFF2-40B4-BE49-F238E27FC236}">
              <a16:creationId xmlns:a16="http://schemas.microsoft.com/office/drawing/2014/main" id="{C7B6DF8E-E5E9-4AC7-B65E-BF9D04DBE8A4}"/>
            </a:ext>
          </a:extLst>
        </xdr:cNvPr>
        <xdr:cNvSpPr txBox="1"/>
      </xdr:nvSpPr>
      <xdr:spPr>
        <a:xfrm>
          <a:off x="15266044" y="1755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72407</xdr:rowOff>
    </xdr:from>
    <xdr:ext cx="405111" cy="259045"/>
    <xdr:sp macro="" textlink="">
      <xdr:nvSpPr>
        <xdr:cNvPr id="692" name="n_2aveValue【庁舎】&#10;有形固定資産減価償却率">
          <a:extLst>
            <a:ext uri="{FF2B5EF4-FFF2-40B4-BE49-F238E27FC236}">
              <a16:creationId xmlns:a16="http://schemas.microsoft.com/office/drawing/2014/main" id="{61785ADD-CB42-4115-9E9A-C7D3724163C5}"/>
            </a:ext>
          </a:extLst>
        </xdr:cNvPr>
        <xdr:cNvSpPr txBox="1"/>
      </xdr:nvSpPr>
      <xdr:spPr>
        <a:xfrm>
          <a:off x="14389744" y="1790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130464</xdr:rowOff>
    </xdr:from>
    <xdr:ext cx="405111" cy="259045"/>
    <xdr:sp macro="" textlink="">
      <xdr:nvSpPr>
        <xdr:cNvPr id="693" name="n_3aveValue【庁舎】&#10;有形固定資産減価償却率">
          <a:extLst>
            <a:ext uri="{FF2B5EF4-FFF2-40B4-BE49-F238E27FC236}">
              <a16:creationId xmlns:a16="http://schemas.microsoft.com/office/drawing/2014/main" id="{5651C8B9-96FF-4707-8159-AECB7EF574CC}"/>
            </a:ext>
          </a:extLst>
        </xdr:cNvPr>
        <xdr:cNvSpPr txBox="1"/>
      </xdr:nvSpPr>
      <xdr:spPr>
        <a:xfrm>
          <a:off x="13500744" y="1761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142620</xdr:rowOff>
    </xdr:from>
    <xdr:ext cx="405111" cy="259045"/>
    <xdr:sp macro="" textlink="">
      <xdr:nvSpPr>
        <xdr:cNvPr id="694" name="n_1mainValue【庁舎】&#10;有形固定資産減価償却率">
          <a:extLst>
            <a:ext uri="{FF2B5EF4-FFF2-40B4-BE49-F238E27FC236}">
              <a16:creationId xmlns:a16="http://schemas.microsoft.com/office/drawing/2014/main" id="{0ECD3CA0-8070-4321-9B00-9BF7952754F7}"/>
            </a:ext>
          </a:extLst>
        </xdr:cNvPr>
        <xdr:cNvSpPr txBox="1"/>
      </xdr:nvSpPr>
      <xdr:spPr>
        <a:xfrm>
          <a:off x="15266044" y="1797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168020</xdr:rowOff>
    </xdr:from>
    <xdr:ext cx="405111" cy="259045"/>
    <xdr:sp macro="" textlink="">
      <xdr:nvSpPr>
        <xdr:cNvPr id="695" name="n_2mainValue【庁舎】&#10;有形固定資産減価償却率">
          <a:extLst>
            <a:ext uri="{FF2B5EF4-FFF2-40B4-BE49-F238E27FC236}">
              <a16:creationId xmlns:a16="http://schemas.microsoft.com/office/drawing/2014/main" id="{9C69F734-3606-485D-818F-F447C131A6C8}"/>
            </a:ext>
          </a:extLst>
        </xdr:cNvPr>
        <xdr:cNvSpPr txBox="1"/>
      </xdr:nvSpPr>
      <xdr:spPr>
        <a:xfrm>
          <a:off x="14389744" y="1748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6" name="正方形/長方形 695">
          <a:extLst>
            <a:ext uri="{FF2B5EF4-FFF2-40B4-BE49-F238E27FC236}">
              <a16:creationId xmlns:a16="http://schemas.microsoft.com/office/drawing/2014/main" id="{3BEC8B0A-E2DB-433F-8250-9AC0B9C86C53}"/>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7" name="正方形/長方形 696">
          <a:extLst>
            <a:ext uri="{FF2B5EF4-FFF2-40B4-BE49-F238E27FC236}">
              <a16:creationId xmlns:a16="http://schemas.microsoft.com/office/drawing/2014/main" id="{296EDCB3-0987-469A-9EA6-5AB7F96F606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8" name="正方形/長方形 697">
          <a:extLst>
            <a:ext uri="{FF2B5EF4-FFF2-40B4-BE49-F238E27FC236}">
              <a16:creationId xmlns:a16="http://schemas.microsoft.com/office/drawing/2014/main" id="{9055B415-1280-487F-B761-1D4FAEBE631C}"/>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9" name="正方形/長方形 698">
          <a:extLst>
            <a:ext uri="{FF2B5EF4-FFF2-40B4-BE49-F238E27FC236}">
              <a16:creationId xmlns:a16="http://schemas.microsoft.com/office/drawing/2014/main" id="{DC59EA18-CA11-44DE-8B56-C4FA6AEBE95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0" name="正方形/長方形 699">
          <a:extLst>
            <a:ext uri="{FF2B5EF4-FFF2-40B4-BE49-F238E27FC236}">
              <a16:creationId xmlns:a16="http://schemas.microsoft.com/office/drawing/2014/main" id="{9197DF79-215A-4B91-9016-67F76B35EEE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1" name="正方形/長方形 700">
          <a:extLst>
            <a:ext uri="{FF2B5EF4-FFF2-40B4-BE49-F238E27FC236}">
              <a16:creationId xmlns:a16="http://schemas.microsoft.com/office/drawing/2014/main" id="{FE063537-06E7-47B5-AEBA-176EB571879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2" name="正方形/長方形 701">
          <a:extLst>
            <a:ext uri="{FF2B5EF4-FFF2-40B4-BE49-F238E27FC236}">
              <a16:creationId xmlns:a16="http://schemas.microsoft.com/office/drawing/2014/main" id="{5AC349DE-6F92-4C5F-92D4-32B5AA8069A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3" name="正方形/長方形 702">
          <a:extLst>
            <a:ext uri="{FF2B5EF4-FFF2-40B4-BE49-F238E27FC236}">
              <a16:creationId xmlns:a16="http://schemas.microsoft.com/office/drawing/2014/main" id="{13CB67E2-BFC9-4CFC-B0C0-628C3ABF0543}"/>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4" name="テキスト ボックス 703">
          <a:extLst>
            <a:ext uri="{FF2B5EF4-FFF2-40B4-BE49-F238E27FC236}">
              <a16:creationId xmlns:a16="http://schemas.microsoft.com/office/drawing/2014/main" id="{00280631-6A70-472D-9AE2-70B61BD04AAD}"/>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5" name="直線コネクタ 704">
          <a:extLst>
            <a:ext uri="{FF2B5EF4-FFF2-40B4-BE49-F238E27FC236}">
              <a16:creationId xmlns:a16="http://schemas.microsoft.com/office/drawing/2014/main" id="{CE685049-C23D-4F3D-8E3A-BF1517967DB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6" name="直線コネクタ 705">
          <a:extLst>
            <a:ext uri="{FF2B5EF4-FFF2-40B4-BE49-F238E27FC236}">
              <a16:creationId xmlns:a16="http://schemas.microsoft.com/office/drawing/2014/main" id="{BD2278ED-BE31-4249-964F-6F97DE3AB19A}"/>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7" name="テキスト ボックス 706">
          <a:extLst>
            <a:ext uri="{FF2B5EF4-FFF2-40B4-BE49-F238E27FC236}">
              <a16:creationId xmlns:a16="http://schemas.microsoft.com/office/drawing/2014/main" id="{52EBBDE8-ED8E-470F-96FD-52843FB00F5A}"/>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8" name="直線コネクタ 707">
          <a:extLst>
            <a:ext uri="{FF2B5EF4-FFF2-40B4-BE49-F238E27FC236}">
              <a16:creationId xmlns:a16="http://schemas.microsoft.com/office/drawing/2014/main" id="{6B2DF0F7-9049-4CA3-9879-2DC9A344316C}"/>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9" name="テキスト ボックス 708">
          <a:extLst>
            <a:ext uri="{FF2B5EF4-FFF2-40B4-BE49-F238E27FC236}">
              <a16:creationId xmlns:a16="http://schemas.microsoft.com/office/drawing/2014/main" id="{E33025E0-C953-48EB-96BE-118D3D918331}"/>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0" name="直線コネクタ 709">
          <a:extLst>
            <a:ext uri="{FF2B5EF4-FFF2-40B4-BE49-F238E27FC236}">
              <a16:creationId xmlns:a16="http://schemas.microsoft.com/office/drawing/2014/main" id="{FE5FA013-DB30-4B65-8A90-441E5E702448}"/>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1" name="テキスト ボックス 710">
          <a:extLst>
            <a:ext uri="{FF2B5EF4-FFF2-40B4-BE49-F238E27FC236}">
              <a16:creationId xmlns:a16="http://schemas.microsoft.com/office/drawing/2014/main" id="{85CB82B1-9F7C-4FE5-B3DF-7CEA3CC7D3C9}"/>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2" name="直線コネクタ 711">
          <a:extLst>
            <a:ext uri="{FF2B5EF4-FFF2-40B4-BE49-F238E27FC236}">
              <a16:creationId xmlns:a16="http://schemas.microsoft.com/office/drawing/2014/main" id="{909BAFD0-6B1D-4A6E-94C4-FCA97BD81B23}"/>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3" name="テキスト ボックス 712">
          <a:extLst>
            <a:ext uri="{FF2B5EF4-FFF2-40B4-BE49-F238E27FC236}">
              <a16:creationId xmlns:a16="http://schemas.microsoft.com/office/drawing/2014/main" id="{0C1CC09C-1A74-45EC-ADC3-E31BFF5469D5}"/>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4" name="直線コネクタ 713">
          <a:extLst>
            <a:ext uri="{FF2B5EF4-FFF2-40B4-BE49-F238E27FC236}">
              <a16:creationId xmlns:a16="http://schemas.microsoft.com/office/drawing/2014/main" id="{D4FE7F4F-752B-4463-8485-4E348C83C4ED}"/>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5" name="テキスト ボックス 714">
          <a:extLst>
            <a:ext uri="{FF2B5EF4-FFF2-40B4-BE49-F238E27FC236}">
              <a16:creationId xmlns:a16="http://schemas.microsoft.com/office/drawing/2014/main" id="{40002E37-B859-4ED9-9A56-2938EA35BBF2}"/>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6" name="直線コネクタ 715">
          <a:extLst>
            <a:ext uri="{FF2B5EF4-FFF2-40B4-BE49-F238E27FC236}">
              <a16:creationId xmlns:a16="http://schemas.microsoft.com/office/drawing/2014/main" id="{71891D4B-7E19-438F-9B93-3653D6186DFE}"/>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7" name="テキスト ボックス 716">
          <a:extLst>
            <a:ext uri="{FF2B5EF4-FFF2-40B4-BE49-F238E27FC236}">
              <a16:creationId xmlns:a16="http://schemas.microsoft.com/office/drawing/2014/main" id="{C372E643-F4D3-4B8C-840D-832C3E010D72}"/>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8" name="直線コネクタ 717">
          <a:extLst>
            <a:ext uri="{FF2B5EF4-FFF2-40B4-BE49-F238E27FC236}">
              <a16:creationId xmlns:a16="http://schemas.microsoft.com/office/drawing/2014/main" id="{1F02FFA1-E6AC-497D-AEEF-FB444BBA07CF}"/>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9" name="テキスト ボックス 718">
          <a:extLst>
            <a:ext uri="{FF2B5EF4-FFF2-40B4-BE49-F238E27FC236}">
              <a16:creationId xmlns:a16="http://schemas.microsoft.com/office/drawing/2014/main" id="{60D34B0C-5E4D-4768-B8BA-2A236289CF75}"/>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0" name="【庁舎】&#10;一人当たり面積グラフ枠">
          <a:extLst>
            <a:ext uri="{FF2B5EF4-FFF2-40B4-BE49-F238E27FC236}">
              <a16:creationId xmlns:a16="http://schemas.microsoft.com/office/drawing/2014/main" id="{8879741E-38C8-4196-B5F7-72B3689F92D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63137</xdr:rowOff>
    </xdr:from>
    <xdr:to>
      <xdr:col>116</xdr:col>
      <xdr:colOff>62864</xdr:colOff>
      <xdr:row>109</xdr:row>
      <xdr:rowOff>1088</xdr:rowOff>
    </xdr:to>
    <xdr:cxnSp macro="">
      <xdr:nvCxnSpPr>
        <xdr:cNvPr id="721" name="直線コネクタ 720">
          <a:extLst>
            <a:ext uri="{FF2B5EF4-FFF2-40B4-BE49-F238E27FC236}">
              <a16:creationId xmlns:a16="http://schemas.microsoft.com/office/drawing/2014/main" id="{7DAECE72-6A99-4BED-9EC6-4987D3F4B26A}"/>
            </a:ext>
          </a:extLst>
        </xdr:cNvPr>
        <xdr:cNvCxnSpPr/>
      </xdr:nvCxnSpPr>
      <xdr:spPr>
        <a:xfrm flipV="1">
          <a:off x="22160864" y="17208137"/>
          <a:ext cx="0" cy="1481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4915</xdr:rowOff>
    </xdr:from>
    <xdr:ext cx="469744" cy="259045"/>
    <xdr:sp macro="" textlink="">
      <xdr:nvSpPr>
        <xdr:cNvPr id="722" name="【庁舎】&#10;一人当たり面積最小値テキスト">
          <a:extLst>
            <a:ext uri="{FF2B5EF4-FFF2-40B4-BE49-F238E27FC236}">
              <a16:creationId xmlns:a16="http://schemas.microsoft.com/office/drawing/2014/main" id="{BDC02554-E4B8-4212-96AC-571D2D991369}"/>
            </a:ext>
          </a:extLst>
        </xdr:cNvPr>
        <xdr:cNvSpPr txBox="1"/>
      </xdr:nvSpPr>
      <xdr:spPr>
        <a:xfrm>
          <a:off x="22199600" y="1869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1088</xdr:rowOff>
    </xdr:from>
    <xdr:to>
      <xdr:col>116</xdr:col>
      <xdr:colOff>152400</xdr:colOff>
      <xdr:row>109</xdr:row>
      <xdr:rowOff>1088</xdr:rowOff>
    </xdr:to>
    <xdr:cxnSp macro="">
      <xdr:nvCxnSpPr>
        <xdr:cNvPr id="723" name="直線コネクタ 722">
          <a:extLst>
            <a:ext uri="{FF2B5EF4-FFF2-40B4-BE49-F238E27FC236}">
              <a16:creationId xmlns:a16="http://schemas.microsoft.com/office/drawing/2014/main" id="{383239AD-8235-4A69-B10A-9FE77B1BECF6}"/>
            </a:ext>
          </a:extLst>
        </xdr:cNvPr>
        <xdr:cNvCxnSpPr/>
      </xdr:nvCxnSpPr>
      <xdr:spPr>
        <a:xfrm>
          <a:off x="22072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9814</xdr:rowOff>
    </xdr:from>
    <xdr:ext cx="469744" cy="259045"/>
    <xdr:sp macro="" textlink="">
      <xdr:nvSpPr>
        <xdr:cNvPr id="724" name="【庁舎】&#10;一人当たり面積最大値テキスト">
          <a:extLst>
            <a:ext uri="{FF2B5EF4-FFF2-40B4-BE49-F238E27FC236}">
              <a16:creationId xmlns:a16="http://schemas.microsoft.com/office/drawing/2014/main" id="{F060D9F5-47F5-420B-B5CA-A9D213D75AD0}"/>
            </a:ext>
          </a:extLst>
        </xdr:cNvPr>
        <xdr:cNvSpPr txBox="1"/>
      </xdr:nvSpPr>
      <xdr:spPr>
        <a:xfrm>
          <a:off x="22199600" y="1698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63137</xdr:rowOff>
    </xdr:from>
    <xdr:to>
      <xdr:col>116</xdr:col>
      <xdr:colOff>152400</xdr:colOff>
      <xdr:row>100</xdr:row>
      <xdr:rowOff>63137</xdr:rowOff>
    </xdr:to>
    <xdr:cxnSp macro="">
      <xdr:nvCxnSpPr>
        <xdr:cNvPr id="725" name="直線コネクタ 724">
          <a:extLst>
            <a:ext uri="{FF2B5EF4-FFF2-40B4-BE49-F238E27FC236}">
              <a16:creationId xmlns:a16="http://schemas.microsoft.com/office/drawing/2014/main" id="{047B3895-0528-472E-B0C8-8F39A7945A4A}"/>
            </a:ext>
          </a:extLst>
        </xdr:cNvPr>
        <xdr:cNvCxnSpPr/>
      </xdr:nvCxnSpPr>
      <xdr:spPr>
        <a:xfrm>
          <a:off x="22072600" y="1720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52813</xdr:rowOff>
    </xdr:from>
    <xdr:ext cx="469744" cy="259045"/>
    <xdr:sp macro="" textlink="">
      <xdr:nvSpPr>
        <xdr:cNvPr id="726" name="【庁舎】&#10;一人当たり面積平均値テキスト">
          <a:extLst>
            <a:ext uri="{FF2B5EF4-FFF2-40B4-BE49-F238E27FC236}">
              <a16:creationId xmlns:a16="http://schemas.microsoft.com/office/drawing/2014/main" id="{060EF607-AAD0-4272-9BB9-4D09A4DF1D25}"/>
            </a:ext>
          </a:extLst>
        </xdr:cNvPr>
        <xdr:cNvSpPr txBox="1"/>
      </xdr:nvSpPr>
      <xdr:spPr>
        <a:xfrm>
          <a:off x="22199600" y="18226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74386</xdr:rowOff>
    </xdr:from>
    <xdr:to>
      <xdr:col>116</xdr:col>
      <xdr:colOff>114300</xdr:colOff>
      <xdr:row>107</xdr:row>
      <xdr:rowOff>4536</xdr:rowOff>
    </xdr:to>
    <xdr:sp macro="" textlink="">
      <xdr:nvSpPr>
        <xdr:cNvPr id="727" name="フローチャート: 判断 726">
          <a:extLst>
            <a:ext uri="{FF2B5EF4-FFF2-40B4-BE49-F238E27FC236}">
              <a16:creationId xmlns:a16="http://schemas.microsoft.com/office/drawing/2014/main" id="{A3193238-8E42-4FD8-B3A9-B55F1522227F}"/>
            </a:ext>
          </a:extLst>
        </xdr:cNvPr>
        <xdr:cNvSpPr/>
      </xdr:nvSpPr>
      <xdr:spPr>
        <a:xfrm>
          <a:off x="22110700" y="1824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69487</xdr:rowOff>
    </xdr:from>
    <xdr:to>
      <xdr:col>112</xdr:col>
      <xdr:colOff>38100</xdr:colOff>
      <xdr:row>106</xdr:row>
      <xdr:rowOff>171087</xdr:rowOff>
    </xdr:to>
    <xdr:sp macro="" textlink="">
      <xdr:nvSpPr>
        <xdr:cNvPr id="728" name="フローチャート: 判断 727">
          <a:extLst>
            <a:ext uri="{FF2B5EF4-FFF2-40B4-BE49-F238E27FC236}">
              <a16:creationId xmlns:a16="http://schemas.microsoft.com/office/drawing/2014/main" id="{CB73CAB2-5ACC-4BAE-B9EB-933BA6654DDF}"/>
            </a:ext>
          </a:extLst>
        </xdr:cNvPr>
        <xdr:cNvSpPr/>
      </xdr:nvSpPr>
      <xdr:spPr>
        <a:xfrm>
          <a:off x="21272500" y="18243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67855</xdr:rowOff>
    </xdr:from>
    <xdr:to>
      <xdr:col>107</xdr:col>
      <xdr:colOff>101600</xdr:colOff>
      <xdr:row>106</xdr:row>
      <xdr:rowOff>169455</xdr:rowOff>
    </xdr:to>
    <xdr:sp macro="" textlink="">
      <xdr:nvSpPr>
        <xdr:cNvPr id="729" name="フローチャート: 判断 728">
          <a:extLst>
            <a:ext uri="{FF2B5EF4-FFF2-40B4-BE49-F238E27FC236}">
              <a16:creationId xmlns:a16="http://schemas.microsoft.com/office/drawing/2014/main" id="{BED82A2C-400D-4B26-AB60-5237F30EE362}"/>
            </a:ext>
          </a:extLst>
        </xdr:cNvPr>
        <xdr:cNvSpPr/>
      </xdr:nvSpPr>
      <xdr:spPr>
        <a:xfrm>
          <a:off x="20383500" y="1824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121738</xdr:rowOff>
    </xdr:from>
    <xdr:to>
      <xdr:col>102</xdr:col>
      <xdr:colOff>165100</xdr:colOff>
      <xdr:row>107</xdr:row>
      <xdr:rowOff>51888</xdr:rowOff>
    </xdr:to>
    <xdr:sp macro="" textlink="">
      <xdr:nvSpPr>
        <xdr:cNvPr id="730" name="フローチャート: 判断 729">
          <a:extLst>
            <a:ext uri="{FF2B5EF4-FFF2-40B4-BE49-F238E27FC236}">
              <a16:creationId xmlns:a16="http://schemas.microsoft.com/office/drawing/2014/main" id="{D7F998BF-D40D-4B04-BAB1-3EE2B61F8260}"/>
            </a:ext>
          </a:extLst>
        </xdr:cNvPr>
        <xdr:cNvSpPr/>
      </xdr:nvSpPr>
      <xdr:spPr>
        <a:xfrm>
          <a:off x="19494500" y="1829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7E960511-DF26-4EC0-8681-BAAF985B693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2AEE0524-D97D-40E4-9398-E9A14E2EEA6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BE91EAD0-F3E5-4FC2-B768-85B6D00D44B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91A9A66C-8198-4140-B59C-10378154141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7146EE2E-0350-4AD0-AC25-0977BEE39C6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100</xdr:row>
      <xdr:rowOff>12337</xdr:rowOff>
    </xdr:from>
    <xdr:to>
      <xdr:col>116</xdr:col>
      <xdr:colOff>114300</xdr:colOff>
      <xdr:row>100</xdr:row>
      <xdr:rowOff>113937</xdr:rowOff>
    </xdr:to>
    <xdr:sp macro="" textlink="">
      <xdr:nvSpPr>
        <xdr:cNvPr id="736" name="楕円 735">
          <a:extLst>
            <a:ext uri="{FF2B5EF4-FFF2-40B4-BE49-F238E27FC236}">
              <a16:creationId xmlns:a16="http://schemas.microsoft.com/office/drawing/2014/main" id="{85D370E1-A580-4282-9850-39468C65B6CD}"/>
            </a:ext>
          </a:extLst>
        </xdr:cNvPr>
        <xdr:cNvSpPr/>
      </xdr:nvSpPr>
      <xdr:spPr>
        <a:xfrm>
          <a:off x="22110700" y="1715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99</xdr:row>
      <xdr:rowOff>136814</xdr:rowOff>
    </xdr:from>
    <xdr:ext cx="469744" cy="259045"/>
    <xdr:sp macro="" textlink="">
      <xdr:nvSpPr>
        <xdr:cNvPr id="737" name="【庁舎】&#10;一人当たり面積該当値テキスト">
          <a:extLst>
            <a:ext uri="{FF2B5EF4-FFF2-40B4-BE49-F238E27FC236}">
              <a16:creationId xmlns:a16="http://schemas.microsoft.com/office/drawing/2014/main" id="{C51F7CCE-5C79-4A26-A04A-825DBA093B7F}"/>
            </a:ext>
          </a:extLst>
        </xdr:cNvPr>
        <xdr:cNvSpPr txBox="1"/>
      </xdr:nvSpPr>
      <xdr:spPr>
        <a:xfrm>
          <a:off x="22199600" y="17110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69487</xdr:rowOff>
    </xdr:from>
    <xdr:to>
      <xdr:col>112</xdr:col>
      <xdr:colOff>38100</xdr:colOff>
      <xdr:row>102</xdr:row>
      <xdr:rowOff>171087</xdr:rowOff>
    </xdr:to>
    <xdr:sp macro="" textlink="">
      <xdr:nvSpPr>
        <xdr:cNvPr id="738" name="楕円 737">
          <a:extLst>
            <a:ext uri="{FF2B5EF4-FFF2-40B4-BE49-F238E27FC236}">
              <a16:creationId xmlns:a16="http://schemas.microsoft.com/office/drawing/2014/main" id="{77D4748B-CF43-47C4-BF4F-FD252531A4F5}"/>
            </a:ext>
          </a:extLst>
        </xdr:cNvPr>
        <xdr:cNvSpPr/>
      </xdr:nvSpPr>
      <xdr:spPr>
        <a:xfrm>
          <a:off x="21272500" y="1755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100</xdr:row>
      <xdr:rowOff>63137</xdr:rowOff>
    </xdr:from>
    <xdr:to>
      <xdr:col>116</xdr:col>
      <xdr:colOff>63500</xdr:colOff>
      <xdr:row>102</xdr:row>
      <xdr:rowOff>120287</xdr:rowOff>
    </xdr:to>
    <xdr:cxnSp macro="">
      <xdr:nvCxnSpPr>
        <xdr:cNvPr id="739" name="直線コネクタ 738">
          <a:extLst>
            <a:ext uri="{FF2B5EF4-FFF2-40B4-BE49-F238E27FC236}">
              <a16:creationId xmlns:a16="http://schemas.microsoft.com/office/drawing/2014/main" id="{46E5400E-DD2A-4C34-8966-95A4C6966FAA}"/>
            </a:ext>
          </a:extLst>
        </xdr:cNvPr>
        <xdr:cNvCxnSpPr/>
      </xdr:nvCxnSpPr>
      <xdr:spPr>
        <a:xfrm flipV="1">
          <a:off x="21323300" y="17208137"/>
          <a:ext cx="838200" cy="400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100</xdr:row>
      <xdr:rowOff>131536</xdr:rowOff>
    </xdr:from>
    <xdr:to>
      <xdr:col>107</xdr:col>
      <xdr:colOff>101600</xdr:colOff>
      <xdr:row>101</xdr:row>
      <xdr:rowOff>61686</xdr:rowOff>
    </xdr:to>
    <xdr:sp macro="" textlink="">
      <xdr:nvSpPr>
        <xdr:cNvPr id="740" name="楕円 739">
          <a:extLst>
            <a:ext uri="{FF2B5EF4-FFF2-40B4-BE49-F238E27FC236}">
              <a16:creationId xmlns:a16="http://schemas.microsoft.com/office/drawing/2014/main" id="{59D3BC4B-448F-427C-9735-35F74E0E9511}"/>
            </a:ext>
          </a:extLst>
        </xdr:cNvPr>
        <xdr:cNvSpPr/>
      </xdr:nvSpPr>
      <xdr:spPr>
        <a:xfrm>
          <a:off x="20383500" y="1727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10886</xdr:rowOff>
    </xdr:from>
    <xdr:to>
      <xdr:col>111</xdr:col>
      <xdr:colOff>177800</xdr:colOff>
      <xdr:row>102</xdr:row>
      <xdr:rowOff>120287</xdr:rowOff>
    </xdr:to>
    <xdr:cxnSp macro="">
      <xdr:nvCxnSpPr>
        <xdr:cNvPr id="741" name="直線コネクタ 740">
          <a:extLst>
            <a:ext uri="{FF2B5EF4-FFF2-40B4-BE49-F238E27FC236}">
              <a16:creationId xmlns:a16="http://schemas.microsoft.com/office/drawing/2014/main" id="{FA46A02B-E3DB-491A-9A54-BD57369B4928}"/>
            </a:ext>
          </a:extLst>
        </xdr:cNvPr>
        <xdr:cNvCxnSpPr/>
      </xdr:nvCxnSpPr>
      <xdr:spPr>
        <a:xfrm>
          <a:off x="20434300" y="17327336"/>
          <a:ext cx="889000" cy="280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162214</xdr:rowOff>
    </xdr:from>
    <xdr:ext cx="469744" cy="259045"/>
    <xdr:sp macro="" textlink="">
      <xdr:nvSpPr>
        <xdr:cNvPr id="742" name="n_1aveValue【庁舎】&#10;一人当たり面積">
          <a:extLst>
            <a:ext uri="{FF2B5EF4-FFF2-40B4-BE49-F238E27FC236}">
              <a16:creationId xmlns:a16="http://schemas.microsoft.com/office/drawing/2014/main" id="{FCAEB995-BF73-406F-90AA-6FDFCE3B8808}"/>
            </a:ext>
          </a:extLst>
        </xdr:cNvPr>
        <xdr:cNvSpPr txBox="1"/>
      </xdr:nvSpPr>
      <xdr:spPr>
        <a:xfrm>
          <a:off x="21075727" y="18335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160582</xdr:rowOff>
    </xdr:from>
    <xdr:ext cx="469744" cy="259045"/>
    <xdr:sp macro="" textlink="">
      <xdr:nvSpPr>
        <xdr:cNvPr id="743" name="n_2aveValue【庁舎】&#10;一人当たり面積">
          <a:extLst>
            <a:ext uri="{FF2B5EF4-FFF2-40B4-BE49-F238E27FC236}">
              <a16:creationId xmlns:a16="http://schemas.microsoft.com/office/drawing/2014/main" id="{B3190120-27BB-44B9-BEA8-7852BF9CEFF2}"/>
            </a:ext>
          </a:extLst>
        </xdr:cNvPr>
        <xdr:cNvSpPr txBox="1"/>
      </xdr:nvSpPr>
      <xdr:spPr>
        <a:xfrm>
          <a:off x="20199427" y="1833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68415</xdr:rowOff>
    </xdr:from>
    <xdr:ext cx="469744" cy="259045"/>
    <xdr:sp macro="" textlink="">
      <xdr:nvSpPr>
        <xdr:cNvPr id="744" name="n_3aveValue【庁舎】&#10;一人当たり面積">
          <a:extLst>
            <a:ext uri="{FF2B5EF4-FFF2-40B4-BE49-F238E27FC236}">
              <a16:creationId xmlns:a16="http://schemas.microsoft.com/office/drawing/2014/main" id="{8D114489-124F-4CB1-A0AD-BB1E7020A89C}"/>
            </a:ext>
          </a:extLst>
        </xdr:cNvPr>
        <xdr:cNvSpPr txBox="1"/>
      </xdr:nvSpPr>
      <xdr:spPr>
        <a:xfrm>
          <a:off x="19310427" y="18070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16164</xdr:rowOff>
    </xdr:from>
    <xdr:ext cx="469744" cy="259045"/>
    <xdr:sp macro="" textlink="">
      <xdr:nvSpPr>
        <xdr:cNvPr id="745" name="n_1mainValue【庁舎】&#10;一人当たり面積">
          <a:extLst>
            <a:ext uri="{FF2B5EF4-FFF2-40B4-BE49-F238E27FC236}">
              <a16:creationId xmlns:a16="http://schemas.microsoft.com/office/drawing/2014/main" id="{43D3C2D1-97DC-4521-8E3E-241AC03355C3}"/>
            </a:ext>
          </a:extLst>
        </xdr:cNvPr>
        <xdr:cNvSpPr txBox="1"/>
      </xdr:nvSpPr>
      <xdr:spPr>
        <a:xfrm>
          <a:off x="21075727" y="1733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78213</xdr:rowOff>
    </xdr:from>
    <xdr:ext cx="469744" cy="259045"/>
    <xdr:sp macro="" textlink="">
      <xdr:nvSpPr>
        <xdr:cNvPr id="746" name="n_2mainValue【庁舎】&#10;一人当たり面積">
          <a:extLst>
            <a:ext uri="{FF2B5EF4-FFF2-40B4-BE49-F238E27FC236}">
              <a16:creationId xmlns:a16="http://schemas.microsoft.com/office/drawing/2014/main" id="{4808CBDC-EAD4-4B8C-9654-3A4392C6A6C4}"/>
            </a:ext>
          </a:extLst>
        </xdr:cNvPr>
        <xdr:cNvSpPr txBox="1"/>
      </xdr:nvSpPr>
      <xdr:spPr>
        <a:xfrm>
          <a:off x="20199427" y="1705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7" name="正方形/長方形 746">
          <a:extLst>
            <a:ext uri="{FF2B5EF4-FFF2-40B4-BE49-F238E27FC236}">
              <a16:creationId xmlns:a16="http://schemas.microsoft.com/office/drawing/2014/main" id="{E4733A11-0B95-4035-ACAA-BA4B8023464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8" name="正方形/長方形 747">
          <a:extLst>
            <a:ext uri="{FF2B5EF4-FFF2-40B4-BE49-F238E27FC236}">
              <a16:creationId xmlns:a16="http://schemas.microsoft.com/office/drawing/2014/main" id="{53FCA6F3-464D-4BFE-B541-E726ED656B5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9" name="テキスト ボックス 748">
          <a:extLst>
            <a:ext uri="{FF2B5EF4-FFF2-40B4-BE49-F238E27FC236}">
              <a16:creationId xmlns:a16="http://schemas.microsoft.com/office/drawing/2014/main" id="{823C5720-EFE4-4DA0-A67A-AEA54AB3EC5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・図書館は、一人あたりの面積は狭い。有形固定資産減価償却率も高く上昇傾向にある。</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・体育館・プールは、一人あたりの面積は広い。有形固定資産減価償却率は高く上昇傾向にある。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・保健センター・保健所は、一人あたりの面積は広い。有形固定資産減価償却率は低いが上昇傾向にある。</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・福祉施設は、一人あたりの面積は広い。有形固定資産減価償却率は類似団体と大きな差</a:t>
          </a:r>
          <a:r>
            <a:rPr kumimoji="1" lang="ja-JP" altLang="en-US" sz="1100">
              <a:solidFill>
                <a:schemeClr val="dk1"/>
              </a:solidFill>
              <a:effectLst/>
              <a:latin typeface="+mn-lt"/>
              <a:ea typeface="+mn-ea"/>
              <a:cs typeface="+mn-cs"/>
            </a:rPr>
            <a:t>があり</a:t>
          </a:r>
          <a:r>
            <a:rPr kumimoji="1" lang="ja-JP" altLang="ja-JP" sz="1100">
              <a:solidFill>
                <a:schemeClr val="dk1"/>
              </a:solidFill>
              <a:effectLst/>
              <a:latin typeface="+mn-lt"/>
              <a:ea typeface="+mn-ea"/>
              <a:cs typeface="+mn-cs"/>
            </a:rPr>
            <a:t>、上昇傾向にある。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・消防施設は、一人あたりの面積は狭い。有形固定資産減価償却率は高く、上昇傾向にある。</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・市民会館は、一人あたりの面積が</a:t>
          </a:r>
          <a:r>
            <a:rPr kumimoji="1" lang="ja-JP" altLang="en-US" sz="1100">
              <a:solidFill>
                <a:schemeClr val="dk1"/>
              </a:solidFill>
              <a:effectLst/>
              <a:latin typeface="+mn-lt"/>
              <a:ea typeface="+mn-ea"/>
              <a:cs typeface="+mn-cs"/>
            </a:rPr>
            <a:t>狭い</a:t>
          </a:r>
          <a:r>
            <a:rPr kumimoji="1" lang="ja-JP" altLang="ja-JP" sz="1100">
              <a:solidFill>
                <a:schemeClr val="dk1"/>
              </a:solidFill>
              <a:effectLst/>
              <a:latin typeface="+mn-lt"/>
              <a:ea typeface="+mn-ea"/>
              <a:cs typeface="+mn-cs"/>
            </a:rPr>
            <a:t>。有形固定資産減価償却率は類似団体と大きな差は</a:t>
          </a:r>
          <a:r>
            <a:rPr kumimoji="1" lang="ja-JP" altLang="en-US" sz="1100">
              <a:solidFill>
                <a:schemeClr val="dk1"/>
              </a:solidFill>
              <a:effectLst/>
              <a:latin typeface="+mn-lt"/>
              <a:ea typeface="+mn-ea"/>
              <a:cs typeface="+mn-cs"/>
            </a:rPr>
            <a:t>なく</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横ばいで</a:t>
          </a:r>
          <a:r>
            <a:rPr kumimoji="1" lang="ja-JP" altLang="ja-JP" sz="1100">
              <a:solidFill>
                <a:schemeClr val="dk1"/>
              </a:solidFill>
              <a:effectLst/>
              <a:latin typeface="+mn-lt"/>
              <a:ea typeface="+mn-ea"/>
              <a:cs typeface="+mn-cs"/>
            </a:rPr>
            <a:t>ある。</a:t>
          </a:r>
          <a:endParaRPr lang="ja-JP" altLang="ja-JP" sz="1400">
            <a:effectLst/>
          </a:endParaRPr>
        </a:p>
        <a:p>
          <a:r>
            <a:rPr kumimoji="1" lang="ja-JP" altLang="ja-JP" sz="1100">
              <a:solidFill>
                <a:schemeClr val="dk1"/>
              </a:solidFill>
              <a:effectLst/>
              <a:latin typeface="+mn-lt"/>
              <a:ea typeface="+mn-ea"/>
              <a:cs typeface="+mn-cs"/>
            </a:rPr>
            <a:t>・庁舎は、一人当たりの面積は広い。</a:t>
          </a:r>
          <a:r>
            <a:rPr kumimoji="1" lang="ja-JP" altLang="en-US" sz="1100">
              <a:solidFill>
                <a:schemeClr val="dk1"/>
              </a:solidFill>
              <a:effectLst/>
              <a:latin typeface="+mn-lt"/>
              <a:ea typeface="+mn-ea"/>
              <a:cs typeface="+mn-cs"/>
            </a:rPr>
            <a:t>本庁舎建設に伴い、</a:t>
          </a:r>
          <a:r>
            <a:rPr kumimoji="1" lang="ja-JP" altLang="ja-JP" sz="1100">
              <a:solidFill>
                <a:schemeClr val="dk1"/>
              </a:solidFill>
              <a:effectLst/>
              <a:latin typeface="+mn-lt"/>
              <a:ea typeface="+mn-ea"/>
              <a:cs typeface="+mn-cs"/>
            </a:rPr>
            <a:t>有形固定資産は下降傾向にある。</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・教育関連施設、社会福祉施設ともに老朽化が進んでいる。保健センター等は比較的新しく、庁舎も建て替えによる減少がみられる。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兵庫県多可町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20,885
20,678
185.19
13,448,024
13,346,505
66,886
7,818,860
15,487,215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17.2
43.0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ts val="1600"/>
            </a:lnSpc>
          </a:pPr>
          <a:r>
            <a:rPr kumimoji="1" lang="ja-JP" altLang="ja-JP" sz="1300">
              <a:solidFill>
                <a:schemeClr val="dk1"/>
              </a:solidFill>
              <a:effectLst/>
              <a:latin typeface="+mn-lt"/>
              <a:ea typeface="+mn-ea"/>
              <a:cs typeface="+mn-cs"/>
            </a:rPr>
            <a:t>　地場産業の一部には景気回復の兆しがあるものの、全体として民間企業の立地が少ない。</a:t>
          </a:r>
          <a:endParaRPr lang="ja-JP" altLang="ja-JP" sz="1300">
            <a:effectLst/>
          </a:endParaRPr>
        </a:p>
        <a:p>
          <a:pPr>
            <a:lnSpc>
              <a:spcPts val="1600"/>
            </a:lnSpc>
          </a:pPr>
          <a:r>
            <a:rPr kumimoji="1" lang="ja-JP" altLang="ja-JP" sz="1300">
              <a:solidFill>
                <a:schemeClr val="dk1"/>
              </a:solidFill>
              <a:effectLst/>
              <a:latin typeface="+mn-lt"/>
              <a:ea typeface="+mn-ea"/>
              <a:cs typeface="+mn-cs"/>
            </a:rPr>
            <a:t>　また、町面積の大部分を森林や農地が占めているため、法人町民税や固定資産税等の町税収入が少ないため、財政基盤が弱く、類似団体平均をかなり下回っている。</a:t>
          </a:r>
          <a:endParaRPr lang="ja-JP" altLang="ja-JP" sz="1300">
            <a:effectLst/>
          </a:endParaRPr>
        </a:p>
        <a:p>
          <a:pPr>
            <a:lnSpc>
              <a:spcPts val="1600"/>
            </a:lnSpc>
          </a:pPr>
          <a:r>
            <a:rPr kumimoji="1" lang="ja-JP" altLang="ja-JP" sz="1300">
              <a:solidFill>
                <a:schemeClr val="dk1"/>
              </a:solidFill>
              <a:effectLst/>
              <a:latin typeface="+mn-lt"/>
              <a:ea typeface="+mn-ea"/>
              <a:cs typeface="+mn-cs"/>
            </a:rPr>
            <a:t>　税の賦課客体の完全補足や徴収強化を継続するとともに、企業誘致など税収の増加につながる事業を展開し、歳入改革にも努めていく。</a:t>
          </a:r>
          <a:endParaRPr lang="ja-JP" altLang="ja-JP" sz="13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51505</xdr:rowOff>
    </xdr:from>
    <xdr:to>
      <xdr:col>23</xdr:col>
      <xdr:colOff>133350</xdr:colOff>
      <xdr:row>45</xdr:row>
      <xdr:rowOff>141111</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95155"/>
          <a:ext cx="0" cy="14612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113188</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2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141111</xdr:rowOff>
    </xdr:from>
    <xdr:to>
      <xdr:col>24</xdr:col>
      <xdr:colOff>12700</xdr:colOff>
      <xdr:row>45</xdr:row>
      <xdr:rowOff>141111</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5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137882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38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51505</xdr:rowOff>
    </xdr:from>
    <xdr:to>
      <xdr:col>24</xdr:col>
      <xdr:colOff>12700</xdr:colOff>
      <xdr:row>37</xdr:row>
      <xdr:rowOff>51505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45</xdr:row>
      <xdr:rowOff>33867</xdr:rowOff>
    </xdr:from>
    <xdr:to>
      <xdr:col>23</xdr:col>
      <xdr:colOff>133350</xdr:colOff>
      <xdr:row>45</xdr:row>
      <xdr:rowOff>33867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74911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17938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47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33867</xdr:rowOff>
    </xdr:from>
    <xdr:to>
      <xdr:col>19</xdr:col>
      <xdr:colOff>133350</xdr:colOff>
      <xdr:row>45</xdr:row>
      <xdr:rowOff>33867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7491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14817</xdr:rowOff>
    </xdr:from>
    <xdr:to>
      <xdr:col>19</xdr:col>
      <xdr:colOff>184150</xdr:colOff>
      <xdr:row>42</xdr:row>
      <xdr:rowOff>116417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126594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84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33867</xdr:rowOff>
    </xdr:from>
    <xdr:to>
      <xdr:col>15</xdr:col>
      <xdr:colOff>82550</xdr:colOff>
      <xdr:row>45</xdr:row>
      <xdr:rowOff>33867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7491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33867</xdr:rowOff>
    </xdr:from>
    <xdr:to>
      <xdr:col>11</xdr:col>
      <xdr:colOff>31750</xdr:colOff>
      <xdr:row>45</xdr:row>
      <xdr:rowOff>33867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7491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41628</xdr:rowOff>
    </xdr:from>
    <xdr:to>
      <xdr:col>11</xdr:col>
      <xdr:colOff>82550</xdr:colOff>
      <xdr:row>42</xdr:row>
      <xdr:rowOff>143228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153405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166810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154517</xdr:rowOff>
    </xdr:from>
    <xdr:to>
      <xdr:col>23</xdr:col>
      <xdr:colOff>184150</xdr:colOff>
      <xdr:row>45</xdr:row>
      <xdr:rowOff>84667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6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50394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594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154517</xdr:rowOff>
    </xdr:from>
    <xdr:to>
      <xdr:col>19</xdr:col>
      <xdr:colOff>184150</xdr:colOff>
      <xdr:row>45</xdr:row>
      <xdr:rowOff>84667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6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69444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7846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154517</xdr:rowOff>
    </xdr:from>
    <xdr:to>
      <xdr:col>15</xdr:col>
      <xdr:colOff>133350</xdr:colOff>
      <xdr:row>45</xdr:row>
      <xdr:rowOff>84667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6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69444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784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154517</xdr:rowOff>
    </xdr:from>
    <xdr:to>
      <xdr:col>11</xdr:col>
      <xdr:colOff>82550</xdr:colOff>
      <xdr:row>45</xdr:row>
      <xdr:rowOff>84667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6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69444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784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154517</xdr:rowOff>
    </xdr:from>
    <xdr:to>
      <xdr:col>7</xdr:col>
      <xdr:colOff>31750</xdr:colOff>
      <xdr:row>45</xdr:row>
      <xdr:rowOff>84667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6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69444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784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ts val="1600"/>
            </a:lnSpc>
          </a:pPr>
          <a:r>
            <a:rPr kumimoji="1" lang="ja-JP"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一般財源</a:t>
          </a:r>
          <a:r>
            <a:rPr kumimoji="1" lang="ja-JP" altLang="ja-JP" sz="1300">
              <a:solidFill>
                <a:schemeClr val="dk1"/>
              </a:solidFill>
              <a:effectLst/>
              <a:latin typeface="+mn-lt"/>
              <a:ea typeface="+mn-ea"/>
              <a:cs typeface="+mn-cs"/>
            </a:rPr>
            <a:t>経常経費のうち、物件費が増加し、経常経費の総額を押し上げた</a:t>
          </a:r>
          <a:r>
            <a:rPr kumimoji="1" lang="ja-JP" altLang="en-US" sz="1300">
              <a:solidFill>
                <a:schemeClr val="dk1"/>
              </a:solidFill>
              <a:effectLst/>
              <a:latin typeface="+mn-lt"/>
              <a:ea typeface="+mn-ea"/>
              <a:cs typeface="+mn-cs"/>
            </a:rPr>
            <a:t>が、</a:t>
          </a:r>
          <a:r>
            <a:rPr kumimoji="1" lang="ja-JP" altLang="ja-JP" sz="1300">
              <a:solidFill>
                <a:schemeClr val="dk1"/>
              </a:solidFill>
              <a:effectLst/>
              <a:latin typeface="+mn-lt"/>
              <a:ea typeface="+mn-ea"/>
              <a:cs typeface="+mn-cs"/>
            </a:rPr>
            <a:t>人件費</a:t>
          </a:r>
          <a:r>
            <a:rPr kumimoji="1" lang="ja-JP" altLang="en-US" sz="1300">
              <a:solidFill>
                <a:schemeClr val="dk1"/>
              </a:solidFill>
              <a:effectLst/>
              <a:latin typeface="+mn-lt"/>
              <a:ea typeface="+mn-ea"/>
              <a:cs typeface="+mn-cs"/>
            </a:rPr>
            <a:t>、補助費等、公債費</a:t>
          </a:r>
          <a:r>
            <a:rPr kumimoji="1" lang="ja-JP" altLang="ja-JP" sz="1300">
              <a:solidFill>
                <a:schemeClr val="dk1"/>
              </a:solidFill>
              <a:effectLst/>
              <a:latin typeface="+mn-lt"/>
              <a:ea typeface="+mn-ea"/>
              <a:cs typeface="+mn-cs"/>
            </a:rPr>
            <a:t>が減少したため経常収支比率は</a:t>
          </a:r>
          <a:r>
            <a:rPr kumimoji="1" lang="ja-JP" altLang="en-US" sz="1300">
              <a:solidFill>
                <a:schemeClr val="dk1"/>
              </a:solidFill>
              <a:effectLst/>
              <a:latin typeface="+mn-lt"/>
              <a:ea typeface="+mn-ea"/>
              <a:cs typeface="+mn-cs"/>
            </a:rPr>
            <a:t>改善</a:t>
          </a:r>
          <a:r>
            <a:rPr kumimoji="1" lang="ja-JP" altLang="ja-JP" sz="1300">
              <a:solidFill>
                <a:schemeClr val="dk1"/>
              </a:solidFill>
              <a:effectLst/>
              <a:latin typeface="+mn-lt"/>
              <a:ea typeface="+mn-ea"/>
              <a:cs typeface="+mn-cs"/>
            </a:rPr>
            <a:t>した。</a:t>
          </a:r>
          <a:endParaRPr lang="ja-JP" altLang="ja-JP" sz="1300">
            <a:effectLst/>
          </a:endParaRPr>
        </a:p>
        <a:p>
          <a:pPr>
            <a:lnSpc>
              <a:spcPts val="1600"/>
            </a:lnSpc>
          </a:pPr>
          <a:r>
            <a:rPr kumimoji="1" lang="ja-JP" altLang="ja-JP" sz="1300">
              <a:solidFill>
                <a:schemeClr val="dk1"/>
              </a:solidFill>
              <a:effectLst/>
              <a:latin typeface="+mn-lt"/>
              <a:ea typeface="+mn-ea"/>
              <a:cs typeface="+mn-cs"/>
            </a:rPr>
            <a:t>　また、経常経費充当一般財源について</a:t>
          </a:r>
          <a:r>
            <a:rPr kumimoji="1" lang="ja-JP" altLang="en-US" sz="1300">
              <a:solidFill>
                <a:schemeClr val="dk1"/>
              </a:solidFill>
              <a:effectLst/>
              <a:latin typeface="+mn-lt"/>
              <a:ea typeface="+mn-ea"/>
              <a:cs typeface="+mn-cs"/>
            </a:rPr>
            <a:t>は</a:t>
          </a:r>
          <a:r>
            <a:rPr kumimoji="1" lang="ja-JP" altLang="ja-JP" sz="1300">
              <a:solidFill>
                <a:schemeClr val="dk1"/>
              </a:solidFill>
              <a:effectLst/>
              <a:latin typeface="+mn-lt"/>
              <a:ea typeface="+mn-ea"/>
              <a:cs typeface="+mn-cs"/>
            </a:rPr>
            <a:t>、普通交付税</a:t>
          </a:r>
          <a:r>
            <a:rPr kumimoji="1" lang="ja-JP" altLang="en-US" sz="1300">
              <a:solidFill>
                <a:schemeClr val="dk1"/>
              </a:solidFill>
              <a:effectLst/>
              <a:latin typeface="+mn-lt"/>
              <a:ea typeface="+mn-ea"/>
              <a:cs typeface="+mn-cs"/>
            </a:rPr>
            <a:t>の算定誤りを修正し増加したことも</a:t>
          </a:r>
          <a:r>
            <a:rPr kumimoji="1" lang="ja-JP" altLang="ja-JP" sz="1300">
              <a:solidFill>
                <a:schemeClr val="dk1"/>
              </a:solidFill>
              <a:effectLst/>
              <a:latin typeface="+mn-lt"/>
              <a:ea typeface="+mn-ea"/>
              <a:cs typeface="+mn-cs"/>
            </a:rPr>
            <a:t>経常収支比率</a:t>
          </a:r>
          <a:r>
            <a:rPr kumimoji="1" lang="ja-JP" altLang="en-US" sz="1300">
              <a:solidFill>
                <a:schemeClr val="dk1"/>
              </a:solidFill>
              <a:effectLst/>
              <a:latin typeface="+mn-lt"/>
              <a:ea typeface="+mn-ea"/>
              <a:cs typeface="+mn-cs"/>
            </a:rPr>
            <a:t>が改善した</a:t>
          </a:r>
          <a:r>
            <a:rPr kumimoji="1" lang="ja-JP" altLang="ja-JP" sz="1300">
              <a:solidFill>
                <a:schemeClr val="dk1"/>
              </a:solidFill>
              <a:effectLst/>
              <a:latin typeface="+mn-lt"/>
              <a:ea typeface="+mn-ea"/>
              <a:cs typeface="+mn-cs"/>
            </a:rPr>
            <a:t>一因である。</a:t>
          </a:r>
          <a:endParaRPr lang="ja-JP" altLang="ja-JP" sz="1300">
            <a:effectLst/>
          </a:endParaRPr>
        </a:p>
        <a:p>
          <a:pPr>
            <a:lnSpc>
              <a:spcPts val="1600"/>
            </a:lnSpc>
          </a:pPr>
          <a:r>
            <a:rPr kumimoji="1" lang="ja-JP" altLang="ja-JP" sz="1300">
              <a:solidFill>
                <a:schemeClr val="dk1"/>
              </a:solidFill>
              <a:effectLst/>
              <a:latin typeface="+mn-lt"/>
              <a:ea typeface="+mn-ea"/>
              <a:cs typeface="+mn-cs"/>
            </a:rPr>
            <a:t>　今後</a:t>
          </a:r>
          <a:r>
            <a:rPr kumimoji="1" lang="ja-JP" altLang="en-US" sz="1300">
              <a:solidFill>
                <a:schemeClr val="dk1"/>
              </a:solidFill>
              <a:effectLst/>
              <a:latin typeface="+mn-lt"/>
              <a:ea typeface="+mn-ea"/>
              <a:cs typeface="+mn-cs"/>
            </a:rPr>
            <a:t>は</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縮減期間により</a:t>
          </a:r>
          <a:r>
            <a:rPr kumimoji="1" lang="ja-JP" altLang="ja-JP" sz="1300">
              <a:solidFill>
                <a:schemeClr val="dk1"/>
              </a:solidFill>
              <a:effectLst/>
              <a:latin typeface="+mn-lt"/>
              <a:ea typeface="+mn-ea"/>
              <a:cs typeface="+mn-cs"/>
            </a:rPr>
            <a:t>普通交付税</a:t>
          </a:r>
          <a:r>
            <a:rPr kumimoji="1" lang="ja-JP" altLang="en-US" sz="1300">
              <a:solidFill>
                <a:schemeClr val="dk1"/>
              </a:solidFill>
              <a:effectLst/>
              <a:latin typeface="+mn-lt"/>
              <a:ea typeface="+mn-ea"/>
              <a:cs typeface="+mn-cs"/>
            </a:rPr>
            <a:t>が</a:t>
          </a:r>
          <a:r>
            <a:rPr kumimoji="1" lang="ja-JP" altLang="ja-JP" sz="1300">
              <a:solidFill>
                <a:schemeClr val="dk1"/>
              </a:solidFill>
              <a:effectLst/>
              <a:latin typeface="+mn-lt"/>
              <a:ea typeface="+mn-ea"/>
              <a:cs typeface="+mn-cs"/>
            </a:rPr>
            <a:t>減っていくことが予測される中で、公債費の抑制をはじめとする経常経費の削減</a:t>
          </a:r>
          <a:r>
            <a:rPr kumimoji="1" lang="ja-JP" altLang="en-US" sz="1300">
              <a:solidFill>
                <a:schemeClr val="dk1"/>
              </a:solidFill>
              <a:effectLst/>
              <a:latin typeface="+mn-lt"/>
              <a:ea typeface="+mn-ea"/>
              <a:cs typeface="+mn-cs"/>
            </a:rPr>
            <a:t>し、経常収支比率の改善</a:t>
          </a:r>
          <a:r>
            <a:rPr kumimoji="1" lang="ja-JP" altLang="ja-JP" sz="1300">
              <a:solidFill>
                <a:schemeClr val="dk1"/>
              </a:solidFill>
              <a:effectLst/>
              <a:latin typeface="+mn-lt"/>
              <a:ea typeface="+mn-ea"/>
              <a:cs typeface="+mn-cs"/>
            </a:rPr>
            <a:t>に努める。</a:t>
          </a:r>
          <a:endParaRPr lang="ja-JP" altLang="ja-JP" sz="13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134112</xdr:rowOff>
    </xdr:from>
    <xdr:to>
      <xdr:col>23</xdr:col>
      <xdr:colOff>133350</xdr:colOff>
      <xdr:row>66</xdr:row>
      <xdr:rowOff>140462</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249662"/>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112539</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28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140462</xdr:rowOff>
    </xdr:from>
    <xdr:to>
      <xdr:col>24</xdr:col>
      <xdr:colOff>12700</xdr:colOff>
      <xdr:row>66</xdr:row>
      <xdr:rowOff>140462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456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49039</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993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134112</xdr:rowOff>
    </xdr:from>
    <xdr:to>
      <xdr:col>24</xdr:col>
      <xdr:colOff>12700</xdr:colOff>
      <xdr:row>59</xdr:row>
      <xdr:rowOff>134112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249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126238</xdr:rowOff>
    </xdr:from>
    <xdr:to>
      <xdr:col>23</xdr:col>
      <xdr:colOff>133350</xdr:colOff>
      <xdr:row>65</xdr:row>
      <xdr:rowOff>167132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1099038"/>
          <a:ext cx="838200" cy="2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99331</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729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82804</xdr:rowOff>
    </xdr:from>
    <xdr:to>
      <xdr:col>23</xdr:col>
      <xdr:colOff>184150</xdr:colOff>
      <xdr:row>64</xdr:row>
      <xdr:rowOff>12954</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89916</xdr:rowOff>
    </xdr:from>
    <xdr:to>
      <xdr:col>19</xdr:col>
      <xdr:colOff>133350</xdr:colOff>
      <xdr:row>65</xdr:row>
      <xdr:rowOff>167132</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1234166"/>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82804</xdr:rowOff>
    </xdr:from>
    <xdr:to>
      <xdr:col>19</xdr:col>
      <xdr:colOff>184150</xdr:colOff>
      <xdr:row>64</xdr:row>
      <xdr:rowOff>12954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23131</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653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160020</xdr:rowOff>
    </xdr:from>
    <xdr:to>
      <xdr:col>15</xdr:col>
      <xdr:colOff>82550</xdr:colOff>
      <xdr:row>65</xdr:row>
      <xdr:rowOff>89916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1132820"/>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5588</xdr:rowOff>
    </xdr:from>
    <xdr:to>
      <xdr:col>15</xdr:col>
      <xdr:colOff>133350</xdr:colOff>
      <xdr:row>63</xdr:row>
      <xdr:rowOff>107188</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117365</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57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160020</xdr:rowOff>
    </xdr:from>
    <xdr:to>
      <xdr:col>11</xdr:col>
      <xdr:colOff>31750</xdr:colOff>
      <xdr:row>65</xdr:row>
      <xdr:rowOff>22352</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1132820"/>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99822</xdr:rowOff>
    </xdr:from>
    <xdr:to>
      <xdr:col>11</xdr:col>
      <xdr:colOff>82550</xdr:colOff>
      <xdr:row>63</xdr:row>
      <xdr:rowOff>29972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40149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498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114300</xdr:rowOff>
    </xdr:from>
    <xdr:to>
      <xdr:col>7</xdr:col>
      <xdr:colOff>31750</xdr:colOff>
      <xdr:row>63</xdr:row>
      <xdr:rowOff>44450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54627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75438</xdr:rowOff>
    </xdr:from>
    <xdr:to>
      <xdr:col>23</xdr:col>
      <xdr:colOff>184150</xdr:colOff>
      <xdr:row>65</xdr:row>
      <xdr:rowOff>5588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04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47515</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1020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116332</xdr:rowOff>
    </xdr:from>
    <xdr:to>
      <xdr:col>19</xdr:col>
      <xdr:colOff>184150</xdr:colOff>
      <xdr:row>66</xdr:row>
      <xdr:rowOff>46482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26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31259</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3469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39116</xdr:rowOff>
    </xdr:from>
    <xdr:to>
      <xdr:col>15</xdr:col>
      <xdr:colOff>133350</xdr:colOff>
      <xdr:row>65</xdr:row>
      <xdr:rowOff>140716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18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125493</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269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109220</xdr:rowOff>
    </xdr:from>
    <xdr:to>
      <xdr:col>11</xdr:col>
      <xdr:colOff>82550</xdr:colOff>
      <xdr:row>65</xdr:row>
      <xdr:rowOff>39370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24147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16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143002</xdr:rowOff>
    </xdr:from>
    <xdr:to>
      <xdr:col>7</xdr:col>
      <xdr:colOff>31750</xdr:colOff>
      <xdr:row>65</xdr:row>
      <xdr:rowOff>73152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11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57929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202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[176,056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ts val="1600"/>
            </a:lnSpc>
          </a:pPr>
          <a:r>
            <a:rPr kumimoji="1" lang="ja-JP" altLang="ja-JP" sz="1300" baseline="0">
              <a:solidFill>
                <a:schemeClr val="dk1"/>
              </a:solidFill>
              <a:effectLst/>
              <a:latin typeface="+mn-lt"/>
              <a:ea typeface="+mn-ea"/>
              <a:cs typeface="+mn-cs"/>
            </a:rPr>
            <a:t>　</a:t>
          </a:r>
          <a:r>
            <a:rPr kumimoji="1" lang="ja-JP" altLang="ja-JP" sz="1300">
              <a:solidFill>
                <a:schemeClr val="dk1"/>
              </a:solidFill>
              <a:effectLst/>
              <a:latin typeface="+mn-lt"/>
              <a:ea typeface="+mn-ea"/>
              <a:cs typeface="+mn-cs"/>
            </a:rPr>
            <a:t>人件費については、新規採用の抑制等により減少傾向にあるが、物件費等については、合併以前に旧町単位で整備してきた各施設が多く残っており維持補修・管理費用が増大している。</a:t>
          </a:r>
          <a:endParaRPr lang="ja-JP" altLang="ja-JP" sz="1300">
            <a:effectLst/>
          </a:endParaRPr>
        </a:p>
        <a:p>
          <a:pPr>
            <a:lnSpc>
              <a:spcPts val="1600"/>
            </a:lnSpc>
          </a:pPr>
          <a:r>
            <a:rPr kumimoji="1" lang="ja-JP"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人件費については、</a:t>
          </a:r>
          <a:r>
            <a:rPr kumimoji="1" lang="ja-JP" altLang="ja-JP" sz="1300">
              <a:solidFill>
                <a:schemeClr val="dk1"/>
              </a:solidFill>
              <a:effectLst/>
              <a:latin typeface="+mn-lt"/>
              <a:ea typeface="+mn-ea"/>
              <a:cs typeface="+mn-cs"/>
            </a:rPr>
            <a:t>幼保施設の民間</a:t>
          </a:r>
          <a:r>
            <a:rPr kumimoji="1" lang="ja-JP" altLang="en-US" sz="1300">
              <a:solidFill>
                <a:schemeClr val="dk1"/>
              </a:solidFill>
              <a:effectLst/>
              <a:latin typeface="+mn-lt"/>
              <a:ea typeface="+mn-ea"/>
              <a:cs typeface="+mn-cs"/>
            </a:rPr>
            <a:t>譲渡</a:t>
          </a:r>
          <a:r>
            <a:rPr kumimoji="1" lang="ja-JP" altLang="ja-JP" sz="1300">
              <a:solidFill>
                <a:schemeClr val="dk1"/>
              </a:solidFill>
              <a:effectLst/>
              <a:latin typeface="+mn-lt"/>
              <a:ea typeface="+mn-ea"/>
              <a:cs typeface="+mn-cs"/>
            </a:rPr>
            <a:t>など、さらに人件費の縮減を推進させる予定となっている</a:t>
          </a:r>
          <a:r>
            <a:rPr kumimoji="1" lang="ja-JP" altLang="en-US" sz="1300">
              <a:solidFill>
                <a:schemeClr val="dk1"/>
              </a:solidFill>
              <a:effectLst/>
              <a:latin typeface="+mn-lt"/>
              <a:ea typeface="+mn-ea"/>
              <a:cs typeface="+mn-cs"/>
            </a:rPr>
            <a:t>が、令和２年度に導入される会計年度任用職員による悪化も懸念材料となる</a:t>
          </a:r>
          <a:r>
            <a:rPr kumimoji="1" lang="ja-JP" altLang="ja-JP" sz="1300">
              <a:solidFill>
                <a:schemeClr val="dk1"/>
              </a:solidFill>
              <a:effectLst/>
              <a:latin typeface="+mn-lt"/>
              <a:ea typeface="+mn-ea"/>
              <a:cs typeface="+mn-cs"/>
            </a:rPr>
            <a:t>。</a:t>
          </a:r>
          <a:endParaRPr lang="ja-JP" altLang="ja-JP" sz="1300">
            <a:effectLst/>
          </a:endParaRPr>
        </a:p>
        <a:p>
          <a:pPr>
            <a:lnSpc>
              <a:spcPts val="1600"/>
            </a:lnSpc>
          </a:pPr>
          <a:r>
            <a:rPr kumimoji="1" lang="ja-JP" altLang="ja-JP" sz="1300">
              <a:solidFill>
                <a:schemeClr val="dk1"/>
              </a:solidFill>
              <a:effectLst/>
              <a:latin typeface="+mn-lt"/>
              <a:ea typeface="+mn-ea"/>
              <a:cs typeface="+mn-cs"/>
            </a:rPr>
            <a:t>　今後は、多可町公共施設等総合管理計画を具現化する多可町公共施設等再配置計画に基づき、有効活用を含めた経費削減を図っていく。</a:t>
          </a:r>
          <a:endParaRPr lang="ja-JP" altLang="ja-JP" sz="1300">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19424</xdr:rowOff>
    </xdr:from>
    <xdr:to>
      <xdr:col>23</xdr:col>
      <xdr:colOff>133350</xdr:colOff>
      <xdr:row>90</xdr:row>
      <xdr:rowOff>10685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06874"/>
          <a:ext cx="0" cy="15343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154212</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413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10685</xdr:rowOff>
    </xdr:from>
    <xdr:to>
      <xdr:col>24</xdr:col>
      <xdr:colOff>12700</xdr:colOff>
      <xdr:row>90</xdr:row>
      <xdr:rowOff>10685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41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105801</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50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19424</xdr:rowOff>
    </xdr:from>
    <xdr:to>
      <xdr:col>24</xdr:col>
      <xdr:colOff>12700</xdr:colOff>
      <xdr:row>81</xdr:row>
      <xdr:rowOff>19424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06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87</xdr:row>
      <xdr:rowOff>110367</xdr:rowOff>
    </xdr:from>
    <xdr:to>
      <xdr:col>23</xdr:col>
      <xdr:colOff>133350</xdr:colOff>
      <xdr:row>87</xdr:row>
      <xdr:rowOff>160603</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5026517"/>
          <a:ext cx="838200" cy="50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126320</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3566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109793</xdr:rowOff>
    </xdr:from>
    <xdr:to>
      <xdr:col>23</xdr:col>
      <xdr:colOff>184150</xdr:colOff>
      <xdr:row>85</xdr:row>
      <xdr:rowOff>39943</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51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87</xdr:row>
      <xdr:rowOff>110297</xdr:rowOff>
    </xdr:from>
    <xdr:to>
      <xdr:col>19</xdr:col>
      <xdr:colOff>133350</xdr:colOff>
      <xdr:row>87</xdr:row>
      <xdr:rowOff>110367</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5026447"/>
          <a:ext cx="889000" cy="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132752</xdr:rowOff>
    </xdr:from>
    <xdr:to>
      <xdr:col>19</xdr:col>
      <xdr:colOff>184150</xdr:colOff>
      <xdr:row>85</xdr:row>
      <xdr:rowOff>62902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534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73079</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303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87</xdr:row>
      <xdr:rowOff>110297</xdr:rowOff>
    </xdr:from>
    <xdr:to>
      <xdr:col>15</xdr:col>
      <xdr:colOff>82550</xdr:colOff>
      <xdr:row>87</xdr:row>
      <xdr:rowOff>111482</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2336800" y="15026447"/>
          <a:ext cx="889000" cy="1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85</xdr:row>
      <xdr:rowOff>76310</xdr:rowOff>
    </xdr:from>
    <xdr:to>
      <xdr:col>15</xdr:col>
      <xdr:colOff>133350</xdr:colOff>
      <xdr:row>86</xdr:row>
      <xdr:rowOff>6460</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6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16637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418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87</xdr:row>
      <xdr:rowOff>53764</xdr:rowOff>
    </xdr:from>
    <xdr:to>
      <xdr:col>11</xdr:col>
      <xdr:colOff>31750</xdr:colOff>
      <xdr:row>87</xdr:row>
      <xdr:rowOff>111482</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969914"/>
          <a:ext cx="889000" cy="57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123800</xdr:rowOff>
    </xdr:from>
    <xdr:to>
      <xdr:col>11</xdr:col>
      <xdr:colOff>82550</xdr:colOff>
      <xdr:row>85</xdr:row>
      <xdr:rowOff>53950</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52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64127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29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101177</xdr:rowOff>
    </xdr:from>
    <xdr:to>
      <xdr:col>7</xdr:col>
      <xdr:colOff>31750</xdr:colOff>
      <xdr:row>84</xdr:row>
      <xdr:rowOff>31327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331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41504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100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109803</xdr:rowOff>
    </xdr:from>
    <xdr:to>
      <xdr:col>23</xdr:col>
      <xdr:colOff>184150</xdr:colOff>
      <xdr:row>88</xdr:row>
      <xdr:rowOff>39953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502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81880</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998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87</xdr:row>
      <xdr:rowOff>59567</xdr:rowOff>
    </xdr:from>
    <xdr:to>
      <xdr:col>19</xdr:col>
      <xdr:colOff>184150</xdr:colOff>
      <xdr:row>87</xdr:row>
      <xdr:rowOff>161167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97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145944</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506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87</xdr:row>
      <xdr:rowOff>59497</xdr:rowOff>
    </xdr:from>
    <xdr:to>
      <xdr:col>15</xdr:col>
      <xdr:colOff>133350</xdr:colOff>
      <xdr:row>87</xdr:row>
      <xdr:rowOff>161097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975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87</xdr:row>
      <xdr:rowOff>145874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5062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87</xdr:row>
      <xdr:rowOff>60682</xdr:rowOff>
    </xdr:from>
    <xdr:to>
      <xdr:col>11</xdr:col>
      <xdr:colOff>82550</xdr:colOff>
      <xdr:row>87</xdr:row>
      <xdr:rowOff>162282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976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87</xdr:row>
      <xdr:rowOff>147059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506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87</xdr:row>
      <xdr:rowOff>2964</xdr:rowOff>
    </xdr:from>
    <xdr:to>
      <xdr:col>7</xdr:col>
      <xdr:colOff>31750</xdr:colOff>
      <xdr:row>87</xdr:row>
      <xdr:rowOff>104564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91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87</xdr:row>
      <xdr:rowOff>89341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500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昨年度に引き続き、類似団体より若干高い数値を示している。</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令和２年度より会計年度任用職員制度が導入されることによる数値変動に注意が必要である。</a:t>
          </a:r>
          <a:endParaRPr lang="ja-JP" altLang="ja-JP" sz="1300">
            <a:effectLst/>
          </a:endParaRPr>
        </a:p>
        <a:p>
          <a:r>
            <a:rPr kumimoji="1" lang="ja-JP" altLang="ja-JP" sz="1300">
              <a:solidFill>
                <a:schemeClr val="dk1"/>
              </a:solidFill>
              <a:effectLst/>
              <a:latin typeface="+mn-lt"/>
              <a:ea typeface="+mn-ea"/>
              <a:cs typeface="+mn-cs"/>
            </a:rPr>
            <a:t>　今後は、給与水準、定員管理の適正化、人事評価制度の導入など給与構造の改革に取り組み、より一層の給与管理の適正化を図る。</a:t>
          </a:r>
          <a:endParaRPr lang="ja-JP" altLang="ja-JP" sz="13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89</xdr:row>
      <xdr:rowOff>52614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760450"/>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24691</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83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52614</xdr:rowOff>
    </xdr:from>
    <xdr:to>
      <xdr:col>81</xdr:col>
      <xdr:colOff>133350</xdr:colOff>
      <xdr:row>89</xdr:row>
      <xdr:rowOff>52614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1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101600</xdr:rowOff>
    </xdr:from>
    <xdr:to>
      <xdr:col>81</xdr:col>
      <xdr:colOff>44450</xdr:colOff>
      <xdr:row>86</xdr:row>
      <xdr:rowOff>118836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846300"/>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14713</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4165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169636</xdr:rowOff>
    </xdr:from>
    <xdr:to>
      <xdr:col>81</xdr:col>
      <xdr:colOff>95250</xdr:colOff>
      <xdr:row>85</xdr:row>
      <xdr:rowOff>99786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101600</xdr:rowOff>
    </xdr:from>
    <xdr:to>
      <xdr:col>77</xdr:col>
      <xdr:colOff>44450</xdr:colOff>
      <xdr:row>86</xdr:row>
      <xdr:rowOff>153307</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846300"/>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127198</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35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153307</xdr:rowOff>
    </xdr:from>
    <xdr:to>
      <xdr:col>72</xdr:col>
      <xdr:colOff>203200</xdr:colOff>
      <xdr:row>86</xdr:row>
      <xdr:rowOff>153307</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8980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67129</xdr:rowOff>
    </xdr:from>
    <xdr:to>
      <xdr:col>68</xdr:col>
      <xdr:colOff>152400</xdr:colOff>
      <xdr:row>86</xdr:row>
      <xdr:rowOff>153307</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4811829"/>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32657</xdr:rowOff>
    </xdr:from>
    <xdr:to>
      <xdr:col>68</xdr:col>
      <xdr:colOff>203200</xdr:colOff>
      <xdr:row>85</xdr:row>
      <xdr:rowOff>134257</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144434</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31750</xdr:rowOff>
    </xdr:from>
    <xdr:to>
      <xdr:col>64</xdr:col>
      <xdr:colOff>152400</xdr:colOff>
      <xdr:row>84</xdr:row>
      <xdr:rowOff>133350</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143527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68036</xdr:rowOff>
    </xdr:from>
    <xdr:to>
      <xdr:col>81</xdr:col>
      <xdr:colOff>95250</xdr:colOff>
      <xdr:row>86</xdr:row>
      <xdr:rowOff>169636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40113</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784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50800</xdr:rowOff>
    </xdr:from>
    <xdr:to>
      <xdr:col>77</xdr:col>
      <xdr:colOff>95250</xdr:colOff>
      <xdr:row>86</xdr:row>
      <xdr:rowOff>152400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102507</xdr:rowOff>
    </xdr:from>
    <xdr:to>
      <xdr:col>73</xdr:col>
      <xdr:colOff>44450</xdr:colOff>
      <xdr:row>87</xdr:row>
      <xdr:rowOff>32657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84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17434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102507</xdr:rowOff>
    </xdr:from>
    <xdr:to>
      <xdr:col>68</xdr:col>
      <xdr:colOff>203200</xdr:colOff>
      <xdr:row>87</xdr:row>
      <xdr:rowOff>32657</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84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17434</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102706</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aseline="0">
              <a:solidFill>
                <a:schemeClr val="dk1"/>
              </a:solidFill>
              <a:effectLst/>
              <a:latin typeface="+mn-lt"/>
              <a:ea typeface="+mn-ea"/>
              <a:cs typeface="+mn-cs"/>
            </a:rPr>
            <a:t>　</a:t>
          </a:r>
          <a:r>
            <a:rPr kumimoji="1" lang="ja-JP" altLang="ja-JP" sz="1300">
              <a:solidFill>
                <a:schemeClr val="dk1"/>
              </a:solidFill>
              <a:effectLst/>
              <a:latin typeface="+mn-lt"/>
              <a:ea typeface="+mn-ea"/>
              <a:cs typeface="+mn-cs"/>
            </a:rPr>
            <a:t>診療所３箇所、地域局２箇所、ＣＡＴＶ事業の運営等の特殊要因により、依然高い数値となっている。</a:t>
          </a:r>
          <a:endParaRPr lang="ja-JP" altLang="ja-JP" sz="1300">
            <a:effectLst/>
          </a:endParaRPr>
        </a:p>
        <a:p>
          <a:r>
            <a:rPr kumimoji="1" lang="ja-JP" altLang="ja-JP" sz="1300">
              <a:solidFill>
                <a:schemeClr val="dk1"/>
              </a:solidFill>
              <a:effectLst/>
              <a:latin typeface="+mn-lt"/>
              <a:ea typeface="+mn-ea"/>
              <a:cs typeface="+mn-cs"/>
            </a:rPr>
            <a:t>　町営幼保一体化施設を民営化することで、人員の整理の推進を図っていく。</a:t>
          </a:r>
          <a:endParaRPr lang="ja-JP" altLang="ja-JP" sz="1300">
            <a:effectLst/>
          </a:endParaRPr>
        </a:p>
        <a:p>
          <a:r>
            <a:rPr kumimoji="1" lang="ja-JP" altLang="ja-JP" sz="1300">
              <a:solidFill>
                <a:schemeClr val="dk1"/>
              </a:solidFill>
              <a:effectLst/>
              <a:latin typeface="+mn-lt"/>
              <a:ea typeface="+mn-ea"/>
              <a:cs typeface="+mn-cs"/>
            </a:rPr>
            <a:t>　今後も、</a:t>
          </a:r>
          <a:r>
            <a:rPr kumimoji="1" lang="en-US" altLang="ja-JP"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民で出来るものは民で</a:t>
          </a:r>
          <a:r>
            <a:rPr kumimoji="1" lang="en-US" altLang="ja-JP"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のもと、業務のアウトソーシングを図っていくことにより適正な定員管理に努める。</a:t>
          </a:r>
          <a:endParaRPr lang="ja-JP" altLang="ja-JP" sz="1300">
            <a:effectLst/>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123553</xdr:rowOff>
    </xdr:from>
    <xdr:to>
      <xdr:col>81</xdr:col>
      <xdr:colOff>44450</xdr:colOff>
      <xdr:row>67</xdr:row>
      <xdr:rowOff>124823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067653"/>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96900</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58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124823</xdr:rowOff>
    </xdr:from>
    <xdr:to>
      <xdr:col>81</xdr:col>
      <xdr:colOff>133350</xdr:colOff>
      <xdr:row>67</xdr:row>
      <xdr:rowOff>124823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61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38480</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811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123553</xdr:rowOff>
    </xdr:from>
    <xdr:to>
      <xdr:col>81</xdr:col>
      <xdr:colOff>133350</xdr:colOff>
      <xdr:row>58</xdr:row>
      <xdr:rowOff>123553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067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97881</xdr:rowOff>
    </xdr:from>
    <xdr:to>
      <xdr:col>81</xdr:col>
      <xdr:colOff>44450</xdr:colOff>
      <xdr:row>62</xdr:row>
      <xdr:rowOff>108222</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727781"/>
          <a:ext cx="8382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45465</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3324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28938</xdr:rowOff>
    </xdr:from>
    <xdr:to>
      <xdr:col>81</xdr:col>
      <xdr:colOff>95250</xdr:colOff>
      <xdr:row>61</xdr:row>
      <xdr:rowOff>130538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48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97881</xdr:rowOff>
    </xdr:from>
    <xdr:to>
      <xdr:col>77</xdr:col>
      <xdr:colOff>44450</xdr:colOff>
      <xdr:row>62</xdr:row>
      <xdr:rowOff>140970</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5290800" y="10727781"/>
          <a:ext cx="889000" cy="43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46174</xdr:rowOff>
    </xdr:from>
    <xdr:to>
      <xdr:col>77</xdr:col>
      <xdr:colOff>95250</xdr:colOff>
      <xdr:row>61</xdr:row>
      <xdr:rowOff>147774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504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157951</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273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140970</xdr:rowOff>
    </xdr:from>
    <xdr:to>
      <xdr:col>72</xdr:col>
      <xdr:colOff>203200</xdr:colOff>
      <xdr:row>63</xdr:row>
      <xdr:rowOff>47081</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flipV="1">
          <a:off x="14401800" y="10770870"/>
          <a:ext cx="889000" cy="77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39279</xdr:rowOff>
    </xdr:from>
    <xdr:to>
      <xdr:col>73</xdr:col>
      <xdr:colOff>44450</xdr:colOff>
      <xdr:row>61</xdr:row>
      <xdr:rowOff>140879</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49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151056</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266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47081</xdr:rowOff>
    </xdr:from>
    <xdr:to>
      <xdr:col>68</xdr:col>
      <xdr:colOff>152400</xdr:colOff>
      <xdr:row>63</xdr:row>
      <xdr:rowOff>48804</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flipV="1">
          <a:off x="13512800" y="10848431"/>
          <a:ext cx="889000" cy="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25491</xdr:rowOff>
    </xdr:from>
    <xdr:to>
      <xdr:col>68</xdr:col>
      <xdr:colOff>203200</xdr:colOff>
      <xdr:row>61</xdr:row>
      <xdr:rowOff>127091</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137268</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252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4808</xdr:rowOff>
    </xdr:from>
    <xdr:to>
      <xdr:col>64</xdr:col>
      <xdr:colOff>152400</xdr:colOff>
      <xdr:row>61</xdr:row>
      <xdr:rowOff>106408</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46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116585</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232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57422</xdr:rowOff>
    </xdr:from>
    <xdr:to>
      <xdr:col>81</xdr:col>
      <xdr:colOff>95250</xdr:colOff>
      <xdr:row>62</xdr:row>
      <xdr:rowOff>159022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687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29499</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659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47081</xdr:rowOff>
    </xdr:from>
    <xdr:to>
      <xdr:col>77</xdr:col>
      <xdr:colOff>95250</xdr:colOff>
      <xdr:row>62</xdr:row>
      <xdr:rowOff>148681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67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133458</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7633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90170</xdr:rowOff>
    </xdr:from>
    <xdr:to>
      <xdr:col>73</xdr:col>
      <xdr:colOff>44450</xdr:colOff>
      <xdr:row>63</xdr:row>
      <xdr:rowOff>20320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5097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167731</xdr:rowOff>
    </xdr:from>
    <xdr:to>
      <xdr:col>68</xdr:col>
      <xdr:colOff>203200</xdr:colOff>
      <xdr:row>63</xdr:row>
      <xdr:rowOff>97881</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797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82658</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884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169454</xdr:rowOff>
    </xdr:from>
    <xdr:to>
      <xdr:col>64</xdr:col>
      <xdr:colOff>152400</xdr:colOff>
      <xdr:row>63</xdr:row>
      <xdr:rowOff>99604</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799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84381</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885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ts val="1600"/>
            </a:lnSpc>
          </a:pPr>
          <a:r>
            <a:rPr kumimoji="1" lang="ja-JP" altLang="ja-JP" sz="1300">
              <a:solidFill>
                <a:schemeClr val="dk1"/>
              </a:solidFill>
              <a:effectLst/>
              <a:latin typeface="+mn-lt"/>
              <a:ea typeface="+mn-ea"/>
              <a:cs typeface="+mn-cs"/>
            </a:rPr>
            <a:t>　合併特例債等交付税算入率の高い起債を活用して基盤整備を行ってきたが、類似団体の中でも依然と最下位層にある。</a:t>
          </a:r>
          <a:endParaRPr lang="ja-JP" altLang="ja-JP" sz="1300">
            <a:effectLst/>
          </a:endParaRPr>
        </a:p>
        <a:p>
          <a:pPr>
            <a:lnSpc>
              <a:spcPts val="1600"/>
            </a:lnSpc>
          </a:pPr>
          <a:r>
            <a:rPr kumimoji="1" lang="ja-JP" altLang="ja-JP" sz="1300">
              <a:solidFill>
                <a:schemeClr val="dk1"/>
              </a:solidFill>
              <a:effectLst/>
              <a:latin typeface="+mn-lt"/>
              <a:ea typeface="+mn-ea"/>
              <a:cs typeface="+mn-cs"/>
            </a:rPr>
            <a:t>　類似団体比較</a:t>
          </a:r>
          <a:r>
            <a:rPr kumimoji="1" lang="ja-JP" altLang="en-US" sz="1300">
              <a:solidFill>
                <a:schemeClr val="dk1"/>
              </a:solidFill>
              <a:effectLst/>
              <a:latin typeface="+mn-lt"/>
              <a:ea typeface="+mn-ea"/>
              <a:cs typeface="+mn-cs"/>
            </a:rPr>
            <a:t>よりも</a:t>
          </a:r>
          <a:r>
            <a:rPr kumimoji="1" lang="en-US" altLang="ja-JP" sz="1300">
              <a:solidFill>
                <a:schemeClr val="dk1"/>
              </a:solidFill>
              <a:effectLst/>
              <a:latin typeface="+mn-lt"/>
              <a:ea typeface="+mn-ea"/>
              <a:cs typeface="+mn-cs"/>
            </a:rPr>
            <a:t>10.5</a:t>
          </a:r>
          <a:r>
            <a:rPr kumimoji="1" lang="ja-JP" altLang="ja-JP" sz="1300">
              <a:solidFill>
                <a:schemeClr val="dk1"/>
              </a:solidFill>
              <a:effectLst/>
              <a:latin typeface="+mn-lt"/>
              <a:ea typeface="+mn-ea"/>
              <a:cs typeface="+mn-cs"/>
            </a:rPr>
            <a:t>％も高く</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公債費が非常に高い水準にある</a:t>
          </a:r>
          <a:r>
            <a:rPr kumimoji="1" lang="ja-JP" altLang="en-US" sz="1300">
              <a:solidFill>
                <a:schemeClr val="dk1"/>
              </a:solidFill>
              <a:effectLst/>
              <a:latin typeface="+mn-lt"/>
              <a:ea typeface="+mn-ea"/>
              <a:cs typeface="+mn-cs"/>
            </a:rPr>
            <a:t>ことが分かる</a:t>
          </a:r>
          <a:r>
            <a:rPr kumimoji="1" lang="ja-JP" altLang="ja-JP" sz="1300">
              <a:solidFill>
                <a:schemeClr val="dk1"/>
              </a:solidFill>
              <a:effectLst/>
              <a:latin typeface="+mn-lt"/>
              <a:ea typeface="+mn-ea"/>
              <a:cs typeface="+mn-cs"/>
            </a:rPr>
            <a:t>。</a:t>
          </a:r>
          <a:endParaRPr lang="ja-JP" altLang="ja-JP" sz="1300">
            <a:effectLst/>
          </a:endParaRPr>
        </a:p>
        <a:p>
          <a:pPr>
            <a:lnSpc>
              <a:spcPts val="1600"/>
            </a:lnSpc>
          </a:pPr>
          <a:r>
            <a:rPr kumimoji="1" lang="ja-JP" altLang="ja-JP" sz="1300">
              <a:solidFill>
                <a:schemeClr val="dk1"/>
              </a:solidFill>
              <a:effectLst/>
              <a:latin typeface="+mn-lt"/>
              <a:ea typeface="+mn-ea"/>
              <a:cs typeface="+mn-cs"/>
            </a:rPr>
            <a:t>　同数値の改善のため、今後、繰上償還等の手法を用いたり、新発行の起債を抑制することで対応していく。</a:t>
          </a:r>
          <a:endParaRPr lang="ja-JP" altLang="ja-JP" sz="1300">
            <a:effectLst/>
          </a:endParaRPr>
        </a:p>
        <a:p>
          <a:pPr>
            <a:lnSpc>
              <a:spcPts val="1600"/>
            </a:lnSpc>
          </a:pPr>
          <a:r>
            <a:rPr kumimoji="1" lang="ja-JP" altLang="ja-JP" sz="1300">
              <a:solidFill>
                <a:schemeClr val="dk1"/>
              </a:solidFill>
              <a:effectLst/>
              <a:latin typeface="+mn-lt"/>
              <a:ea typeface="+mn-ea"/>
              <a:cs typeface="+mn-cs"/>
            </a:rPr>
            <a:t>　また、</a:t>
          </a:r>
          <a:r>
            <a:rPr kumimoji="1" lang="ja-JP" altLang="en-US" sz="1300">
              <a:solidFill>
                <a:schemeClr val="dk1"/>
              </a:solidFill>
              <a:effectLst/>
              <a:latin typeface="+mn-lt"/>
              <a:ea typeface="+mn-ea"/>
              <a:cs typeface="+mn-cs"/>
            </a:rPr>
            <a:t>公債費については令和１年から徐々に償還額を減らすことから、実質公債費比率の改善も期待される</a:t>
          </a:r>
          <a:r>
            <a:rPr kumimoji="1" lang="ja-JP" altLang="ja-JP" sz="1300">
              <a:solidFill>
                <a:schemeClr val="dk1"/>
              </a:solidFill>
              <a:effectLst/>
              <a:latin typeface="+mn-lt"/>
              <a:ea typeface="+mn-ea"/>
              <a:cs typeface="+mn-cs"/>
            </a:rPr>
            <a:t>。</a:t>
          </a:r>
          <a:endParaRPr lang="ja-JP" altLang="ja-JP" sz="1300">
            <a:effectLst/>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102689</xdr:rowOff>
    </xdr:from>
    <xdr:to>
      <xdr:col>81</xdr:col>
      <xdr:colOff>44450</xdr:colOff>
      <xdr:row>44</xdr:row>
      <xdr:rowOff>109946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274889"/>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82023</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62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109946</xdr:rowOff>
    </xdr:from>
    <xdr:to>
      <xdr:col>81</xdr:col>
      <xdr:colOff>133350</xdr:colOff>
      <xdr:row>44</xdr:row>
      <xdr:rowOff>109946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65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17616</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018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102689</xdr:rowOff>
    </xdr:from>
    <xdr:to>
      <xdr:col>81</xdr:col>
      <xdr:colOff>133350</xdr:colOff>
      <xdr:row>36</xdr:row>
      <xdr:rowOff>102689</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274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82369</xdr:rowOff>
    </xdr:from>
    <xdr:to>
      <xdr:col>81</xdr:col>
      <xdr:colOff>44450</xdr:colOff>
      <xdr:row>44</xdr:row>
      <xdr:rowOff>109946</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179800" y="7626169"/>
          <a:ext cx="8382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37573</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67241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21046</xdr:rowOff>
    </xdr:from>
    <xdr:to>
      <xdr:col>81</xdr:col>
      <xdr:colOff>95250</xdr:colOff>
      <xdr:row>40</xdr:row>
      <xdr:rowOff>122646</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687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61685</xdr:rowOff>
    </xdr:from>
    <xdr:to>
      <xdr:col>77</xdr:col>
      <xdr:colOff>44450</xdr:colOff>
      <xdr:row>44</xdr:row>
      <xdr:rowOff>82369</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5290800" y="7605485"/>
          <a:ext cx="889000" cy="20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7257</xdr:rowOff>
    </xdr:from>
    <xdr:to>
      <xdr:col>77</xdr:col>
      <xdr:colOff>95250</xdr:colOff>
      <xdr:row>40</xdr:row>
      <xdr:rowOff>108857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68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119034</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663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150404</xdr:rowOff>
    </xdr:from>
    <xdr:to>
      <xdr:col>72</xdr:col>
      <xdr:colOff>203200</xdr:colOff>
      <xdr:row>44</xdr:row>
      <xdr:rowOff>61685</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a:off x="14401800" y="7522754"/>
          <a:ext cx="889000" cy="82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14151</xdr:rowOff>
    </xdr:from>
    <xdr:to>
      <xdr:col>73</xdr:col>
      <xdr:colOff>44450</xdr:colOff>
      <xdr:row>40</xdr:row>
      <xdr:rowOff>115751</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125928</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664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109038</xdr:rowOff>
    </xdr:from>
    <xdr:to>
      <xdr:col>68</xdr:col>
      <xdr:colOff>152400</xdr:colOff>
      <xdr:row>43</xdr:row>
      <xdr:rowOff>150404</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a:off x="13512800" y="7481388"/>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48623</xdr:rowOff>
    </xdr:from>
    <xdr:to>
      <xdr:col>68</xdr:col>
      <xdr:colOff>203200</xdr:colOff>
      <xdr:row>40</xdr:row>
      <xdr:rowOff>150223</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690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160400</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6675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117566</xdr:rowOff>
    </xdr:from>
    <xdr:to>
      <xdr:col>64</xdr:col>
      <xdr:colOff>152400</xdr:colOff>
      <xdr:row>41</xdr:row>
      <xdr:rowOff>47716</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6975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57893</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6744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44</xdr:row>
      <xdr:rowOff>59146</xdr:rowOff>
    </xdr:from>
    <xdr:to>
      <xdr:col>81</xdr:col>
      <xdr:colOff>95250</xdr:colOff>
      <xdr:row>44</xdr:row>
      <xdr:rowOff>160746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760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126473</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7498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44</xdr:row>
      <xdr:rowOff>31569</xdr:rowOff>
    </xdr:from>
    <xdr:to>
      <xdr:col>77</xdr:col>
      <xdr:colOff>95250</xdr:colOff>
      <xdr:row>44</xdr:row>
      <xdr:rowOff>133169</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757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117946</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76617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10885</xdr:rowOff>
    </xdr:from>
    <xdr:to>
      <xdr:col>73</xdr:col>
      <xdr:colOff>44450</xdr:colOff>
      <xdr:row>44</xdr:row>
      <xdr:rowOff>112485</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97262</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99604</xdr:rowOff>
    </xdr:from>
    <xdr:to>
      <xdr:col>68</xdr:col>
      <xdr:colOff>203200</xdr:colOff>
      <xdr:row>44</xdr:row>
      <xdr:rowOff>29754</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7471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14531</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7558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58238</xdr:rowOff>
    </xdr:from>
    <xdr:to>
      <xdr:col>64</xdr:col>
      <xdr:colOff>152400</xdr:colOff>
      <xdr:row>43</xdr:row>
      <xdr:rowOff>159838</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7430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144615</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7516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ts val="1600"/>
            </a:lnSpc>
          </a:pPr>
          <a:r>
            <a:rPr kumimoji="1" lang="ja-JP" altLang="ja-JP" sz="1300">
              <a:solidFill>
                <a:schemeClr val="dk1"/>
              </a:solidFill>
              <a:effectLst/>
              <a:latin typeface="+mn-lt"/>
              <a:ea typeface="+mn-ea"/>
              <a:cs typeface="+mn-cs"/>
            </a:rPr>
            <a:t>　昨年度と比較して</a:t>
          </a:r>
          <a:r>
            <a:rPr kumimoji="1" lang="en-US" altLang="ja-JP" sz="1300">
              <a:solidFill>
                <a:schemeClr val="dk1"/>
              </a:solidFill>
              <a:effectLst/>
              <a:latin typeface="+mn-lt"/>
              <a:ea typeface="+mn-ea"/>
              <a:cs typeface="+mn-cs"/>
            </a:rPr>
            <a:t>5.4</a:t>
          </a:r>
          <a:r>
            <a:rPr kumimoji="1" lang="ja-JP" altLang="ja-JP" sz="1300">
              <a:solidFill>
                <a:schemeClr val="dk1"/>
              </a:solidFill>
              <a:effectLst/>
              <a:latin typeface="+mn-lt"/>
              <a:ea typeface="+mn-ea"/>
              <a:cs typeface="+mn-cs"/>
            </a:rPr>
            <a:t>ポイント悪化したのは、</a:t>
          </a:r>
          <a:r>
            <a:rPr kumimoji="1" lang="ja-JP" altLang="en-US" sz="1300">
              <a:solidFill>
                <a:schemeClr val="dk1"/>
              </a:solidFill>
              <a:effectLst/>
              <a:latin typeface="+mn-lt"/>
              <a:ea typeface="+mn-ea"/>
              <a:cs typeface="+mn-cs"/>
            </a:rPr>
            <a:t>本庁舎建設に伴い地方債残高が増加した</a:t>
          </a:r>
          <a:r>
            <a:rPr kumimoji="1" lang="ja-JP" altLang="ja-JP" sz="1300">
              <a:solidFill>
                <a:schemeClr val="dk1"/>
              </a:solidFill>
              <a:effectLst/>
              <a:latin typeface="+mn-lt"/>
              <a:ea typeface="+mn-ea"/>
              <a:cs typeface="+mn-cs"/>
            </a:rPr>
            <a:t>ことによる。</a:t>
          </a:r>
          <a:endParaRPr kumimoji="1" lang="en-US" altLang="ja-JP" sz="1300">
            <a:solidFill>
              <a:schemeClr val="dk1"/>
            </a:solidFill>
            <a:effectLst/>
            <a:latin typeface="+mn-lt"/>
            <a:ea typeface="+mn-ea"/>
            <a:cs typeface="+mn-cs"/>
          </a:endParaRPr>
        </a:p>
        <a:p>
          <a:pPr>
            <a:lnSpc>
              <a:spcPts val="1600"/>
            </a:lnSpc>
          </a:pPr>
          <a:r>
            <a:rPr kumimoji="1" lang="ja-JP" altLang="en-US" sz="1300">
              <a:solidFill>
                <a:schemeClr val="dk1"/>
              </a:solidFill>
              <a:effectLst/>
              <a:latin typeface="+mn-lt"/>
              <a:ea typeface="+mn-ea"/>
              <a:cs typeface="+mn-cs"/>
            </a:rPr>
            <a:t>　また、一部事務組合の大型投資により少しずつ数値は上昇するものと思われるが、過度に上昇しないよう注視が必要となる。</a:t>
          </a:r>
          <a:endParaRPr lang="ja-JP" altLang="ja-JP" sz="1300">
            <a:effectLst/>
          </a:endParaRPr>
        </a:p>
        <a:p>
          <a:pPr>
            <a:lnSpc>
              <a:spcPts val="1600"/>
            </a:lnSpc>
          </a:pPr>
          <a:r>
            <a:rPr kumimoji="1" lang="ja-JP" altLang="ja-JP" sz="1300">
              <a:solidFill>
                <a:schemeClr val="dk1"/>
              </a:solidFill>
              <a:effectLst/>
              <a:latin typeface="+mn-lt"/>
              <a:ea typeface="+mn-ea"/>
              <a:cs typeface="+mn-cs"/>
            </a:rPr>
            <a:t>　今後も、計画的な起債の償還により将来負担額の縮小に努めるていくものの、合併特例債を始めとする財政措置がある起債を活用し地域基盤を整備する期間内では新発債と並行して交付税の縮減も進むため、同数値の上昇が予測される。</a:t>
          </a:r>
          <a:endParaRPr lang="ja-JP" altLang="ja-JP" sz="1300">
            <a:effectLst/>
          </a:endParaRP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87932</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13214"/>
          <a:ext cx="0" cy="15466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60009</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831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87932</xdr:rowOff>
    </xdr:from>
    <xdr:to>
      <xdr:col>81</xdr:col>
      <xdr:colOff>133350</xdr:colOff>
      <xdr:row>22</xdr:row>
      <xdr:rowOff>87932</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85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2056</xdr:rowOff>
    </xdr:from>
    <xdr:to>
      <xdr:col>81</xdr:col>
      <xdr:colOff>44450</xdr:colOff>
      <xdr:row>16</xdr:row>
      <xdr:rowOff>64105</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6179800" y="2745256"/>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9633</xdr:rowOff>
    </xdr:from>
    <xdr:ext cx="762000" cy="259045"/>
    <xdr:sp macro="" textlink="">
      <xdr:nvSpPr>
        <xdr:cNvPr id="452" name="将来負担の状況平均値テキスト">
          <a:extLst>
            <a:ext uri="{FF2B5EF4-FFF2-40B4-BE49-F238E27FC236}">
              <a16:creationId xmlns:a16="http://schemas.microsoft.com/office/drawing/2014/main" id="{00000000-0008-0000-0300-0000C4010000}"/>
            </a:ext>
          </a:extLst>
        </xdr:cNvPr>
        <xdr:cNvSpPr txBox="1"/>
      </xdr:nvSpPr>
      <xdr:spPr>
        <a:xfrm>
          <a:off x="17106900" y="22384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164556</xdr:rowOff>
    </xdr:from>
    <xdr:to>
      <xdr:col>81</xdr:col>
      <xdr:colOff>95250</xdr:colOff>
      <xdr:row>14</xdr:row>
      <xdr:rowOff>94706</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967200" y="239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85029</xdr:rowOff>
    </xdr:from>
    <xdr:to>
      <xdr:col>77</xdr:col>
      <xdr:colOff>44450</xdr:colOff>
      <xdr:row>16</xdr:row>
      <xdr:rowOff>2056</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5290800" y="2656779"/>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22981</xdr:rowOff>
    </xdr:from>
    <xdr:to>
      <xdr:col>77</xdr:col>
      <xdr:colOff>95250</xdr:colOff>
      <xdr:row>14</xdr:row>
      <xdr:rowOff>124581</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6129000" y="2423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134758</xdr:rowOff>
    </xdr:from>
    <xdr:ext cx="7366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798800" y="21921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75837</xdr:rowOff>
    </xdr:from>
    <xdr:to>
      <xdr:col>72</xdr:col>
      <xdr:colOff>203200</xdr:colOff>
      <xdr:row>15</xdr:row>
      <xdr:rowOff>85029</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a:off x="14401800" y="2647587"/>
          <a:ext cx="889000" cy="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40217</xdr:rowOff>
    </xdr:from>
    <xdr:to>
      <xdr:col>73</xdr:col>
      <xdr:colOff>44450</xdr:colOff>
      <xdr:row>14</xdr:row>
      <xdr:rowOff>141817</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5240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151994</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909800" y="220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75837</xdr:rowOff>
    </xdr:from>
    <xdr:to>
      <xdr:col>68</xdr:col>
      <xdr:colOff>152400</xdr:colOff>
      <xdr:row>15</xdr:row>
      <xdr:rowOff>120650</xdr:rowOff>
    </xdr:to>
    <xdr:cxnSp macro="">
      <xdr:nvCxnSpPr>
        <xdr:cNvPr id="460" name="直線コネクタ 459">
          <a:extLst>
            <a:ext uri="{FF2B5EF4-FFF2-40B4-BE49-F238E27FC236}">
              <a16:creationId xmlns:a16="http://schemas.microsoft.com/office/drawing/2014/main" id="{00000000-0008-0000-0300-0000CC010000}"/>
            </a:ext>
          </a:extLst>
        </xdr:cNvPr>
        <xdr:cNvCxnSpPr/>
      </xdr:nvCxnSpPr>
      <xdr:spPr>
        <a:xfrm flipV="1">
          <a:off x="13512800" y="2647587"/>
          <a:ext cx="889000" cy="4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94222</xdr:rowOff>
    </xdr:from>
    <xdr:to>
      <xdr:col>68</xdr:col>
      <xdr:colOff>203200</xdr:colOff>
      <xdr:row>15</xdr:row>
      <xdr:rowOff>24372</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4351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34549</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020800" y="2263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10100</xdr:rowOff>
    </xdr:from>
    <xdr:to>
      <xdr:col>64</xdr:col>
      <xdr:colOff>152400</xdr:colOff>
      <xdr:row>15</xdr:row>
      <xdr:rowOff>111700</xdr:rowOff>
    </xdr:to>
    <xdr:sp macro="" textlink="">
      <xdr:nvSpPr>
        <xdr:cNvPr id="463" name="フローチャート: 判断 462">
          <a:extLst>
            <a:ext uri="{FF2B5EF4-FFF2-40B4-BE49-F238E27FC236}">
              <a16:creationId xmlns:a16="http://schemas.microsoft.com/office/drawing/2014/main" id="{00000000-0008-0000-0300-0000CF010000}"/>
            </a:ext>
          </a:extLst>
        </xdr:cNvPr>
        <xdr:cNvSpPr/>
      </xdr:nvSpPr>
      <xdr:spPr>
        <a:xfrm>
          <a:off x="13462000" y="258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121877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131800" y="235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13305</xdr:rowOff>
    </xdr:from>
    <xdr:to>
      <xdr:col>81</xdr:col>
      <xdr:colOff>95250</xdr:colOff>
      <xdr:row>16</xdr:row>
      <xdr:rowOff>114905</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967200" y="275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156832</xdr:rowOff>
    </xdr:from>
    <xdr:ext cx="762000" cy="259045"/>
    <xdr:sp macro="" textlink="">
      <xdr:nvSpPr>
        <xdr:cNvPr id="471" name="将来負担の状況該当値テキスト">
          <a:extLst>
            <a:ext uri="{FF2B5EF4-FFF2-40B4-BE49-F238E27FC236}">
              <a16:creationId xmlns:a16="http://schemas.microsoft.com/office/drawing/2014/main" id="{00000000-0008-0000-0300-0000D7010000}"/>
            </a:ext>
          </a:extLst>
        </xdr:cNvPr>
        <xdr:cNvSpPr txBox="1"/>
      </xdr:nvSpPr>
      <xdr:spPr>
        <a:xfrm>
          <a:off x="17106900" y="2728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122706</xdr:rowOff>
    </xdr:from>
    <xdr:to>
      <xdr:col>77</xdr:col>
      <xdr:colOff>95250</xdr:colOff>
      <xdr:row>16</xdr:row>
      <xdr:rowOff>52856</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6129000" y="269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37633</xdr:rowOff>
    </xdr:from>
    <xdr:ext cx="7366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5798800" y="2780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34229</xdr:rowOff>
    </xdr:from>
    <xdr:to>
      <xdr:col>73</xdr:col>
      <xdr:colOff>44450</xdr:colOff>
      <xdr:row>15</xdr:row>
      <xdr:rowOff>135829</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5240000" y="260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120606</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909800" y="2692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25037</xdr:rowOff>
    </xdr:from>
    <xdr:to>
      <xdr:col>68</xdr:col>
      <xdr:colOff>203200</xdr:colOff>
      <xdr:row>15</xdr:row>
      <xdr:rowOff>126637</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4351000" y="259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111414</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4020800" y="2683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69850</xdr:rowOff>
    </xdr:from>
    <xdr:to>
      <xdr:col>64</xdr:col>
      <xdr:colOff>152400</xdr:colOff>
      <xdr:row>16</xdr:row>
      <xdr:rowOff>0</xdr:rowOff>
    </xdr:to>
    <xdr:sp macro="" textlink="">
      <xdr:nvSpPr>
        <xdr:cNvPr id="478" name="楕円 477">
          <a:extLst>
            <a:ext uri="{FF2B5EF4-FFF2-40B4-BE49-F238E27FC236}">
              <a16:creationId xmlns:a16="http://schemas.microsoft.com/office/drawing/2014/main" id="{00000000-0008-0000-0300-0000DE010000}"/>
            </a:ext>
          </a:extLst>
        </xdr:cNvPr>
        <xdr:cNvSpPr/>
      </xdr:nvSpPr>
      <xdr:spPr>
        <a:xfrm>
          <a:off x="13462000" y="264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156227</xdr:rowOff>
    </xdr:from>
    <xdr:ext cx="762000" cy="259045"/>
    <xdr:sp macro="" textlink="">
      <xdr:nvSpPr>
        <xdr:cNvPr id="479" name="テキスト ボックス 478">
          <a:extLst>
            <a:ext uri="{FF2B5EF4-FFF2-40B4-BE49-F238E27FC236}">
              <a16:creationId xmlns:a16="http://schemas.microsoft.com/office/drawing/2014/main" id="{00000000-0008-0000-0300-0000DF010000}"/>
            </a:ext>
          </a:extLst>
        </xdr:cNvPr>
        <xdr:cNvSpPr txBox="1"/>
      </xdr:nvSpPr>
      <xdr:spPr>
        <a:xfrm>
          <a:off x="13131800" y="272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兵庫県多可町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20,885
20,678
185.19
13,448,024
13,346,505
66,886
7,818,860
15,487,215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17.2
43.0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i="0">
              <a:solidFill>
                <a:schemeClr val="dk1"/>
              </a:solidFill>
              <a:effectLst/>
              <a:latin typeface="+mn-lt"/>
              <a:ea typeface="+mn-ea"/>
              <a:cs typeface="+mn-cs"/>
            </a:rPr>
            <a:t>　昨年度に引き続き、類似団体と同水準で推移している。</a:t>
          </a:r>
          <a:endParaRPr lang="ja-JP" altLang="ja-JP" sz="1300" i="0">
            <a:effectLst/>
          </a:endParaRPr>
        </a:p>
        <a:p>
          <a:r>
            <a:rPr kumimoji="1" lang="ja-JP" altLang="ja-JP" sz="1300" i="0">
              <a:solidFill>
                <a:schemeClr val="dk1"/>
              </a:solidFill>
              <a:effectLst/>
              <a:latin typeface="+mn-lt"/>
              <a:ea typeface="+mn-ea"/>
              <a:cs typeface="+mn-cs"/>
            </a:rPr>
            <a:t>　業務の抜本的な見直しに基づく定員適正化計画の策定、人事評価制度の運用等により、人件費の抑制に努める</a:t>
          </a:r>
          <a:r>
            <a:rPr kumimoji="1" lang="ja-JP" altLang="ja-JP" sz="1300">
              <a:solidFill>
                <a:schemeClr val="dk1"/>
              </a:solidFill>
              <a:effectLst/>
              <a:latin typeface="+mn-lt"/>
              <a:ea typeface="+mn-ea"/>
              <a:cs typeface="+mn-cs"/>
            </a:rPr>
            <a:t>。</a:t>
          </a:r>
          <a:endParaRPr lang="ja-JP" altLang="ja-JP" sz="13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154758</xdr:rowOff>
    </xdr:from>
    <xdr:to>
      <xdr:col>24</xdr:col>
      <xdr:colOff>25400</xdr:colOff>
      <xdr:row>41</xdr:row>
      <xdr:rowOff>37193</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812608"/>
          <a:ext cx="0" cy="1254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9270</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038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37193</xdr:rowOff>
    </xdr:from>
    <xdr:to>
      <xdr:col>24</xdr:col>
      <xdr:colOff>114300</xdr:colOff>
      <xdr:row>41</xdr:row>
      <xdr:rowOff>37193</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66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69685</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556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154758</xdr:rowOff>
    </xdr:from>
    <xdr:to>
      <xdr:col>24</xdr:col>
      <xdr:colOff>114300</xdr:colOff>
      <xdr:row>33</xdr:row>
      <xdr:rowOff>154758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812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78014</xdr:rowOff>
    </xdr:from>
    <xdr:to>
      <xdr:col>24</xdr:col>
      <xdr:colOff>25400</xdr:colOff>
      <xdr:row>36</xdr:row>
      <xdr:rowOff>156392</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250214"/>
          <a:ext cx="838200" cy="7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116857</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156392</xdr:rowOff>
    </xdr:from>
    <xdr:to>
      <xdr:col>19</xdr:col>
      <xdr:colOff>187325</xdr:colOff>
      <xdr:row>37</xdr:row>
      <xdr:rowOff>63319</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6328592"/>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12519</xdr:rowOff>
    </xdr:from>
    <xdr:to>
      <xdr:col>20</xdr:col>
      <xdr:colOff>38100</xdr:colOff>
      <xdr:row>37</xdr:row>
      <xdr:rowOff>114119</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35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98896</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4425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63319</xdr:rowOff>
    </xdr:from>
    <xdr:to>
      <xdr:col>15</xdr:col>
      <xdr:colOff>98425</xdr:colOff>
      <xdr:row>37</xdr:row>
      <xdr:rowOff>76381</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406969"/>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12519</xdr:rowOff>
    </xdr:from>
    <xdr:to>
      <xdr:col>15</xdr:col>
      <xdr:colOff>149225</xdr:colOff>
      <xdr:row>37</xdr:row>
      <xdr:rowOff>114119</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35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124296</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25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76381</xdr:rowOff>
    </xdr:from>
    <xdr:to>
      <xdr:col>11</xdr:col>
      <xdr:colOff>9525</xdr:colOff>
      <xdr:row>37</xdr:row>
      <xdr:rowOff>82913</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420031"/>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25581</xdr:rowOff>
    </xdr:from>
    <xdr:to>
      <xdr:col>11</xdr:col>
      <xdr:colOff>60325</xdr:colOff>
      <xdr:row>37</xdr:row>
      <xdr:rowOff>127181</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369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137358</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138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5987</xdr:rowOff>
    </xdr:from>
    <xdr:to>
      <xdr:col>6</xdr:col>
      <xdr:colOff>171450</xdr:colOff>
      <xdr:row>37</xdr:row>
      <xdr:rowOff>107587</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34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117764</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1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27214</xdr:rowOff>
    </xdr:from>
    <xdr:to>
      <xdr:col>24</xdr:col>
      <xdr:colOff>76200</xdr:colOff>
      <xdr:row>36</xdr:row>
      <xdr:rowOff>128814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19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43741</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04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105592</xdr:rowOff>
    </xdr:from>
    <xdr:to>
      <xdr:col>20</xdr:col>
      <xdr:colOff>38100</xdr:colOff>
      <xdr:row>37</xdr:row>
      <xdr:rowOff>35742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277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45919</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046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12519</xdr:rowOff>
    </xdr:from>
    <xdr:to>
      <xdr:col>15</xdr:col>
      <xdr:colOff>149225</xdr:colOff>
      <xdr:row>37</xdr:row>
      <xdr:rowOff>114119</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356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98896</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442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25581</xdr:rowOff>
    </xdr:from>
    <xdr:to>
      <xdr:col>11</xdr:col>
      <xdr:colOff>60325</xdr:colOff>
      <xdr:row>37</xdr:row>
      <xdr:rowOff>127181</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369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111958</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455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32113</xdr:rowOff>
    </xdr:from>
    <xdr:to>
      <xdr:col>6</xdr:col>
      <xdr:colOff>171450</xdr:colOff>
      <xdr:row>37</xdr:row>
      <xdr:rowOff>133713</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37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118490</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462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ts val="1600"/>
            </a:lnSpc>
          </a:pPr>
          <a:r>
            <a:rPr kumimoji="1" lang="ja-JP" altLang="ja-JP" sz="1300">
              <a:solidFill>
                <a:schemeClr val="dk1"/>
              </a:solidFill>
              <a:effectLst/>
              <a:latin typeface="+mn-lt"/>
              <a:ea typeface="+mn-ea"/>
              <a:cs typeface="+mn-cs"/>
            </a:rPr>
            <a:t>　正規職員の採用抑制を継続している一方で、行政需要の多様化複雑化に伴い臨時職員賃金等が増加</a:t>
          </a:r>
          <a:r>
            <a:rPr kumimoji="1" lang="ja-JP" altLang="en-US" sz="1300">
              <a:solidFill>
                <a:schemeClr val="dk1"/>
              </a:solidFill>
              <a:effectLst/>
              <a:latin typeface="+mn-lt"/>
              <a:ea typeface="+mn-ea"/>
              <a:cs typeface="+mn-cs"/>
            </a:rPr>
            <a:t>が見られる</a:t>
          </a:r>
          <a:r>
            <a:rPr kumimoji="1" lang="ja-JP" altLang="ja-JP" sz="1300">
              <a:solidFill>
                <a:schemeClr val="dk1"/>
              </a:solidFill>
              <a:effectLst/>
              <a:latin typeface="+mn-lt"/>
              <a:ea typeface="+mn-ea"/>
              <a:cs typeface="+mn-cs"/>
            </a:rPr>
            <a:t>。</a:t>
          </a:r>
          <a:endParaRPr lang="ja-JP" altLang="ja-JP" sz="1300">
            <a:effectLst/>
          </a:endParaRPr>
        </a:p>
        <a:p>
          <a:pPr>
            <a:lnSpc>
              <a:spcPts val="1600"/>
            </a:lnSpc>
          </a:pPr>
          <a:r>
            <a:rPr kumimoji="1" lang="ja-JP" altLang="ja-JP" sz="1300">
              <a:solidFill>
                <a:schemeClr val="dk1"/>
              </a:solidFill>
              <a:effectLst/>
              <a:latin typeface="+mn-lt"/>
              <a:ea typeface="+mn-ea"/>
              <a:cs typeface="+mn-cs"/>
            </a:rPr>
            <a:t>　また、行政内部の実務執行にかかる各種システムのリース料や委託料が増額傾向にある。</a:t>
          </a:r>
          <a:endParaRPr lang="ja-JP" altLang="ja-JP" sz="1300">
            <a:effectLst/>
          </a:endParaRPr>
        </a:p>
        <a:p>
          <a:pPr>
            <a:lnSpc>
              <a:spcPts val="1600"/>
            </a:lnSpc>
          </a:pPr>
          <a:r>
            <a:rPr kumimoji="1" lang="ja-JP" altLang="ja-JP" sz="1300">
              <a:solidFill>
                <a:schemeClr val="dk1"/>
              </a:solidFill>
              <a:effectLst/>
              <a:latin typeface="+mn-lt"/>
              <a:ea typeface="+mn-ea"/>
              <a:cs typeface="+mn-cs"/>
            </a:rPr>
            <a:t>　今後は、民で出来ることは民で実施していく基本姿勢のもの、全事務事業の見直しとともに、公共施設の整理統廃合等により物件費の抑制に努める。</a:t>
          </a:r>
          <a:endParaRPr lang="ja-JP" altLang="ja-JP" sz="13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8890</xdr:rowOff>
    </xdr:from>
    <xdr:to>
      <xdr:col>82</xdr:col>
      <xdr:colOff>107950</xdr:colOff>
      <xdr:row>20</xdr:row>
      <xdr:rowOff>35560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3774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7637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43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35560</xdr:rowOff>
    </xdr:from>
    <xdr:to>
      <xdr:col>82</xdr:col>
      <xdr:colOff>196850</xdr:colOff>
      <xdr:row>20</xdr:row>
      <xdr:rowOff>35560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464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95267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81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8890</xdr:rowOff>
    </xdr:from>
    <xdr:to>
      <xdr:col>82</xdr:col>
      <xdr:colOff>196850</xdr:colOff>
      <xdr:row>13</xdr:row>
      <xdr:rowOff>8890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37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127000</xdr:rowOff>
    </xdr:from>
    <xdr:to>
      <xdr:col>82</xdr:col>
      <xdr:colOff>107950</xdr:colOff>
      <xdr:row>15</xdr:row>
      <xdr:rowOff>54610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52730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82567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654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110490</xdr:rowOff>
    </xdr:from>
    <xdr:to>
      <xdr:col>82</xdr:col>
      <xdr:colOff>158750</xdr:colOff>
      <xdr:row>16</xdr:row>
      <xdr:rowOff>40640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104140</xdr:rowOff>
    </xdr:from>
    <xdr:to>
      <xdr:col>78</xdr:col>
      <xdr:colOff>69850</xdr:colOff>
      <xdr:row>14</xdr:row>
      <xdr:rowOff>127000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5044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72390</xdr:rowOff>
    </xdr:from>
    <xdr:to>
      <xdr:col>78</xdr:col>
      <xdr:colOff>120650</xdr:colOff>
      <xdr:row>16</xdr:row>
      <xdr:rowOff>2540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158767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73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104140</xdr:rowOff>
    </xdr:from>
    <xdr:to>
      <xdr:col>73</xdr:col>
      <xdr:colOff>180975</xdr:colOff>
      <xdr:row>14</xdr:row>
      <xdr:rowOff>111760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5044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49530</xdr:rowOff>
    </xdr:from>
    <xdr:to>
      <xdr:col>74</xdr:col>
      <xdr:colOff>31750</xdr:colOff>
      <xdr:row>15</xdr:row>
      <xdr:rowOff>151130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135907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70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81280</xdr:rowOff>
    </xdr:from>
    <xdr:to>
      <xdr:col>69</xdr:col>
      <xdr:colOff>92075</xdr:colOff>
      <xdr:row>14</xdr:row>
      <xdr:rowOff>111760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4815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160020</xdr:rowOff>
    </xdr:from>
    <xdr:to>
      <xdr:col>69</xdr:col>
      <xdr:colOff>142875</xdr:colOff>
      <xdr:row>15</xdr:row>
      <xdr:rowOff>90170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56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74947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64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106680</xdr:rowOff>
    </xdr:from>
    <xdr:to>
      <xdr:col>65</xdr:col>
      <xdr:colOff>53975</xdr:colOff>
      <xdr:row>15</xdr:row>
      <xdr:rowOff>36830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50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21607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59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3810</xdr:rowOff>
    </xdr:from>
    <xdr:to>
      <xdr:col>82</xdr:col>
      <xdr:colOff>158750</xdr:colOff>
      <xdr:row>15</xdr:row>
      <xdr:rowOff>105410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57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20337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42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76200</xdr:rowOff>
    </xdr:from>
    <xdr:to>
      <xdr:col>78</xdr:col>
      <xdr:colOff>120650</xdr:colOff>
      <xdr:row>15</xdr:row>
      <xdr:rowOff>6350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16527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24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53340</xdr:rowOff>
    </xdr:from>
    <xdr:to>
      <xdr:col>74</xdr:col>
      <xdr:colOff>31750</xdr:colOff>
      <xdr:row>14</xdr:row>
      <xdr:rowOff>154940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45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165117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22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60960</xdr:rowOff>
    </xdr:from>
    <xdr:to>
      <xdr:col>69</xdr:col>
      <xdr:colOff>142875</xdr:colOff>
      <xdr:row>14</xdr:row>
      <xdr:rowOff>162560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46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1287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23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30480</xdr:rowOff>
    </xdr:from>
    <xdr:to>
      <xdr:col>65</xdr:col>
      <xdr:colOff>53975</xdr:colOff>
      <xdr:row>14</xdr:row>
      <xdr:rowOff>132080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43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142257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19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類似団体より下回っているが、少子高齢化が進む中、社会保障関連経費が増加するものと見込んでいる。</a:t>
          </a:r>
          <a:endParaRPr lang="ja-JP" altLang="ja-JP" sz="1300">
            <a:effectLst/>
          </a:endParaRPr>
        </a:p>
        <a:p>
          <a:r>
            <a:rPr kumimoji="1" lang="ja-JP" altLang="ja-JP" sz="1300">
              <a:solidFill>
                <a:schemeClr val="dk1"/>
              </a:solidFill>
              <a:effectLst/>
              <a:latin typeface="+mn-lt"/>
              <a:ea typeface="+mn-ea"/>
              <a:cs typeface="+mn-cs"/>
            </a:rPr>
            <a:t>　国や県の動向を注視しつつ必要なサービスの供給に努める。</a:t>
          </a:r>
          <a:endParaRPr lang="ja-JP" altLang="ja-JP" sz="13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61</xdr:row>
      <xdr:rowOff>53522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124043"/>
          <a:ext cx="0" cy="1387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25599</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484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53522</xdr:rowOff>
    </xdr:from>
    <xdr:to>
      <xdr:col>24</xdr:col>
      <xdr:colOff>114300</xdr:colOff>
      <xdr:row>61</xdr:row>
      <xdr:rowOff>53522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511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118835</xdr:rowOff>
    </xdr:from>
    <xdr:to>
      <xdr:col>24</xdr:col>
      <xdr:colOff>25400</xdr:colOff>
      <xdr:row>54</xdr:row>
      <xdr:rowOff>45357</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987800" y="9205685"/>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15620</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616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43543</xdr:rowOff>
    </xdr:from>
    <xdr:to>
      <xdr:col>24</xdr:col>
      <xdr:colOff>76200</xdr:colOff>
      <xdr:row>56</xdr:row>
      <xdr:rowOff>145143</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29028</xdr:rowOff>
    </xdr:from>
    <xdr:to>
      <xdr:col>19</xdr:col>
      <xdr:colOff>187325</xdr:colOff>
      <xdr:row>54</xdr:row>
      <xdr:rowOff>45357</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2873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43543</xdr:rowOff>
    </xdr:from>
    <xdr:to>
      <xdr:col>20</xdr:col>
      <xdr:colOff>38100</xdr:colOff>
      <xdr:row>56</xdr:row>
      <xdr:rowOff>145143</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129920</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731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135165</xdr:rowOff>
    </xdr:from>
    <xdr:to>
      <xdr:col>15</xdr:col>
      <xdr:colOff>98425</xdr:colOff>
      <xdr:row>54</xdr:row>
      <xdr:rowOff>29028</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2220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48277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135165</xdr:rowOff>
    </xdr:from>
    <xdr:to>
      <xdr:col>11</xdr:col>
      <xdr:colOff>9525</xdr:colOff>
      <xdr:row>53</xdr:row>
      <xdr:rowOff>167822</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2220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68035</xdr:rowOff>
    </xdr:from>
    <xdr:to>
      <xdr:col>11</xdr:col>
      <xdr:colOff>60325</xdr:colOff>
      <xdr:row>55</xdr:row>
      <xdr:rowOff>169635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154412</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84365</xdr:rowOff>
    </xdr:from>
    <xdr:to>
      <xdr:col>6</xdr:col>
      <xdr:colOff>171450</xdr:colOff>
      <xdr:row>56</xdr:row>
      <xdr:rowOff>14515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170742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68035</xdr:rowOff>
    </xdr:from>
    <xdr:to>
      <xdr:col>24</xdr:col>
      <xdr:colOff>76200</xdr:colOff>
      <xdr:row>53</xdr:row>
      <xdr:rowOff>169635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15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148062</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063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166007</xdr:rowOff>
    </xdr:from>
    <xdr:to>
      <xdr:col>20</xdr:col>
      <xdr:colOff>38100</xdr:colOff>
      <xdr:row>54</xdr:row>
      <xdr:rowOff>96157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106334</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021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149678</xdr:rowOff>
    </xdr:from>
    <xdr:to>
      <xdr:col>15</xdr:col>
      <xdr:colOff>149225</xdr:colOff>
      <xdr:row>54</xdr:row>
      <xdr:rowOff>79828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90005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84365</xdr:rowOff>
    </xdr:from>
    <xdr:to>
      <xdr:col>11</xdr:col>
      <xdr:colOff>60325</xdr:colOff>
      <xdr:row>54</xdr:row>
      <xdr:rowOff>14515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24692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117022</xdr:rowOff>
    </xdr:from>
    <xdr:to>
      <xdr:col>6</xdr:col>
      <xdr:colOff>171450</xdr:colOff>
      <xdr:row>54</xdr:row>
      <xdr:rowOff>47172</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57349</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主な経費は繰出金である。中でも、介護保険特別会計への経常的な繰出金が増加している。</a:t>
          </a:r>
          <a:endParaRPr lang="ja-JP" altLang="ja-JP" sz="1300">
            <a:effectLst/>
          </a:endParaRPr>
        </a:p>
        <a:p>
          <a:r>
            <a:rPr kumimoji="1" lang="ja-JP"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介護保険特別会計</a:t>
          </a:r>
          <a:r>
            <a:rPr kumimoji="1" lang="ja-JP" altLang="ja-JP" sz="1300">
              <a:solidFill>
                <a:schemeClr val="dk1"/>
              </a:solidFill>
              <a:effectLst/>
              <a:latin typeface="+mn-lt"/>
              <a:ea typeface="+mn-ea"/>
              <a:cs typeface="+mn-cs"/>
            </a:rPr>
            <a:t>は今後も増加傾向が見込まれている。会計ごとの運営を基準としつつも一般会計からの適正な繰出金を確保することで各会計の安定運営を目指す。</a:t>
          </a:r>
          <a:endParaRPr lang="ja-JP" altLang="ja-JP" sz="1300">
            <a:effectLst/>
          </a:endParaRPr>
        </a:p>
        <a:p>
          <a:r>
            <a:rPr kumimoji="1" lang="ja-JP"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昨</a:t>
          </a:r>
          <a:r>
            <a:rPr kumimoji="1" lang="ja-JP" altLang="ja-JP" sz="1300">
              <a:solidFill>
                <a:schemeClr val="dk1"/>
              </a:solidFill>
              <a:effectLst/>
              <a:latin typeface="+mn-lt"/>
              <a:ea typeface="+mn-ea"/>
              <a:cs typeface="+mn-cs"/>
            </a:rPr>
            <a:t>年度の数値の減少は、下水道事業を法適化したため、繰出金から補助費等へ変わったためである。</a:t>
          </a:r>
          <a:endParaRPr lang="ja-JP" altLang="ja-JP" sz="1300">
            <a:effectLst/>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107950</xdr:rowOff>
    </xdr:from>
    <xdr:to>
      <xdr:col>82</xdr:col>
      <xdr:colOff>107950</xdr:colOff>
      <xdr:row>60</xdr:row>
      <xdr:rowOff>134620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19480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106697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393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134620</xdr:rowOff>
    </xdr:from>
    <xdr:to>
      <xdr:col>82</xdr:col>
      <xdr:colOff>196850</xdr:colOff>
      <xdr:row>60</xdr:row>
      <xdr:rowOff>134620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2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22877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107950</xdr:rowOff>
    </xdr:from>
    <xdr:to>
      <xdr:col>82</xdr:col>
      <xdr:colOff>196850</xdr:colOff>
      <xdr:row>53</xdr:row>
      <xdr:rowOff>107950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107950</xdr:rowOff>
    </xdr:from>
    <xdr:to>
      <xdr:col>82</xdr:col>
      <xdr:colOff>107950</xdr:colOff>
      <xdr:row>53</xdr:row>
      <xdr:rowOff>153670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1948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139717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740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167640</xdr:rowOff>
    </xdr:from>
    <xdr:to>
      <xdr:col>82</xdr:col>
      <xdr:colOff>158750</xdr:colOff>
      <xdr:row>57</xdr:row>
      <xdr:rowOff>97790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153670</xdr:rowOff>
    </xdr:from>
    <xdr:to>
      <xdr:col>78</xdr:col>
      <xdr:colOff>69850</xdr:colOff>
      <xdr:row>57</xdr:row>
      <xdr:rowOff>100330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9240520"/>
          <a:ext cx="889000" cy="632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144780</xdr:rowOff>
    </xdr:from>
    <xdr:to>
      <xdr:col>78</xdr:col>
      <xdr:colOff>120650</xdr:colOff>
      <xdr:row>57</xdr:row>
      <xdr:rowOff>74930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59707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832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62230</xdr:rowOff>
    </xdr:from>
    <xdr:to>
      <xdr:col>73</xdr:col>
      <xdr:colOff>180975</xdr:colOff>
      <xdr:row>57</xdr:row>
      <xdr:rowOff>100330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8348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121920</xdr:rowOff>
    </xdr:from>
    <xdr:to>
      <xdr:col>74</xdr:col>
      <xdr:colOff>31750</xdr:colOff>
      <xdr:row>57</xdr:row>
      <xdr:rowOff>52070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62247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62230</xdr:rowOff>
    </xdr:from>
    <xdr:to>
      <xdr:col>69</xdr:col>
      <xdr:colOff>92075</xdr:colOff>
      <xdr:row>57</xdr:row>
      <xdr:rowOff>69850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8348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91440</xdr:rowOff>
    </xdr:from>
    <xdr:to>
      <xdr:col>69</xdr:col>
      <xdr:colOff>142875</xdr:colOff>
      <xdr:row>57</xdr:row>
      <xdr:rowOff>21590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31767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68580</xdr:rowOff>
    </xdr:from>
    <xdr:to>
      <xdr:col>65</xdr:col>
      <xdr:colOff>53975</xdr:colOff>
      <xdr:row>56</xdr:row>
      <xdr:rowOff>170180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8907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57150</xdr:rowOff>
    </xdr:from>
    <xdr:to>
      <xdr:col>82</xdr:col>
      <xdr:colOff>158750</xdr:colOff>
      <xdr:row>53</xdr:row>
      <xdr:rowOff>158750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137177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102870</xdr:rowOff>
    </xdr:from>
    <xdr:to>
      <xdr:col>78</xdr:col>
      <xdr:colOff>120650</xdr:colOff>
      <xdr:row>54</xdr:row>
      <xdr:rowOff>33020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18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43197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8958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49530</xdr:rowOff>
    </xdr:from>
    <xdr:to>
      <xdr:col>74</xdr:col>
      <xdr:colOff>31750</xdr:colOff>
      <xdr:row>57</xdr:row>
      <xdr:rowOff>151130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135907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11430</xdr:rowOff>
    </xdr:from>
    <xdr:to>
      <xdr:col>69</xdr:col>
      <xdr:colOff>142875</xdr:colOff>
      <xdr:row>57</xdr:row>
      <xdr:rowOff>113030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7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97807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105427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ts val="1600"/>
            </a:lnSpc>
          </a:pPr>
          <a:r>
            <a:rPr kumimoji="1" lang="ja-JP" altLang="ja-JP" sz="1300">
              <a:solidFill>
                <a:schemeClr val="dk1"/>
              </a:solidFill>
              <a:effectLst/>
              <a:latin typeface="+mn-lt"/>
              <a:ea typeface="+mn-ea"/>
              <a:cs typeface="+mn-cs"/>
            </a:rPr>
            <a:t>　経常的な補助金は</a:t>
          </a:r>
          <a:r>
            <a:rPr kumimoji="1" lang="ja-JP" altLang="en-US" sz="1300">
              <a:solidFill>
                <a:schemeClr val="dk1"/>
              </a:solidFill>
              <a:effectLst/>
              <a:latin typeface="+mn-lt"/>
              <a:ea typeface="+mn-ea"/>
              <a:cs typeface="+mn-cs"/>
            </a:rPr>
            <a:t>下水道事業への繰出を減少するなど抑制したことで減少</a:t>
          </a:r>
          <a:r>
            <a:rPr kumimoji="1" lang="ja-JP" altLang="ja-JP" sz="1300">
              <a:solidFill>
                <a:schemeClr val="dk1"/>
              </a:solidFill>
              <a:effectLst/>
              <a:latin typeface="+mn-lt"/>
              <a:ea typeface="+mn-ea"/>
              <a:cs typeface="+mn-cs"/>
            </a:rPr>
            <a:t>している。</a:t>
          </a:r>
          <a:endParaRPr kumimoji="1" lang="en-US" altLang="ja-JP" sz="1300">
            <a:solidFill>
              <a:schemeClr val="dk1"/>
            </a:solidFill>
            <a:effectLst/>
            <a:latin typeface="+mn-lt"/>
            <a:ea typeface="+mn-ea"/>
            <a:cs typeface="+mn-cs"/>
          </a:endParaRPr>
        </a:p>
        <a:p>
          <a:pPr>
            <a:lnSpc>
              <a:spcPts val="1600"/>
            </a:lnSpc>
          </a:pPr>
          <a:r>
            <a:rPr kumimoji="1" lang="ja-JP" altLang="en-US" sz="1300">
              <a:solidFill>
                <a:schemeClr val="dk1"/>
              </a:solidFill>
              <a:effectLst/>
              <a:latin typeface="+mn-lt"/>
              <a:ea typeface="+mn-ea"/>
              <a:cs typeface="+mn-cs"/>
            </a:rPr>
            <a:t>　しかし、</a:t>
          </a:r>
          <a:r>
            <a:rPr kumimoji="1" lang="ja-JP" altLang="ja-JP" sz="1300">
              <a:solidFill>
                <a:schemeClr val="dk1"/>
              </a:solidFill>
              <a:effectLst/>
              <a:latin typeface="+mn-lt"/>
              <a:ea typeface="+mn-ea"/>
              <a:cs typeface="+mn-cs"/>
            </a:rPr>
            <a:t>旧町から引き継いでいる補助制度を継続交付しているため抜本的な改革には至っていない。補助の目的が一定水準に達したものや補助基準に沿わなくなっているものについては、抜本的に見直しを進め、補助費の削減に努める。</a:t>
          </a:r>
          <a:endParaRPr lang="ja-JP" altLang="ja-JP" sz="1300">
            <a:effectLst/>
          </a:endParaRPr>
        </a:p>
        <a:p>
          <a:pPr>
            <a:lnSpc>
              <a:spcPts val="1600"/>
            </a:lnSpc>
          </a:pPr>
          <a:r>
            <a:rPr kumimoji="1" lang="ja-JP" altLang="ja-JP" sz="1300">
              <a:solidFill>
                <a:schemeClr val="dk1"/>
              </a:solidFill>
              <a:effectLst/>
              <a:latin typeface="+mn-lt"/>
              <a:ea typeface="+mn-ea"/>
              <a:cs typeface="+mn-cs"/>
            </a:rPr>
            <a:t>　また、</a:t>
          </a:r>
          <a:r>
            <a:rPr kumimoji="1" lang="ja-JP" altLang="en-US" sz="1300">
              <a:solidFill>
                <a:schemeClr val="dk1"/>
              </a:solidFill>
              <a:effectLst/>
              <a:latin typeface="+mn-lt"/>
              <a:ea typeface="+mn-ea"/>
              <a:cs typeface="+mn-cs"/>
            </a:rPr>
            <a:t>昨年度</a:t>
          </a:r>
          <a:r>
            <a:rPr kumimoji="1" lang="ja-JP" altLang="ja-JP" sz="1300">
              <a:solidFill>
                <a:schemeClr val="dk1"/>
              </a:solidFill>
              <a:effectLst/>
              <a:latin typeface="+mn-lt"/>
              <a:ea typeface="+mn-ea"/>
              <a:cs typeface="+mn-cs"/>
            </a:rPr>
            <a:t>の数値の大幅な上昇は、下水道事業を法適化したため、繰出金から補助費等へ変わったためである。</a:t>
          </a:r>
          <a:endParaRPr lang="ja-JP" altLang="ja-JP" sz="1300">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165100</xdr:rowOff>
    </xdr:from>
    <xdr:to>
      <xdr:col>82</xdr:col>
      <xdr:colOff>107950</xdr:colOff>
      <xdr:row>40</xdr:row>
      <xdr:rowOff>142240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65150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114317</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142240</xdr:rowOff>
    </xdr:from>
    <xdr:to>
      <xdr:col>82</xdr:col>
      <xdr:colOff>196850</xdr:colOff>
      <xdr:row>40</xdr:row>
      <xdr:rowOff>142240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00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80027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165100</xdr:rowOff>
    </xdr:from>
    <xdr:to>
      <xdr:col>82</xdr:col>
      <xdr:colOff>196850</xdr:colOff>
      <xdr:row>32</xdr:row>
      <xdr:rowOff>165100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40</xdr:row>
      <xdr:rowOff>119380</xdr:rowOff>
    </xdr:from>
    <xdr:to>
      <xdr:col>82</xdr:col>
      <xdr:colOff>107950</xdr:colOff>
      <xdr:row>41</xdr:row>
      <xdr:rowOff>92710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5671800" y="697738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92727</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16510</xdr:rowOff>
    </xdr:from>
    <xdr:to>
      <xdr:col>78</xdr:col>
      <xdr:colOff>69850</xdr:colOff>
      <xdr:row>41</xdr:row>
      <xdr:rowOff>92710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4782800" y="6360160"/>
          <a:ext cx="889000" cy="76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68580</xdr:rowOff>
    </xdr:from>
    <xdr:to>
      <xdr:col>78</xdr:col>
      <xdr:colOff>120650</xdr:colOff>
      <xdr:row>36</xdr:row>
      <xdr:rowOff>170180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8907</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009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149860</xdr:rowOff>
    </xdr:from>
    <xdr:to>
      <xdr:col>73</xdr:col>
      <xdr:colOff>180975</xdr:colOff>
      <xdr:row>37</xdr:row>
      <xdr:rowOff>16510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893800" y="63220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30480</xdr:rowOff>
    </xdr:from>
    <xdr:to>
      <xdr:col>74</xdr:col>
      <xdr:colOff>31750</xdr:colOff>
      <xdr:row>36</xdr:row>
      <xdr:rowOff>132080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142257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149860</xdr:rowOff>
    </xdr:from>
    <xdr:to>
      <xdr:col>69</xdr:col>
      <xdr:colOff>92075</xdr:colOff>
      <xdr:row>36</xdr:row>
      <xdr:rowOff>149860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a:off x="13004800" y="63220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30480</xdr:rowOff>
    </xdr:from>
    <xdr:to>
      <xdr:col>69</xdr:col>
      <xdr:colOff>142875</xdr:colOff>
      <xdr:row>36</xdr:row>
      <xdr:rowOff>132080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142257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29227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40</xdr:row>
      <xdr:rowOff>68580</xdr:rowOff>
    </xdr:from>
    <xdr:to>
      <xdr:col>82</xdr:col>
      <xdr:colOff>158750</xdr:colOff>
      <xdr:row>40</xdr:row>
      <xdr:rowOff>170180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92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148607</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683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41</xdr:row>
      <xdr:rowOff>41910</xdr:rowOff>
    </xdr:from>
    <xdr:to>
      <xdr:col>78</xdr:col>
      <xdr:colOff>120650</xdr:colOff>
      <xdr:row>41</xdr:row>
      <xdr:rowOff>143510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707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41</xdr:row>
      <xdr:rowOff>128287</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7157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137160</xdr:rowOff>
    </xdr:from>
    <xdr:to>
      <xdr:col>74</xdr:col>
      <xdr:colOff>31750</xdr:colOff>
      <xdr:row>37</xdr:row>
      <xdr:rowOff>67310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52087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99060</xdr:rowOff>
    </xdr:from>
    <xdr:to>
      <xdr:col>69</xdr:col>
      <xdr:colOff>142875</xdr:colOff>
      <xdr:row>37</xdr:row>
      <xdr:rowOff>29210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13987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99060</xdr:rowOff>
    </xdr:from>
    <xdr:to>
      <xdr:col>65</xdr:col>
      <xdr:colOff>53975</xdr:colOff>
      <xdr:row>37</xdr:row>
      <xdr:rowOff>29210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39387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これまで実施してきた事業の償還が本格化する</a:t>
          </a:r>
          <a:r>
            <a:rPr kumimoji="1" lang="ja-JP" altLang="en-US" sz="1300">
              <a:solidFill>
                <a:schemeClr val="dk1"/>
              </a:solidFill>
              <a:effectLst/>
              <a:latin typeface="+mn-lt"/>
              <a:ea typeface="+mn-ea"/>
              <a:cs typeface="+mn-cs"/>
            </a:rPr>
            <a:t>が</a:t>
          </a:r>
          <a:r>
            <a:rPr kumimoji="1" lang="ja-JP" altLang="ja-JP" sz="1300">
              <a:solidFill>
                <a:schemeClr val="dk1"/>
              </a:solidFill>
              <a:effectLst/>
              <a:latin typeface="+mn-lt"/>
              <a:ea typeface="+mn-ea"/>
              <a:cs typeface="+mn-cs"/>
            </a:rPr>
            <a:t>、公債費は、</a:t>
          </a:r>
          <a:r>
            <a:rPr kumimoji="1" lang="ja-JP" altLang="en-US" sz="1300">
              <a:solidFill>
                <a:schemeClr val="dk1"/>
              </a:solidFill>
              <a:effectLst/>
              <a:latin typeface="+mn-lt"/>
              <a:ea typeface="+mn-ea"/>
              <a:cs typeface="+mn-cs"/>
            </a:rPr>
            <a:t>令和１</a:t>
          </a:r>
          <a:r>
            <a:rPr kumimoji="1" lang="ja-JP" altLang="ja-JP" sz="1300">
              <a:solidFill>
                <a:schemeClr val="dk1"/>
              </a:solidFill>
              <a:effectLst/>
              <a:latin typeface="+mn-lt"/>
              <a:ea typeface="+mn-ea"/>
              <a:cs typeface="+mn-cs"/>
            </a:rPr>
            <a:t>年度から</a:t>
          </a:r>
          <a:r>
            <a:rPr kumimoji="1" lang="ja-JP" altLang="en-US" sz="1300">
              <a:solidFill>
                <a:schemeClr val="dk1"/>
              </a:solidFill>
              <a:effectLst/>
              <a:latin typeface="+mn-lt"/>
              <a:ea typeface="+mn-ea"/>
              <a:cs typeface="+mn-cs"/>
            </a:rPr>
            <a:t>徐々に</a:t>
          </a:r>
          <a:r>
            <a:rPr kumimoji="1" lang="ja-JP" altLang="ja-JP" sz="1300">
              <a:solidFill>
                <a:schemeClr val="dk1"/>
              </a:solidFill>
              <a:effectLst/>
              <a:latin typeface="+mn-lt"/>
              <a:ea typeface="+mn-ea"/>
              <a:cs typeface="+mn-cs"/>
            </a:rPr>
            <a:t>減少していくと予測している。</a:t>
          </a:r>
          <a:endParaRPr kumimoji="1" lang="en-US" altLang="ja-JP" sz="1300">
            <a:solidFill>
              <a:schemeClr val="dk1"/>
            </a:solidFill>
            <a:effectLst/>
            <a:latin typeface="+mn-lt"/>
            <a:ea typeface="+mn-ea"/>
            <a:cs typeface="+mn-cs"/>
          </a:endParaRPr>
        </a:p>
        <a:p>
          <a:r>
            <a:rPr kumimoji="1" lang="ja-JP" altLang="ja-JP" sz="1300">
              <a:solidFill>
                <a:schemeClr val="dk1"/>
              </a:solidFill>
              <a:effectLst/>
              <a:latin typeface="+mn-lt"/>
              <a:ea typeface="+mn-ea"/>
              <a:cs typeface="+mn-cs"/>
            </a:rPr>
            <a:t>　今後は事業精査を行い、新規発行債を抑制していきながら、償還期間についても再考し、公債費の縮減並びに平準化を図っていく。</a:t>
          </a:r>
          <a:endParaRPr kumimoji="1" lang="en-US" altLang="ja-JP" sz="1300">
            <a:solidFill>
              <a:schemeClr val="dk1"/>
            </a:solidFill>
            <a:effectLst/>
            <a:latin typeface="+mn-lt"/>
            <a:ea typeface="+mn-ea"/>
            <a:cs typeface="+mn-cs"/>
          </a:endParaRPr>
        </a:p>
        <a:p>
          <a:endParaRPr lang="ja-JP" altLang="ja-JP" sz="1300">
            <a:effectLst/>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35560</xdr:rowOff>
    </xdr:from>
    <xdr:to>
      <xdr:col>24</xdr:col>
      <xdr:colOff>25400</xdr:colOff>
      <xdr:row>79</xdr:row>
      <xdr:rowOff>69850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722860"/>
          <a:ext cx="0" cy="891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41927</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58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69850</xdr:rowOff>
    </xdr:from>
    <xdr:to>
      <xdr:col>24</xdr:col>
      <xdr:colOff>114300</xdr:colOff>
      <xdr:row>79</xdr:row>
      <xdr:rowOff>69850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61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121937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46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35560</xdr:rowOff>
    </xdr:from>
    <xdr:to>
      <xdr:col>24</xdr:col>
      <xdr:colOff>114300</xdr:colOff>
      <xdr:row>74</xdr:row>
      <xdr:rowOff>35560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722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46989</xdr:rowOff>
    </xdr:from>
    <xdr:to>
      <xdr:col>24</xdr:col>
      <xdr:colOff>25400</xdr:colOff>
      <xdr:row>79</xdr:row>
      <xdr:rowOff>110998</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591539"/>
          <a:ext cx="8382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120159</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2978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103632</xdr:rowOff>
    </xdr:from>
    <xdr:to>
      <xdr:col>24</xdr:col>
      <xdr:colOff>76200</xdr:colOff>
      <xdr:row>77</xdr:row>
      <xdr:rowOff>33782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78994</xdr:rowOff>
    </xdr:from>
    <xdr:to>
      <xdr:col>19</xdr:col>
      <xdr:colOff>187325</xdr:colOff>
      <xdr:row>79</xdr:row>
      <xdr:rowOff>110998</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62354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117348</xdr:rowOff>
    </xdr:from>
    <xdr:to>
      <xdr:col>20</xdr:col>
      <xdr:colOff>38100</xdr:colOff>
      <xdr:row>77</xdr:row>
      <xdr:rowOff>47498</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57675</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2916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33274</xdr:rowOff>
    </xdr:from>
    <xdr:to>
      <xdr:col>15</xdr:col>
      <xdr:colOff>98425</xdr:colOff>
      <xdr:row>79</xdr:row>
      <xdr:rowOff>78994</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57782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117348</xdr:rowOff>
    </xdr:from>
    <xdr:to>
      <xdr:col>15</xdr:col>
      <xdr:colOff>149225</xdr:colOff>
      <xdr:row>77</xdr:row>
      <xdr:rowOff>47498</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57675</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33274</xdr:rowOff>
    </xdr:from>
    <xdr:to>
      <xdr:col>11</xdr:col>
      <xdr:colOff>9525</xdr:colOff>
      <xdr:row>79</xdr:row>
      <xdr:rowOff>65278</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57782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108204</xdr:rowOff>
    </xdr:from>
    <xdr:to>
      <xdr:col>11</xdr:col>
      <xdr:colOff>60325</xdr:colOff>
      <xdr:row>77</xdr:row>
      <xdr:rowOff>38354</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48531</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126492</xdr:rowOff>
    </xdr:from>
    <xdr:to>
      <xdr:col>6</xdr:col>
      <xdr:colOff>171450</xdr:colOff>
      <xdr:row>77</xdr:row>
      <xdr:rowOff>56642</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66819</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292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167639</xdr:rowOff>
    </xdr:from>
    <xdr:to>
      <xdr:col>24</xdr:col>
      <xdr:colOff>76200</xdr:colOff>
      <xdr:row>79</xdr:row>
      <xdr:rowOff>97789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76216</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449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60198</xdr:rowOff>
    </xdr:from>
    <xdr:to>
      <xdr:col>20</xdr:col>
      <xdr:colOff>38100</xdr:colOff>
      <xdr:row>79</xdr:row>
      <xdr:rowOff>161798</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60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146575</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691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28194</xdr:rowOff>
    </xdr:from>
    <xdr:to>
      <xdr:col>15</xdr:col>
      <xdr:colOff>149225</xdr:colOff>
      <xdr:row>79</xdr:row>
      <xdr:rowOff>129794</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57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114571</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659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153924</xdr:rowOff>
    </xdr:from>
    <xdr:to>
      <xdr:col>11</xdr:col>
      <xdr:colOff>60325</xdr:colOff>
      <xdr:row>79</xdr:row>
      <xdr:rowOff>84074</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52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68851</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613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14478</xdr:rowOff>
    </xdr:from>
    <xdr:to>
      <xdr:col>6</xdr:col>
      <xdr:colOff>171450</xdr:colOff>
      <xdr:row>79</xdr:row>
      <xdr:rowOff>116078</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55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100855</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64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ts val="1600"/>
            </a:lnSpc>
          </a:pPr>
          <a:r>
            <a:rPr kumimoji="1" lang="ja-JP" altLang="ja-JP" sz="1300">
              <a:solidFill>
                <a:schemeClr val="dk1"/>
              </a:solidFill>
              <a:effectLst/>
              <a:latin typeface="+mn-lt"/>
              <a:ea typeface="+mn-ea"/>
              <a:cs typeface="+mn-cs"/>
            </a:rPr>
            <a:t>　公債費以外では、補助費等が最も多く</a:t>
          </a:r>
          <a:r>
            <a:rPr kumimoji="1" lang="en-US" altLang="ja-JP" sz="1300">
              <a:solidFill>
                <a:schemeClr val="dk1"/>
              </a:solidFill>
              <a:effectLst/>
              <a:latin typeface="+mn-lt"/>
              <a:ea typeface="+mn-ea"/>
              <a:cs typeface="+mn-cs"/>
            </a:rPr>
            <a:t>22.4%</a:t>
          </a:r>
          <a:r>
            <a:rPr kumimoji="1" lang="ja-JP" altLang="ja-JP" sz="1300">
              <a:solidFill>
                <a:schemeClr val="dk1"/>
              </a:solidFill>
              <a:effectLst/>
              <a:latin typeface="+mn-lt"/>
              <a:ea typeface="+mn-ea"/>
              <a:cs typeface="+mn-cs"/>
            </a:rPr>
            <a:t>となっており、続いて人件費</a:t>
          </a:r>
          <a:r>
            <a:rPr kumimoji="1" lang="en-US" altLang="ja-JP" sz="1300">
              <a:solidFill>
                <a:schemeClr val="dk1"/>
              </a:solidFill>
              <a:effectLst/>
              <a:latin typeface="+mn-lt"/>
              <a:ea typeface="+mn-ea"/>
              <a:cs typeface="+mn-cs"/>
            </a:rPr>
            <a:t>20.0</a:t>
          </a:r>
          <a:r>
            <a:rPr kumimoji="1" lang="ja-JP" altLang="ja-JP" sz="1300">
              <a:solidFill>
                <a:schemeClr val="dk1"/>
              </a:solidFill>
              <a:effectLst/>
              <a:latin typeface="+mn-lt"/>
              <a:ea typeface="+mn-ea"/>
              <a:cs typeface="+mn-cs"/>
            </a:rPr>
            <a:t>％、物件費</a:t>
          </a:r>
          <a:r>
            <a:rPr kumimoji="1" lang="en-US" altLang="ja-JP" sz="1300">
              <a:solidFill>
                <a:schemeClr val="dk1"/>
              </a:solidFill>
              <a:effectLst/>
              <a:latin typeface="+mn-lt"/>
              <a:ea typeface="+mn-ea"/>
              <a:cs typeface="+mn-cs"/>
            </a:rPr>
            <a:t>15.3</a:t>
          </a:r>
          <a:r>
            <a:rPr kumimoji="1" lang="ja-JP" altLang="ja-JP" sz="1300">
              <a:solidFill>
                <a:schemeClr val="dk1"/>
              </a:solidFill>
              <a:effectLst/>
              <a:latin typeface="+mn-lt"/>
              <a:ea typeface="+mn-ea"/>
              <a:cs typeface="+mn-cs"/>
            </a:rPr>
            <a:t>％となっている。</a:t>
          </a:r>
          <a:endParaRPr lang="ja-JP" altLang="ja-JP" sz="1300">
            <a:effectLst/>
          </a:endParaRPr>
        </a:p>
        <a:p>
          <a:pPr>
            <a:lnSpc>
              <a:spcPts val="1600"/>
            </a:lnSpc>
          </a:pPr>
          <a:r>
            <a:rPr kumimoji="1" lang="ja-JP" altLang="ja-JP" sz="1300">
              <a:solidFill>
                <a:schemeClr val="dk1"/>
              </a:solidFill>
              <a:effectLst/>
              <a:latin typeface="+mn-lt"/>
              <a:ea typeface="+mn-ea"/>
              <a:cs typeface="+mn-cs"/>
            </a:rPr>
            <a:t>　公債費を除く経常経費は、類似団体平均を若干下回っており、全国平均、兵庫県平均と比較しても低く推移している。</a:t>
          </a:r>
          <a:endParaRPr kumimoji="1" lang="en-US" altLang="ja-JP" sz="1300">
            <a:solidFill>
              <a:schemeClr val="dk1"/>
            </a:solidFill>
            <a:effectLst/>
            <a:latin typeface="+mn-lt"/>
            <a:ea typeface="+mn-ea"/>
            <a:cs typeface="+mn-cs"/>
          </a:endParaRPr>
        </a:p>
        <a:p>
          <a:pPr>
            <a:lnSpc>
              <a:spcPts val="1600"/>
            </a:lnSpc>
          </a:pPr>
          <a:r>
            <a:rPr kumimoji="1" lang="ja-JP" altLang="en-US" sz="1300">
              <a:solidFill>
                <a:schemeClr val="dk1"/>
              </a:solidFill>
              <a:effectLst/>
              <a:latin typeface="+mn-lt"/>
              <a:ea typeface="+mn-ea"/>
              <a:cs typeface="+mn-cs"/>
            </a:rPr>
            <a:t>　このことからも、当町において公債費の支出割合がいかに高く、弾力性がないかが分かる。また、物件費の支出割合が高くなってきているので注意が必要である。</a:t>
          </a:r>
          <a:endParaRPr lang="ja-JP" altLang="ja-JP" sz="1300">
            <a:effectLst/>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115570</xdr:rowOff>
    </xdr:from>
    <xdr:to>
      <xdr:col>82</xdr:col>
      <xdr:colOff>107950</xdr:colOff>
      <xdr:row>81</xdr:row>
      <xdr:rowOff>24130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63142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30497</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115570</xdr:rowOff>
    </xdr:from>
    <xdr:to>
      <xdr:col>82</xdr:col>
      <xdr:colOff>196850</xdr:colOff>
      <xdr:row>73</xdr:row>
      <xdr:rowOff>115570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149860</xdr:rowOff>
    </xdr:from>
    <xdr:to>
      <xdr:col>82</xdr:col>
      <xdr:colOff>107950</xdr:colOff>
      <xdr:row>76</xdr:row>
      <xdr:rowOff>35561</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5671800" y="12837160"/>
          <a:ext cx="838200" cy="22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147338</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31775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3811</xdr:rowOff>
    </xdr:from>
    <xdr:to>
      <xdr:col>82</xdr:col>
      <xdr:colOff>158750</xdr:colOff>
      <xdr:row>77</xdr:row>
      <xdr:rowOff>105411</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138430</xdr:rowOff>
    </xdr:from>
    <xdr:to>
      <xdr:col>78</xdr:col>
      <xdr:colOff>69850</xdr:colOff>
      <xdr:row>76</xdr:row>
      <xdr:rowOff>35561</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4782800" y="12997180"/>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152400</xdr:rowOff>
    </xdr:from>
    <xdr:to>
      <xdr:col>78</xdr:col>
      <xdr:colOff>120650</xdr:colOff>
      <xdr:row>77</xdr:row>
      <xdr:rowOff>82550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67327</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326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54610</xdr:rowOff>
    </xdr:from>
    <xdr:to>
      <xdr:col>73</xdr:col>
      <xdr:colOff>180975</xdr:colOff>
      <xdr:row>75</xdr:row>
      <xdr:rowOff>138430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893800" y="129133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30480</xdr:rowOff>
    </xdr:from>
    <xdr:to>
      <xdr:col>74</xdr:col>
      <xdr:colOff>31750</xdr:colOff>
      <xdr:row>76</xdr:row>
      <xdr:rowOff>132080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116857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54610</xdr:rowOff>
    </xdr:from>
    <xdr:to>
      <xdr:col>69</xdr:col>
      <xdr:colOff>92075</xdr:colOff>
      <xdr:row>75</xdr:row>
      <xdr:rowOff>54610</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a:off x="13004800" y="129133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95250</xdr:rowOff>
    </xdr:from>
    <xdr:to>
      <xdr:col>69</xdr:col>
      <xdr:colOff>142875</xdr:colOff>
      <xdr:row>76</xdr:row>
      <xdr:rowOff>25400</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295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304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87630</xdr:rowOff>
    </xdr:from>
    <xdr:to>
      <xdr:col>65</xdr:col>
      <xdr:colOff>53975</xdr:colOff>
      <xdr:row>76</xdr:row>
      <xdr:rowOff>17780</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2557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99060</xdr:rowOff>
    </xdr:from>
    <xdr:to>
      <xdr:col>82</xdr:col>
      <xdr:colOff>158750</xdr:colOff>
      <xdr:row>75</xdr:row>
      <xdr:rowOff>29210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115587</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263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156211</xdr:rowOff>
    </xdr:from>
    <xdr:to>
      <xdr:col>78</xdr:col>
      <xdr:colOff>120650</xdr:colOff>
      <xdr:row>76</xdr:row>
      <xdr:rowOff>86361</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96537</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278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87630</xdr:rowOff>
    </xdr:from>
    <xdr:to>
      <xdr:col>74</xdr:col>
      <xdr:colOff>31750</xdr:colOff>
      <xdr:row>76</xdr:row>
      <xdr:rowOff>17780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27957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3810</xdr:rowOff>
    </xdr:from>
    <xdr:to>
      <xdr:col>69</xdr:col>
      <xdr:colOff>142875</xdr:colOff>
      <xdr:row>75</xdr:row>
      <xdr:rowOff>105410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115587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263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3810</xdr:rowOff>
    </xdr:from>
    <xdr:to>
      <xdr:col>65</xdr:col>
      <xdr:colOff>53975</xdr:colOff>
      <xdr:row>75</xdr:row>
      <xdr:rowOff>105410</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115587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263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兵庫県多可町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40780</xdr:rowOff>
    </xdr:from>
    <xdr:to>
      <xdr:col>29</xdr:col>
      <xdr:colOff>127000</xdr:colOff>
      <xdr:row>19</xdr:row>
      <xdr:rowOff>96624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45805"/>
          <a:ext cx="0" cy="12559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68701</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73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96624</xdr:rowOff>
    </xdr:from>
    <xdr:to>
      <xdr:col>30</xdr:col>
      <xdr:colOff>25400</xdr:colOff>
      <xdr:row>19</xdr:row>
      <xdr:rowOff>96624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017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127157</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89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40780</xdr:rowOff>
    </xdr:from>
    <xdr:to>
      <xdr:col>30</xdr:col>
      <xdr:colOff>25400</xdr:colOff>
      <xdr:row>12</xdr:row>
      <xdr:rowOff>40780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458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121492</xdr:rowOff>
    </xdr:from>
    <xdr:to>
      <xdr:col>29</xdr:col>
      <xdr:colOff>127000</xdr:colOff>
      <xdr:row>13</xdr:row>
      <xdr:rowOff>129232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397967"/>
          <a:ext cx="647700" cy="77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120346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111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148269</xdr:rowOff>
    </xdr:from>
    <xdr:to>
      <xdr:col>29</xdr:col>
      <xdr:colOff>177800</xdr:colOff>
      <xdr:row>17</xdr:row>
      <xdr:rowOff>78419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39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114438</xdr:rowOff>
    </xdr:from>
    <xdr:to>
      <xdr:col>26</xdr:col>
      <xdr:colOff>50800</xdr:colOff>
      <xdr:row>13</xdr:row>
      <xdr:rowOff>129232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2390913"/>
          <a:ext cx="698500" cy="147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148187</xdr:rowOff>
    </xdr:from>
    <xdr:to>
      <xdr:col>26</xdr:col>
      <xdr:colOff>101600</xdr:colOff>
      <xdr:row>17</xdr:row>
      <xdr:rowOff>78337</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39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63114</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025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113409</xdr:rowOff>
    </xdr:from>
    <xdr:to>
      <xdr:col>22</xdr:col>
      <xdr:colOff>114300</xdr:colOff>
      <xdr:row>13</xdr:row>
      <xdr:rowOff>114438</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2389884"/>
          <a:ext cx="698500" cy="10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162458</xdr:rowOff>
    </xdr:from>
    <xdr:to>
      <xdr:col>22</xdr:col>
      <xdr:colOff>165100</xdr:colOff>
      <xdr:row>17</xdr:row>
      <xdr:rowOff>92608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532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77385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39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113409</xdr:rowOff>
    </xdr:from>
    <xdr:to>
      <xdr:col>18</xdr:col>
      <xdr:colOff>177800</xdr:colOff>
      <xdr:row>13</xdr:row>
      <xdr:rowOff>148597</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389884"/>
          <a:ext cx="698500" cy="351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148089</xdr:rowOff>
    </xdr:from>
    <xdr:to>
      <xdr:col>19</xdr:col>
      <xdr:colOff>38100</xdr:colOff>
      <xdr:row>17</xdr:row>
      <xdr:rowOff>78239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938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63016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02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141982</xdr:rowOff>
    </xdr:from>
    <xdr:to>
      <xdr:col>15</xdr:col>
      <xdr:colOff>101600</xdr:colOff>
      <xdr:row>17</xdr:row>
      <xdr:rowOff>72132</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9328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56909</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019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70692</xdr:rowOff>
    </xdr:from>
    <xdr:to>
      <xdr:col>29</xdr:col>
      <xdr:colOff>177800</xdr:colOff>
      <xdr:row>14</xdr:row>
      <xdr:rowOff>842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3471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87219</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192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78432</xdr:rowOff>
    </xdr:from>
    <xdr:to>
      <xdr:col>26</xdr:col>
      <xdr:colOff>101600</xdr:colOff>
      <xdr:row>14</xdr:row>
      <xdr:rowOff>8582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3549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18759</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123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63638</xdr:rowOff>
    </xdr:from>
    <xdr:to>
      <xdr:col>22</xdr:col>
      <xdr:colOff>165100</xdr:colOff>
      <xdr:row>13</xdr:row>
      <xdr:rowOff>165238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3401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3965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108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62609</xdr:rowOff>
    </xdr:from>
    <xdr:to>
      <xdr:col>19</xdr:col>
      <xdr:colOff>38100</xdr:colOff>
      <xdr:row>13</xdr:row>
      <xdr:rowOff>164209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3390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2936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107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97797</xdr:rowOff>
    </xdr:from>
    <xdr:to>
      <xdr:col>15</xdr:col>
      <xdr:colOff>101600</xdr:colOff>
      <xdr:row>14</xdr:row>
      <xdr:rowOff>27947</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3742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38124</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14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331902</xdr:rowOff>
    </xdr:from>
    <xdr:to>
      <xdr:col>29</xdr:col>
      <xdr:colOff>127000</xdr:colOff>
      <xdr:row>37</xdr:row>
      <xdr:rowOff>150470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256452"/>
          <a:ext cx="0" cy="10187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122547</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247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150470</xdr:rowOff>
    </xdr:from>
    <xdr:to>
      <xdr:col>30</xdr:col>
      <xdr:colOff>25400</xdr:colOff>
      <xdr:row>37</xdr:row>
      <xdr:rowOff>150470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2751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75379</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999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331902</xdr:rowOff>
    </xdr:from>
    <xdr:to>
      <xdr:col>30</xdr:col>
      <xdr:colOff>25400</xdr:colOff>
      <xdr:row>33</xdr:row>
      <xdr:rowOff>331902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2564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213601</xdr:rowOff>
    </xdr:from>
    <xdr:to>
      <xdr:col>29</xdr:col>
      <xdr:colOff>127000</xdr:colOff>
      <xdr:row>33</xdr:row>
      <xdr:rowOff>331902</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138151"/>
          <a:ext cx="647700" cy="1183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205287</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15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233210</xdr:rowOff>
    </xdr:from>
    <xdr:to>
      <xdr:col>29</xdr:col>
      <xdr:colOff>177800</xdr:colOff>
      <xdr:row>35</xdr:row>
      <xdr:rowOff>334810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35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213601</xdr:rowOff>
    </xdr:from>
    <xdr:to>
      <xdr:col>26</xdr:col>
      <xdr:colOff>50800</xdr:colOff>
      <xdr:row>33</xdr:row>
      <xdr:rowOff>279933</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138151"/>
          <a:ext cx="698500" cy="663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240259</xdr:rowOff>
    </xdr:from>
    <xdr:to>
      <xdr:col>26</xdr:col>
      <xdr:colOff>101600</xdr:colOff>
      <xdr:row>35</xdr:row>
      <xdr:rowOff>341859</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50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326636</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9369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279933</xdr:rowOff>
    </xdr:from>
    <xdr:to>
      <xdr:col>22</xdr:col>
      <xdr:colOff>114300</xdr:colOff>
      <xdr:row>34</xdr:row>
      <xdr:rowOff>7804</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204483"/>
          <a:ext cx="698500" cy="707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237782</xdr:rowOff>
    </xdr:from>
    <xdr:to>
      <xdr:col>22</xdr:col>
      <xdr:colOff>165100</xdr:colOff>
      <xdr:row>35</xdr:row>
      <xdr:rowOff>339382</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481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324159</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9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7804</xdr:rowOff>
    </xdr:from>
    <xdr:to>
      <xdr:col>18</xdr:col>
      <xdr:colOff>177800</xdr:colOff>
      <xdr:row>34</xdr:row>
      <xdr:rowOff>131325</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275254"/>
          <a:ext cx="698500" cy="1235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238068</xdr:rowOff>
    </xdr:from>
    <xdr:to>
      <xdr:col>19</xdr:col>
      <xdr:colOff>38100</xdr:colOff>
      <xdr:row>35</xdr:row>
      <xdr:rowOff>339668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84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324445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934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241364</xdr:rowOff>
    </xdr:from>
    <xdr:to>
      <xdr:col>15</xdr:col>
      <xdr:colOff>101600</xdr:colOff>
      <xdr:row>36</xdr:row>
      <xdr:rowOff>64</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51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327741</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938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281102</xdr:rowOff>
    </xdr:from>
    <xdr:to>
      <xdr:col>29</xdr:col>
      <xdr:colOff>177800</xdr:colOff>
      <xdr:row>34</xdr:row>
      <xdr:rowOff>39802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2056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227779</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15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162801</xdr:rowOff>
    </xdr:from>
    <xdr:to>
      <xdr:col>26</xdr:col>
      <xdr:colOff>101600</xdr:colOff>
      <xdr:row>33</xdr:row>
      <xdr:rowOff>264401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0873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32</xdr:row>
      <xdr:rowOff>103128</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58562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229133</xdr:rowOff>
    </xdr:from>
    <xdr:to>
      <xdr:col>22</xdr:col>
      <xdr:colOff>165100</xdr:colOff>
      <xdr:row>33</xdr:row>
      <xdr:rowOff>330733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1536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32</xdr:row>
      <xdr:rowOff>169460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5922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299904</xdr:rowOff>
    </xdr:from>
    <xdr:to>
      <xdr:col>19</xdr:col>
      <xdr:colOff>38100</xdr:colOff>
      <xdr:row>34</xdr:row>
      <xdr:rowOff>58604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2244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68781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5993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80525</xdr:rowOff>
    </xdr:from>
    <xdr:to>
      <xdr:col>15</xdr:col>
      <xdr:colOff>101600</xdr:colOff>
      <xdr:row>34</xdr:row>
      <xdr:rowOff>182125</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3479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192302</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116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兵庫県多可町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20,885
20,678
185.19
13,448,024
13,346,505
66,886
7,818,860
15,487,215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17.2
43.0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34756</xdr:rowOff>
    </xdr:from>
    <xdr:to>
      <xdr:col>24</xdr:col>
      <xdr:colOff>62865</xdr:colOff>
      <xdr:row>39</xdr:row>
      <xdr:rowOff>135520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49706"/>
          <a:ext cx="1270" cy="1472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139347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825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135520</xdr:rowOff>
    </xdr:from>
    <xdr:to>
      <xdr:col>24</xdr:col>
      <xdr:colOff>152400</xdr:colOff>
      <xdr:row>39</xdr:row>
      <xdr:rowOff>135520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822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152883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4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34756</xdr:rowOff>
    </xdr:from>
    <xdr:to>
      <xdr:col>24</xdr:col>
      <xdr:colOff>152400</xdr:colOff>
      <xdr:row>31</xdr:row>
      <xdr:rowOff>34756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49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68409</xdr:rowOff>
    </xdr:from>
    <xdr:to>
      <xdr:col>24</xdr:col>
      <xdr:colOff>63500</xdr:colOff>
      <xdr:row>35</xdr:row>
      <xdr:rowOff>102765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6069159"/>
          <a:ext cx="838200" cy="34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164123</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3363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14246</xdr:rowOff>
    </xdr:from>
    <xdr:to>
      <xdr:col>24</xdr:col>
      <xdr:colOff>114300</xdr:colOff>
      <xdr:row>37</xdr:row>
      <xdr:rowOff>115846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35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45843</xdr:rowOff>
    </xdr:from>
    <xdr:to>
      <xdr:col>19</xdr:col>
      <xdr:colOff>177800</xdr:colOff>
      <xdr:row>35</xdr:row>
      <xdr:rowOff>68409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046593"/>
          <a:ext cx="889000" cy="22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3257</xdr:rowOff>
    </xdr:from>
    <xdr:to>
      <xdr:col>20</xdr:col>
      <xdr:colOff>38100</xdr:colOff>
      <xdr:row>37</xdr:row>
      <xdr:rowOff>104857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46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95984</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439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160894</xdr:rowOff>
    </xdr:from>
    <xdr:to>
      <xdr:col>15</xdr:col>
      <xdr:colOff>50800</xdr:colOff>
      <xdr:row>35</xdr:row>
      <xdr:rowOff>45843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5990194"/>
          <a:ext cx="889000" cy="56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5641</xdr:rowOff>
    </xdr:from>
    <xdr:to>
      <xdr:col>15</xdr:col>
      <xdr:colOff>101600</xdr:colOff>
      <xdr:row>37</xdr:row>
      <xdr:rowOff>107241</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49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98368</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4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160894</xdr:rowOff>
    </xdr:from>
    <xdr:to>
      <xdr:col>10</xdr:col>
      <xdr:colOff>114300</xdr:colOff>
      <xdr:row>35</xdr:row>
      <xdr:rowOff>7112</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990194"/>
          <a:ext cx="889000" cy="17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167963</xdr:rowOff>
    </xdr:from>
    <xdr:to>
      <xdr:col>10</xdr:col>
      <xdr:colOff>165100</xdr:colOff>
      <xdr:row>37</xdr:row>
      <xdr:rowOff>98113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4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89240</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32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25676</xdr:rowOff>
    </xdr:from>
    <xdr:to>
      <xdr:col>6</xdr:col>
      <xdr:colOff>38100</xdr:colOff>
      <xdr:row>37</xdr:row>
      <xdr:rowOff>127276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69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118403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62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51965</xdr:rowOff>
    </xdr:from>
    <xdr:to>
      <xdr:col>24</xdr:col>
      <xdr:colOff>114300</xdr:colOff>
      <xdr:row>35</xdr:row>
      <xdr:rowOff>153565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05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74842</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904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17609</xdr:rowOff>
    </xdr:from>
    <xdr:to>
      <xdr:col>20</xdr:col>
      <xdr:colOff>38100</xdr:colOff>
      <xdr:row>35</xdr:row>
      <xdr:rowOff>119209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018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135736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793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166493</xdr:rowOff>
    </xdr:from>
    <xdr:to>
      <xdr:col>15</xdr:col>
      <xdr:colOff>101600</xdr:colOff>
      <xdr:row>35</xdr:row>
      <xdr:rowOff>96643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995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113170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771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110094</xdr:rowOff>
    </xdr:from>
    <xdr:to>
      <xdr:col>10</xdr:col>
      <xdr:colOff>165100</xdr:colOff>
      <xdr:row>35</xdr:row>
      <xdr:rowOff>40244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939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56771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714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127762</xdr:rowOff>
    </xdr:from>
    <xdr:to>
      <xdr:col>6</xdr:col>
      <xdr:colOff>38100</xdr:colOff>
      <xdr:row>35</xdr:row>
      <xdr:rowOff>57912</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95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74439</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732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96101</xdr:rowOff>
    </xdr:from>
    <xdr:to>
      <xdr:col>24</xdr:col>
      <xdr:colOff>62865</xdr:colOff>
      <xdr:row>58</xdr:row>
      <xdr:rowOff>130391</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668601"/>
          <a:ext cx="127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134218</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7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130391</xdr:rowOff>
    </xdr:from>
    <xdr:to>
      <xdr:col>24</xdr:col>
      <xdr:colOff>152400</xdr:colOff>
      <xdr:row>58</xdr:row>
      <xdr:rowOff>130391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74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42778</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443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96101</xdr:rowOff>
    </xdr:from>
    <xdr:to>
      <xdr:col>24</xdr:col>
      <xdr:colOff>152400</xdr:colOff>
      <xdr:row>50</xdr:row>
      <xdr:rowOff>96101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668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114046</xdr:rowOff>
    </xdr:from>
    <xdr:to>
      <xdr:col>24</xdr:col>
      <xdr:colOff>63500</xdr:colOff>
      <xdr:row>54</xdr:row>
      <xdr:rowOff>160909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372346"/>
          <a:ext cx="838200" cy="4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7675</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6088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29248</xdr:rowOff>
    </xdr:from>
    <xdr:to>
      <xdr:col>24</xdr:col>
      <xdr:colOff>114300</xdr:colOff>
      <xdr:row>56</xdr:row>
      <xdr:rowOff>130848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30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160909</xdr:rowOff>
    </xdr:from>
    <xdr:to>
      <xdr:col>19</xdr:col>
      <xdr:colOff>177800</xdr:colOff>
      <xdr:row>55</xdr:row>
      <xdr:rowOff>20650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419209"/>
          <a:ext cx="889000" cy="3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9919</xdr:rowOff>
    </xdr:from>
    <xdr:to>
      <xdr:col>20</xdr:col>
      <xdr:colOff>38100</xdr:colOff>
      <xdr:row>56</xdr:row>
      <xdr:rowOff>111519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6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102646</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70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20650</xdr:rowOff>
    </xdr:from>
    <xdr:to>
      <xdr:col>15</xdr:col>
      <xdr:colOff>50800</xdr:colOff>
      <xdr:row>55</xdr:row>
      <xdr:rowOff>36347</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450400"/>
          <a:ext cx="889000" cy="15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35763</xdr:rowOff>
    </xdr:from>
    <xdr:to>
      <xdr:col>15</xdr:col>
      <xdr:colOff>101600</xdr:colOff>
      <xdr:row>55</xdr:row>
      <xdr:rowOff>137363</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46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128490</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558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36347</xdr:rowOff>
    </xdr:from>
    <xdr:to>
      <xdr:col>10</xdr:col>
      <xdr:colOff>114300</xdr:colOff>
      <xdr:row>55</xdr:row>
      <xdr:rowOff>60858</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466097"/>
          <a:ext cx="889000" cy="24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4915</xdr:rowOff>
    </xdr:from>
    <xdr:to>
      <xdr:col>10</xdr:col>
      <xdr:colOff>165100</xdr:colOff>
      <xdr:row>56</xdr:row>
      <xdr:rowOff>106515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60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97642</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69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33947</xdr:rowOff>
    </xdr:from>
    <xdr:to>
      <xdr:col>6</xdr:col>
      <xdr:colOff>38100</xdr:colOff>
      <xdr:row>57</xdr:row>
      <xdr:rowOff>135547</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806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126674</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899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63246</xdr:rowOff>
    </xdr:from>
    <xdr:to>
      <xdr:col>24</xdr:col>
      <xdr:colOff>114300</xdr:colOff>
      <xdr:row>54</xdr:row>
      <xdr:rowOff>164846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32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86123</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172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110109</xdr:rowOff>
    </xdr:from>
    <xdr:to>
      <xdr:col>20</xdr:col>
      <xdr:colOff>38100</xdr:colOff>
      <xdr:row>55</xdr:row>
      <xdr:rowOff>40259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368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56786</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143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141300</xdr:rowOff>
    </xdr:from>
    <xdr:to>
      <xdr:col>15</xdr:col>
      <xdr:colOff>101600</xdr:colOff>
      <xdr:row>55</xdr:row>
      <xdr:rowOff>71450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39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87977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174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156997</xdr:rowOff>
    </xdr:from>
    <xdr:to>
      <xdr:col>10</xdr:col>
      <xdr:colOff>165100</xdr:colOff>
      <xdr:row>55</xdr:row>
      <xdr:rowOff>87147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41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103674</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19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10058</xdr:rowOff>
    </xdr:from>
    <xdr:to>
      <xdr:col>6</xdr:col>
      <xdr:colOff>38100</xdr:colOff>
      <xdr:row>55</xdr:row>
      <xdr:rowOff>111658</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43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128185</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215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31527</xdr:rowOff>
    </xdr:from>
    <xdr:to>
      <xdr:col>24</xdr:col>
      <xdr:colOff>62865</xdr:colOff>
      <xdr:row>78</xdr:row>
      <xdr:rowOff>69109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33027"/>
          <a:ext cx="1270" cy="1409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72936</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460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69109</xdr:rowOff>
    </xdr:from>
    <xdr:to>
      <xdr:col>24</xdr:col>
      <xdr:colOff>152400</xdr:colOff>
      <xdr:row>78</xdr:row>
      <xdr:rowOff>69109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42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149654</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0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31527</xdr:rowOff>
    </xdr:from>
    <xdr:to>
      <xdr:col>24</xdr:col>
      <xdr:colOff>152400</xdr:colOff>
      <xdr:row>70</xdr:row>
      <xdr:rowOff>31527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33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40122</xdr:rowOff>
    </xdr:from>
    <xdr:to>
      <xdr:col>24</xdr:col>
      <xdr:colOff>63500</xdr:colOff>
      <xdr:row>77</xdr:row>
      <xdr:rowOff>108793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241772"/>
          <a:ext cx="838200" cy="68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35241</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8939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12365</xdr:rowOff>
    </xdr:from>
    <xdr:to>
      <xdr:col>24</xdr:col>
      <xdr:colOff>114300</xdr:colOff>
      <xdr:row>76</xdr:row>
      <xdr:rowOff>113965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04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39481</xdr:rowOff>
    </xdr:from>
    <xdr:to>
      <xdr:col>19</xdr:col>
      <xdr:colOff>177800</xdr:colOff>
      <xdr:row>77</xdr:row>
      <xdr:rowOff>108793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241131"/>
          <a:ext cx="889000" cy="69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165801</xdr:rowOff>
    </xdr:from>
    <xdr:to>
      <xdr:col>20</xdr:col>
      <xdr:colOff>38100</xdr:colOff>
      <xdr:row>76</xdr:row>
      <xdr:rowOff>95951</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02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112478</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79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39481</xdr:rowOff>
    </xdr:from>
    <xdr:to>
      <xdr:col>15</xdr:col>
      <xdr:colOff>50800</xdr:colOff>
      <xdr:row>77</xdr:row>
      <xdr:rowOff>123606</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241131"/>
          <a:ext cx="889000" cy="84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81950</xdr:rowOff>
    </xdr:from>
    <xdr:to>
      <xdr:col>15</xdr:col>
      <xdr:colOff>101600</xdr:colOff>
      <xdr:row>77</xdr:row>
      <xdr:rowOff>12100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11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28628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887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123606</xdr:rowOff>
    </xdr:from>
    <xdr:to>
      <xdr:col>10</xdr:col>
      <xdr:colOff>114300</xdr:colOff>
      <xdr:row>77</xdr:row>
      <xdr:rowOff>145278</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325256"/>
          <a:ext cx="889000" cy="21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104994</xdr:rowOff>
    </xdr:from>
    <xdr:to>
      <xdr:col>10</xdr:col>
      <xdr:colOff>165100</xdr:colOff>
      <xdr:row>77</xdr:row>
      <xdr:rowOff>35144</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135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51671</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910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69972</xdr:rowOff>
    </xdr:from>
    <xdr:to>
      <xdr:col>6</xdr:col>
      <xdr:colOff>38100</xdr:colOff>
      <xdr:row>77</xdr:row>
      <xdr:rowOff>122</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100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16649</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875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160772</xdr:rowOff>
    </xdr:from>
    <xdr:to>
      <xdr:col>24</xdr:col>
      <xdr:colOff>114300</xdr:colOff>
      <xdr:row>77</xdr:row>
      <xdr:rowOff>90922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19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139199</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16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57993</xdr:rowOff>
    </xdr:from>
    <xdr:to>
      <xdr:col>20</xdr:col>
      <xdr:colOff>38100</xdr:colOff>
      <xdr:row>77</xdr:row>
      <xdr:rowOff>159593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25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150720</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352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160131</xdr:rowOff>
    </xdr:from>
    <xdr:to>
      <xdr:col>15</xdr:col>
      <xdr:colOff>101600</xdr:colOff>
      <xdr:row>77</xdr:row>
      <xdr:rowOff>90281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190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81408</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283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72806</xdr:rowOff>
    </xdr:from>
    <xdr:to>
      <xdr:col>10</xdr:col>
      <xdr:colOff>165100</xdr:colOff>
      <xdr:row>78</xdr:row>
      <xdr:rowOff>2956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27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165533</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367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94478</xdr:rowOff>
    </xdr:from>
    <xdr:to>
      <xdr:col>6</xdr:col>
      <xdr:colOff>38100</xdr:colOff>
      <xdr:row>78</xdr:row>
      <xdr:rowOff>24628</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29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15755</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388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125870</xdr:rowOff>
    </xdr:from>
    <xdr:to>
      <xdr:col>24</xdr:col>
      <xdr:colOff>62865</xdr:colOff>
      <xdr:row>98</xdr:row>
      <xdr:rowOff>68743</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56370"/>
          <a:ext cx="1270" cy="1314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72570</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874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68743</xdr:rowOff>
    </xdr:from>
    <xdr:to>
      <xdr:col>24</xdr:col>
      <xdr:colOff>152400</xdr:colOff>
      <xdr:row>98</xdr:row>
      <xdr:rowOff>68743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870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72547</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331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125870</xdr:rowOff>
    </xdr:from>
    <xdr:to>
      <xdr:col>24</xdr:col>
      <xdr:colOff>152400</xdr:colOff>
      <xdr:row>90</xdr:row>
      <xdr:rowOff>125870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56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41081</xdr:rowOff>
    </xdr:from>
    <xdr:to>
      <xdr:col>24</xdr:col>
      <xdr:colOff>63500</xdr:colOff>
      <xdr:row>96</xdr:row>
      <xdr:rowOff>67988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500281"/>
          <a:ext cx="838200" cy="26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113332</xdr:rowOff>
    </xdr:from>
    <xdr:ext cx="534377"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2296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90455</xdr:rowOff>
    </xdr:from>
    <xdr:to>
      <xdr:col>24</xdr:col>
      <xdr:colOff>114300</xdr:colOff>
      <xdr:row>96</xdr:row>
      <xdr:rowOff>20605</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378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67988</xdr:rowOff>
    </xdr:from>
    <xdr:to>
      <xdr:col>19</xdr:col>
      <xdr:colOff>177800</xdr:colOff>
      <xdr:row>96</xdr:row>
      <xdr:rowOff>167086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527188"/>
          <a:ext cx="889000" cy="99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89998</xdr:rowOff>
    </xdr:from>
    <xdr:to>
      <xdr:col>20</xdr:col>
      <xdr:colOff>38100</xdr:colOff>
      <xdr:row>96</xdr:row>
      <xdr:rowOff>20148</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77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36675</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152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167086</xdr:rowOff>
    </xdr:from>
    <xdr:to>
      <xdr:col>15</xdr:col>
      <xdr:colOff>50800</xdr:colOff>
      <xdr:row>97</xdr:row>
      <xdr:rowOff>20507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019300" y="16626286"/>
          <a:ext cx="889000" cy="24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118413</xdr:rowOff>
    </xdr:from>
    <xdr:to>
      <xdr:col>15</xdr:col>
      <xdr:colOff>101600</xdr:colOff>
      <xdr:row>96</xdr:row>
      <xdr:rowOff>48563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40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65090</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181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18131</xdr:rowOff>
    </xdr:from>
    <xdr:to>
      <xdr:col>10</xdr:col>
      <xdr:colOff>114300</xdr:colOff>
      <xdr:row>97</xdr:row>
      <xdr:rowOff>20507</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1130300" y="16648781"/>
          <a:ext cx="889000" cy="2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48050</xdr:rowOff>
    </xdr:from>
    <xdr:to>
      <xdr:col>10</xdr:col>
      <xdr:colOff>165100</xdr:colOff>
      <xdr:row>96</xdr:row>
      <xdr:rowOff>149650</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50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166177</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282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115807</xdr:rowOff>
    </xdr:from>
    <xdr:to>
      <xdr:col>6</xdr:col>
      <xdr:colOff>38100</xdr:colOff>
      <xdr:row>97</xdr:row>
      <xdr:rowOff>45957</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575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62484</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350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161731</xdr:rowOff>
    </xdr:from>
    <xdr:to>
      <xdr:col>24</xdr:col>
      <xdr:colOff>114300</xdr:colOff>
      <xdr:row>96</xdr:row>
      <xdr:rowOff>91881</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449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140158</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42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17188</xdr:rowOff>
    </xdr:from>
    <xdr:to>
      <xdr:col>20</xdr:col>
      <xdr:colOff>38100</xdr:colOff>
      <xdr:row>96</xdr:row>
      <xdr:rowOff>118788</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476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109915</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569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116286</xdr:rowOff>
    </xdr:from>
    <xdr:to>
      <xdr:col>15</xdr:col>
      <xdr:colOff>101600</xdr:colOff>
      <xdr:row>97</xdr:row>
      <xdr:rowOff>46436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575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37563</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668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141157</xdr:rowOff>
    </xdr:from>
    <xdr:to>
      <xdr:col>10</xdr:col>
      <xdr:colOff>165100</xdr:colOff>
      <xdr:row>97</xdr:row>
      <xdr:rowOff>71307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60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62434</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693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138781</xdr:rowOff>
    </xdr:from>
    <xdr:to>
      <xdr:col>6</xdr:col>
      <xdr:colOff>38100</xdr:colOff>
      <xdr:row>97</xdr:row>
      <xdr:rowOff>68931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597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60058</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690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139700</xdr:rowOff>
    </xdr:from>
    <xdr:to>
      <xdr:col>59</xdr:col>
      <xdr:colOff>50800</xdr:colOff>
      <xdr:row>39</xdr:row>
      <xdr:rowOff>139700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144815</xdr:rowOff>
    </xdr:from>
    <xdr:to>
      <xdr:col>54</xdr:col>
      <xdr:colOff>189865</xdr:colOff>
      <xdr:row>38</xdr:row>
      <xdr:rowOff>129042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288315"/>
          <a:ext cx="1270" cy="1355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132869</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647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129042</xdr:rowOff>
    </xdr:from>
    <xdr:to>
      <xdr:col>55</xdr:col>
      <xdr:colOff>88900</xdr:colOff>
      <xdr:row>38</xdr:row>
      <xdr:rowOff>129042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644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91492</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063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144815</xdr:rowOff>
    </xdr:from>
    <xdr:to>
      <xdr:col>55</xdr:col>
      <xdr:colOff>88900</xdr:colOff>
      <xdr:row>30</xdr:row>
      <xdr:rowOff>144815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288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144815</xdr:rowOff>
    </xdr:from>
    <xdr:to>
      <xdr:col>55</xdr:col>
      <xdr:colOff>0</xdr:colOff>
      <xdr:row>31</xdr:row>
      <xdr:rowOff>108820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5288315"/>
          <a:ext cx="838200" cy="135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43524</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2157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65097</xdr:rowOff>
    </xdr:from>
    <xdr:to>
      <xdr:col>55</xdr:col>
      <xdr:colOff>50800</xdr:colOff>
      <xdr:row>36</xdr:row>
      <xdr:rowOff>166697</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237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108820</xdr:rowOff>
    </xdr:from>
    <xdr:to>
      <xdr:col>50</xdr:col>
      <xdr:colOff>114300</xdr:colOff>
      <xdr:row>34</xdr:row>
      <xdr:rowOff>143282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5423770"/>
          <a:ext cx="889000" cy="548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90234</xdr:rowOff>
    </xdr:from>
    <xdr:to>
      <xdr:col>50</xdr:col>
      <xdr:colOff>165100</xdr:colOff>
      <xdr:row>37</xdr:row>
      <xdr:rowOff>20384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262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11511</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355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143282</xdr:rowOff>
    </xdr:from>
    <xdr:to>
      <xdr:col>45</xdr:col>
      <xdr:colOff>177800</xdr:colOff>
      <xdr:row>35</xdr:row>
      <xdr:rowOff>10760</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861300" y="5972582"/>
          <a:ext cx="889000" cy="38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116475</xdr:rowOff>
    </xdr:from>
    <xdr:to>
      <xdr:col>46</xdr:col>
      <xdr:colOff>38100</xdr:colOff>
      <xdr:row>37</xdr:row>
      <xdr:rowOff>46625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288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37752</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381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117154</xdr:rowOff>
    </xdr:from>
    <xdr:to>
      <xdr:col>41</xdr:col>
      <xdr:colOff>50800</xdr:colOff>
      <xdr:row>35</xdr:row>
      <xdr:rowOff>10760</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6972300" y="5946454"/>
          <a:ext cx="889000" cy="65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105235</xdr:rowOff>
    </xdr:from>
    <xdr:to>
      <xdr:col>41</xdr:col>
      <xdr:colOff>101600</xdr:colOff>
      <xdr:row>37</xdr:row>
      <xdr:rowOff>35385</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27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26512</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6370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121904</xdr:rowOff>
    </xdr:from>
    <xdr:to>
      <xdr:col>36</xdr:col>
      <xdr:colOff>165100</xdr:colOff>
      <xdr:row>37</xdr:row>
      <xdr:rowOff>52054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29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43181</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386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30</xdr:row>
      <xdr:rowOff>94015</xdr:rowOff>
    </xdr:from>
    <xdr:to>
      <xdr:col>55</xdr:col>
      <xdr:colOff>50800</xdr:colOff>
      <xdr:row>31</xdr:row>
      <xdr:rowOff>24165</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523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30</xdr:row>
      <xdr:rowOff>47042</xdr:rowOff>
    </xdr:from>
    <xdr:ext cx="599010"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5190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58020</xdr:rowOff>
    </xdr:from>
    <xdr:to>
      <xdr:col>50</xdr:col>
      <xdr:colOff>165100</xdr:colOff>
      <xdr:row>31</xdr:row>
      <xdr:rowOff>159620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537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30</xdr:row>
      <xdr:rowOff>4697</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39795" y="5148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92482</xdr:rowOff>
    </xdr:from>
    <xdr:to>
      <xdr:col>46</xdr:col>
      <xdr:colOff>38100</xdr:colOff>
      <xdr:row>35</xdr:row>
      <xdr:rowOff>22632</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5921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39159</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5697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131410</xdr:rowOff>
    </xdr:from>
    <xdr:to>
      <xdr:col>41</xdr:col>
      <xdr:colOff>101600</xdr:colOff>
      <xdr:row>35</xdr:row>
      <xdr:rowOff>61560</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96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78087</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5735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66354</xdr:rowOff>
    </xdr:from>
    <xdr:to>
      <xdr:col>36</xdr:col>
      <xdr:colOff>165100</xdr:colOff>
      <xdr:row>34</xdr:row>
      <xdr:rowOff>167954</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5895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13031</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5670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92239</xdr:rowOff>
    </xdr:from>
    <xdr:to>
      <xdr:col>54</xdr:col>
      <xdr:colOff>189865</xdr:colOff>
      <xdr:row>58</xdr:row>
      <xdr:rowOff>117777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493289"/>
          <a:ext cx="1270" cy="1568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121604</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10065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117777</xdr:rowOff>
    </xdr:from>
    <xdr:to>
      <xdr:col>55</xdr:col>
      <xdr:colOff>88900</xdr:colOff>
      <xdr:row>58</xdr:row>
      <xdr:rowOff>117777</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10061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38916</xdr:rowOff>
    </xdr:from>
    <xdr:ext cx="599010"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268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92239</xdr:rowOff>
    </xdr:from>
    <xdr:to>
      <xdr:col>55</xdr:col>
      <xdr:colOff>88900</xdr:colOff>
      <xdr:row>49</xdr:row>
      <xdr:rowOff>92239</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49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25465</xdr:rowOff>
    </xdr:from>
    <xdr:to>
      <xdr:col>55</xdr:col>
      <xdr:colOff>0</xdr:colOff>
      <xdr:row>55</xdr:row>
      <xdr:rowOff>67745</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9639300" y="9112315"/>
          <a:ext cx="838200" cy="385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125903</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555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147476</xdr:rowOff>
    </xdr:from>
    <xdr:to>
      <xdr:col>55</xdr:col>
      <xdr:colOff>50800</xdr:colOff>
      <xdr:row>56</xdr:row>
      <xdr:rowOff>77626</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57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67745</xdr:rowOff>
    </xdr:from>
    <xdr:to>
      <xdr:col>50</xdr:col>
      <xdr:colOff>114300</xdr:colOff>
      <xdr:row>55</xdr:row>
      <xdr:rowOff>146438</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8750300" y="9497495"/>
          <a:ext cx="889000" cy="7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149806</xdr:rowOff>
    </xdr:from>
    <xdr:to>
      <xdr:col>50</xdr:col>
      <xdr:colOff>165100</xdr:colOff>
      <xdr:row>56</xdr:row>
      <xdr:rowOff>79956</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579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71083</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9672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149192</xdr:rowOff>
    </xdr:from>
    <xdr:to>
      <xdr:col>45</xdr:col>
      <xdr:colOff>177800</xdr:colOff>
      <xdr:row>55</xdr:row>
      <xdr:rowOff>146438</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7861300" y="9407492"/>
          <a:ext cx="889000" cy="168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112064</xdr:rowOff>
    </xdr:from>
    <xdr:to>
      <xdr:col>46</xdr:col>
      <xdr:colOff>38100</xdr:colOff>
      <xdr:row>56</xdr:row>
      <xdr:rowOff>42214</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33341</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83111" y="9634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149192</xdr:rowOff>
    </xdr:from>
    <xdr:to>
      <xdr:col>41</xdr:col>
      <xdr:colOff>50800</xdr:colOff>
      <xdr:row>56</xdr:row>
      <xdr:rowOff>110548</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6972300" y="9407492"/>
          <a:ext cx="889000" cy="304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114546</xdr:rowOff>
    </xdr:from>
    <xdr:to>
      <xdr:col>41</xdr:col>
      <xdr:colOff>101600</xdr:colOff>
      <xdr:row>56</xdr:row>
      <xdr:rowOff>44696</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54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35823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637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84350</xdr:rowOff>
    </xdr:from>
    <xdr:to>
      <xdr:col>36</xdr:col>
      <xdr:colOff>165100</xdr:colOff>
      <xdr:row>56</xdr:row>
      <xdr:rowOff>14500</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51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31027</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9289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146115</xdr:rowOff>
    </xdr:from>
    <xdr:to>
      <xdr:col>55</xdr:col>
      <xdr:colOff>50800</xdr:colOff>
      <xdr:row>53</xdr:row>
      <xdr:rowOff>76265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906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168992</xdr:rowOff>
    </xdr:from>
    <xdr:ext cx="599010"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8912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16945</xdr:rowOff>
    </xdr:from>
    <xdr:to>
      <xdr:col>50</xdr:col>
      <xdr:colOff>165100</xdr:colOff>
      <xdr:row>55</xdr:row>
      <xdr:rowOff>118545</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944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135072</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72111" y="9221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95638</xdr:rowOff>
    </xdr:from>
    <xdr:to>
      <xdr:col>46</xdr:col>
      <xdr:colOff>38100</xdr:colOff>
      <xdr:row>56</xdr:row>
      <xdr:rowOff>25788</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952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42315</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83111" y="9300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98392</xdr:rowOff>
    </xdr:from>
    <xdr:to>
      <xdr:col>41</xdr:col>
      <xdr:colOff>101600</xdr:colOff>
      <xdr:row>55</xdr:row>
      <xdr:rowOff>28542</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93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45069</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94111" y="913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59748</xdr:rowOff>
    </xdr:from>
    <xdr:to>
      <xdr:col>36</xdr:col>
      <xdr:colOff>165100</xdr:colOff>
      <xdr:row>56</xdr:row>
      <xdr:rowOff>161348</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96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152475</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705111" y="9753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153530</xdr:rowOff>
    </xdr:from>
    <xdr:to>
      <xdr:col>54</xdr:col>
      <xdr:colOff>189865</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155030"/>
          <a:ext cx="1270" cy="143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100207</xdr:rowOff>
    </xdr:from>
    <xdr:ext cx="599010"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930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153530</xdr:rowOff>
    </xdr:from>
    <xdr:to>
      <xdr:col>55</xdr:col>
      <xdr:colOff>88900</xdr:colOff>
      <xdr:row>70</xdr:row>
      <xdr:rowOff>153530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15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39903</xdr:rowOff>
    </xdr:from>
    <xdr:to>
      <xdr:col>55</xdr:col>
      <xdr:colOff>0</xdr:colOff>
      <xdr:row>79</xdr:row>
      <xdr:rowOff>40336</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9639300" y="13584453"/>
          <a:ext cx="838200" cy="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1909</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203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150482</xdr:rowOff>
    </xdr:from>
    <xdr:to>
      <xdr:col>55</xdr:col>
      <xdr:colOff>50800</xdr:colOff>
      <xdr:row>78</xdr:row>
      <xdr:rowOff>80632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35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8547</xdr:rowOff>
    </xdr:from>
    <xdr:to>
      <xdr:col>50</xdr:col>
      <xdr:colOff>114300</xdr:colOff>
      <xdr:row>79</xdr:row>
      <xdr:rowOff>40336</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8750300" y="13553097"/>
          <a:ext cx="889000" cy="31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147689</xdr:rowOff>
    </xdr:from>
    <xdr:to>
      <xdr:col>50</xdr:col>
      <xdr:colOff>165100</xdr:colOff>
      <xdr:row>78</xdr:row>
      <xdr:rowOff>77839</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34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94366</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124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57062</xdr:rowOff>
    </xdr:from>
    <xdr:to>
      <xdr:col>45</xdr:col>
      <xdr:colOff>177800</xdr:colOff>
      <xdr:row>79</xdr:row>
      <xdr:rowOff>8547</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7861300" y="13430162"/>
          <a:ext cx="889000" cy="122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92126</xdr:rowOff>
    </xdr:from>
    <xdr:to>
      <xdr:col>46</xdr:col>
      <xdr:colOff>38100</xdr:colOff>
      <xdr:row>78</xdr:row>
      <xdr:rowOff>22276</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29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38803</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306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57062</xdr:rowOff>
    </xdr:from>
    <xdr:to>
      <xdr:col>41</xdr:col>
      <xdr:colOff>50800</xdr:colOff>
      <xdr:row>79</xdr:row>
      <xdr:rowOff>11595</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6972300" y="13430162"/>
          <a:ext cx="889000" cy="12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3632</xdr:rowOff>
    </xdr:from>
    <xdr:to>
      <xdr:col>41</xdr:col>
      <xdr:colOff>101600</xdr:colOff>
      <xdr:row>77</xdr:row>
      <xdr:rowOff>105232</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205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121759</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2980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125298</xdr:rowOff>
    </xdr:from>
    <xdr:to>
      <xdr:col>36</xdr:col>
      <xdr:colOff>165100</xdr:colOff>
      <xdr:row>77</xdr:row>
      <xdr:rowOff>55448</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155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71976</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293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160553</xdr:rowOff>
    </xdr:from>
    <xdr:to>
      <xdr:col>55</xdr:col>
      <xdr:colOff>50800</xdr:colOff>
      <xdr:row>79</xdr:row>
      <xdr:rowOff>90703</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533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75480</xdr:rowOff>
    </xdr:from>
    <xdr:ext cx="378565"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4485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160986</xdr:rowOff>
    </xdr:from>
    <xdr:to>
      <xdr:col>50</xdr:col>
      <xdr:colOff>165100</xdr:colOff>
      <xdr:row>79</xdr:row>
      <xdr:rowOff>91136</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53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82263</xdr:rowOff>
    </xdr:from>
    <xdr:ext cx="378565"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450017" y="136268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129197</xdr:rowOff>
    </xdr:from>
    <xdr:to>
      <xdr:col>46</xdr:col>
      <xdr:colOff>38100</xdr:colOff>
      <xdr:row>79</xdr:row>
      <xdr:rowOff>59347</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50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50474</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515428" y="13595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6262</xdr:rowOff>
    </xdr:from>
    <xdr:to>
      <xdr:col>41</xdr:col>
      <xdr:colOff>101600</xdr:colOff>
      <xdr:row>78</xdr:row>
      <xdr:rowOff>107862</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379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98989</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594111" y="13472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132245</xdr:rowOff>
    </xdr:from>
    <xdr:to>
      <xdr:col>36</xdr:col>
      <xdr:colOff>165100</xdr:colOff>
      <xdr:row>79</xdr:row>
      <xdr:rowOff>62395</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50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53522</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37428" y="13598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a:extLst>
            <a:ext uri="{FF2B5EF4-FFF2-40B4-BE49-F238E27FC236}">
              <a16:creationId xmlns:a16="http://schemas.microsoft.com/office/drawing/2014/main" id="{00000000-0008-0000-06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22493</xdr:rowOff>
    </xdr:from>
    <xdr:to>
      <xdr:col>54</xdr:col>
      <xdr:colOff>189865</xdr:colOff>
      <xdr:row>98</xdr:row>
      <xdr:rowOff>137202</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10475595" y="15452993"/>
          <a:ext cx="1270" cy="1486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141029</xdr:rowOff>
    </xdr:from>
    <xdr:ext cx="469744" cy="259045"/>
    <xdr:sp macro="" textlink="">
      <xdr:nvSpPr>
        <xdr:cNvPr id="464" name="普通建設事業費 （ うち更新整備　）最小値テキスト">
          <a:extLst>
            <a:ext uri="{FF2B5EF4-FFF2-40B4-BE49-F238E27FC236}">
              <a16:creationId xmlns:a16="http://schemas.microsoft.com/office/drawing/2014/main" id="{00000000-0008-0000-0600-0000D0010000}"/>
            </a:ext>
          </a:extLst>
        </xdr:cNvPr>
        <xdr:cNvSpPr txBox="1"/>
      </xdr:nvSpPr>
      <xdr:spPr>
        <a:xfrm>
          <a:off x="10528300" y="16943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137202</xdr:rowOff>
    </xdr:from>
    <xdr:to>
      <xdr:col>55</xdr:col>
      <xdr:colOff>88900</xdr:colOff>
      <xdr:row>98</xdr:row>
      <xdr:rowOff>137202</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6939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140620</xdr:rowOff>
    </xdr:from>
    <xdr:ext cx="534377" cy="259045"/>
    <xdr:sp macro="" textlink="">
      <xdr:nvSpPr>
        <xdr:cNvPr id="466" name="普通建設事業費 （ うち更新整備　）最大値テキスト">
          <a:extLst>
            <a:ext uri="{FF2B5EF4-FFF2-40B4-BE49-F238E27FC236}">
              <a16:creationId xmlns:a16="http://schemas.microsoft.com/office/drawing/2014/main" id="{00000000-0008-0000-0600-0000D2010000}"/>
            </a:ext>
          </a:extLst>
        </xdr:cNvPr>
        <xdr:cNvSpPr txBox="1"/>
      </xdr:nvSpPr>
      <xdr:spPr>
        <a:xfrm>
          <a:off x="10528300" y="15228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22493</xdr:rowOff>
    </xdr:from>
    <xdr:to>
      <xdr:col>55</xdr:col>
      <xdr:colOff>88900</xdr:colOff>
      <xdr:row>90</xdr:row>
      <xdr:rowOff>22493</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5452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22493</xdr:rowOff>
    </xdr:from>
    <xdr:to>
      <xdr:col>55</xdr:col>
      <xdr:colOff>0</xdr:colOff>
      <xdr:row>93</xdr:row>
      <xdr:rowOff>132483</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9639300" y="15452993"/>
          <a:ext cx="838200" cy="62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51030</xdr:rowOff>
    </xdr:from>
    <xdr:ext cx="534377" cy="259045"/>
    <xdr:sp macro="" textlink="">
      <xdr:nvSpPr>
        <xdr:cNvPr id="469" name="普通建設事業費 （ うち更新整備　）平均値テキスト">
          <a:extLst>
            <a:ext uri="{FF2B5EF4-FFF2-40B4-BE49-F238E27FC236}">
              <a16:creationId xmlns:a16="http://schemas.microsoft.com/office/drawing/2014/main" id="{00000000-0008-0000-0600-0000D5010000}"/>
            </a:ext>
          </a:extLst>
        </xdr:cNvPr>
        <xdr:cNvSpPr txBox="1"/>
      </xdr:nvSpPr>
      <xdr:spPr>
        <a:xfrm>
          <a:off x="10528300" y="165102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72603</xdr:rowOff>
    </xdr:from>
    <xdr:to>
      <xdr:col>55</xdr:col>
      <xdr:colOff>50800</xdr:colOff>
      <xdr:row>97</xdr:row>
      <xdr:rowOff>2753</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10426700" y="1653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132483</xdr:rowOff>
    </xdr:from>
    <xdr:to>
      <xdr:col>50</xdr:col>
      <xdr:colOff>114300</xdr:colOff>
      <xdr:row>94</xdr:row>
      <xdr:rowOff>59674</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8750300" y="16077333"/>
          <a:ext cx="889000" cy="98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76262</xdr:rowOff>
    </xdr:from>
    <xdr:to>
      <xdr:col>50</xdr:col>
      <xdr:colOff>165100</xdr:colOff>
      <xdr:row>97</xdr:row>
      <xdr:rowOff>6412</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9588500" y="16535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168989</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72111" y="16628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27719</xdr:rowOff>
    </xdr:from>
    <xdr:to>
      <xdr:col>45</xdr:col>
      <xdr:colOff>177800</xdr:colOff>
      <xdr:row>94</xdr:row>
      <xdr:rowOff>59674</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7861300" y="16144019"/>
          <a:ext cx="889000" cy="31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111973</xdr:rowOff>
    </xdr:from>
    <xdr:to>
      <xdr:col>46</xdr:col>
      <xdr:colOff>38100</xdr:colOff>
      <xdr:row>97</xdr:row>
      <xdr:rowOff>42123</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8699500" y="16571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33250</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663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27719</xdr:rowOff>
    </xdr:from>
    <xdr:to>
      <xdr:col>41</xdr:col>
      <xdr:colOff>50800</xdr:colOff>
      <xdr:row>95</xdr:row>
      <xdr:rowOff>97377</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6972300" y="16144019"/>
          <a:ext cx="889000" cy="241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10246</xdr:rowOff>
    </xdr:from>
    <xdr:to>
      <xdr:col>41</xdr:col>
      <xdr:colOff>101600</xdr:colOff>
      <xdr:row>97</xdr:row>
      <xdr:rowOff>111846</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7810500" y="1664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102973</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733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17005</xdr:rowOff>
    </xdr:from>
    <xdr:to>
      <xdr:col>36</xdr:col>
      <xdr:colOff>165100</xdr:colOff>
      <xdr:row>97</xdr:row>
      <xdr:rowOff>118605</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6921500" y="1664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109732</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740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89</xdr:row>
      <xdr:rowOff>143143</xdr:rowOff>
    </xdr:from>
    <xdr:to>
      <xdr:col>55</xdr:col>
      <xdr:colOff>50800</xdr:colOff>
      <xdr:row>90</xdr:row>
      <xdr:rowOff>73293</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10426700" y="1540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89</xdr:row>
      <xdr:rowOff>96170</xdr:rowOff>
    </xdr:from>
    <xdr:ext cx="534377" cy="259045"/>
    <xdr:sp macro="" textlink="">
      <xdr:nvSpPr>
        <xdr:cNvPr id="488" name="普通建設事業費 （ うち更新整備　）該当値テキスト">
          <a:extLst>
            <a:ext uri="{FF2B5EF4-FFF2-40B4-BE49-F238E27FC236}">
              <a16:creationId xmlns:a16="http://schemas.microsoft.com/office/drawing/2014/main" id="{00000000-0008-0000-0600-0000E8010000}"/>
            </a:ext>
          </a:extLst>
        </xdr:cNvPr>
        <xdr:cNvSpPr txBox="1"/>
      </xdr:nvSpPr>
      <xdr:spPr>
        <a:xfrm>
          <a:off x="10528300" y="15355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81683</xdr:rowOff>
    </xdr:from>
    <xdr:to>
      <xdr:col>50</xdr:col>
      <xdr:colOff>165100</xdr:colOff>
      <xdr:row>94</xdr:row>
      <xdr:rowOff>11833</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9588500" y="16026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28360</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9372111" y="15801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8874</xdr:rowOff>
    </xdr:from>
    <xdr:to>
      <xdr:col>46</xdr:col>
      <xdr:colOff>38100</xdr:colOff>
      <xdr:row>94</xdr:row>
      <xdr:rowOff>110474</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8699500" y="1612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127001</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8483111" y="15900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148369</xdr:rowOff>
    </xdr:from>
    <xdr:to>
      <xdr:col>41</xdr:col>
      <xdr:colOff>101600</xdr:colOff>
      <xdr:row>94</xdr:row>
      <xdr:rowOff>78519</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7810500" y="16093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95046</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7594111" y="15868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46577</xdr:rowOff>
    </xdr:from>
    <xdr:to>
      <xdr:col>36</xdr:col>
      <xdr:colOff>165100</xdr:colOff>
      <xdr:row>95</xdr:row>
      <xdr:rowOff>148177</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6921500" y="16334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164704</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6705111" y="16109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133939</xdr:rowOff>
    </xdr:from>
    <xdr:to>
      <xdr:col>85</xdr:col>
      <xdr:colOff>126364</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277439"/>
          <a:ext cx="1269" cy="1377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80616</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5052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133939</xdr:rowOff>
    </xdr:from>
    <xdr:to>
      <xdr:col>86</xdr:col>
      <xdr:colOff>25400</xdr:colOff>
      <xdr:row>30</xdr:row>
      <xdr:rowOff>133939</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277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115560</xdr:rowOff>
    </xdr:from>
    <xdr:to>
      <xdr:col>85</xdr:col>
      <xdr:colOff>127000</xdr:colOff>
      <xdr:row>38</xdr:row>
      <xdr:rowOff>16073</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5481300" y="6459210"/>
          <a:ext cx="838200" cy="71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132341</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4759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153914</xdr:rowOff>
    </xdr:from>
    <xdr:to>
      <xdr:col>85</xdr:col>
      <xdr:colOff>177800</xdr:colOff>
      <xdr:row>38</xdr:row>
      <xdr:rowOff>84064</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49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16073</xdr:rowOff>
    </xdr:from>
    <xdr:to>
      <xdr:col>81</xdr:col>
      <xdr:colOff>50800</xdr:colOff>
      <xdr:row>38</xdr:row>
      <xdr:rowOff>139288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4592300" y="6531173"/>
          <a:ext cx="889000" cy="123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9668</xdr:rowOff>
    </xdr:from>
    <xdr:to>
      <xdr:col>81</xdr:col>
      <xdr:colOff>101600</xdr:colOff>
      <xdr:row>38</xdr:row>
      <xdr:rowOff>111268</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524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102395</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617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93020</xdr:rowOff>
    </xdr:from>
    <xdr:to>
      <xdr:col>76</xdr:col>
      <xdr:colOff>114300</xdr:colOff>
      <xdr:row>38</xdr:row>
      <xdr:rowOff>139288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608120"/>
          <a:ext cx="889000" cy="46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28732</xdr:rowOff>
    </xdr:from>
    <xdr:to>
      <xdr:col>76</xdr:col>
      <xdr:colOff>165100</xdr:colOff>
      <xdr:row>38</xdr:row>
      <xdr:rowOff>130332</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54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146859</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319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45379</xdr:rowOff>
    </xdr:from>
    <xdr:to>
      <xdr:col>71</xdr:col>
      <xdr:colOff>177800</xdr:colOff>
      <xdr:row>38</xdr:row>
      <xdr:rowOff>93020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560479"/>
          <a:ext cx="889000" cy="4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62291</xdr:rowOff>
    </xdr:from>
    <xdr:to>
      <xdr:col>72</xdr:col>
      <xdr:colOff>38100</xdr:colOff>
      <xdr:row>38</xdr:row>
      <xdr:rowOff>163891</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577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155018</xdr:rowOff>
    </xdr:from>
    <xdr:ext cx="378565"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4017" y="66701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57627</xdr:rowOff>
    </xdr:from>
    <xdr:to>
      <xdr:col>67</xdr:col>
      <xdr:colOff>101600</xdr:colOff>
      <xdr:row>38</xdr:row>
      <xdr:rowOff>159227</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572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150354</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5017" y="66654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64760</xdr:rowOff>
    </xdr:from>
    <xdr:to>
      <xdr:col>85</xdr:col>
      <xdr:colOff>177800</xdr:colOff>
      <xdr:row>37</xdr:row>
      <xdr:rowOff>166360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40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87637</xdr:rowOff>
    </xdr:from>
    <xdr:ext cx="469744"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25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136723</xdr:rowOff>
    </xdr:from>
    <xdr:to>
      <xdr:col>81</xdr:col>
      <xdr:colOff>101600</xdr:colOff>
      <xdr:row>38</xdr:row>
      <xdr:rowOff>66873</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480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83400</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46428" y="6255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88488</xdr:rowOff>
    </xdr:from>
    <xdr:to>
      <xdr:col>76</xdr:col>
      <xdr:colOff>165100</xdr:colOff>
      <xdr:row>39</xdr:row>
      <xdr:rowOff>18638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603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9765</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67650" y="66963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42220</xdr:rowOff>
    </xdr:from>
    <xdr:to>
      <xdr:col>72</xdr:col>
      <xdr:colOff>38100</xdr:colOff>
      <xdr:row>38</xdr:row>
      <xdr:rowOff>143820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55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160347</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468428" y="6332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166029</xdr:rowOff>
    </xdr:from>
    <xdr:to>
      <xdr:col>67</xdr:col>
      <xdr:colOff>101600</xdr:colOff>
      <xdr:row>38</xdr:row>
      <xdr:rowOff>96179</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50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112707</xdr:rowOff>
    </xdr:from>
    <xdr:ext cx="469744"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579428" y="6284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77782</xdr:rowOff>
    </xdr:from>
    <xdr:to>
      <xdr:col>85</xdr:col>
      <xdr:colOff>126364</xdr:colOff>
      <xdr:row>78</xdr:row>
      <xdr:rowOff>138916</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2079282"/>
          <a:ext cx="1269" cy="1432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142743</xdr:rowOff>
    </xdr:from>
    <xdr:ext cx="469744"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515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138916</xdr:rowOff>
    </xdr:from>
    <xdr:to>
      <xdr:col>86</xdr:col>
      <xdr:colOff>25400</xdr:colOff>
      <xdr:row>78</xdr:row>
      <xdr:rowOff>138916</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512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24459</xdr:rowOff>
    </xdr:from>
    <xdr:ext cx="534377"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1854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77782</xdr:rowOff>
    </xdr:from>
    <xdr:to>
      <xdr:col>86</xdr:col>
      <xdr:colOff>25400</xdr:colOff>
      <xdr:row>70</xdr:row>
      <xdr:rowOff>77782</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2079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77782</xdr:rowOff>
    </xdr:from>
    <xdr:to>
      <xdr:col>85</xdr:col>
      <xdr:colOff>127000</xdr:colOff>
      <xdr:row>71</xdr:row>
      <xdr:rowOff>36732</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5481300" y="12079282"/>
          <a:ext cx="838200" cy="130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136250</xdr:rowOff>
    </xdr:from>
    <xdr:ext cx="534377"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29950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157823</xdr:rowOff>
    </xdr:from>
    <xdr:to>
      <xdr:col>85</xdr:col>
      <xdr:colOff>177800</xdr:colOff>
      <xdr:row>76</xdr:row>
      <xdr:rowOff>87973</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3016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36732</xdr:rowOff>
    </xdr:from>
    <xdr:to>
      <xdr:col>81</xdr:col>
      <xdr:colOff>50800</xdr:colOff>
      <xdr:row>71</xdr:row>
      <xdr:rowOff>116318</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4592300" y="12209682"/>
          <a:ext cx="889000" cy="79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152451</xdr:rowOff>
    </xdr:from>
    <xdr:to>
      <xdr:col>81</xdr:col>
      <xdr:colOff>101600</xdr:colOff>
      <xdr:row>76</xdr:row>
      <xdr:rowOff>82601</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3011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73728</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3103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116318</xdr:rowOff>
    </xdr:from>
    <xdr:to>
      <xdr:col>76</xdr:col>
      <xdr:colOff>114300</xdr:colOff>
      <xdr:row>71</xdr:row>
      <xdr:rowOff>152861</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3703300" y="12289268"/>
          <a:ext cx="889000" cy="3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156125</xdr:rowOff>
    </xdr:from>
    <xdr:to>
      <xdr:col>76</xdr:col>
      <xdr:colOff>165100</xdr:colOff>
      <xdr:row>76</xdr:row>
      <xdr:rowOff>86275</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301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77402</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3107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132891</xdr:rowOff>
    </xdr:from>
    <xdr:to>
      <xdr:col>71</xdr:col>
      <xdr:colOff>177800</xdr:colOff>
      <xdr:row>71</xdr:row>
      <xdr:rowOff>152861</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2814300" y="12305841"/>
          <a:ext cx="889000" cy="19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148369</xdr:rowOff>
    </xdr:from>
    <xdr:to>
      <xdr:col>72</xdr:col>
      <xdr:colOff>38100</xdr:colOff>
      <xdr:row>76</xdr:row>
      <xdr:rowOff>78519</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300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69646</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309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156648</xdr:rowOff>
    </xdr:from>
    <xdr:to>
      <xdr:col>67</xdr:col>
      <xdr:colOff>101600</xdr:colOff>
      <xdr:row>76</xdr:row>
      <xdr:rowOff>86798</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3015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77925</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3108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26982</xdr:rowOff>
    </xdr:from>
    <xdr:to>
      <xdr:col>85</xdr:col>
      <xdr:colOff>177800</xdr:colOff>
      <xdr:row>70</xdr:row>
      <xdr:rowOff>128582</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202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69</xdr:row>
      <xdr:rowOff>151459</xdr:rowOff>
    </xdr:from>
    <xdr:ext cx="534377"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1981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70</xdr:row>
      <xdr:rowOff>157382</xdr:rowOff>
    </xdr:from>
    <xdr:to>
      <xdr:col>81</xdr:col>
      <xdr:colOff>101600</xdr:colOff>
      <xdr:row>71</xdr:row>
      <xdr:rowOff>87532</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2158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69</xdr:row>
      <xdr:rowOff>104059</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4111" y="1193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65518</xdr:rowOff>
    </xdr:from>
    <xdr:to>
      <xdr:col>76</xdr:col>
      <xdr:colOff>165100</xdr:colOff>
      <xdr:row>71</xdr:row>
      <xdr:rowOff>167118</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223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12195</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5111" y="1201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102061</xdr:rowOff>
    </xdr:from>
    <xdr:to>
      <xdr:col>72</xdr:col>
      <xdr:colOff>38100</xdr:colOff>
      <xdr:row>72</xdr:row>
      <xdr:rowOff>32211</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227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48738</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6111" y="1205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82091</xdr:rowOff>
    </xdr:from>
    <xdr:to>
      <xdr:col>67</xdr:col>
      <xdr:colOff>101600</xdr:colOff>
      <xdr:row>72</xdr:row>
      <xdr:rowOff>12241</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2255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28768</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2030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104071</xdr:rowOff>
    </xdr:from>
    <xdr:to>
      <xdr:col>85</xdr:col>
      <xdr:colOff>126364</xdr:colOff>
      <xdr:row>98</xdr:row>
      <xdr:rowOff>139393</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877471"/>
          <a:ext cx="1269" cy="1064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143220</xdr:rowOff>
    </xdr:from>
    <xdr:ext cx="313932"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4532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139393</xdr:rowOff>
    </xdr:from>
    <xdr:to>
      <xdr:col>86</xdr:col>
      <xdr:colOff>25400</xdr:colOff>
      <xdr:row>98</xdr:row>
      <xdr:rowOff>139393</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41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50748</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652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104071</xdr:rowOff>
    </xdr:from>
    <xdr:to>
      <xdr:col>86</xdr:col>
      <xdr:colOff>25400</xdr:colOff>
      <xdr:row>92</xdr:row>
      <xdr:rowOff>104071</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877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106316</xdr:rowOff>
    </xdr:from>
    <xdr:to>
      <xdr:col>85</xdr:col>
      <xdr:colOff>127000</xdr:colOff>
      <xdr:row>98</xdr:row>
      <xdr:rowOff>117050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908416"/>
          <a:ext cx="838200" cy="10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29554</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6602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6677</xdr:rowOff>
    </xdr:from>
    <xdr:to>
      <xdr:col>85</xdr:col>
      <xdr:colOff>177800</xdr:colOff>
      <xdr:row>98</xdr:row>
      <xdr:rowOff>108277</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80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106316</xdr:rowOff>
    </xdr:from>
    <xdr:to>
      <xdr:col>81</xdr:col>
      <xdr:colOff>50800</xdr:colOff>
      <xdr:row>98</xdr:row>
      <xdr:rowOff>116269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4592300" y="16908416"/>
          <a:ext cx="889000" cy="9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20101</xdr:rowOff>
    </xdr:from>
    <xdr:to>
      <xdr:col>81</xdr:col>
      <xdr:colOff>101600</xdr:colOff>
      <xdr:row>98</xdr:row>
      <xdr:rowOff>121701</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822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138228</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597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110485</xdr:rowOff>
    </xdr:from>
    <xdr:to>
      <xdr:col>76</xdr:col>
      <xdr:colOff>114300</xdr:colOff>
      <xdr:row>98</xdr:row>
      <xdr:rowOff>116269</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3703300" y="16912585"/>
          <a:ext cx="889000" cy="5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18752</xdr:rowOff>
    </xdr:from>
    <xdr:to>
      <xdr:col>76</xdr:col>
      <xdr:colOff>165100</xdr:colOff>
      <xdr:row>98</xdr:row>
      <xdr:rowOff>120352</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82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136879</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596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110485</xdr:rowOff>
    </xdr:from>
    <xdr:to>
      <xdr:col>71</xdr:col>
      <xdr:colOff>177800</xdr:colOff>
      <xdr:row>98</xdr:row>
      <xdr:rowOff>130944</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912585"/>
          <a:ext cx="889000" cy="20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26432</xdr:rowOff>
    </xdr:from>
    <xdr:to>
      <xdr:col>72</xdr:col>
      <xdr:colOff>38100</xdr:colOff>
      <xdr:row>98</xdr:row>
      <xdr:rowOff>128032</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82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144559</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60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24160</xdr:rowOff>
    </xdr:from>
    <xdr:to>
      <xdr:col>67</xdr:col>
      <xdr:colOff>101600</xdr:colOff>
      <xdr:row>98</xdr:row>
      <xdr:rowOff>125760</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82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142287</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601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66250</xdr:rowOff>
    </xdr:from>
    <xdr:to>
      <xdr:col>85</xdr:col>
      <xdr:colOff>177800</xdr:colOff>
      <xdr:row>98</xdr:row>
      <xdr:rowOff>167850</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86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156554</xdr:rowOff>
    </xdr:from>
    <xdr:ext cx="469744"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787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55516</xdr:rowOff>
    </xdr:from>
    <xdr:to>
      <xdr:col>81</xdr:col>
      <xdr:colOff>101600</xdr:colOff>
      <xdr:row>98</xdr:row>
      <xdr:rowOff>157116</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857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148243</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46428" y="16950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65469</xdr:rowOff>
    </xdr:from>
    <xdr:to>
      <xdr:col>76</xdr:col>
      <xdr:colOff>165100</xdr:colOff>
      <xdr:row>98</xdr:row>
      <xdr:rowOff>167069</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867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158196</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57428" y="16960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59685</xdr:rowOff>
    </xdr:from>
    <xdr:to>
      <xdr:col>72</xdr:col>
      <xdr:colOff>38100</xdr:colOff>
      <xdr:row>98</xdr:row>
      <xdr:rowOff>161285</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86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152412</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68428" y="16954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80144</xdr:rowOff>
    </xdr:from>
    <xdr:to>
      <xdr:col>67</xdr:col>
      <xdr:colOff>101600</xdr:colOff>
      <xdr:row>99</xdr:row>
      <xdr:rowOff>10294</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88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1421</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79428" y="16974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100152</xdr:rowOff>
    </xdr:from>
    <xdr:to>
      <xdr:col>116</xdr:col>
      <xdr:colOff>62864</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243652"/>
          <a:ext cx="1269" cy="1487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46829</xdr:rowOff>
    </xdr:from>
    <xdr:ext cx="534377"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5018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100152</xdr:rowOff>
    </xdr:from>
    <xdr:to>
      <xdr:col>116</xdr:col>
      <xdr:colOff>152400</xdr:colOff>
      <xdr:row>30</xdr:row>
      <xdr:rowOff>100152</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243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107814</xdr:rowOff>
    </xdr:from>
    <xdr:ext cx="469744"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4514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84937</xdr:rowOff>
    </xdr:from>
    <xdr:to>
      <xdr:col>116</xdr:col>
      <xdr:colOff>114300</xdr:colOff>
      <xdr:row>39</xdr:row>
      <xdr:rowOff>15087</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60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93091</xdr:rowOff>
    </xdr:from>
    <xdr:to>
      <xdr:col>112</xdr:col>
      <xdr:colOff>38100</xdr:colOff>
      <xdr:row>39</xdr:row>
      <xdr:rowOff>23241</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60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39768</xdr:rowOff>
    </xdr:from>
    <xdr:ext cx="378565"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4017" y="638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93320</xdr:rowOff>
    </xdr:from>
    <xdr:to>
      <xdr:col>107</xdr:col>
      <xdr:colOff>101600</xdr:colOff>
      <xdr:row>39</xdr:row>
      <xdr:rowOff>23470</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6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39996</xdr:rowOff>
    </xdr:from>
    <xdr:ext cx="378565"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245017" y="6383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105207</xdr:rowOff>
    </xdr:from>
    <xdr:to>
      <xdr:col>102</xdr:col>
      <xdr:colOff>165100</xdr:colOff>
      <xdr:row>39</xdr:row>
      <xdr:rowOff>35357</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6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51884</xdr:rowOff>
    </xdr:from>
    <xdr:ext cx="378565"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6017" y="63955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99034</xdr:rowOff>
    </xdr:from>
    <xdr:to>
      <xdr:col>98</xdr:col>
      <xdr:colOff>38100</xdr:colOff>
      <xdr:row>39</xdr:row>
      <xdr:rowOff>29184</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614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45712</xdr:rowOff>
    </xdr:from>
    <xdr:ext cx="378565"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7017" y="63893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a:extLst>
            <a:ext uri="{FF2B5EF4-FFF2-40B4-BE49-F238E27FC236}">
              <a16:creationId xmlns:a16="http://schemas.microsoft.com/office/drawing/2014/main" id="{00000000-0008-0000-06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23876</xdr:rowOff>
    </xdr:from>
    <xdr:to>
      <xdr:col>116</xdr:col>
      <xdr:colOff>62864</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2159595" y="8767826"/>
          <a:ext cx="1269" cy="1392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6" name="貸付金最小値テキスト">
          <a:extLst>
            <a:ext uri="{FF2B5EF4-FFF2-40B4-BE49-F238E27FC236}">
              <a16:creationId xmlns:a16="http://schemas.microsoft.com/office/drawing/2014/main" id="{00000000-0008-0000-0600-00001C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142003</xdr:rowOff>
    </xdr:from>
    <xdr:ext cx="534377" cy="259045"/>
    <xdr:sp macro="" textlink="">
      <xdr:nvSpPr>
        <xdr:cNvPr id="798" name="貸付金最大値テキスト">
          <a:extLst>
            <a:ext uri="{FF2B5EF4-FFF2-40B4-BE49-F238E27FC236}">
              <a16:creationId xmlns:a16="http://schemas.microsoft.com/office/drawing/2014/main" id="{00000000-0008-0000-0600-00001E030000}"/>
            </a:ext>
          </a:extLst>
        </xdr:cNvPr>
        <xdr:cNvSpPr txBox="1"/>
      </xdr:nvSpPr>
      <xdr:spPr>
        <a:xfrm>
          <a:off x="22212300" y="8543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23876</xdr:rowOff>
    </xdr:from>
    <xdr:to>
      <xdr:col>116</xdr:col>
      <xdr:colOff>152400</xdr:colOff>
      <xdr:row>51</xdr:row>
      <xdr:rowOff>23876</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8767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38126</xdr:rowOff>
    </xdr:from>
    <xdr:to>
      <xdr:col>116</xdr:col>
      <xdr:colOff>63500</xdr:colOff>
      <xdr:row>57</xdr:row>
      <xdr:rowOff>29820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1323300" y="9639326"/>
          <a:ext cx="838200" cy="163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129888</xdr:rowOff>
    </xdr:from>
    <xdr:ext cx="469744" cy="259045"/>
    <xdr:sp macro="" textlink="">
      <xdr:nvSpPr>
        <xdr:cNvPr id="801" name="貸付金平均値テキスト">
          <a:extLst>
            <a:ext uri="{FF2B5EF4-FFF2-40B4-BE49-F238E27FC236}">
              <a16:creationId xmlns:a16="http://schemas.microsoft.com/office/drawing/2014/main" id="{00000000-0008-0000-0600-000021030000}"/>
            </a:ext>
          </a:extLst>
        </xdr:cNvPr>
        <xdr:cNvSpPr txBox="1"/>
      </xdr:nvSpPr>
      <xdr:spPr>
        <a:xfrm>
          <a:off x="22212300" y="9902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151461</xdr:rowOff>
    </xdr:from>
    <xdr:to>
      <xdr:col>116</xdr:col>
      <xdr:colOff>114300</xdr:colOff>
      <xdr:row>58</xdr:row>
      <xdr:rowOff>81611</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2110700" y="9924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38126</xdr:rowOff>
    </xdr:from>
    <xdr:to>
      <xdr:col>111</xdr:col>
      <xdr:colOff>177800</xdr:colOff>
      <xdr:row>56</xdr:row>
      <xdr:rowOff>45669</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0434300" y="9639326"/>
          <a:ext cx="889000" cy="7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139344</xdr:rowOff>
    </xdr:from>
    <xdr:to>
      <xdr:col>112</xdr:col>
      <xdr:colOff>38100</xdr:colOff>
      <xdr:row>58</xdr:row>
      <xdr:rowOff>69494</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1272500" y="991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60621</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088428" y="10004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45669</xdr:rowOff>
    </xdr:from>
    <xdr:to>
      <xdr:col>107</xdr:col>
      <xdr:colOff>50800</xdr:colOff>
      <xdr:row>56</xdr:row>
      <xdr:rowOff>53442</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19545300" y="9646869"/>
          <a:ext cx="8890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129667</xdr:rowOff>
    </xdr:from>
    <xdr:to>
      <xdr:col>107</xdr:col>
      <xdr:colOff>101600</xdr:colOff>
      <xdr:row>58</xdr:row>
      <xdr:rowOff>59817</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0383500" y="990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50944</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99428" y="999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53442</xdr:rowOff>
    </xdr:from>
    <xdr:to>
      <xdr:col>102</xdr:col>
      <xdr:colOff>114300</xdr:colOff>
      <xdr:row>56</xdr:row>
      <xdr:rowOff>62738</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flipV="1">
          <a:off x="18656300" y="9654642"/>
          <a:ext cx="889000" cy="9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132562</xdr:rowOff>
    </xdr:from>
    <xdr:to>
      <xdr:col>102</xdr:col>
      <xdr:colOff>165100</xdr:colOff>
      <xdr:row>58</xdr:row>
      <xdr:rowOff>62712</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9494500" y="990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53839</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10428" y="9997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65736</xdr:rowOff>
    </xdr:from>
    <xdr:to>
      <xdr:col>98</xdr:col>
      <xdr:colOff>38100</xdr:colOff>
      <xdr:row>57</xdr:row>
      <xdr:rowOff>167336</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8605500" y="983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158463</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21428" y="993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150470</xdr:rowOff>
    </xdr:from>
    <xdr:to>
      <xdr:col>116</xdr:col>
      <xdr:colOff>114300</xdr:colOff>
      <xdr:row>57</xdr:row>
      <xdr:rowOff>80620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2110700" y="975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1897</xdr:rowOff>
    </xdr:from>
    <xdr:ext cx="469744" cy="259045"/>
    <xdr:sp macro="" textlink="">
      <xdr:nvSpPr>
        <xdr:cNvPr id="820" name="貸付金該当値テキスト">
          <a:extLst>
            <a:ext uri="{FF2B5EF4-FFF2-40B4-BE49-F238E27FC236}">
              <a16:creationId xmlns:a16="http://schemas.microsoft.com/office/drawing/2014/main" id="{00000000-0008-0000-0600-000034030000}"/>
            </a:ext>
          </a:extLst>
        </xdr:cNvPr>
        <xdr:cNvSpPr txBox="1"/>
      </xdr:nvSpPr>
      <xdr:spPr>
        <a:xfrm>
          <a:off x="22212300" y="9603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158776</xdr:rowOff>
    </xdr:from>
    <xdr:to>
      <xdr:col>112</xdr:col>
      <xdr:colOff>38100</xdr:colOff>
      <xdr:row>56</xdr:row>
      <xdr:rowOff>88926</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1272500" y="958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105453</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088428" y="9363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166319</xdr:rowOff>
    </xdr:from>
    <xdr:to>
      <xdr:col>107</xdr:col>
      <xdr:colOff>101600</xdr:colOff>
      <xdr:row>56</xdr:row>
      <xdr:rowOff>96469</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0383500" y="9596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112996</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199428" y="9371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2642</xdr:rowOff>
    </xdr:from>
    <xdr:to>
      <xdr:col>102</xdr:col>
      <xdr:colOff>165100</xdr:colOff>
      <xdr:row>56</xdr:row>
      <xdr:rowOff>104242</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9494500" y="9603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120769</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9310428" y="9379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11938</xdr:rowOff>
    </xdr:from>
    <xdr:to>
      <xdr:col>98</xdr:col>
      <xdr:colOff>38100</xdr:colOff>
      <xdr:row>56</xdr:row>
      <xdr:rowOff>113538</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8605500" y="961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130065</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421428" y="9388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99809</xdr:rowOff>
    </xdr:from>
    <xdr:to>
      <xdr:col>116</xdr:col>
      <xdr:colOff>62864</xdr:colOff>
      <xdr:row>78</xdr:row>
      <xdr:rowOff>121565</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272759"/>
          <a:ext cx="1269" cy="1221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125392</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498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121565</xdr:rowOff>
    </xdr:from>
    <xdr:to>
      <xdr:col>116</xdr:col>
      <xdr:colOff>152400</xdr:colOff>
      <xdr:row>78</xdr:row>
      <xdr:rowOff>121565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494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46486</xdr:rowOff>
    </xdr:from>
    <xdr:ext cx="534377"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2047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99809</xdr:rowOff>
    </xdr:from>
    <xdr:to>
      <xdr:col>116</xdr:col>
      <xdr:colOff>152400</xdr:colOff>
      <xdr:row>71</xdr:row>
      <xdr:rowOff>99809</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272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3626</xdr:rowOff>
    </xdr:from>
    <xdr:to>
      <xdr:col>116</xdr:col>
      <xdr:colOff>63500</xdr:colOff>
      <xdr:row>78</xdr:row>
      <xdr:rowOff>14675</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1323300" y="13376726"/>
          <a:ext cx="8382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32414</xdr:rowOff>
    </xdr:from>
    <xdr:ext cx="534377"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28911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9537</xdr:rowOff>
    </xdr:from>
    <xdr:to>
      <xdr:col>116</xdr:col>
      <xdr:colOff>114300</xdr:colOff>
      <xdr:row>76</xdr:row>
      <xdr:rowOff>111137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039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32430</xdr:rowOff>
    </xdr:from>
    <xdr:to>
      <xdr:col>111</xdr:col>
      <xdr:colOff>177800</xdr:colOff>
      <xdr:row>78</xdr:row>
      <xdr:rowOff>3626</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0434300" y="12548280"/>
          <a:ext cx="889000" cy="828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3156</xdr:rowOff>
    </xdr:from>
    <xdr:to>
      <xdr:col>112</xdr:col>
      <xdr:colOff>38100</xdr:colOff>
      <xdr:row>76</xdr:row>
      <xdr:rowOff>104756</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033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121283</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2808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32430</xdr:rowOff>
    </xdr:from>
    <xdr:to>
      <xdr:col>107</xdr:col>
      <xdr:colOff>50800</xdr:colOff>
      <xdr:row>73</xdr:row>
      <xdr:rowOff>86075</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9545300" y="12548280"/>
          <a:ext cx="889000" cy="53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165272</xdr:rowOff>
    </xdr:from>
    <xdr:to>
      <xdr:col>107</xdr:col>
      <xdr:colOff>101600</xdr:colOff>
      <xdr:row>76</xdr:row>
      <xdr:rowOff>95422</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02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86549</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311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86075</xdr:rowOff>
    </xdr:from>
    <xdr:to>
      <xdr:col>102</xdr:col>
      <xdr:colOff>114300</xdr:colOff>
      <xdr:row>73</xdr:row>
      <xdr:rowOff>117449</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8656300" y="12601925"/>
          <a:ext cx="889000" cy="31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1994</xdr:rowOff>
    </xdr:from>
    <xdr:to>
      <xdr:col>102</xdr:col>
      <xdr:colOff>165100</xdr:colOff>
      <xdr:row>76</xdr:row>
      <xdr:rowOff>103594</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0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94721</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312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61849</xdr:rowOff>
    </xdr:from>
    <xdr:to>
      <xdr:col>98</xdr:col>
      <xdr:colOff>38100</xdr:colOff>
      <xdr:row>76</xdr:row>
      <xdr:rowOff>163449</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092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154576</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3184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135325</xdr:rowOff>
    </xdr:from>
    <xdr:to>
      <xdr:col>116</xdr:col>
      <xdr:colOff>114300</xdr:colOff>
      <xdr:row>78</xdr:row>
      <xdr:rowOff>65475</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333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50252</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325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124276</xdr:rowOff>
    </xdr:from>
    <xdr:to>
      <xdr:col>112</xdr:col>
      <xdr:colOff>38100</xdr:colOff>
      <xdr:row>78</xdr:row>
      <xdr:rowOff>54426</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3325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45553</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3418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153080</xdr:rowOff>
    </xdr:from>
    <xdr:to>
      <xdr:col>107</xdr:col>
      <xdr:colOff>101600</xdr:colOff>
      <xdr:row>73</xdr:row>
      <xdr:rowOff>83230</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249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99757</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2272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35275</xdr:rowOff>
    </xdr:from>
    <xdr:to>
      <xdr:col>102</xdr:col>
      <xdr:colOff>165100</xdr:colOff>
      <xdr:row>73</xdr:row>
      <xdr:rowOff>136875</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255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153402</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232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66649</xdr:rowOff>
    </xdr:from>
    <xdr:to>
      <xdr:col>98</xdr:col>
      <xdr:colOff>38100</xdr:colOff>
      <xdr:row>73</xdr:row>
      <xdr:rowOff>168249</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258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13326</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235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全体的に、経常経費のコスト削減をしても、人口減少が早いため１人当たりのコストが悪化しているもしくは改善が鈍い傾向がある。</a:t>
          </a:r>
          <a:endParaRPr kumimoji="1" lang="en-US" altLang="ja-JP" sz="1300">
            <a:solidFill>
              <a:schemeClr val="dk1"/>
            </a:solidFill>
            <a:effectLst/>
            <a:latin typeface="+mn-lt"/>
            <a:ea typeface="+mn-ea"/>
            <a:cs typeface="+mn-cs"/>
          </a:endParaRPr>
        </a:p>
        <a:p>
          <a:r>
            <a:rPr kumimoji="1" lang="ja-JP" altLang="ja-JP" sz="1300">
              <a:solidFill>
                <a:schemeClr val="dk1"/>
              </a:solidFill>
              <a:effectLst/>
              <a:latin typeface="+mn-lt"/>
              <a:ea typeface="+mn-ea"/>
              <a:cs typeface="+mn-cs"/>
            </a:rPr>
            <a:t>・人件費では依然として類似団体より高くなっているものの、昨年度と比較して、職員給与費、地方公務員共済組合負担金等あわせて</a:t>
          </a:r>
          <a:r>
            <a:rPr kumimoji="1" lang="en-US" altLang="ja-JP" sz="1300">
              <a:solidFill>
                <a:schemeClr val="dk1"/>
              </a:solidFill>
              <a:effectLst/>
              <a:latin typeface="+mn-lt"/>
              <a:ea typeface="+mn-ea"/>
              <a:cs typeface="+mn-cs"/>
            </a:rPr>
            <a:t>84</a:t>
          </a:r>
          <a:r>
            <a:rPr kumimoji="1" lang="ja-JP" altLang="ja-JP" sz="1300">
              <a:solidFill>
                <a:schemeClr val="dk1"/>
              </a:solidFill>
              <a:effectLst/>
              <a:latin typeface="+mn-lt"/>
              <a:ea typeface="+mn-ea"/>
              <a:cs typeface="+mn-cs"/>
            </a:rPr>
            <a:t>百万円の減少したことにより減額となっている。</a:t>
          </a:r>
          <a:endParaRPr lang="ja-JP" altLang="ja-JP" sz="1300">
            <a:effectLst/>
          </a:endParaRPr>
        </a:p>
        <a:p>
          <a:r>
            <a:rPr kumimoji="1" lang="ja-JP" altLang="ja-JP" sz="1300">
              <a:solidFill>
                <a:schemeClr val="dk1"/>
              </a:solidFill>
              <a:effectLst/>
              <a:latin typeface="+mn-lt"/>
              <a:ea typeface="+mn-ea"/>
              <a:cs typeface="+mn-cs"/>
            </a:rPr>
            <a:t>・補助費等でも依然類似団体と比較して高く、</a:t>
          </a:r>
          <a:r>
            <a:rPr kumimoji="1" lang="ja-JP" altLang="en-US" sz="1300">
              <a:solidFill>
                <a:schemeClr val="dk1"/>
              </a:solidFill>
              <a:effectLst/>
              <a:latin typeface="+mn-lt"/>
              <a:ea typeface="+mn-ea"/>
              <a:cs typeface="+mn-cs"/>
            </a:rPr>
            <a:t>昨年度より</a:t>
          </a:r>
          <a:r>
            <a:rPr kumimoji="1" lang="ja-JP" altLang="ja-JP" sz="1300">
              <a:solidFill>
                <a:schemeClr val="dk1"/>
              </a:solidFill>
              <a:effectLst/>
              <a:latin typeface="+mn-lt"/>
              <a:ea typeface="+mn-ea"/>
              <a:cs typeface="+mn-cs"/>
            </a:rPr>
            <a:t>下水道事業の法適化の影響を受け上昇している。また、</a:t>
          </a:r>
          <a:r>
            <a:rPr kumimoji="1" lang="ja-JP" altLang="en-US" sz="1300">
              <a:solidFill>
                <a:schemeClr val="dk1"/>
              </a:solidFill>
              <a:effectLst/>
              <a:latin typeface="+mn-lt"/>
              <a:ea typeface="+mn-ea"/>
              <a:cs typeface="+mn-cs"/>
            </a:rPr>
            <a:t>建設経費により</a:t>
          </a:r>
          <a:r>
            <a:rPr kumimoji="1" lang="ja-JP" altLang="ja-JP" sz="1300">
              <a:solidFill>
                <a:schemeClr val="dk1"/>
              </a:solidFill>
              <a:effectLst/>
              <a:latin typeface="+mn-lt"/>
              <a:ea typeface="+mn-ea"/>
              <a:cs typeface="+mn-cs"/>
            </a:rPr>
            <a:t>一部事務組合への負担金が</a:t>
          </a:r>
          <a:r>
            <a:rPr kumimoji="1" lang="en-US" altLang="ja-JP" sz="1300">
              <a:solidFill>
                <a:schemeClr val="dk1"/>
              </a:solidFill>
              <a:effectLst/>
              <a:latin typeface="+mn-lt"/>
              <a:ea typeface="+mn-ea"/>
              <a:cs typeface="+mn-cs"/>
            </a:rPr>
            <a:t>367</a:t>
          </a:r>
          <a:r>
            <a:rPr kumimoji="1" lang="ja-JP" altLang="ja-JP" sz="1300">
              <a:solidFill>
                <a:schemeClr val="dk1"/>
              </a:solidFill>
              <a:effectLst/>
              <a:latin typeface="+mn-lt"/>
              <a:ea typeface="+mn-ea"/>
              <a:cs typeface="+mn-cs"/>
            </a:rPr>
            <a:t>百万円増額したことも一因と考えられる。</a:t>
          </a:r>
          <a:endParaRPr lang="ja-JP" altLang="ja-JP" sz="1300">
            <a:effectLst/>
          </a:endParaRPr>
        </a:p>
        <a:p>
          <a:r>
            <a:rPr kumimoji="1" lang="ja-JP" altLang="ja-JP" sz="1300">
              <a:solidFill>
                <a:schemeClr val="dk1"/>
              </a:solidFill>
              <a:effectLst/>
              <a:latin typeface="+mn-lt"/>
              <a:ea typeface="+mn-ea"/>
              <a:cs typeface="+mn-cs"/>
            </a:rPr>
            <a:t>・普通建設費（更新整備）では、昨年度と比較して</a:t>
          </a:r>
          <a:r>
            <a:rPr kumimoji="1" lang="en-US" altLang="ja-JP" sz="1300">
              <a:solidFill>
                <a:schemeClr val="dk1"/>
              </a:solidFill>
              <a:effectLst/>
              <a:latin typeface="+mn-lt"/>
              <a:ea typeface="+mn-ea"/>
              <a:cs typeface="+mn-cs"/>
            </a:rPr>
            <a:t>739</a:t>
          </a:r>
          <a:r>
            <a:rPr kumimoji="1" lang="ja-JP" altLang="ja-JP" sz="1300">
              <a:solidFill>
                <a:schemeClr val="dk1"/>
              </a:solidFill>
              <a:effectLst/>
              <a:latin typeface="+mn-lt"/>
              <a:ea typeface="+mn-ea"/>
              <a:cs typeface="+mn-cs"/>
            </a:rPr>
            <a:t>百万円増加しており、本庁舎整備事業で</a:t>
          </a:r>
          <a:r>
            <a:rPr kumimoji="1" lang="en-US" altLang="ja-JP" sz="1300">
              <a:solidFill>
                <a:schemeClr val="dk1"/>
              </a:solidFill>
              <a:effectLst/>
              <a:latin typeface="+mn-lt"/>
              <a:ea typeface="+mn-ea"/>
              <a:cs typeface="+mn-cs"/>
            </a:rPr>
            <a:t>1,398</a:t>
          </a:r>
          <a:r>
            <a:rPr kumimoji="1" lang="ja-JP" altLang="ja-JP" sz="1300">
              <a:solidFill>
                <a:schemeClr val="dk1"/>
              </a:solidFill>
              <a:effectLst/>
              <a:latin typeface="+mn-lt"/>
              <a:ea typeface="+mn-ea"/>
              <a:cs typeface="+mn-cs"/>
            </a:rPr>
            <a:t>百万円等の大型事業を実施したことにより、類似団体比較において</a:t>
          </a:r>
          <a:r>
            <a:rPr kumimoji="1" lang="en-US" altLang="ja-JP" sz="1300">
              <a:solidFill>
                <a:schemeClr val="dk1"/>
              </a:solidFill>
              <a:effectLst/>
              <a:latin typeface="+mn-lt"/>
              <a:ea typeface="+mn-ea"/>
              <a:cs typeface="+mn-cs"/>
            </a:rPr>
            <a:t>69,180</a:t>
          </a:r>
          <a:r>
            <a:rPr kumimoji="1" lang="ja-JP" altLang="ja-JP" sz="1300">
              <a:solidFill>
                <a:schemeClr val="dk1"/>
              </a:solidFill>
              <a:effectLst/>
              <a:latin typeface="+mn-lt"/>
              <a:ea typeface="+mn-ea"/>
              <a:cs typeface="+mn-cs"/>
            </a:rPr>
            <a:t>円</a:t>
          </a:r>
          <a:r>
            <a:rPr kumimoji="1" lang="en-US" altLang="ja-JP"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人高くなっている。</a:t>
          </a:r>
          <a:endParaRPr lang="ja-JP" altLang="ja-JP" sz="1300">
            <a:effectLst/>
          </a:endParaRPr>
        </a:p>
        <a:p>
          <a:r>
            <a:rPr kumimoji="1" lang="ja-JP" altLang="ja-JP" sz="1300">
              <a:solidFill>
                <a:schemeClr val="dk1"/>
              </a:solidFill>
              <a:effectLst/>
              <a:latin typeface="+mn-lt"/>
              <a:ea typeface="+mn-ea"/>
              <a:cs typeface="+mn-cs"/>
            </a:rPr>
            <a:t>・公債費は、これまでに実施した事業の元金償還が本格化したことに増加</a:t>
          </a:r>
          <a:r>
            <a:rPr kumimoji="1" lang="ja-JP" altLang="en-US" sz="1300">
              <a:solidFill>
                <a:schemeClr val="dk1"/>
              </a:solidFill>
              <a:effectLst/>
              <a:latin typeface="+mn-lt"/>
              <a:ea typeface="+mn-ea"/>
              <a:cs typeface="+mn-cs"/>
            </a:rPr>
            <a:t>しているが、今後は減少</a:t>
          </a:r>
          <a:r>
            <a:rPr kumimoji="1" lang="ja-JP" altLang="ja-JP" sz="1300">
              <a:solidFill>
                <a:schemeClr val="dk1"/>
              </a:solidFill>
              <a:effectLst/>
              <a:latin typeface="+mn-lt"/>
              <a:ea typeface="+mn-ea"/>
              <a:cs typeface="+mn-cs"/>
            </a:rPr>
            <a:t>する見込みである。なお、依然として類似団体比較</a:t>
          </a:r>
          <a:r>
            <a:rPr kumimoji="1" lang="ja-JP" altLang="en-US" sz="1300">
              <a:solidFill>
                <a:schemeClr val="dk1"/>
              </a:solidFill>
              <a:effectLst/>
              <a:latin typeface="+mn-lt"/>
              <a:ea typeface="+mn-ea"/>
              <a:cs typeface="+mn-cs"/>
            </a:rPr>
            <a:t>と比較して高い数値であることから</a:t>
          </a:r>
          <a:r>
            <a:rPr kumimoji="1" lang="ja-JP" altLang="ja-JP" sz="1300">
              <a:solidFill>
                <a:schemeClr val="dk1"/>
              </a:solidFill>
              <a:effectLst/>
              <a:latin typeface="+mn-lt"/>
              <a:ea typeface="+mn-ea"/>
              <a:cs typeface="+mn-cs"/>
            </a:rPr>
            <a:t>、償還期間の見直し等</a:t>
          </a:r>
          <a:r>
            <a:rPr kumimoji="1" lang="ja-JP" altLang="en-US" sz="1300">
              <a:solidFill>
                <a:schemeClr val="dk1"/>
              </a:solidFill>
              <a:effectLst/>
              <a:latin typeface="+mn-lt"/>
              <a:ea typeface="+mn-ea"/>
              <a:cs typeface="+mn-cs"/>
            </a:rPr>
            <a:t>により金額の抑制と平準化に努める</a:t>
          </a:r>
          <a:r>
            <a:rPr kumimoji="1" lang="ja-JP" altLang="ja-JP" sz="1300">
              <a:solidFill>
                <a:schemeClr val="dk1"/>
              </a:solidFill>
              <a:effectLst/>
              <a:latin typeface="+mn-lt"/>
              <a:ea typeface="+mn-ea"/>
              <a:cs typeface="+mn-cs"/>
            </a:rPr>
            <a:t>。</a:t>
          </a:r>
          <a:endParaRPr lang="ja-JP" altLang="ja-JP" sz="1300">
            <a:effectLst/>
          </a:endParaRPr>
        </a:p>
        <a:p>
          <a:r>
            <a:rPr kumimoji="1" lang="ja-JP" altLang="ja-JP" sz="1300">
              <a:solidFill>
                <a:schemeClr val="dk1"/>
              </a:solidFill>
              <a:effectLst/>
              <a:latin typeface="+mn-lt"/>
              <a:ea typeface="+mn-ea"/>
              <a:cs typeface="+mn-cs"/>
            </a:rPr>
            <a:t>・繰出金については、昨年度より下水道事業の法適化の影響から減少しているが、経常的な繰出金は増加している。特に介護保険事業が増額しており、各会計での運営を原則としつつも、一般会計での歳出削減改革を確実に実行していく</a:t>
          </a:r>
          <a:r>
            <a:rPr kumimoji="1" lang="ja-JP" altLang="en-US" sz="1300">
              <a:solidFill>
                <a:schemeClr val="dk1"/>
              </a:solidFill>
              <a:effectLst/>
              <a:latin typeface="+mn-lt"/>
              <a:ea typeface="+mn-ea"/>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兵庫県多可町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20,885
20,678
185.19
13,448,024
13,346,505
66,886
7,818,860
15,487,215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17.2
43.0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45648</xdr:rowOff>
    </xdr:from>
    <xdr:to>
      <xdr:col>24</xdr:col>
      <xdr:colOff>62865</xdr:colOff>
      <xdr:row>38</xdr:row>
      <xdr:rowOff>95939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60598"/>
          <a:ext cx="1270" cy="1250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99766</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14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95939</xdr:rowOff>
    </xdr:from>
    <xdr:to>
      <xdr:col>24</xdr:col>
      <xdr:colOff>152400</xdr:colOff>
      <xdr:row>38</xdr:row>
      <xdr:rowOff>95939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11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163775</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135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45648</xdr:rowOff>
    </xdr:from>
    <xdr:to>
      <xdr:col>24</xdr:col>
      <xdr:colOff>152400</xdr:colOff>
      <xdr:row>31</xdr:row>
      <xdr:rowOff>45648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60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64915</xdr:rowOff>
    </xdr:from>
    <xdr:to>
      <xdr:col>24</xdr:col>
      <xdr:colOff>63500</xdr:colOff>
      <xdr:row>34</xdr:row>
      <xdr:rowOff>142313</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894215"/>
          <a:ext cx="838200" cy="77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3646</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043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25219</xdr:rowOff>
    </xdr:from>
    <xdr:to>
      <xdr:col>24</xdr:col>
      <xdr:colOff>114300</xdr:colOff>
      <xdr:row>35</xdr:row>
      <xdr:rowOff>126819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02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132842</xdr:rowOff>
    </xdr:from>
    <xdr:to>
      <xdr:col>19</xdr:col>
      <xdr:colOff>177800</xdr:colOff>
      <xdr:row>34</xdr:row>
      <xdr:rowOff>142313</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5962142"/>
          <a:ext cx="889000" cy="9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40567</xdr:rowOff>
    </xdr:from>
    <xdr:to>
      <xdr:col>20</xdr:col>
      <xdr:colOff>38100</xdr:colOff>
      <xdr:row>35</xdr:row>
      <xdr:rowOff>142167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04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133294</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134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28992</xdr:rowOff>
    </xdr:from>
    <xdr:to>
      <xdr:col>15</xdr:col>
      <xdr:colOff>50800</xdr:colOff>
      <xdr:row>34</xdr:row>
      <xdr:rowOff>132842</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5858292"/>
          <a:ext cx="889000" cy="10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48078</xdr:rowOff>
    </xdr:from>
    <xdr:to>
      <xdr:col>15</xdr:col>
      <xdr:colOff>101600</xdr:colOff>
      <xdr:row>35</xdr:row>
      <xdr:rowOff>149678</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04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140805</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14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28992</xdr:rowOff>
    </xdr:from>
    <xdr:to>
      <xdr:col>10</xdr:col>
      <xdr:colOff>114300</xdr:colOff>
      <xdr:row>34</xdr:row>
      <xdr:rowOff>137414</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5858292"/>
          <a:ext cx="889000" cy="10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111434</xdr:rowOff>
    </xdr:from>
    <xdr:to>
      <xdr:col>10</xdr:col>
      <xdr:colOff>165100</xdr:colOff>
      <xdr:row>35</xdr:row>
      <xdr:rowOff>41584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5940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32711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03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16728</xdr:rowOff>
    </xdr:from>
    <xdr:to>
      <xdr:col>6</xdr:col>
      <xdr:colOff>38100</xdr:colOff>
      <xdr:row>35</xdr:row>
      <xdr:rowOff>118328</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01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109455</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110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14115</xdr:rowOff>
    </xdr:from>
    <xdr:to>
      <xdr:col>24</xdr:col>
      <xdr:colOff>114300</xdr:colOff>
      <xdr:row>34</xdr:row>
      <xdr:rowOff>115715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84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36992</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694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91513</xdr:rowOff>
    </xdr:from>
    <xdr:to>
      <xdr:col>20</xdr:col>
      <xdr:colOff>38100</xdr:colOff>
      <xdr:row>35</xdr:row>
      <xdr:rowOff>21663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92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38190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696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82042</xdr:rowOff>
    </xdr:from>
    <xdr:to>
      <xdr:col>15</xdr:col>
      <xdr:colOff>101600</xdr:colOff>
      <xdr:row>35</xdr:row>
      <xdr:rowOff>12192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91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28719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686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149642</xdr:rowOff>
    </xdr:from>
    <xdr:to>
      <xdr:col>10</xdr:col>
      <xdr:colOff>165100</xdr:colOff>
      <xdr:row>34</xdr:row>
      <xdr:rowOff>79792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807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96319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58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86614</xdr:rowOff>
    </xdr:from>
    <xdr:to>
      <xdr:col>6</xdr:col>
      <xdr:colOff>38100</xdr:colOff>
      <xdr:row>35</xdr:row>
      <xdr:rowOff>16764</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915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33291</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691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id="{00000000-0008-0000-07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107128</xdr:rowOff>
    </xdr:from>
    <xdr:to>
      <xdr:col>24</xdr:col>
      <xdr:colOff>62865</xdr:colOff>
      <xdr:row>59</xdr:row>
      <xdr:rowOff>802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4633595" y="8679628"/>
          <a:ext cx="1270" cy="1436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4629</xdr:rowOff>
    </xdr:from>
    <xdr:ext cx="534377" cy="259045"/>
    <xdr:sp macro="" textlink="">
      <xdr:nvSpPr>
        <xdr:cNvPr id="118" name="総務費最小値テキスト">
          <a:extLst>
            <a:ext uri="{FF2B5EF4-FFF2-40B4-BE49-F238E27FC236}">
              <a16:creationId xmlns:a16="http://schemas.microsoft.com/office/drawing/2014/main" id="{00000000-0008-0000-0700-000076000000}"/>
            </a:ext>
          </a:extLst>
        </xdr:cNvPr>
        <xdr:cNvSpPr txBox="1"/>
      </xdr:nvSpPr>
      <xdr:spPr>
        <a:xfrm>
          <a:off x="4686300" y="10120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802</xdr:rowOff>
    </xdr:from>
    <xdr:to>
      <xdr:col>24</xdr:col>
      <xdr:colOff>152400</xdr:colOff>
      <xdr:row>59</xdr:row>
      <xdr:rowOff>802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1011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53805</xdr:rowOff>
    </xdr:from>
    <xdr:ext cx="599010" cy="259045"/>
    <xdr:sp macro="" textlink="">
      <xdr:nvSpPr>
        <xdr:cNvPr id="120" name="総務費最大値テキスト">
          <a:extLst>
            <a:ext uri="{FF2B5EF4-FFF2-40B4-BE49-F238E27FC236}">
              <a16:creationId xmlns:a16="http://schemas.microsoft.com/office/drawing/2014/main" id="{00000000-0008-0000-0700-000078000000}"/>
            </a:ext>
          </a:extLst>
        </xdr:cNvPr>
        <xdr:cNvSpPr txBox="1"/>
      </xdr:nvSpPr>
      <xdr:spPr>
        <a:xfrm>
          <a:off x="4686300" y="8454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469,974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107128</xdr:rowOff>
    </xdr:from>
    <xdr:to>
      <xdr:col>24</xdr:col>
      <xdr:colOff>152400</xdr:colOff>
      <xdr:row>50</xdr:row>
      <xdr:rowOff>107128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4546600" y="8679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159895</xdr:rowOff>
    </xdr:from>
    <xdr:to>
      <xdr:col>24</xdr:col>
      <xdr:colOff>63500</xdr:colOff>
      <xdr:row>57</xdr:row>
      <xdr:rowOff>70235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3797300" y="9761095"/>
          <a:ext cx="838200" cy="81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138151</xdr:rowOff>
    </xdr:from>
    <xdr:ext cx="534377" cy="259045"/>
    <xdr:sp macro="" textlink="">
      <xdr:nvSpPr>
        <xdr:cNvPr id="123" name="総務費平均値テキスト">
          <a:extLst>
            <a:ext uri="{FF2B5EF4-FFF2-40B4-BE49-F238E27FC236}">
              <a16:creationId xmlns:a16="http://schemas.microsoft.com/office/drawing/2014/main" id="{00000000-0008-0000-0700-00007B000000}"/>
            </a:ext>
          </a:extLst>
        </xdr:cNvPr>
        <xdr:cNvSpPr txBox="1"/>
      </xdr:nvSpPr>
      <xdr:spPr>
        <a:xfrm>
          <a:off x="4686300" y="99108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159724</xdr:rowOff>
    </xdr:from>
    <xdr:to>
      <xdr:col>24</xdr:col>
      <xdr:colOff>114300</xdr:colOff>
      <xdr:row>58</xdr:row>
      <xdr:rowOff>89874</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4584700" y="9932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70235</xdr:rowOff>
    </xdr:from>
    <xdr:to>
      <xdr:col>19</xdr:col>
      <xdr:colOff>177800</xdr:colOff>
      <xdr:row>57</xdr:row>
      <xdr:rowOff>145986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908300" y="9842885"/>
          <a:ext cx="889000" cy="75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17276</xdr:rowOff>
    </xdr:from>
    <xdr:to>
      <xdr:col>20</xdr:col>
      <xdr:colOff>38100</xdr:colOff>
      <xdr:row>58</xdr:row>
      <xdr:rowOff>118876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3746500" y="996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110003</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3530111" y="10054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145986</xdr:rowOff>
    </xdr:from>
    <xdr:to>
      <xdr:col>15</xdr:col>
      <xdr:colOff>50800</xdr:colOff>
      <xdr:row>58</xdr:row>
      <xdr:rowOff>4914</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2019300" y="9918636"/>
          <a:ext cx="889000" cy="30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8344</xdr:rowOff>
    </xdr:from>
    <xdr:to>
      <xdr:col>15</xdr:col>
      <xdr:colOff>101600</xdr:colOff>
      <xdr:row>58</xdr:row>
      <xdr:rowOff>109944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2857500" y="995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101071</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641111" y="10045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4914</xdr:rowOff>
    </xdr:from>
    <xdr:to>
      <xdr:col>10</xdr:col>
      <xdr:colOff>114300</xdr:colOff>
      <xdr:row>58</xdr:row>
      <xdr:rowOff>49337</xdr:rowOff>
    </xdr:to>
    <xdr:cxnSp macro="">
      <xdr:nvCxnSpPr>
        <xdr:cNvPr id="131" name="直線コネクタ 130">
          <a:extLst>
            <a:ext uri="{FF2B5EF4-FFF2-40B4-BE49-F238E27FC236}">
              <a16:creationId xmlns:a16="http://schemas.microsoft.com/office/drawing/2014/main" id="{00000000-0008-0000-0700-000083000000}"/>
            </a:ext>
          </a:extLst>
        </xdr:cNvPr>
        <xdr:cNvCxnSpPr/>
      </xdr:nvCxnSpPr>
      <xdr:spPr>
        <a:xfrm flipV="1">
          <a:off x="1130300" y="9949014"/>
          <a:ext cx="889000" cy="44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15663</xdr:rowOff>
    </xdr:from>
    <xdr:to>
      <xdr:col>10</xdr:col>
      <xdr:colOff>165100</xdr:colOff>
      <xdr:row>58</xdr:row>
      <xdr:rowOff>117263</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968500" y="99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108390</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752111" y="1005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41256</xdr:rowOff>
    </xdr:from>
    <xdr:to>
      <xdr:col>6</xdr:col>
      <xdr:colOff>38100</xdr:colOff>
      <xdr:row>58</xdr:row>
      <xdr:rowOff>142856</xdr:rowOff>
    </xdr:to>
    <xdr:sp macro="" textlink="">
      <xdr:nvSpPr>
        <xdr:cNvPr id="134" name="フローチャート: 判断 133">
          <a:extLst>
            <a:ext uri="{FF2B5EF4-FFF2-40B4-BE49-F238E27FC236}">
              <a16:creationId xmlns:a16="http://schemas.microsoft.com/office/drawing/2014/main" id="{00000000-0008-0000-0700-000086000000}"/>
            </a:ext>
          </a:extLst>
        </xdr:cNvPr>
        <xdr:cNvSpPr/>
      </xdr:nvSpPr>
      <xdr:spPr>
        <a:xfrm>
          <a:off x="1079500" y="9985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133983</xdr:rowOff>
    </xdr:from>
    <xdr:ext cx="534377"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863111" y="10078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109095</xdr:rowOff>
    </xdr:from>
    <xdr:to>
      <xdr:col>24</xdr:col>
      <xdr:colOff>114300</xdr:colOff>
      <xdr:row>57</xdr:row>
      <xdr:rowOff>39245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4584700" y="9710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131972</xdr:rowOff>
    </xdr:from>
    <xdr:ext cx="599010" cy="259045"/>
    <xdr:sp macro="" textlink="">
      <xdr:nvSpPr>
        <xdr:cNvPr id="142" name="総務費該当値テキスト">
          <a:extLst>
            <a:ext uri="{FF2B5EF4-FFF2-40B4-BE49-F238E27FC236}">
              <a16:creationId xmlns:a16="http://schemas.microsoft.com/office/drawing/2014/main" id="{00000000-0008-0000-0700-00008E000000}"/>
            </a:ext>
          </a:extLst>
        </xdr:cNvPr>
        <xdr:cNvSpPr txBox="1"/>
      </xdr:nvSpPr>
      <xdr:spPr>
        <a:xfrm>
          <a:off x="4686300" y="9561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19435</xdr:rowOff>
    </xdr:from>
    <xdr:to>
      <xdr:col>20</xdr:col>
      <xdr:colOff>38100</xdr:colOff>
      <xdr:row>57</xdr:row>
      <xdr:rowOff>121035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3746500" y="979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137562</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3497795" y="9567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95186</xdr:rowOff>
    </xdr:from>
    <xdr:to>
      <xdr:col>15</xdr:col>
      <xdr:colOff>101600</xdr:colOff>
      <xdr:row>58</xdr:row>
      <xdr:rowOff>25336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2857500" y="986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41863</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2641111" y="9643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125564</xdr:rowOff>
    </xdr:from>
    <xdr:to>
      <xdr:col>10</xdr:col>
      <xdr:colOff>165100</xdr:colOff>
      <xdr:row>58</xdr:row>
      <xdr:rowOff>55714</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968500" y="989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72241</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1752111" y="9673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169987</xdr:rowOff>
    </xdr:from>
    <xdr:to>
      <xdr:col>6</xdr:col>
      <xdr:colOff>38100</xdr:colOff>
      <xdr:row>58</xdr:row>
      <xdr:rowOff>100137</xdr:rowOff>
    </xdr:to>
    <xdr:sp macro="" textlink="">
      <xdr:nvSpPr>
        <xdr:cNvPr id="149" name="楕円 148">
          <a:extLst>
            <a:ext uri="{FF2B5EF4-FFF2-40B4-BE49-F238E27FC236}">
              <a16:creationId xmlns:a16="http://schemas.microsoft.com/office/drawing/2014/main" id="{00000000-0008-0000-0700-000095000000}"/>
            </a:ext>
          </a:extLst>
        </xdr:cNvPr>
        <xdr:cNvSpPr/>
      </xdr:nvSpPr>
      <xdr:spPr>
        <a:xfrm>
          <a:off x="1079500" y="9942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116664</xdr:rowOff>
    </xdr:from>
    <xdr:ext cx="534377"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863111" y="9717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100190</xdr:rowOff>
    </xdr:from>
    <xdr:to>
      <xdr:col>24</xdr:col>
      <xdr:colOff>62865</xdr:colOff>
      <xdr:row>78</xdr:row>
      <xdr:rowOff>108586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101690"/>
          <a:ext cx="1270" cy="1379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112413</xdr:rowOff>
    </xdr:from>
    <xdr:ext cx="534377"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485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108586</xdr:rowOff>
    </xdr:from>
    <xdr:to>
      <xdr:col>24</xdr:col>
      <xdr:colOff>152400</xdr:colOff>
      <xdr:row>78</xdr:row>
      <xdr:rowOff>108586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48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46867</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876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207,111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100190</xdr:rowOff>
    </xdr:from>
    <xdr:to>
      <xdr:col>24</xdr:col>
      <xdr:colOff>152400</xdr:colOff>
      <xdr:row>70</xdr:row>
      <xdr:rowOff>100190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101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62788</xdr:rowOff>
    </xdr:from>
    <xdr:to>
      <xdr:col>24</xdr:col>
      <xdr:colOff>63500</xdr:colOff>
      <xdr:row>75</xdr:row>
      <xdr:rowOff>113652</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2921538"/>
          <a:ext cx="838200" cy="50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43933</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30741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65506</xdr:rowOff>
    </xdr:from>
    <xdr:to>
      <xdr:col>24</xdr:col>
      <xdr:colOff>114300</xdr:colOff>
      <xdr:row>76</xdr:row>
      <xdr:rowOff>167106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309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113652</xdr:rowOff>
    </xdr:from>
    <xdr:to>
      <xdr:col>19</xdr:col>
      <xdr:colOff>177800</xdr:colOff>
      <xdr:row>75</xdr:row>
      <xdr:rowOff>161886</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908300" y="12972402"/>
          <a:ext cx="889000" cy="48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9334</xdr:rowOff>
    </xdr:from>
    <xdr:to>
      <xdr:col>20</xdr:col>
      <xdr:colOff>38100</xdr:colOff>
      <xdr:row>76</xdr:row>
      <xdr:rowOff>110934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039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102061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3132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161886</xdr:rowOff>
    </xdr:from>
    <xdr:to>
      <xdr:col>15</xdr:col>
      <xdr:colOff>50800</xdr:colOff>
      <xdr:row>76</xdr:row>
      <xdr:rowOff>59779</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3020636"/>
          <a:ext cx="889000" cy="69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38164</xdr:rowOff>
    </xdr:from>
    <xdr:to>
      <xdr:col>15</xdr:col>
      <xdr:colOff>101600</xdr:colOff>
      <xdr:row>75</xdr:row>
      <xdr:rowOff>139764</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289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156291</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2672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157327</xdr:rowOff>
    </xdr:from>
    <xdr:to>
      <xdr:col>10</xdr:col>
      <xdr:colOff>114300</xdr:colOff>
      <xdr:row>76</xdr:row>
      <xdr:rowOff>59779</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a:off x="1130300" y="13016077"/>
          <a:ext cx="889000" cy="73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22467</xdr:rowOff>
    </xdr:from>
    <xdr:to>
      <xdr:col>10</xdr:col>
      <xdr:colOff>165100</xdr:colOff>
      <xdr:row>76</xdr:row>
      <xdr:rowOff>124067</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05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115194</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3145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57938</xdr:rowOff>
    </xdr:from>
    <xdr:to>
      <xdr:col>6</xdr:col>
      <xdr:colOff>38100</xdr:colOff>
      <xdr:row>77</xdr:row>
      <xdr:rowOff>159538</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25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150665</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352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11988</xdr:rowOff>
    </xdr:from>
    <xdr:to>
      <xdr:col>24</xdr:col>
      <xdr:colOff>114300</xdr:colOff>
      <xdr:row>75</xdr:row>
      <xdr:rowOff>113588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2870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34865</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2722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62852</xdr:rowOff>
    </xdr:from>
    <xdr:to>
      <xdr:col>20</xdr:col>
      <xdr:colOff>38100</xdr:colOff>
      <xdr:row>75</xdr:row>
      <xdr:rowOff>164452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2921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9529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2696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111087</xdr:rowOff>
    </xdr:from>
    <xdr:to>
      <xdr:col>15</xdr:col>
      <xdr:colOff>101600</xdr:colOff>
      <xdr:row>76</xdr:row>
      <xdr:rowOff>41238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296983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32363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3062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8979</xdr:rowOff>
    </xdr:from>
    <xdr:to>
      <xdr:col>10</xdr:col>
      <xdr:colOff>165100</xdr:colOff>
      <xdr:row>76</xdr:row>
      <xdr:rowOff>110579</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039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127106</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2814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106528</xdr:rowOff>
    </xdr:from>
    <xdr:to>
      <xdr:col>6</xdr:col>
      <xdr:colOff>38100</xdr:colOff>
      <xdr:row>76</xdr:row>
      <xdr:rowOff>36677</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296527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53205</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2740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83441</xdr:rowOff>
    </xdr:from>
    <xdr:to>
      <xdr:col>24</xdr:col>
      <xdr:colOff>62865</xdr:colOff>
      <xdr:row>99</xdr:row>
      <xdr:rowOff>43070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856841"/>
          <a:ext cx="1270" cy="1159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46897</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2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43070</xdr:rowOff>
    </xdr:from>
    <xdr:to>
      <xdr:col>24</xdr:col>
      <xdr:colOff>152400</xdr:colOff>
      <xdr:row>99</xdr:row>
      <xdr:rowOff>43070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16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91</xdr:row>
      <xdr:rowOff>30118</xdr:rowOff>
    </xdr:from>
    <xdr:ext cx="534377"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632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67,461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83441</xdr:rowOff>
    </xdr:from>
    <xdr:to>
      <xdr:col>24</xdr:col>
      <xdr:colOff>152400</xdr:colOff>
      <xdr:row>92</xdr:row>
      <xdr:rowOff>83441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856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103215</xdr:rowOff>
    </xdr:from>
    <xdr:to>
      <xdr:col>24</xdr:col>
      <xdr:colOff>63500</xdr:colOff>
      <xdr:row>95</xdr:row>
      <xdr:rowOff>137368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390965"/>
          <a:ext cx="838200" cy="34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59737</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5189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81310</xdr:rowOff>
    </xdr:from>
    <xdr:to>
      <xdr:col>24</xdr:col>
      <xdr:colOff>114300</xdr:colOff>
      <xdr:row>97</xdr:row>
      <xdr:rowOff>11460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54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103215</xdr:rowOff>
    </xdr:from>
    <xdr:to>
      <xdr:col>19</xdr:col>
      <xdr:colOff>177800</xdr:colOff>
      <xdr:row>95</xdr:row>
      <xdr:rowOff>150558</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390965"/>
          <a:ext cx="889000" cy="47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72532</xdr:rowOff>
    </xdr:from>
    <xdr:to>
      <xdr:col>20</xdr:col>
      <xdr:colOff>38100</xdr:colOff>
      <xdr:row>97</xdr:row>
      <xdr:rowOff>2682</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53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165259</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62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140638</xdr:rowOff>
    </xdr:from>
    <xdr:to>
      <xdr:col>15</xdr:col>
      <xdr:colOff>50800</xdr:colOff>
      <xdr:row>95</xdr:row>
      <xdr:rowOff>150558</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019300" y="16428388"/>
          <a:ext cx="889000" cy="9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67503</xdr:rowOff>
    </xdr:from>
    <xdr:to>
      <xdr:col>15</xdr:col>
      <xdr:colOff>101600</xdr:colOff>
      <xdr:row>96</xdr:row>
      <xdr:rowOff>169103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526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160230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619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140638</xdr:rowOff>
    </xdr:from>
    <xdr:to>
      <xdr:col>10</xdr:col>
      <xdr:colOff>114300</xdr:colOff>
      <xdr:row>95</xdr:row>
      <xdr:rowOff>166195</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428388"/>
          <a:ext cx="889000" cy="25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135054</xdr:rowOff>
    </xdr:from>
    <xdr:to>
      <xdr:col>10</xdr:col>
      <xdr:colOff>165100</xdr:colOff>
      <xdr:row>97</xdr:row>
      <xdr:rowOff>65204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59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56331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686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93655</xdr:rowOff>
    </xdr:from>
    <xdr:to>
      <xdr:col>6</xdr:col>
      <xdr:colOff>38100</xdr:colOff>
      <xdr:row>97</xdr:row>
      <xdr:rowOff>23805</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55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14932</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64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86568</xdr:rowOff>
    </xdr:from>
    <xdr:to>
      <xdr:col>24</xdr:col>
      <xdr:colOff>114300</xdr:colOff>
      <xdr:row>96</xdr:row>
      <xdr:rowOff>16718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374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109445</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225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52415</xdr:rowOff>
    </xdr:from>
    <xdr:to>
      <xdr:col>20</xdr:col>
      <xdr:colOff>38100</xdr:colOff>
      <xdr:row>95</xdr:row>
      <xdr:rowOff>154015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34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170542</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115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99758</xdr:rowOff>
    </xdr:from>
    <xdr:to>
      <xdr:col>15</xdr:col>
      <xdr:colOff>101600</xdr:colOff>
      <xdr:row>96</xdr:row>
      <xdr:rowOff>29908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38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46435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162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89838</xdr:rowOff>
    </xdr:from>
    <xdr:to>
      <xdr:col>10</xdr:col>
      <xdr:colOff>165100</xdr:colOff>
      <xdr:row>96</xdr:row>
      <xdr:rowOff>19988</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37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36515</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152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115395</xdr:rowOff>
    </xdr:from>
    <xdr:to>
      <xdr:col>6</xdr:col>
      <xdr:colOff>38100</xdr:colOff>
      <xdr:row>96</xdr:row>
      <xdr:rowOff>45545</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40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62072</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178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152110</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638510"/>
          <a:ext cx="1270" cy="1146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98787</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41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152110</xdr:rowOff>
    </xdr:from>
    <xdr:to>
      <xdr:col>55</xdr:col>
      <xdr:colOff>88900</xdr:colOff>
      <xdr:row>32</xdr:row>
      <xdr:rowOff>152110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6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94633</xdr:rowOff>
    </xdr:from>
    <xdr:to>
      <xdr:col>55</xdr:col>
      <xdr:colOff>0</xdr:colOff>
      <xdr:row>34</xdr:row>
      <xdr:rowOff>123698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5238133"/>
          <a:ext cx="838200" cy="71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126110</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4697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147683</xdr:rowOff>
    </xdr:from>
    <xdr:to>
      <xdr:col>55</xdr:col>
      <xdr:colOff>50800</xdr:colOff>
      <xdr:row>38</xdr:row>
      <xdr:rowOff>77832</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913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94633</xdr:rowOff>
    </xdr:from>
    <xdr:to>
      <xdr:col>50</xdr:col>
      <xdr:colOff>114300</xdr:colOff>
      <xdr:row>30</xdr:row>
      <xdr:rowOff>116513</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5238133"/>
          <a:ext cx="889000" cy="21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127109</xdr:rowOff>
    </xdr:from>
    <xdr:to>
      <xdr:col>50</xdr:col>
      <xdr:colOff>165100</xdr:colOff>
      <xdr:row>38</xdr:row>
      <xdr:rowOff>57259</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7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48386</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5634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116513</xdr:rowOff>
    </xdr:from>
    <xdr:to>
      <xdr:col>45</xdr:col>
      <xdr:colOff>177800</xdr:colOff>
      <xdr:row>30</xdr:row>
      <xdr:rowOff>138720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5260013"/>
          <a:ext cx="889000" cy="2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104249</xdr:rowOff>
    </xdr:from>
    <xdr:to>
      <xdr:col>46</xdr:col>
      <xdr:colOff>38100</xdr:colOff>
      <xdr:row>38</xdr:row>
      <xdr:rowOff>34399</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25526</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5406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138720</xdr:rowOff>
    </xdr:from>
    <xdr:to>
      <xdr:col>41</xdr:col>
      <xdr:colOff>50800</xdr:colOff>
      <xdr:row>30</xdr:row>
      <xdr:rowOff>166805</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5282220"/>
          <a:ext cx="889000" cy="28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84328</xdr:rowOff>
    </xdr:from>
    <xdr:to>
      <xdr:col>41</xdr:col>
      <xdr:colOff>101600</xdr:colOff>
      <xdr:row>38</xdr:row>
      <xdr:rowOff>14478</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5605</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5207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167930</xdr:rowOff>
    </xdr:from>
    <xdr:to>
      <xdr:col>36</xdr:col>
      <xdr:colOff>165100</xdr:colOff>
      <xdr:row>37</xdr:row>
      <xdr:rowOff>98080</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40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89207</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428" y="643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72898</xdr:rowOff>
    </xdr:from>
    <xdr:to>
      <xdr:col>55</xdr:col>
      <xdr:colOff>50800</xdr:colOff>
      <xdr:row>35</xdr:row>
      <xdr:rowOff>3048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5902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95775</xdr:rowOff>
    </xdr:from>
    <xdr:ext cx="469744"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5753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43833</xdr:rowOff>
    </xdr:from>
    <xdr:to>
      <xdr:col>50</xdr:col>
      <xdr:colOff>165100</xdr:colOff>
      <xdr:row>30</xdr:row>
      <xdr:rowOff>145433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5187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28</xdr:row>
      <xdr:rowOff>161960</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04428" y="4962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65713</xdr:rowOff>
    </xdr:from>
    <xdr:to>
      <xdr:col>46</xdr:col>
      <xdr:colOff>38100</xdr:colOff>
      <xdr:row>30</xdr:row>
      <xdr:rowOff>167313</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520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29</xdr:row>
      <xdr:rowOff>12390</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15428" y="4984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87920</xdr:rowOff>
    </xdr:from>
    <xdr:to>
      <xdr:col>41</xdr:col>
      <xdr:colOff>101600</xdr:colOff>
      <xdr:row>31</xdr:row>
      <xdr:rowOff>18070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523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29</xdr:row>
      <xdr:rowOff>34597</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26428" y="5006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116005</xdr:rowOff>
    </xdr:from>
    <xdr:to>
      <xdr:col>36</xdr:col>
      <xdr:colOff>165100</xdr:colOff>
      <xdr:row>31</xdr:row>
      <xdr:rowOff>46155</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525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29</xdr:row>
      <xdr:rowOff>62682</xdr:rowOff>
    </xdr:from>
    <xdr:ext cx="469744"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37428" y="503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94723</xdr:rowOff>
    </xdr:from>
    <xdr:to>
      <xdr:col>54</xdr:col>
      <xdr:colOff>189865</xdr:colOff>
      <xdr:row>59</xdr:row>
      <xdr:rowOff>7989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838673"/>
          <a:ext cx="1270" cy="1284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11816</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27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7989</xdr:rowOff>
    </xdr:from>
    <xdr:to>
      <xdr:col>55</xdr:col>
      <xdr:colOff>88900</xdr:colOff>
      <xdr:row>59</xdr:row>
      <xdr:rowOff>7989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23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41400</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613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69,361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94723</xdr:rowOff>
    </xdr:from>
    <xdr:to>
      <xdr:col>55</xdr:col>
      <xdr:colOff>88900</xdr:colOff>
      <xdr:row>51</xdr:row>
      <xdr:rowOff>94723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838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150864</xdr:rowOff>
    </xdr:from>
    <xdr:to>
      <xdr:col>55</xdr:col>
      <xdr:colOff>0</xdr:colOff>
      <xdr:row>55</xdr:row>
      <xdr:rowOff>53194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9409164"/>
          <a:ext cx="838200" cy="73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112037</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713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133610</xdr:rowOff>
    </xdr:from>
    <xdr:to>
      <xdr:col>55</xdr:col>
      <xdr:colOff>50800</xdr:colOff>
      <xdr:row>57</xdr:row>
      <xdr:rowOff>63760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73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155835</xdr:rowOff>
    </xdr:from>
    <xdr:to>
      <xdr:col>50</xdr:col>
      <xdr:colOff>114300</xdr:colOff>
      <xdr:row>55</xdr:row>
      <xdr:rowOff>53194</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9242685"/>
          <a:ext cx="889000" cy="240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124257</xdr:rowOff>
    </xdr:from>
    <xdr:to>
      <xdr:col>50</xdr:col>
      <xdr:colOff>165100</xdr:colOff>
      <xdr:row>57</xdr:row>
      <xdr:rowOff>54407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72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45534</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81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155835</xdr:rowOff>
    </xdr:from>
    <xdr:to>
      <xdr:col>45</xdr:col>
      <xdr:colOff>177800</xdr:colOff>
      <xdr:row>53</xdr:row>
      <xdr:rowOff>161189</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242685"/>
          <a:ext cx="889000" cy="5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130563</xdr:rowOff>
    </xdr:from>
    <xdr:to>
      <xdr:col>46</xdr:col>
      <xdr:colOff>38100</xdr:colOff>
      <xdr:row>57</xdr:row>
      <xdr:rowOff>60713</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73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51840</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824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116249</xdr:rowOff>
    </xdr:from>
    <xdr:to>
      <xdr:col>41</xdr:col>
      <xdr:colOff>50800</xdr:colOff>
      <xdr:row>53</xdr:row>
      <xdr:rowOff>161189</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9203099"/>
          <a:ext cx="889000" cy="44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126562</xdr:rowOff>
    </xdr:from>
    <xdr:to>
      <xdr:col>41</xdr:col>
      <xdr:colOff>101600</xdr:colOff>
      <xdr:row>57</xdr:row>
      <xdr:rowOff>56712</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47839</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82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9195</xdr:rowOff>
    </xdr:from>
    <xdr:to>
      <xdr:col>36</xdr:col>
      <xdr:colOff>165100</xdr:colOff>
      <xdr:row>57</xdr:row>
      <xdr:rowOff>110795</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81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101922</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874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100064</xdr:rowOff>
    </xdr:from>
    <xdr:to>
      <xdr:col>55</xdr:col>
      <xdr:colOff>50800</xdr:colOff>
      <xdr:row>55</xdr:row>
      <xdr:rowOff>30214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35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122941</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209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2394</xdr:rowOff>
    </xdr:from>
    <xdr:to>
      <xdr:col>50</xdr:col>
      <xdr:colOff>165100</xdr:colOff>
      <xdr:row>55</xdr:row>
      <xdr:rowOff>103994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432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120521</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20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105035</xdr:rowOff>
    </xdr:from>
    <xdr:to>
      <xdr:col>46</xdr:col>
      <xdr:colOff>38100</xdr:colOff>
      <xdr:row>54</xdr:row>
      <xdr:rowOff>35185</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19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51712</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8967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110389</xdr:rowOff>
    </xdr:from>
    <xdr:to>
      <xdr:col>41</xdr:col>
      <xdr:colOff>101600</xdr:colOff>
      <xdr:row>54</xdr:row>
      <xdr:rowOff>40539</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19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57066</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8972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65449</xdr:rowOff>
    </xdr:from>
    <xdr:to>
      <xdr:col>36</xdr:col>
      <xdr:colOff>165100</xdr:colOff>
      <xdr:row>53</xdr:row>
      <xdr:rowOff>167049</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152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12126</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892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24181</xdr:rowOff>
    </xdr:from>
    <xdr:to>
      <xdr:col>54</xdr:col>
      <xdr:colOff>189865</xdr:colOff>
      <xdr:row>79</xdr:row>
      <xdr:rowOff>23152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197131"/>
          <a:ext cx="1270" cy="1370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26979</xdr:rowOff>
    </xdr:from>
    <xdr:ext cx="378565"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71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23152</xdr:rowOff>
    </xdr:from>
    <xdr:to>
      <xdr:col>55</xdr:col>
      <xdr:colOff>88900</xdr:colOff>
      <xdr:row>79</xdr:row>
      <xdr:rowOff>23152</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67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142308</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972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36,532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24181</xdr:rowOff>
    </xdr:from>
    <xdr:to>
      <xdr:col>55</xdr:col>
      <xdr:colOff>88900</xdr:colOff>
      <xdr:row>71</xdr:row>
      <xdr:rowOff>24181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197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161455</xdr:rowOff>
    </xdr:from>
    <xdr:to>
      <xdr:col>55</xdr:col>
      <xdr:colOff>0</xdr:colOff>
      <xdr:row>77</xdr:row>
      <xdr:rowOff>75730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9639300" y="13191655"/>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107866</xdr:rowOff>
    </xdr:from>
    <xdr:ext cx="469744"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1380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129439</xdr:rowOff>
    </xdr:from>
    <xdr:to>
      <xdr:col>55</xdr:col>
      <xdr:colOff>50800</xdr:colOff>
      <xdr:row>77</xdr:row>
      <xdr:rowOff>59589</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5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71692</xdr:rowOff>
    </xdr:from>
    <xdr:to>
      <xdr:col>50</xdr:col>
      <xdr:colOff>114300</xdr:colOff>
      <xdr:row>77</xdr:row>
      <xdr:rowOff>75730</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3273342"/>
          <a:ext cx="889000" cy="4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134086</xdr:rowOff>
    </xdr:from>
    <xdr:to>
      <xdr:col>50</xdr:col>
      <xdr:colOff>165100</xdr:colOff>
      <xdr:row>77</xdr:row>
      <xdr:rowOff>64236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6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80763</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04428" y="12939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55042</xdr:rowOff>
    </xdr:from>
    <xdr:to>
      <xdr:col>45</xdr:col>
      <xdr:colOff>177800</xdr:colOff>
      <xdr:row>77</xdr:row>
      <xdr:rowOff>71692</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3256692"/>
          <a:ext cx="889000" cy="16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163881</xdr:rowOff>
    </xdr:from>
    <xdr:to>
      <xdr:col>46</xdr:col>
      <xdr:colOff>38100</xdr:colOff>
      <xdr:row>77</xdr:row>
      <xdr:rowOff>94031</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9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110558</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15428" y="12969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125031</xdr:rowOff>
    </xdr:from>
    <xdr:to>
      <xdr:col>41</xdr:col>
      <xdr:colOff>50800</xdr:colOff>
      <xdr:row>77</xdr:row>
      <xdr:rowOff>55042</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6972300" y="12983781"/>
          <a:ext cx="889000" cy="272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114009</xdr:rowOff>
    </xdr:from>
    <xdr:to>
      <xdr:col>41</xdr:col>
      <xdr:colOff>101600</xdr:colOff>
      <xdr:row>77</xdr:row>
      <xdr:rowOff>44159</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44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60685</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91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102960</xdr:rowOff>
    </xdr:from>
    <xdr:to>
      <xdr:col>36</xdr:col>
      <xdr:colOff>165100</xdr:colOff>
      <xdr:row>77</xdr:row>
      <xdr:rowOff>33110</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1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24237</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225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110655</xdr:rowOff>
    </xdr:from>
    <xdr:to>
      <xdr:col>55</xdr:col>
      <xdr:colOff>50800</xdr:colOff>
      <xdr:row>77</xdr:row>
      <xdr:rowOff>40805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14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133532</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2992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24930</xdr:rowOff>
    </xdr:from>
    <xdr:to>
      <xdr:col>50</xdr:col>
      <xdr:colOff>165100</xdr:colOff>
      <xdr:row>77</xdr:row>
      <xdr:rowOff>126530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22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117657</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404428" y="1331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20892</xdr:rowOff>
    </xdr:from>
    <xdr:to>
      <xdr:col>46</xdr:col>
      <xdr:colOff>38100</xdr:colOff>
      <xdr:row>77</xdr:row>
      <xdr:rowOff>122492</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222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113619</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515428" y="13315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4242</xdr:rowOff>
    </xdr:from>
    <xdr:to>
      <xdr:col>41</xdr:col>
      <xdr:colOff>101600</xdr:colOff>
      <xdr:row>77</xdr:row>
      <xdr:rowOff>105842</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20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96969</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626428" y="13298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74231</xdr:rowOff>
    </xdr:from>
    <xdr:to>
      <xdr:col>36</xdr:col>
      <xdr:colOff>165100</xdr:colOff>
      <xdr:row>76</xdr:row>
      <xdr:rowOff>4381</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2932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20908</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270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136634</xdr:rowOff>
    </xdr:from>
    <xdr:to>
      <xdr:col>54</xdr:col>
      <xdr:colOff>189865</xdr:colOff>
      <xdr:row>99</xdr:row>
      <xdr:rowOff>114306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738584"/>
          <a:ext cx="1270" cy="1349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118133</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091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114306</xdr:rowOff>
    </xdr:from>
    <xdr:to>
      <xdr:col>55</xdr:col>
      <xdr:colOff>88900</xdr:colOff>
      <xdr:row>99</xdr:row>
      <xdr:rowOff>114306</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08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83311</xdr:rowOff>
    </xdr:from>
    <xdr:ext cx="534377"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513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87,161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136634</xdr:rowOff>
    </xdr:from>
    <xdr:to>
      <xdr:col>55</xdr:col>
      <xdr:colOff>88900</xdr:colOff>
      <xdr:row>91</xdr:row>
      <xdr:rowOff>136634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738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89636</xdr:rowOff>
    </xdr:from>
    <xdr:to>
      <xdr:col>55</xdr:col>
      <xdr:colOff>0</xdr:colOff>
      <xdr:row>94</xdr:row>
      <xdr:rowOff>145492</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9639300" y="16205936"/>
          <a:ext cx="838200" cy="55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95787</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5549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117360</xdr:rowOff>
    </xdr:from>
    <xdr:to>
      <xdr:col>55</xdr:col>
      <xdr:colOff>50800</xdr:colOff>
      <xdr:row>97</xdr:row>
      <xdr:rowOff>47510</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57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89636</xdr:rowOff>
    </xdr:from>
    <xdr:to>
      <xdr:col>50</xdr:col>
      <xdr:colOff>114300</xdr:colOff>
      <xdr:row>97</xdr:row>
      <xdr:rowOff>25895</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8750300" y="16205936"/>
          <a:ext cx="889000" cy="450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75564</xdr:rowOff>
    </xdr:from>
    <xdr:to>
      <xdr:col>50</xdr:col>
      <xdr:colOff>165100</xdr:colOff>
      <xdr:row>97</xdr:row>
      <xdr:rowOff>5714</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53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168291</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62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168942</xdr:rowOff>
    </xdr:from>
    <xdr:to>
      <xdr:col>45</xdr:col>
      <xdr:colOff>177800</xdr:colOff>
      <xdr:row>97</xdr:row>
      <xdr:rowOff>25895</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7861300" y="16628142"/>
          <a:ext cx="889000" cy="28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150050</xdr:rowOff>
    </xdr:from>
    <xdr:to>
      <xdr:col>46</xdr:col>
      <xdr:colOff>38100</xdr:colOff>
      <xdr:row>97</xdr:row>
      <xdr:rowOff>80200</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60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71327</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701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132917</xdr:rowOff>
    </xdr:from>
    <xdr:to>
      <xdr:col>41</xdr:col>
      <xdr:colOff>50800</xdr:colOff>
      <xdr:row>96</xdr:row>
      <xdr:rowOff>168942</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6972300" y="16592117"/>
          <a:ext cx="889000" cy="36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169063</xdr:rowOff>
    </xdr:from>
    <xdr:to>
      <xdr:col>41</xdr:col>
      <xdr:colOff>101600</xdr:colOff>
      <xdr:row>97</xdr:row>
      <xdr:rowOff>99213</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62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90340</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720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156051</xdr:rowOff>
    </xdr:from>
    <xdr:to>
      <xdr:col>36</xdr:col>
      <xdr:colOff>165100</xdr:colOff>
      <xdr:row>97</xdr:row>
      <xdr:rowOff>86201</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615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77328</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707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94692</xdr:rowOff>
    </xdr:from>
    <xdr:to>
      <xdr:col>55</xdr:col>
      <xdr:colOff>50800</xdr:colOff>
      <xdr:row>95</xdr:row>
      <xdr:rowOff>24842</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21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117569</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062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38836</xdr:rowOff>
    </xdr:from>
    <xdr:to>
      <xdr:col>50</xdr:col>
      <xdr:colOff>165100</xdr:colOff>
      <xdr:row>94</xdr:row>
      <xdr:rowOff>140436</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15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156963</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593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146545</xdr:rowOff>
    </xdr:from>
    <xdr:to>
      <xdr:col>46</xdr:col>
      <xdr:colOff>38100</xdr:colOff>
      <xdr:row>97</xdr:row>
      <xdr:rowOff>76695</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60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93222</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380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118142</xdr:rowOff>
    </xdr:from>
    <xdr:to>
      <xdr:col>41</xdr:col>
      <xdr:colOff>101600</xdr:colOff>
      <xdr:row>97</xdr:row>
      <xdr:rowOff>48292</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57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64819</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35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82117</xdr:rowOff>
    </xdr:from>
    <xdr:to>
      <xdr:col>36</xdr:col>
      <xdr:colOff>165100</xdr:colOff>
      <xdr:row>97</xdr:row>
      <xdr:rowOff>12267</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54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28794</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316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157074</xdr:rowOff>
    </xdr:from>
    <xdr:to>
      <xdr:col>85</xdr:col>
      <xdr:colOff>126364</xdr:colOff>
      <xdr:row>39</xdr:row>
      <xdr:rowOff>2083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300574"/>
          <a:ext cx="1269" cy="1388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5910</xdr:rowOff>
    </xdr:from>
    <xdr:ext cx="534377" cy="259045"/>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692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2083</xdr:rowOff>
    </xdr:from>
    <xdr:to>
      <xdr:col>86</xdr:col>
      <xdr:colOff>25400</xdr:colOff>
      <xdr:row>39</xdr:row>
      <xdr:rowOff>2083</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688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103751</xdr:rowOff>
    </xdr:from>
    <xdr:ext cx="534377" cy="259045"/>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5075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55,468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157074</xdr:rowOff>
    </xdr:from>
    <xdr:to>
      <xdr:col>86</xdr:col>
      <xdr:colOff>25400</xdr:colOff>
      <xdr:row>30</xdr:row>
      <xdr:rowOff>157074</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300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168308</xdr:rowOff>
    </xdr:from>
    <xdr:to>
      <xdr:col>85</xdr:col>
      <xdr:colOff>127000</xdr:colOff>
      <xdr:row>36</xdr:row>
      <xdr:rowOff>86044</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5481300" y="5654708"/>
          <a:ext cx="838200" cy="603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64453</xdr:rowOff>
    </xdr:from>
    <xdr:ext cx="534377" cy="259045"/>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64081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86026</xdr:rowOff>
    </xdr:from>
    <xdr:to>
      <xdr:col>85</xdr:col>
      <xdr:colOff>177800</xdr:colOff>
      <xdr:row>38</xdr:row>
      <xdr:rowOff>16176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42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138328</xdr:rowOff>
    </xdr:from>
    <xdr:to>
      <xdr:col>81</xdr:col>
      <xdr:colOff>50800</xdr:colOff>
      <xdr:row>36</xdr:row>
      <xdr:rowOff>86044</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4592300" y="6139078"/>
          <a:ext cx="889000" cy="119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116332</xdr:rowOff>
    </xdr:from>
    <xdr:to>
      <xdr:col>81</xdr:col>
      <xdr:colOff>101600</xdr:colOff>
      <xdr:row>38</xdr:row>
      <xdr:rowOff>46482</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45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37609</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55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116220</xdr:rowOff>
    </xdr:from>
    <xdr:to>
      <xdr:col>76</xdr:col>
      <xdr:colOff>114300</xdr:colOff>
      <xdr:row>35</xdr:row>
      <xdr:rowOff>138328</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3703300" y="5602620"/>
          <a:ext cx="889000" cy="536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64440</xdr:rowOff>
    </xdr:from>
    <xdr:to>
      <xdr:col>76</xdr:col>
      <xdr:colOff>165100</xdr:colOff>
      <xdr:row>37</xdr:row>
      <xdr:rowOff>166039</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6408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157166</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500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116220</xdr:rowOff>
    </xdr:from>
    <xdr:to>
      <xdr:col>71</xdr:col>
      <xdr:colOff>177800</xdr:colOff>
      <xdr:row>37</xdr:row>
      <xdr:rowOff>15864</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flipV="1">
          <a:off x="12814300" y="5602620"/>
          <a:ext cx="889000" cy="75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83871</xdr:rowOff>
    </xdr:from>
    <xdr:to>
      <xdr:col>72</xdr:col>
      <xdr:colOff>38100</xdr:colOff>
      <xdr:row>38</xdr:row>
      <xdr:rowOff>14021</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427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5148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520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78776</xdr:rowOff>
    </xdr:from>
    <xdr:to>
      <xdr:col>67</xdr:col>
      <xdr:colOff>101600</xdr:colOff>
      <xdr:row>38</xdr:row>
      <xdr:rowOff>8927</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42242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54</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515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117508</xdr:rowOff>
    </xdr:from>
    <xdr:to>
      <xdr:col>85</xdr:col>
      <xdr:colOff>177800</xdr:colOff>
      <xdr:row>33</xdr:row>
      <xdr:rowOff>47658</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6268700" y="560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140385</xdr:rowOff>
    </xdr:from>
    <xdr:ext cx="534377" cy="259045"/>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545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35244</xdr:rowOff>
    </xdr:from>
    <xdr:to>
      <xdr:col>81</xdr:col>
      <xdr:colOff>101600</xdr:colOff>
      <xdr:row>36</xdr:row>
      <xdr:rowOff>136844</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5430500" y="6207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153371</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4111" y="5982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87528</xdr:rowOff>
    </xdr:from>
    <xdr:to>
      <xdr:col>76</xdr:col>
      <xdr:colOff>165100</xdr:colOff>
      <xdr:row>36</xdr:row>
      <xdr:rowOff>17678</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4541500" y="608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34205</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25111" y="586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65420</xdr:rowOff>
    </xdr:from>
    <xdr:to>
      <xdr:col>72</xdr:col>
      <xdr:colOff>38100</xdr:colOff>
      <xdr:row>32</xdr:row>
      <xdr:rowOff>167020</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652500" y="555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12097</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6111" y="5327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136514</xdr:rowOff>
    </xdr:from>
    <xdr:to>
      <xdr:col>67</xdr:col>
      <xdr:colOff>101600</xdr:colOff>
      <xdr:row>37</xdr:row>
      <xdr:rowOff>66664</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763500" y="630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83191</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7111" y="6083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a:extLst>
            <a:ext uri="{FF2B5EF4-FFF2-40B4-BE49-F238E27FC236}">
              <a16:creationId xmlns:a16="http://schemas.microsoft.com/office/drawing/2014/main" id="{00000000-0008-0000-0700-00004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2948</xdr:rowOff>
    </xdr:from>
    <xdr:to>
      <xdr:col>85</xdr:col>
      <xdr:colOff>126364</xdr:colOff>
      <xdr:row>58</xdr:row>
      <xdr:rowOff>109003</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6317595" y="8746898"/>
          <a:ext cx="1269" cy="1306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112830</xdr:rowOff>
    </xdr:from>
    <xdr:ext cx="534377" cy="259045"/>
    <xdr:sp macro="" textlink="">
      <xdr:nvSpPr>
        <xdr:cNvPr id="583" name="教育費最小値テキスト">
          <a:extLst>
            <a:ext uri="{FF2B5EF4-FFF2-40B4-BE49-F238E27FC236}">
              <a16:creationId xmlns:a16="http://schemas.microsoft.com/office/drawing/2014/main" id="{00000000-0008-0000-0700-000047020000}"/>
            </a:ext>
          </a:extLst>
        </xdr:cNvPr>
        <xdr:cNvSpPr txBox="1"/>
      </xdr:nvSpPr>
      <xdr:spPr>
        <a:xfrm>
          <a:off x="16370300" y="10056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109003</xdr:rowOff>
    </xdr:from>
    <xdr:to>
      <xdr:col>86</xdr:col>
      <xdr:colOff>25400</xdr:colOff>
      <xdr:row>58</xdr:row>
      <xdr:rowOff>109003</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10053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121075</xdr:rowOff>
    </xdr:from>
    <xdr:ext cx="599010" cy="259045"/>
    <xdr:sp macro="" textlink="">
      <xdr:nvSpPr>
        <xdr:cNvPr id="585" name="教育費最大値テキスト">
          <a:extLst>
            <a:ext uri="{FF2B5EF4-FFF2-40B4-BE49-F238E27FC236}">
              <a16:creationId xmlns:a16="http://schemas.microsoft.com/office/drawing/2014/main" id="{00000000-0008-0000-0700-000049020000}"/>
            </a:ext>
          </a:extLst>
        </xdr:cNvPr>
        <xdr:cNvSpPr txBox="1"/>
      </xdr:nvSpPr>
      <xdr:spPr>
        <a:xfrm>
          <a:off x="16370300" y="8522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2948</xdr:rowOff>
    </xdr:from>
    <xdr:to>
      <xdr:col>86</xdr:col>
      <xdr:colOff>25400</xdr:colOff>
      <xdr:row>51</xdr:row>
      <xdr:rowOff>2948</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6230600" y="874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65764</xdr:rowOff>
    </xdr:from>
    <xdr:to>
      <xdr:col>85</xdr:col>
      <xdr:colOff>127000</xdr:colOff>
      <xdr:row>56</xdr:row>
      <xdr:rowOff>77831</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5481300" y="9666964"/>
          <a:ext cx="838200" cy="12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43634</xdr:rowOff>
    </xdr:from>
    <xdr:ext cx="534377" cy="259045"/>
    <xdr:sp macro="" textlink="">
      <xdr:nvSpPr>
        <xdr:cNvPr id="588" name="教育費平均値テキスト">
          <a:extLst>
            <a:ext uri="{FF2B5EF4-FFF2-40B4-BE49-F238E27FC236}">
              <a16:creationId xmlns:a16="http://schemas.microsoft.com/office/drawing/2014/main" id="{00000000-0008-0000-0700-00004C020000}"/>
            </a:ext>
          </a:extLst>
        </xdr:cNvPr>
        <xdr:cNvSpPr txBox="1"/>
      </xdr:nvSpPr>
      <xdr:spPr>
        <a:xfrm>
          <a:off x="16370300" y="96448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65207</xdr:rowOff>
    </xdr:from>
    <xdr:to>
      <xdr:col>85</xdr:col>
      <xdr:colOff>177800</xdr:colOff>
      <xdr:row>56</xdr:row>
      <xdr:rowOff>166807</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6268700" y="9666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117003</xdr:rowOff>
    </xdr:from>
    <xdr:to>
      <xdr:col>81</xdr:col>
      <xdr:colOff>50800</xdr:colOff>
      <xdr:row>56</xdr:row>
      <xdr:rowOff>77831</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4592300" y="9546753"/>
          <a:ext cx="889000" cy="132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74792</xdr:rowOff>
    </xdr:from>
    <xdr:to>
      <xdr:col>81</xdr:col>
      <xdr:colOff>101600</xdr:colOff>
      <xdr:row>57</xdr:row>
      <xdr:rowOff>4942</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5430500" y="967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167519</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9768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19505</xdr:rowOff>
    </xdr:from>
    <xdr:to>
      <xdr:col>76</xdr:col>
      <xdr:colOff>114300</xdr:colOff>
      <xdr:row>55</xdr:row>
      <xdr:rowOff>117003</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a:off x="13703300" y="9449255"/>
          <a:ext cx="889000" cy="9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76474</xdr:rowOff>
    </xdr:from>
    <xdr:to>
      <xdr:col>76</xdr:col>
      <xdr:colOff>165100</xdr:colOff>
      <xdr:row>57</xdr:row>
      <xdr:rowOff>6624</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4541500" y="967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169201</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9770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19505</xdr:rowOff>
    </xdr:from>
    <xdr:to>
      <xdr:col>71</xdr:col>
      <xdr:colOff>177800</xdr:colOff>
      <xdr:row>56</xdr:row>
      <xdr:rowOff>1952</xdr:rowOff>
    </xdr:to>
    <xdr:cxnSp macro="">
      <xdr:nvCxnSpPr>
        <xdr:cNvPr id="596" name="直線コネクタ 595">
          <a:extLst>
            <a:ext uri="{FF2B5EF4-FFF2-40B4-BE49-F238E27FC236}">
              <a16:creationId xmlns:a16="http://schemas.microsoft.com/office/drawing/2014/main" id="{00000000-0008-0000-0700-000054020000}"/>
            </a:ext>
          </a:extLst>
        </xdr:cNvPr>
        <xdr:cNvCxnSpPr/>
      </xdr:nvCxnSpPr>
      <xdr:spPr>
        <a:xfrm flipV="1">
          <a:off x="12814300" y="9449255"/>
          <a:ext cx="889000" cy="153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67232</xdr:rowOff>
    </xdr:from>
    <xdr:to>
      <xdr:col>72</xdr:col>
      <xdr:colOff>38100</xdr:colOff>
      <xdr:row>56</xdr:row>
      <xdr:rowOff>168832</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3652500" y="9668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159959</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761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13984</xdr:rowOff>
    </xdr:from>
    <xdr:to>
      <xdr:col>67</xdr:col>
      <xdr:colOff>101600</xdr:colOff>
      <xdr:row>56</xdr:row>
      <xdr:rowOff>115584</xdr:rowOff>
    </xdr:to>
    <xdr:sp macro="" textlink="">
      <xdr:nvSpPr>
        <xdr:cNvPr id="599" name="フローチャート: 判断 598">
          <a:extLst>
            <a:ext uri="{FF2B5EF4-FFF2-40B4-BE49-F238E27FC236}">
              <a16:creationId xmlns:a16="http://schemas.microsoft.com/office/drawing/2014/main" id="{00000000-0008-0000-0700-000057020000}"/>
            </a:ext>
          </a:extLst>
        </xdr:cNvPr>
        <xdr:cNvSpPr/>
      </xdr:nvSpPr>
      <xdr:spPr>
        <a:xfrm>
          <a:off x="12763500" y="9615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106711</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70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14964</xdr:rowOff>
    </xdr:from>
    <xdr:to>
      <xdr:col>85</xdr:col>
      <xdr:colOff>177800</xdr:colOff>
      <xdr:row>56</xdr:row>
      <xdr:rowOff>116564</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6268700" y="961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37841</xdr:rowOff>
    </xdr:from>
    <xdr:ext cx="534377" cy="259045"/>
    <xdr:sp macro="" textlink="">
      <xdr:nvSpPr>
        <xdr:cNvPr id="607" name="教育費該当値テキスト">
          <a:extLst>
            <a:ext uri="{FF2B5EF4-FFF2-40B4-BE49-F238E27FC236}">
              <a16:creationId xmlns:a16="http://schemas.microsoft.com/office/drawing/2014/main" id="{00000000-0008-0000-0700-00005F020000}"/>
            </a:ext>
          </a:extLst>
        </xdr:cNvPr>
        <xdr:cNvSpPr txBox="1"/>
      </xdr:nvSpPr>
      <xdr:spPr>
        <a:xfrm>
          <a:off x="16370300" y="9467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27031</xdr:rowOff>
    </xdr:from>
    <xdr:to>
      <xdr:col>81</xdr:col>
      <xdr:colOff>101600</xdr:colOff>
      <xdr:row>56</xdr:row>
      <xdr:rowOff>128631</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5430500" y="9628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145158</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5214111" y="9403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66203</xdr:rowOff>
    </xdr:from>
    <xdr:to>
      <xdr:col>76</xdr:col>
      <xdr:colOff>165100</xdr:colOff>
      <xdr:row>55</xdr:row>
      <xdr:rowOff>167803</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4541500" y="949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12880</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4325111" y="9271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140155</xdr:rowOff>
    </xdr:from>
    <xdr:to>
      <xdr:col>72</xdr:col>
      <xdr:colOff>38100</xdr:colOff>
      <xdr:row>55</xdr:row>
      <xdr:rowOff>70305</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3652500" y="939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86832</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3436111" y="9173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122602</xdr:rowOff>
    </xdr:from>
    <xdr:to>
      <xdr:col>67</xdr:col>
      <xdr:colOff>101600</xdr:colOff>
      <xdr:row>56</xdr:row>
      <xdr:rowOff>52752</xdr:rowOff>
    </xdr:to>
    <xdr:sp macro="" textlink="">
      <xdr:nvSpPr>
        <xdr:cNvPr id="614" name="楕円 613">
          <a:extLst>
            <a:ext uri="{FF2B5EF4-FFF2-40B4-BE49-F238E27FC236}">
              <a16:creationId xmlns:a16="http://schemas.microsoft.com/office/drawing/2014/main" id="{00000000-0008-0000-0700-000066020000}"/>
            </a:ext>
          </a:extLst>
        </xdr:cNvPr>
        <xdr:cNvSpPr/>
      </xdr:nvSpPr>
      <xdr:spPr>
        <a:xfrm>
          <a:off x="12763500" y="955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69279</xdr:rowOff>
    </xdr:from>
    <xdr:ext cx="534377"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547111" y="9327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133939</xdr:rowOff>
    </xdr:from>
    <xdr:to>
      <xdr:col>85</xdr:col>
      <xdr:colOff>126364</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135439"/>
          <a:ext cx="1269" cy="1377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80616</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91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30,126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133939</xdr:rowOff>
    </xdr:from>
    <xdr:to>
      <xdr:col>86</xdr:col>
      <xdr:colOff>25400</xdr:colOff>
      <xdr:row>70</xdr:row>
      <xdr:rowOff>133939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135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115560</xdr:rowOff>
    </xdr:from>
    <xdr:to>
      <xdr:col>85</xdr:col>
      <xdr:colOff>127000</xdr:colOff>
      <xdr:row>78</xdr:row>
      <xdr:rowOff>16073</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5481300" y="13317210"/>
          <a:ext cx="838200" cy="71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132340</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3339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153913</xdr:rowOff>
    </xdr:from>
    <xdr:to>
      <xdr:col>85</xdr:col>
      <xdr:colOff>177800</xdr:colOff>
      <xdr:row>78</xdr:row>
      <xdr:rowOff>84063</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35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16073</xdr:rowOff>
    </xdr:from>
    <xdr:to>
      <xdr:col>81</xdr:col>
      <xdr:colOff>50800</xdr:colOff>
      <xdr:row>78</xdr:row>
      <xdr:rowOff>139289</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4592300" y="13389173"/>
          <a:ext cx="889000" cy="123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9668</xdr:rowOff>
    </xdr:from>
    <xdr:to>
      <xdr:col>81</xdr:col>
      <xdr:colOff>101600</xdr:colOff>
      <xdr:row>78</xdr:row>
      <xdr:rowOff>111268</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38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102395</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475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93019</xdr:rowOff>
    </xdr:from>
    <xdr:to>
      <xdr:col>76</xdr:col>
      <xdr:colOff>114300</xdr:colOff>
      <xdr:row>78</xdr:row>
      <xdr:rowOff>139289</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466119"/>
          <a:ext cx="889000" cy="46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28733</xdr:rowOff>
    </xdr:from>
    <xdr:to>
      <xdr:col>76</xdr:col>
      <xdr:colOff>165100</xdr:colOff>
      <xdr:row>78</xdr:row>
      <xdr:rowOff>130333</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01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146860</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177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45380</xdr:rowOff>
    </xdr:from>
    <xdr:to>
      <xdr:col>71</xdr:col>
      <xdr:colOff>177800</xdr:colOff>
      <xdr:row>78</xdr:row>
      <xdr:rowOff>93019</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418480"/>
          <a:ext cx="889000" cy="4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62291</xdr:rowOff>
    </xdr:from>
    <xdr:to>
      <xdr:col>72</xdr:col>
      <xdr:colOff>38100</xdr:colOff>
      <xdr:row>78</xdr:row>
      <xdr:rowOff>163891</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435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155018</xdr:rowOff>
    </xdr:from>
    <xdr:ext cx="378565"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4017" y="135281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57627</xdr:rowOff>
    </xdr:from>
    <xdr:to>
      <xdr:col>67</xdr:col>
      <xdr:colOff>101600</xdr:colOff>
      <xdr:row>78</xdr:row>
      <xdr:rowOff>159227</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43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150354</xdr:rowOff>
    </xdr:from>
    <xdr:ext cx="378565"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25017" y="135234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64760</xdr:rowOff>
    </xdr:from>
    <xdr:to>
      <xdr:col>85</xdr:col>
      <xdr:colOff>177800</xdr:colOff>
      <xdr:row>77</xdr:row>
      <xdr:rowOff>166360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26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87637</xdr:rowOff>
    </xdr:from>
    <xdr:ext cx="469744"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117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136723</xdr:rowOff>
    </xdr:from>
    <xdr:to>
      <xdr:col>81</xdr:col>
      <xdr:colOff>101600</xdr:colOff>
      <xdr:row>78</xdr:row>
      <xdr:rowOff>66873</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338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83400</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46428" y="13113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88489</xdr:rowOff>
    </xdr:from>
    <xdr:to>
      <xdr:col>76</xdr:col>
      <xdr:colOff>165100</xdr:colOff>
      <xdr:row>79</xdr:row>
      <xdr:rowOff>18639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461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9766</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67650" y="135543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42219</xdr:rowOff>
    </xdr:from>
    <xdr:to>
      <xdr:col>72</xdr:col>
      <xdr:colOff>38100</xdr:colOff>
      <xdr:row>78</xdr:row>
      <xdr:rowOff>143819</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415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160346</xdr:rowOff>
    </xdr:from>
    <xdr:ext cx="469744"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68428" y="13190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166030</xdr:rowOff>
    </xdr:from>
    <xdr:to>
      <xdr:col>67</xdr:col>
      <xdr:colOff>101600</xdr:colOff>
      <xdr:row>78</xdr:row>
      <xdr:rowOff>96180</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3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112707</xdr:rowOff>
    </xdr:from>
    <xdr:ext cx="469744"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79428" y="131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5" name="公債費グラフ枠">
          <a:extLst>
            <a:ext uri="{FF2B5EF4-FFF2-40B4-BE49-F238E27FC236}">
              <a16:creationId xmlns:a16="http://schemas.microsoft.com/office/drawing/2014/main" id="{00000000-0008-0000-0700-0000B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77226</xdr:rowOff>
    </xdr:from>
    <xdr:to>
      <xdr:col>85</xdr:col>
      <xdr:colOff>126364</xdr:colOff>
      <xdr:row>98</xdr:row>
      <xdr:rowOff>138916</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6317595" y="15507726"/>
          <a:ext cx="1269" cy="1433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142743</xdr:rowOff>
    </xdr:from>
    <xdr:ext cx="469744" cy="259045"/>
    <xdr:sp macro="" textlink="">
      <xdr:nvSpPr>
        <xdr:cNvPr id="697" name="公債費最小値テキスト">
          <a:extLst>
            <a:ext uri="{FF2B5EF4-FFF2-40B4-BE49-F238E27FC236}">
              <a16:creationId xmlns:a16="http://schemas.microsoft.com/office/drawing/2014/main" id="{00000000-0008-0000-0700-0000B9020000}"/>
            </a:ext>
          </a:extLst>
        </xdr:cNvPr>
        <xdr:cNvSpPr txBox="1"/>
      </xdr:nvSpPr>
      <xdr:spPr>
        <a:xfrm>
          <a:off x="16370300" y="16944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138916</xdr:rowOff>
    </xdr:from>
    <xdr:to>
      <xdr:col>86</xdr:col>
      <xdr:colOff>25400</xdr:colOff>
      <xdr:row>98</xdr:row>
      <xdr:rowOff>138916</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6941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23903</xdr:rowOff>
    </xdr:from>
    <xdr:ext cx="534377" cy="259045"/>
    <xdr:sp macro="" textlink="">
      <xdr:nvSpPr>
        <xdr:cNvPr id="699" name="公債費最大値テキスト">
          <a:extLst>
            <a:ext uri="{FF2B5EF4-FFF2-40B4-BE49-F238E27FC236}">
              <a16:creationId xmlns:a16="http://schemas.microsoft.com/office/drawing/2014/main" id="{00000000-0008-0000-0700-0000BB020000}"/>
            </a:ext>
          </a:extLst>
        </xdr:cNvPr>
        <xdr:cNvSpPr txBox="1"/>
      </xdr:nvSpPr>
      <xdr:spPr>
        <a:xfrm>
          <a:off x="16370300" y="15282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95,826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77226</xdr:rowOff>
    </xdr:from>
    <xdr:to>
      <xdr:col>86</xdr:col>
      <xdr:colOff>25400</xdr:colOff>
      <xdr:row>90</xdr:row>
      <xdr:rowOff>77226</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6230600" y="15507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77226</xdr:rowOff>
    </xdr:from>
    <xdr:to>
      <xdr:col>85</xdr:col>
      <xdr:colOff>127000</xdr:colOff>
      <xdr:row>91</xdr:row>
      <xdr:rowOff>36733</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5481300" y="15507726"/>
          <a:ext cx="838200" cy="130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136250</xdr:rowOff>
    </xdr:from>
    <xdr:ext cx="534377" cy="259045"/>
    <xdr:sp macro="" textlink="">
      <xdr:nvSpPr>
        <xdr:cNvPr id="702" name="公債費平均値テキスト">
          <a:extLst>
            <a:ext uri="{FF2B5EF4-FFF2-40B4-BE49-F238E27FC236}">
              <a16:creationId xmlns:a16="http://schemas.microsoft.com/office/drawing/2014/main" id="{00000000-0008-0000-0700-0000BE020000}"/>
            </a:ext>
          </a:extLst>
        </xdr:cNvPr>
        <xdr:cNvSpPr txBox="1"/>
      </xdr:nvSpPr>
      <xdr:spPr>
        <a:xfrm>
          <a:off x="16370300" y="164240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157823</xdr:rowOff>
    </xdr:from>
    <xdr:to>
      <xdr:col>85</xdr:col>
      <xdr:colOff>177800</xdr:colOff>
      <xdr:row>96</xdr:row>
      <xdr:rowOff>87973</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6268700" y="16445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36733</xdr:rowOff>
    </xdr:from>
    <xdr:to>
      <xdr:col>81</xdr:col>
      <xdr:colOff>50800</xdr:colOff>
      <xdr:row>91</xdr:row>
      <xdr:rowOff>116317</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4592300" y="15638683"/>
          <a:ext cx="889000" cy="79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152451</xdr:rowOff>
    </xdr:from>
    <xdr:to>
      <xdr:col>81</xdr:col>
      <xdr:colOff>101600</xdr:colOff>
      <xdr:row>96</xdr:row>
      <xdr:rowOff>82601</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5430500" y="1644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73728</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532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116317</xdr:rowOff>
    </xdr:from>
    <xdr:to>
      <xdr:col>76</xdr:col>
      <xdr:colOff>114300</xdr:colOff>
      <xdr:row>91</xdr:row>
      <xdr:rowOff>152860</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3703300" y="15718267"/>
          <a:ext cx="889000" cy="3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156125</xdr:rowOff>
    </xdr:from>
    <xdr:to>
      <xdr:col>76</xdr:col>
      <xdr:colOff>165100</xdr:colOff>
      <xdr:row>96</xdr:row>
      <xdr:rowOff>86275</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4541500" y="1644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77402</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325111" y="16536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132891</xdr:rowOff>
    </xdr:from>
    <xdr:to>
      <xdr:col>71</xdr:col>
      <xdr:colOff>177800</xdr:colOff>
      <xdr:row>91</xdr:row>
      <xdr:rowOff>152860</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a:off x="12814300" y="15734841"/>
          <a:ext cx="889000" cy="19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148369</xdr:rowOff>
    </xdr:from>
    <xdr:to>
      <xdr:col>72</xdr:col>
      <xdr:colOff>38100</xdr:colOff>
      <xdr:row>96</xdr:row>
      <xdr:rowOff>78519</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3652500" y="1643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69646</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6528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156648</xdr:rowOff>
    </xdr:from>
    <xdr:to>
      <xdr:col>67</xdr:col>
      <xdr:colOff>101600</xdr:colOff>
      <xdr:row>96</xdr:row>
      <xdr:rowOff>86798</xdr:rowOff>
    </xdr:to>
    <xdr:sp macro="" textlink="">
      <xdr:nvSpPr>
        <xdr:cNvPr id="713" name="フローチャート: 判断 712">
          <a:extLst>
            <a:ext uri="{FF2B5EF4-FFF2-40B4-BE49-F238E27FC236}">
              <a16:creationId xmlns:a16="http://schemas.microsoft.com/office/drawing/2014/main" id="{00000000-0008-0000-0700-0000C9020000}"/>
            </a:ext>
          </a:extLst>
        </xdr:cNvPr>
        <xdr:cNvSpPr/>
      </xdr:nvSpPr>
      <xdr:spPr>
        <a:xfrm>
          <a:off x="12763500" y="1644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77925</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653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26426</xdr:rowOff>
    </xdr:from>
    <xdr:to>
      <xdr:col>85</xdr:col>
      <xdr:colOff>177800</xdr:colOff>
      <xdr:row>90</xdr:row>
      <xdr:rowOff>128026</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6268700" y="15456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89</xdr:row>
      <xdr:rowOff>150903</xdr:rowOff>
    </xdr:from>
    <xdr:ext cx="534377" cy="259045"/>
    <xdr:sp macro="" textlink="">
      <xdr:nvSpPr>
        <xdr:cNvPr id="721" name="公債費該当値テキスト">
          <a:extLst>
            <a:ext uri="{FF2B5EF4-FFF2-40B4-BE49-F238E27FC236}">
              <a16:creationId xmlns:a16="http://schemas.microsoft.com/office/drawing/2014/main" id="{00000000-0008-0000-0700-0000D1020000}"/>
            </a:ext>
          </a:extLst>
        </xdr:cNvPr>
        <xdr:cNvSpPr txBox="1"/>
      </xdr:nvSpPr>
      <xdr:spPr>
        <a:xfrm>
          <a:off x="16370300" y="1540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90</xdr:row>
      <xdr:rowOff>157383</xdr:rowOff>
    </xdr:from>
    <xdr:to>
      <xdr:col>81</xdr:col>
      <xdr:colOff>101600</xdr:colOff>
      <xdr:row>91</xdr:row>
      <xdr:rowOff>87533</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5430500" y="1558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89</xdr:row>
      <xdr:rowOff>104060</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5214111" y="15363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65517</xdr:rowOff>
    </xdr:from>
    <xdr:to>
      <xdr:col>76</xdr:col>
      <xdr:colOff>165100</xdr:colOff>
      <xdr:row>91</xdr:row>
      <xdr:rowOff>167117</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4541500" y="1566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12194</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4325111" y="15442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102060</xdr:rowOff>
    </xdr:from>
    <xdr:to>
      <xdr:col>72</xdr:col>
      <xdr:colOff>38100</xdr:colOff>
      <xdr:row>92</xdr:row>
      <xdr:rowOff>32210</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3652500" y="1570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48737</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3436111" y="1547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82091</xdr:rowOff>
    </xdr:from>
    <xdr:to>
      <xdr:col>67</xdr:col>
      <xdr:colOff>101600</xdr:colOff>
      <xdr:row>92</xdr:row>
      <xdr:rowOff>12241</xdr:rowOff>
    </xdr:to>
    <xdr:sp macro="" textlink="">
      <xdr:nvSpPr>
        <xdr:cNvPr id="728" name="楕円 727">
          <a:extLst>
            <a:ext uri="{FF2B5EF4-FFF2-40B4-BE49-F238E27FC236}">
              <a16:creationId xmlns:a16="http://schemas.microsoft.com/office/drawing/2014/main" id="{00000000-0008-0000-0700-0000D8020000}"/>
            </a:ext>
          </a:extLst>
        </xdr:cNvPr>
        <xdr:cNvSpPr/>
      </xdr:nvSpPr>
      <xdr:spPr>
        <a:xfrm>
          <a:off x="12763500" y="15684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28768</xdr:rowOff>
    </xdr:from>
    <xdr:ext cx="534377"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2547111" y="15459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a:extLst>
            <a:ext uri="{FF2B5EF4-FFF2-40B4-BE49-F238E27FC236}">
              <a16:creationId xmlns:a16="http://schemas.microsoft.com/office/drawing/2014/main" id="{00000000-0008-0000-0700-0000F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73787</xdr:rowOff>
    </xdr:from>
    <xdr:to>
      <xdr:col>116</xdr:col>
      <xdr:colOff>62864</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22159595" y="5217287"/>
          <a:ext cx="1269" cy="1513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98696</xdr:rowOff>
    </xdr:from>
    <xdr:ext cx="249299" cy="259045"/>
    <xdr:sp macro="" textlink="">
      <xdr:nvSpPr>
        <xdr:cNvPr id="754" name="諸支出金最小値テキスト">
          <a:extLst>
            <a:ext uri="{FF2B5EF4-FFF2-40B4-BE49-F238E27FC236}">
              <a16:creationId xmlns:a16="http://schemas.microsoft.com/office/drawing/2014/main" id="{00000000-0008-0000-0700-0000F2020000}"/>
            </a:ext>
          </a:extLst>
        </xdr:cNvPr>
        <xdr:cNvSpPr txBox="1"/>
      </xdr:nvSpPr>
      <xdr:spPr>
        <a:xfrm>
          <a:off x="22212300" y="67852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20464</xdr:rowOff>
    </xdr:from>
    <xdr:ext cx="469744" cy="259045"/>
    <xdr:sp macro="" textlink="">
      <xdr:nvSpPr>
        <xdr:cNvPr id="756" name="諸支出金最大値テキスト">
          <a:extLst>
            <a:ext uri="{FF2B5EF4-FFF2-40B4-BE49-F238E27FC236}">
              <a16:creationId xmlns:a16="http://schemas.microsoft.com/office/drawing/2014/main" id="{00000000-0008-0000-0700-0000F4020000}"/>
            </a:ext>
          </a:extLst>
        </xdr:cNvPr>
        <xdr:cNvSpPr txBox="1"/>
      </xdr:nvSpPr>
      <xdr:spPr>
        <a:xfrm>
          <a:off x="22212300" y="4992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3,973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73787</xdr:rowOff>
    </xdr:from>
    <xdr:to>
      <xdr:col>116</xdr:col>
      <xdr:colOff>152400</xdr:colOff>
      <xdr:row>30</xdr:row>
      <xdr:rowOff>73787</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5217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16146</xdr:rowOff>
    </xdr:from>
    <xdr:ext cx="249299" cy="259045"/>
    <xdr:sp macro="" textlink="">
      <xdr:nvSpPr>
        <xdr:cNvPr id="759" name="諸支出金平均値テキスト">
          <a:extLst>
            <a:ext uri="{FF2B5EF4-FFF2-40B4-BE49-F238E27FC236}">
              <a16:creationId xmlns:a16="http://schemas.microsoft.com/office/drawing/2014/main" id="{00000000-0008-0000-0700-0000F7020000}"/>
            </a:ext>
          </a:extLst>
        </xdr:cNvPr>
        <xdr:cNvSpPr txBox="1"/>
      </xdr:nvSpPr>
      <xdr:spPr>
        <a:xfrm>
          <a:off x="22212300" y="6531246"/>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164719</xdr:rowOff>
    </xdr:from>
    <xdr:to>
      <xdr:col>116</xdr:col>
      <xdr:colOff>114300</xdr:colOff>
      <xdr:row>39</xdr:row>
      <xdr:rowOff>94869</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2110700" y="6679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157861</xdr:rowOff>
    </xdr:from>
    <xdr:to>
      <xdr:col>112</xdr:col>
      <xdr:colOff>38100</xdr:colOff>
      <xdr:row>39</xdr:row>
      <xdr:rowOff>88011</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1272500" y="6672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104538</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66333" y="6448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139954</xdr:rowOff>
    </xdr:from>
    <xdr:to>
      <xdr:col>107</xdr:col>
      <xdr:colOff>101600</xdr:colOff>
      <xdr:row>39</xdr:row>
      <xdr:rowOff>70104</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0383500" y="665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86631</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77333" y="64302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126238</xdr:rowOff>
    </xdr:from>
    <xdr:to>
      <xdr:col>102</xdr:col>
      <xdr:colOff>165100</xdr:colOff>
      <xdr:row>39</xdr:row>
      <xdr:rowOff>56388</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9494500" y="664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72915</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6017" y="6416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157480</xdr:rowOff>
    </xdr:from>
    <xdr:to>
      <xdr:col>98</xdr:col>
      <xdr:colOff>38100</xdr:colOff>
      <xdr:row>39</xdr:row>
      <xdr:rowOff>87630</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8605500" y="667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104157</xdr:rowOff>
    </xdr:from>
    <xdr:ext cx="313932"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99333" y="64478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143146</xdr:rowOff>
    </xdr:from>
    <xdr:ext cx="249299" cy="259045"/>
    <xdr:sp macro="" textlink="">
      <xdr:nvSpPr>
        <xdr:cNvPr id="778" name="諸支出金該当値テキスト">
          <a:extLst>
            <a:ext uri="{FF2B5EF4-FFF2-40B4-BE49-F238E27FC236}">
              <a16:creationId xmlns:a16="http://schemas.microsoft.com/office/drawing/2014/main" id="{00000000-0008-0000-0700-00000A030000}"/>
            </a:ext>
          </a:extLst>
        </xdr:cNvPr>
        <xdr:cNvSpPr txBox="1"/>
      </xdr:nvSpPr>
      <xdr:spPr>
        <a:xfrm>
          <a:off x="22212300" y="66582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3" name="前年度繰上充用金最小値テキスト">
          <a:extLst>
            <a:ext uri="{FF2B5EF4-FFF2-40B4-BE49-F238E27FC236}">
              <a16:creationId xmlns:a16="http://schemas.microsoft.com/office/drawing/2014/main" id="{00000000-0008-0000-0700-00002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5" name="前年度繰上充用金最大値テキスト">
          <a:extLst>
            <a:ext uri="{FF2B5EF4-FFF2-40B4-BE49-F238E27FC236}">
              <a16:creationId xmlns:a16="http://schemas.microsoft.com/office/drawing/2014/main" id="{00000000-0008-0000-0700-00002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8" name="前年度繰上充用金平均値テキスト">
          <a:extLst>
            <a:ext uri="{FF2B5EF4-FFF2-40B4-BE49-F238E27FC236}">
              <a16:creationId xmlns:a16="http://schemas.microsoft.com/office/drawing/2014/main" id="{00000000-0008-0000-0700-00002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7" name="前年度繰上充用金該当値テキスト">
          <a:extLst>
            <a:ext uri="{FF2B5EF4-FFF2-40B4-BE49-F238E27FC236}">
              <a16:creationId xmlns:a16="http://schemas.microsoft.com/office/drawing/2014/main" id="{00000000-0008-0000-0700-00003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aseline="0">
              <a:solidFill>
                <a:schemeClr val="dk1"/>
              </a:solidFill>
              <a:effectLst/>
              <a:latin typeface="+mn-lt"/>
              <a:ea typeface="+mn-ea"/>
              <a:cs typeface="+mn-cs"/>
            </a:rPr>
            <a:t>・総務費が前年度比較で増額となっているのは、新庁舎建設によるものである</a:t>
          </a:r>
          <a:endParaRPr kumimoji="1" lang="en-US" altLang="ja-JP" sz="1300" baseline="0">
            <a:solidFill>
              <a:schemeClr val="dk1"/>
            </a:solidFill>
            <a:effectLst/>
            <a:latin typeface="+mn-lt"/>
            <a:ea typeface="+mn-ea"/>
            <a:cs typeface="+mn-cs"/>
          </a:endParaRPr>
        </a:p>
        <a:p>
          <a:r>
            <a:rPr kumimoji="1" lang="ja-JP" altLang="ja-JP" sz="1300" baseline="0">
              <a:solidFill>
                <a:schemeClr val="dk1"/>
              </a:solidFill>
              <a:effectLst/>
              <a:latin typeface="+mn-lt"/>
              <a:ea typeface="+mn-ea"/>
              <a:cs typeface="+mn-cs"/>
            </a:rPr>
            <a:t>・労働費が</a:t>
          </a:r>
          <a:r>
            <a:rPr kumimoji="1" lang="ja-JP" altLang="en-US" sz="1300" baseline="0">
              <a:solidFill>
                <a:schemeClr val="dk1"/>
              </a:solidFill>
              <a:effectLst/>
              <a:latin typeface="+mn-lt"/>
              <a:ea typeface="+mn-ea"/>
              <a:cs typeface="+mn-cs"/>
            </a:rPr>
            <a:t>昨年度と比較し減少しているのは</a:t>
          </a:r>
          <a:r>
            <a:rPr kumimoji="1" lang="ja-JP" altLang="ja-JP" sz="1300" baseline="0">
              <a:solidFill>
                <a:schemeClr val="dk1"/>
              </a:solidFill>
              <a:effectLst/>
              <a:latin typeface="+mn-lt"/>
              <a:ea typeface="+mn-ea"/>
              <a:cs typeface="+mn-cs"/>
            </a:rPr>
            <a:t>、中小企業及び個人事業主の融資制度に係る預託金が</a:t>
          </a:r>
          <a:r>
            <a:rPr kumimoji="1" lang="ja-JP" altLang="en-US" sz="1300" baseline="0">
              <a:solidFill>
                <a:schemeClr val="dk1"/>
              </a:solidFill>
              <a:effectLst/>
              <a:latin typeface="+mn-lt"/>
              <a:ea typeface="+mn-ea"/>
              <a:cs typeface="+mn-cs"/>
            </a:rPr>
            <a:t>減少した</a:t>
          </a:r>
          <a:r>
            <a:rPr kumimoji="1" lang="ja-JP" altLang="ja-JP" sz="1300" baseline="0">
              <a:solidFill>
                <a:schemeClr val="dk1"/>
              </a:solidFill>
              <a:effectLst/>
              <a:latin typeface="+mn-lt"/>
              <a:ea typeface="+mn-ea"/>
              <a:cs typeface="+mn-cs"/>
            </a:rPr>
            <a:t>ためである。</a:t>
          </a:r>
          <a:endParaRPr lang="ja-JP" altLang="ja-JP" sz="1300">
            <a:effectLst/>
          </a:endParaRPr>
        </a:p>
        <a:p>
          <a:r>
            <a:rPr kumimoji="1" lang="ja-JP" altLang="ja-JP" sz="1300" baseline="0">
              <a:solidFill>
                <a:schemeClr val="dk1"/>
              </a:solidFill>
              <a:effectLst/>
              <a:latin typeface="+mn-lt"/>
              <a:ea typeface="+mn-ea"/>
              <a:cs typeface="+mn-cs"/>
            </a:rPr>
            <a:t>・農林水産業費が類似団体と比較し</a:t>
          </a:r>
          <a:r>
            <a:rPr kumimoji="1" lang="ja-JP" altLang="en-US" sz="1300" baseline="0">
              <a:solidFill>
                <a:schemeClr val="dk1"/>
              </a:solidFill>
              <a:effectLst/>
              <a:latin typeface="+mn-lt"/>
              <a:ea typeface="+mn-ea"/>
              <a:cs typeface="+mn-cs"/>
            </a:rPr>
            <a:t>２</a:t>
          </a:r>
          <a:r>
            <a:rPr kumimoji="1" lang="ja-JP" altLang="ja-JP" sz="1300" baseline="0">
              <a:solidFill>
                <a:schemeClr val="dk1"/>
              </a:solidFill>
              <a:effectLst/>
              <a:latin typeface="+mn-lt"/>
              <a:ea typeface="+mn-ea"/>
              <a:cs typeface="+mn-cs"/>
            </a:rPr>
            <a:t>倍となっている。中山間地域である本町は、農林業が主要産業であり、各種農林業への補助制度を充実し荒廃農地の防止や水源涵養、災害の防止を図っているためである。</a:t>
          </a:r>
          <a:r>
            <a:rPr kumimoji="1" lang="ja-JP" altLang="en-US" sz="1300" baseline="0">
              <a:solidFill>
                <a:schemeClr val="dk1"/>
              </a:solidFill>
              <a:effectLst/>
              <a:latin typeface="+mn-lt"/>
              <a:ea typeface="+mn-ea"/>
              <a:cs typeface="+mn-cs"/>
            </a:rPr>
            <a:t>本年度は普通建設事業費の増額により増加している</a:t>
          </a:r>
          <a:r>
            <a:rPr kumimoji="1" lang="ja-JP" altLang="ja-JP" sz="1300" baseline="0">
              <a:solidFill>
                <a:schemeClr val="dk1"/>
              </a:solidFill>
              <a:effectLst/>
              <a:latin typeface="+mn-lt"/>
              <a:ea typeface="+mn-ea"/>
              <a:cs typeface="+mn-cs"/>
            </a:rPr>
            <a:t>。</a:t>
          </a:r>
          <a:endParaRPr lang="ja-JP" altLang="ja-JP" sz="1300">
            <a:effectLst/>
          </a:endParaRPr>
        </a:p>
        <a:p>
          <a:r>
            <a:rPr kumimoji="1" lang="ja-JP" altLang="ja-JP" sz="1300" baseline="0">
              <a:solidFill>
                <a:schemeClr val="dk1"/>
              </a:solidFill>
              <a:effectLst/>
              <a:latin typeface="+mn-lt"/>
              <a:ea typeface="+mn-ea"/>
              <a:cs typeface="+mn-cs"/>
            </a:rPr>
            <a:t>・土木費は、</a:t>
          </a:r>
          <a:r>
            <a:rPr kumimoji="1" lang="ja-JP" altLang="en-US" sz="1300" baseline="0">
              <a:solidFill>
                <a:schemeClr val="dk1"/>
              </a:solidFill>
              <a:effectLst/>
              <a:latin typeface="+mn-lt"/>
              <a:ea typeface="+mn-ea"/>
              <a:cs typeface="+mn-cs"/>
            </a:rPr>
            <a:t>昨年度より</a:t>
          </a:r>
          <a:r>
            <a:rPr kumimoji="1" lang="ja-JP" altLang="ja-JP" sz="1300" baseline="0">
              <a:solidFill>
                <a:schemeClr val="dk1"/>
              </a:solidFill>
              <a:effectLst/>
              <a:latin typeface="+mn-lt"/>
              <a:ea typeface="+mn-ea"/>
              <a:cs typeface="+mn-cs"/>
            </a:rPr>
            <a:t>下水道事業の法適化に</a:t>
          </a:r>
          <a:r>
            <a:rPr kumimoji="1" lang="ja-JP" altLang="en-US" sz="1300" baseline="0">
              <a:solidFill>
                <a:schemeClr val="dk1"/>
              </a:solidFill>
              <a:effectLst/>
              <a:latin typeface="+mn-lt"/>
              <a:ea typeface="+mn-ea"/>
              <a:cs typeface="+mn-cs"/>
            </a:rPr>
            <a:t>よ</a:t>
          </a:r>
          <a:r>
            <a:rPr kumimoji="1" lang="ja-JP" altLang="ja-JP" sz="1300" baseline="0">
              <a:solidFill>
                <a:schemeClr val="dk1"/>
              </a:solidFill>
              <a:effectLst/>
              <a:latin typeface="+mn-lt"/>
              <a:ea typeface="+mn-ea"/>
              <a:cs typeface="+mn-cs"/>
            </a:rPr>
            <a:t>り</a:t>
          </a:r>
          <a:r>
            <a:rPr kumimoji="1" lang="ja-JP" altLang="en-US" sz="1300" baseline="0">
              <a:solidFill>
                <a:schemeClr val="dk1"/>
              </a:solidFill>
              <a:effectLst/>
              <a:latin typeface="+mn-lt"/>
              <a:ea typeface="+mn-ea"/>
              <a:cs typeface="+mn-cs"/>
            </a:rPr>
            <a:t>増加している。本年度については</a:t>
          </a:r>
          <a:r>
            <a:rPr kumimoji="1" lang="ja-JP" altLang="ja-JP" sz="1300" baseline="0">
              <a:solidFill>
                <a:schemeClr val="dk1"/>
              </a:solidFill>
              <a:effectLst/>
              <a:latin typeface="+mn-lt"/>
              <a:ea typeface="+mn-ea"/>
              <a:cs typeface="+mn-cs"/>
            </a:rPr>
            <a:t>、経常的な土木費は</a:t>
          </a:r>
          <a:r>
            <a:rPr kumimoji="1" lang="en-US" altLang="ja-JP" sz="1300" baseline="0">
              <a:solidFill>
                <a:schemeClr val="dk1"/>
              </a:solidFill>
              <a:effectLst/>
              <a:latin typeface="+mn-lt"/>
              <a:ea typeface="+mn-ea"/>
              <a:cs typeface="+mn-cs"/>
            </a:rPr>
            <a:t>91</a:t>
          </a:r>
          <a:r>
            <a:rPr kumimoji="1" lang="ja-JP" altLang="ja-JP" sz="1300" baseline="0">
              <a:solidFill>
                <a:schemeClr val="dk1"/>
              </a:solidFill>
              <a:effectLst/>
              <a:latin typeface="+mn-lt"/>
              <a:ea typeface="+mn-ea"/>
              <a:cs typeface="+mn-cs"/>
            </a:rPr>
            <a:t>百万円減少している。</a:t>
          </a:r>
          <a:endParaRPr lang="ja-JP" altLang="ja-JP" sz="1300">
            <a:effectLst/>
          </a:endParaRPr>
        </a:p>
        <a:p>
          <a:r>
            <a:rPr kumimoji="1" lang="ja-JP" altLang="ja-JP" sz="1300" baseline="0">
              <a:solidFill>
                <a:schemeClr val="dk1"/>
              </a:solidFill>
              <a:effectLst/>
              <a:latin typeface="+mn-lt"/>
              <a:ea typeface="+mn-ea"/>
              <a:cs typeface="+mn-cs"/>
            </a:rPr>
            <a:t>・消防費は昨年度比較で</a:t>
          </a:r>
          <a:r>
            <a:rPr kumimoji="1" lang="en-US" altLang="ja-JP" sz="1300" baseline="0">
              <a:solidFill>
                <a:schemeClr val="dk1"/>
              </a:solidFill>
              <a:effectLst/>
              <a:latin typeface="+mn-lt"/>
              <a:ea typeface="+mn-ea"/>
              <a:cs typeface="+mn-cs"/>
            </a:rPr>
            <a:t>373</a:t>
          </a:r>
          <a:r>
            <a:rPr kumimoji="1" lang="ja-JP" altLang="ja-JP" sz="1300" baseline="0">
              <a:solidFill>
                <a:schemeClr val="dk1"/>
              </a:solidFill>
              <a:effectLst/>
              <a:latin typeface="+mn-lt"/>
              <a:ea typeface="+mn-ea"/>
              <a:cs typeface="+mn-cs"/>
            </a:rPr>
            <a:t>百万円</a:t>
          </a:r>
          <a:r>
            <a:rPr kumimoji="1" lang="ja-JP" altLang="en-US" sz="1300" baseline="0">
              <a:solidFill>
                <a:schemeClr val="dk1"/>
              </a:solidFill>
              <a:effectLst/>
              <a:latin typeface="+mn-lt"/>
              <a:ea typeface="+mn-ea"/>
              <a:cs typeface="+mn-cs"/>
            </a:rPr>
            <a:t>増加</a:t>
          </a:r>
          <a:r>
            <a:rPr kumimoji="1" lang="ja-JP" altLang="ja-JP" sz="1300" baseline="0">
              <a:solidFill>
                <a:schemeClr val="dk1"/>
              </a:solidFill>
              <a:effectLst/>
              <a:latin typeface="+mn-lt"/>
              <a:ea typeface="+mn-ea"/>
              <a:cs typeface="+mn-cs"/>
            </a:rPr>
            <a:t>となった</a:t>
          </a:r>
          <a:r>
            <a:rPr kumimoji="1" lang="ja-JP" altLang="en-US" sz="1300" baseline="0">
              <a:solidFill>
                <a:schemeClr val="dk1"/>
              </a:solidFill>
              <a:effectLst/>
              <a:latin typeface="+mn-lt"/>
              <a:ea typeface="+mn-ea"/>
              <a:cs typeface="+mn-cs"/>
            </a:rPr>
            <a:t>。</a:t>
          </a:r>
          <a:r>
            <a:rPr kumimoji="1" lang="ja-JP" altLang="ja-JP" sz="1300" baseline="0">
              <a:solidFill>
                <a:schemeClr val="dk1"/>
              </a:solidFill>
              <a:effectLst/>
              <a:latin typeface="+mn-lt"/>
              <a:ea typeface="+mn-ea"/>
              <a:cs typeface="+mn-cs"/>
            </a:rPr>
            <a:t>一部事務組合への負担金が</a:t>
          </a:r>
          <a:r>
            <a:rPr kumimoji="1" lang="en-US" altLang="ja-JP" sz="1300" baseline="0">
              <a:solidFill>
                <a:schemeClr val="dk1"/>
              </a:solidFill>
              <a:effectLst/>
              <a:latin typeface="+mn-lt"/>
              <a:ea typeface="+mn-ea"/>
              <a:cs typeface="+mn-cs"/>
            </a:rPr>
            <a:t>370</a:t>
          </a:r>
          <a:r>
            <a:rPr kumimoji="1" lang="ja-JP" altLang="ja-JP" sz="1300" baseline="0">
              <a:solidFill>
                <a:schemeClr val="dk1"/>
              </a:solidFill>
              <a:effectLst/>
              <a:latin typeface="+mn-lt"/>
              <a:ea typeface="+mn-ea"/>
              <a:cs typeface="+mn-cs"/>
            </a:rPr>
            <a:t>百万円増え、</a:t>
          </a:r>
          <a:r>
            <a:rPr kumimoji="1" lang="ja-JP" altLang="en-US" sz="1300" baseline="0">
              <a:solidFill>
                <a:schemeClr val="dk1"/>
              </a:solidFill>
              <a:effectLst/>
              <a:latin typeface="+mn-lt"/>
              <a:ea typeface="+mn-ea"/>
              <a:cs typeface="+mn-cs"/>
            </a:rPr>
            <a:t>今後も</a:t>
          </a:r>
          <a:r>
            <a:rPr kumimoji="1" lang="ja-JP" altLang="ja-JP" sz="1300" baseline="0">
              <a:solidFill>
                <a:schemeClr val="dk1"/>
              </a:solidFill>
              <a:effectLst/>
              <a:latin typeface="+mn-lt"/>
              <a:ea typeface="+mn-ea"/>
              <a:cs typeface="+mn-cs"/>
            </a:rPr>
            <a:t>出張所建設に伴う負担金の増額もあり注視が必要である。</a:t>
          </a:r>
          <a:endParaRPr lang="ja-JP" altLang="ja-JP" sz="1300">
            <a:effectLst/>
          </a:endParaRPr>
        </a:p>
        <a:p>
          <a:r>
            <a:rPr kumimoji="1" lang="ja-JP" altLang="ja-JP" sz="1300" baseline="0">
              <a:solidFill>
                <a:schemeClr val="dk1"/>
              </a:solidFill>
              <a:effectLst/>
              <a:latin typeface="+mn-lt"/>
              <a:ea typeface="+mn-ea"/>
              <a:cs typeface="+mn-cs"/>
            </a:rPr>
            <a:t>・公債費は、依然、類似団体を大きく上回っている。税政基盤が弱い本町においては、事業実施に伴う地方債の発行は不可欠であるが、事業実施の精査、新規発行債の抑制を行い、公債費の縮減に努める。</a:t>
          </a:r>
          <a:endParaRPr lang="ja-JP" altLang="ja-JP" sz="13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兵庫県多可町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600"/>
            </a:lnSpc>
          </a:pPr>
          <a:r>
            <a:rPr kumimoji="1" lang="ja-JP" altLang="ja-JP" sz="1300">
              <a:solidFill>
                <a:schemeClr val="dk1"/>
              </a:solidFill>
              <a:effectLst/>
              <a:latin typeface="+mn-lt"/>
              <a:ea typeface="+mn-ea"/>
              <a:cs typeface="+mn-cs"/>
            </a:rPr>
            <a:t>　昨年度と比較して、標準財政規模が</a:t>
          </a:r>
          <a:r>
            <a:rPr kumimoji="1" lang="en-US" altLang="ja-JP" sz="1300">
              <a:solidFill>
                <a:schemeClr val="dk1"/>
              </a:solidFill>
              <a:effectLst/>
              <a:latin typeface="+mn-lt"/>
              <a:ea typeface="+mn-ea"/>
              <a:cs typeface="+mn-cs"/>
            </a:rPr>
            <a:t>187</a:t>
          </a:r>
          <a:r>
            <a:rPr kumimoji="1" lang="ja-JP" altLang="ja-JP" sz="1300">
              <a:solidFill>
                <a:schemeClr val="dk1"/>
              </a:solidFill>
              <a:effectLst/>
              <a:latin typeface="+mn-lt"/>
              <a:ea typeface="+mn-ea"/>
              <a:cs typeface="+mn-cs"/>
            </a:rPr>
            <a:t>百万円</a:t>
          </a:r>
          <a:r>
            <a:rPr kumimoji="1" lang="ja-JP" altLang="en-US" sz="1300">
              <a:solidFill>
                <a:schemeClr val="dk1"/>
              </a:solidFill>
              <a:effectLst/>
              <a:latin typeface="+mn-lt"/>
              <a:ea typeface="+mn-ea"/>
              <a:cs typeface="+mn-cs"/>
            </a:rPr>
            <a:t>増加</a:t>
          </a:r>
          <a:r>
            <a:rPr kumimoji="1" lang="ja-JP" altLang="ja-JP" sz="1300">
              <a:solidFill>
                <a:schemeClr val="dk1"/>
              </a:solidFill>
              <a:effectLst/>
              <a:latin typeface="+mn-lt"/>
              <a:ea typeface="+mn-ea"/>
              <a:cs typeface="+mn-cs"/>
            </a:rPr>
            <a:t>し、財政調整基金を</a:t>
          </a:r>
          <a:r>
            <a:rPr kumimoji="1" lang="en-US" altLang="ja-JP" sz="1300">
              <a:solidFill>
                <a:schemeClr val="dk1"/>
              </a:solidFill>
              <a:effectLst/>
              <a:latin typeface="+mn-lt"/>
              <a:ea typeface="+mn-ea"/>
              <a:cs typeface="+mn-cs"/>
            </a:rPr>
            <a:t>200</a:t>
          </a:r>
          <a:r>
            <a:rPr kumimoji="1" lang="ja-JP" altLang="ja-JP" sz="1300">
              <a:solidFill>
                <a:schemeClr val="dk1"/>
              </a:solidFill>
              <a:effectLst/>
              <a:latin typeface="+mn-lt"/>
              <a:ea typeface="+mn-ea"/>
              <a:cs typeface="+mn-cs"/>
            </a:rPr>
            <a:t>百万円取崩たため、財政調整基金の標準財政規模に対する割合は小さくなっている。実質収支</a:t>
          </a:r>
          <a:r>
            <a:rPr kumimoji="1" lang="ja-JP" altLang="en-US" sz="1300">
              <a:solidFill>
                <a:schemeClr val="dk1"/>
              </a:solidFill>
              <a:effectLst/>
              <a:latin typeface="+mn-lt"/>
              <a:ea typeface="+mn-ea"/>
              <a:cs typeface="+mn-cs"/>
            </a:rPr>
            <a:t>額</a:t>
          </a:r>
          <a:r>
            <a:rPr kumimoji="1" lang="ja-JP" altLang="ja-JP" sz="1300">
              <a:solidFill>
                <a:schemeClr val="dk1"/>
              </a:solidFill>
              <a:effectLst/>
              <a:latin typeface="+mn-lt"/>
              <a:ea typeface="+mn-ea"/>
              <a:cs typeface="+mn-cs"/>
            </a:rPr>
            <a:t>は黒字となって</a:t>
          </a:r>
          <a:r>
            <a:rPr kumimoji="1" lang="ja-JP" altLang="en-US" sz="1300">
              <a:solidFill>
                <a:schemeClr val="dk1"/>
              </a:solidFill>
              <a:effectLst/>
              <a:latin typeface="+mn-lt"/>
              <a:ea typeface="+mn-ea"/>
              <a:cs typeface="+mn-cs"/>
            </a:rPr>
            <a:t>おり</a:t>
          </a:r>
          <a:r>
            <a:rPr kumimoji="1" lang="ja-JP" altLang="ja-JP" sz="1300">
              <a:solidFill>
                <a:schemeClr val="dk1"/>
              </a:solidFill>
              <a:effectLst/>
              <a:latin typeface="+mn-lt"/>
              <a:ea typeface="+mn-ea"/>
              <a:cs typeface="+mn-cs"/>
            </a:rPr>
            <a:t>、実質単年度収支</a:t>
          </a:r>
          <a:r>
            <a:rPr kumimoji="1" lang="ja-JP" altLang="en-US" sz="1300">
              <a:solidFill>
                <a:schemeClr val="dk1"/>
              </a:solidFill>
              <a:effectLst/>
              <a:latin typeface="+mn-lt"/>
              <a:ea typeface="+mn-ea"/>
              <a:cs typeface="+mn-cs"/>
            </a:rPr>
            <a:t>額でも黒字</a:t>
          </a:r>
          <a:r>
            <a:rPr kumimoji="1" lang="ja-JP" altLang="ja-JP" sz="1300">
              <a:solidFill>
                <a:schemeClr val="dk1"/>
              </a:solidFill>
              <a:effectLst/>
              <a:latin typeface="+mn-lt"/>
              <a:ea typeface="+mn-ea"/>
              <a:cs typeface="+mn-cs"/>
            </a:rPr>
            <a:t>である。</a:t>
          </a:r>
          <a:endParaRPr lang="ja-JP" altLang="ja-JP" sz="1300">
            <a:effectLst/>
          </a:endParaRPr>
        </a:p>
        <a:p>
          <a:pPr>
            <a:lnSpc>
              <a:spcPts val="1600"/>
            </a:lnSpc>
          </a:pPr>
          <a:r>
            <a:rPr kumimoji="1" lang="ja-JP" altLang="ja-JP" sz="1300">
              <a:solidFill>
                <a:schemeClr val="dk1"/>
              </a:solidFill>
              <a:effectLst/>
              <a:latin typeface="+mn-lt"/>
              <a:ea typeface="+mn-ea"/>
              <a:cs typeface="+mn-cs"/>
            </a:rPr>
            <a:t>　今後、普通交付税の段階的縮減が進むことで標準財政規模の縮小に加え、財政調整基金の取崩も予測されることから、</a:t>
          </a:r>
          <a:r>
            <a:rPr kumimoji="1" lang="ja-JP" altLang="en-US" sz="1300">
              <a:solidFill>
                <a:schemeClr val="dk1"/>
              </a:solidFill>
              <a:effectLst/>
              <a:latin typeface="+mn-lt"/>
              <a:ea typeface="+mn-ea"/>
              <a:cs typeface="+mn-cs"/>
            </a:rPr>
            <a:t>予算を編成する段階で経営改善を推進するように努める</a:t>
          </a:r>
          <a:r>
            <a:rPr kumimoji="1" lang="ja-JP" altLang="ja-JP" sz="1300">
              <a:solidFill>
                <a:schemeClr val="dk1"/>
              </a:solidFill>
              <a:effectLst/>
              <a:latin typeface="+mn-lt"/>
              <a:ea typeface="+mn-ea"/>
              <a:cs typeface="+mn-cs"/>
            </a:rPr>
            <a:t>。</a:t>
          </a:r>
          <a:endParaRPr lang="ja-JP" altLang="ja-JP" sz="13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兵庫県多可町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　全会計において黒字となっているのは、各会計において一般会計から必要な水準の繰出が可能であったことが影響している。</a:t>
          </a:r>
          <a:endParaRPr lang="ja-JP" altLang="ja-JP" sz="1300">
            <a:effectLst/>
          </a:endParaRPr>
        </a:p>
        <a:p>
          <a:r>
            <a:rPr kumimoji="1" lang="ja-JP" altLang="ja-JP" sz="1300">
              <a:solidFill>
                <a:schemeClr val="dk1"/>
              </a:solidFill>
              <a:effectLst/>
              <a:latin typeface="+mn-lt"/>
              <a:ea typeface="+mn-ea"/>
              <a:cs typeface="+mn-cs"/>
            </a:rPr>
            <a:t>　今後は、交付税の段階的縮減が更に進むことに加え、高齢社会における社会保障関係費が大幅に伸びることが予想され、財政調整基金の取崩しが避けられない状況となっている。</a:t>
          </a:r>
          <a:endParaRPr lang="ja-JP" altLang="ja-JP" sz="1300">
            <a:effectLst/>
          </a:endParaRPr>
        </a:p>
        <a:p>
          <a:r>
            <a:rPr kumimoji="1" lang="ja-JP" altLang="ja-JP" sz="1300">
              <a:solidFill>
                <a:schemeClr val="dk1"/>
              </a:solidFill>
              <a:effectLst/>
              <a:latin typeface="+mn-lt"/>
              <a:ea typeface="+mn-ea"/>
              <a:cs typeface="+mn-cs"/>
            </a:rPr>
            <a:t>　よって、各会計での運営を基本としつつも、一般会計における歳出改革を進めるため、新多可町行財政改革実施計画（平成</a:t>
          </a:r>
          <a:r>
            <a:rPr kumimoji="1" lang="en-US" altLang="ja-JP" sz="1300">
              <a:solidFill>
                <a:schemeClr val="dk1"/>
              </a:solidFill>
              <a:effectLst/>
              <a:latin typeface="+mn-lt"/>
              <a:ea typeface="+mn-ea"/>
              <a:cs typeface="+mn-cs"/>
            </a:rPr>
            <a:t>27</a:t>
          </a:r>
          <a:r>
            <a:rPr kumimoji="1" lang="ja-JP" altLang="ja-JP" sz="1300">
              <a:solidFill>
                <a:schemeClr val="dk1"/>
              </a:solidFill>
              <a:effectLst/>
              <a:latin typeface="+mn-lt"/>
              <a:ea typeface="+mn-ea"/>
              <a:cs typeface="+mn-cs"/>
            </a:rPr>
            <a:t>年度～</a:t>
          </a:r>
          <a:r>
            <a:rPr kumimoji="1" lang="en-US" altLang="ja-JP" sz="1300">
              <a:solidFill>
                <a:schemeClr val="dk1"/>
              </a:solidFill>
              <a:effectLst/>
              <a:latin typeface="+mn-lt"/>
              <a:ea typeface="+mn-ea"/>
              <a:cs typeface="+mn-cs"/>
            </a:rPr>
            <a:t>31</a:t>
          </a:r>
          <a:r>
            <a:rPr kumimoji="1" lang="ja-JP" altLang="ja-JP" sz="1300">
              <a:solidFill>
                <a:schemeClr val="dk1"/>
              </a:solidFill>
              <a:effectLst/>
              <a:latin typeface="+mn-lt"/>
              <a:ea typeface="+mn-ea"/>
              <a:cs typeface="+mn-cs"/>
            </a:rPr>
            <a:t>年度）を確実に実行していく。</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標準財政規模比では水道事業が</a:t>
          </a:r>
          <a:r>
            <a:rPr kumimoji="1" lang="en-US" altLang="ja-JP" sz="1300">
              <a:solidFill>
                <a:schemeClr val="dk1"/>
              </a:solidFill>
              <a:effectLst/>
              <a:latin typeface="+mn-lt"/>
              <a:ea typeface="+mn-ea"/>
              <a:cs typeface="+mn-cs"/>
            </a:rPr>
            <a:t>13.87</a:t>
          </a:r>
          <a:r>
            <a:rPr kumimoji="1" lang="ja-JP" altLang="en-US" sz="1300">
              <a:solidFill>
                <a:schemeClr val="dk1"/>
              </a:solidFill>
              <a:effectLst/>
              <a:latin typeface="+mn-lt"/>
              <a:ea typeface="+mn-ea"/>
              <a:cs typeface="+mn-cs"/>
            </a:rPr>
            <a:t>％となっているが、施設や設備などの老朽化が進んでおり、今後更新に必要な資金を留保しているためである。</a:t>
          </a:r>
          <a:endParaRPr lang="ja-JP" altLang="ja-JP" sz="13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9"/>
  <sheetViews>
    <sheetView showGridLines="0" workbookViewId="0"/>
  </sheetViews>
  <sheetFormatPr defaultColWidth="0" defaultRowHeight="11.25" zeroHeight="1" x14ac:dyDescent="0.15"/>
  <cols>
    <col min="1" max="11" width="2.125" style="185" customWidth="1"/>
    <col min="12" max="12" width="2.25" style="185" customWidth="1"/>
    <col min="13" max="17" width="2.375" style="185" customWidth="1"/>
    <col min="18" max="119" width="2.125" style="185" customWidth="1"/>
    <col min="120" max="16384" width="0" style="185" hidden="1"/>
  </cols>
  <sheetData>
    <row r="1" spans="1:119" ht="33" customHeight="1" x14ac:dyDescent="0.15">
      <c r="A1" s="183"/>
      <c r="B1" s="438" t="s">
        <v>80</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4"/>
      <c r="DK1" s="184"/>
      <c r="DL1" s="184"/>
      <c r="DM1" s="184"/>
      <c r="DN1" s="184"/>
      <c r="DO1" s="184"/>
    </row>
    <row r="2" spans="1:119" ht="24.75" thickBot="1" x14ac:dyDescent="0.2">
      <c r="A2" s="183"/>
      <c r="B2" s="186" t="s">
        <v>81</v>
      </c>
      <c r="C2" s="186"/>
      <c r="D2" s="187"/>
      <c r="E2" s="183"/>
      <c r="F2" s="183"/>
      <c r="G2" s="183"/>
      <c r="H2" s="183"/>
      <c r="I2" s="183"/>
      <c r="J2" s="183"/>
      <c r="K2" s="183"/>
      <c r="L2" s="183"/>
      <c r="M2" s="183"/>
      <c r="N2" s="183"/>
      <c r="O2" s="183"/>
      <c r="P2" s="183"/>
      <c r="Q2" s="183"/>
      <c r="R2" s="183"/>
      <c r="S2" s="183"/>
      <c r="T2" s="183"/>
      <c r="U2" s="183"/>
      <c r="V2" s="183"/>
      <c r="W2" s="183"/>
      <c r="X2" s="183"/>
      <c r="Y2" s="183"/>
      <c r="Z2" s="183"/>
      <c r="AA2" s="183"/>
      <c r="AB2" s="183"/>
      <c r="AC2" s="183"/>
      <c r="AD2" s="183"/>
      <c r="AE2" s="183"/>
      <c r="AF2" s="183"/>
      <c r="AG2" s="183"/>
      <c r="AH2" s="183"/>
      <c r="AI2" s="183"/>
      <c r="AJ2" s="183"/>
      <c r="AK2" s="183"/>
      <c r="AL2" s="183"/>
      <c r="AM2" s="183"/>
      <c r="AN2" s="183"/>
      <c r="AO2" s="183"/>
      <c r="AP2" s="183"/>
      <c r="AQ2" s="183"/>
      <c r="AR2" s="183"/>
      <c r="AS2" s="183"/>
      <c r="AT2" s="183"/>
      <c r="AU2" s="183"/>
      <c r="AV2" s="183"/>
      <c r="AW2" s="183"/>
      <c r="AX2" s="183"/>
      <c r="AY2" s="183"/>
      <c r="AZ2" s="183"/>
      <c r="BA2" s="183"/>
      <c r="BB2" s="183"/>
      <c r="BC2" s="183"/>
      <c r="BD2" s="183"/>
      <c r="BE2" s="183"/>
      <c r="BF2" s="183"/>
      <c r="BG2" s="183"/>
      <c r="BH2" s="183"/>
      <c r="BI2" s="183"/>
      <c r="BJ2" s="183"/>
      <c r="BK2" s="183"/>
      <c r="BL2" s="183"/>
      <c r="BM2" s="183"/>
      <c r="BN2" s="183"/>
      <c r="BO2" s="183"/>
      <c r="BP2" s="183"/>
      <c r="BQ2" s="183"/>
      <c r="BR2" s="183"/>
      <c r="BS2" s="183"/>
      <c r="BT2" s="183"/>
      <c r="BU2" s="183"/>
      <c r="BV2" s="183"/>
      <c r="BW2" s="183"/>
      <c r="BX2" s="183"/>
      <c r="BY2" s="183"/>
      <c r="BZ2" s="183"/>
      <c r="CA2" s="183"/>
      <c r="CB2" s="183"/>
      <c r="CC2" s="183"/>
      <c r="CD2" s="183"/>
      <c r="CE2" s="183"/>
      <c r="CF2" s="183"/>
      <c r="CG2" s="183"/>
      <c r="CH2" s="183"/>
      <c r="CI2" s="183"/>
      <c r="CJ2" s="183"/>
      <c r="CK2" s="183"/>
      <c r="CL2" s="183"/>
      <c r="CM2" s="183"/>
      <c r="CN2" s="183"/>
      <c r="CO2" s="183"/>
      <c r="CP2" s="183"/>
      <c r="CQ2" s="183"/>
      <c r="CR2" s="183"/>
      <c r="CS2" s="183"/>
      <c r="CT2" s="183"/>
      <c r="CU2" s="183"/>
      <c r="CV2" s="183"/>
      <c r="CW2" s="183"/>
      <c r="CX2" s="183"/>
      <c r="CY2" s="183"/>
      <c r="CZ2" s="183"/>
      <c r="DA2" s="183"/>
      <c r="DB2" s="183"/>
      <c r="DC2" s="183"/>
      <c r="DD2" s="183"/>
      <c r="DE2" s="183"/>
      <c r="DF2" s="183"/>
      <c r="DG2" s="183"/>
      <c r="DH2" s="183"/>
      <c r="DI2" s="183"/>
      <c r="DJ2" s="183"/>
      <c r="DK2" s="183"/>
      <c r="DL2" s="183"/>
      <c r="DM2" s="183"/>
      <c r="DN2" s="183"/>
      <c r="DO2" s="183"/>
    </row>
    <row r="3" spans="1:119" ht="18.75" customHeight="1" thickBot="1" x14ac:dyDescent="0.2">
      <c r="A3" s="184"/>
      <c r="B3" s="439" t="s">
        <v>82</v>
      </c>
      <c r="C3" s="440"/>
      <c r="D3" s="440"/>
      <c r="E3" s="441"/>
      <c r="F3" s="441"/>
      <c r="G3" s="441"/>
      <c r="H3" s="441"/>
      <c r="I3" s="441"/>
      <c r="J3" s="441"/>
      <c r="K3" s="441"/>
      <c r="L3" s="441" t="s">
        <v>83</v>
      </c>
      <c r="M3" s="441"/>
      <c r="N3" s="441"/>
      <c r="O3" s="441"/>
      <c r="P3" s="441"/>
      <c r="Q3" s="441"/>
      <c r="R3" s="448"/>
      <c r="S3" s="448"/>
      <c r="T3" s="448"/>
      <c r="U3" s="448"/>
      <c r="V3" s="449"/>
      <c r="W3" s="423" t="s">
        <v>84</v>
      </c>
      <c r="X3" s="424"/>
      <c r="Y3" s="424"/>
      <c r="Z3" s="424"/>
      <c r="AA3" s="424"/>
      <c r="AB3" s="440"/>
      <c r="AC3" s="448" t="s">
        <v>85</v>
      </c>
      <c r="AD3" s="424"/>
      <c r="AE3" s="424"/>
      <c r="AF3" s="424"/>
      <c r="AG3" s="424"/>
      <c r="AH3" s="424"/>
      <c r="AI3" s="424"/>
      <c r="AJ3" s="424"/>
      <c r="AK3" s="424"/>
      <c r="AL3" s="425"/>
      <c r="AM3" s="423" t="s">
        <v>86</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87</v>
      </c>
      <c r="BO3" s="424"/>
      <c r="BP3" s="424"/>
      <c r="BQ3" s="424"/>
      <c r="BR3" s="424"/>
      <c r="BS3" s="424"/>
      <c r="BT3" s="424"/>
      <c r="BU3" s="425"/>
      <c r="BV3" s="423" t="s">
        <v>88</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89</v>
      </c>
      <c r="CU3" s="424"/>
      <c r="CV3" s="424"/>
      <c r="CW3" s="424"/>
      <c r="CX3" s="424"/>
      <c r="CY3" s="424"/>
      <c r="CZ3" s="424"/>
      <c r="DA3" s="425"/>
      <c r="DB3" s="423" t="s">
        <v>90</v>
      </c>
      <c r="DC3" s="424"/>
      <c r="DD3" s="424"/>
      <c r="DE3" s="424"/>
      <c r="DF3" s="424"/>
      <c r="DG3" s="424"/>
      <c r="DH3" s="424"/>
      <c r="DI3" s="425"/>
      <c r="DJ3" s="183"/>
      <c r="DK3" s="183"/>
      <c r="DL3" s="183"/>
      <c r="DM3" s="183"/>
      <c r="DN3" s="183"/>
      <c r="DO3" s="183"/>
    </row>
    <row r="4" spans="1:119" ht="18.75" customHeight="1" x14ac:dyDescent="0.15">
      <c r="A4" s="184"/>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91</v>
      </c>
      <c r="AZ4" s="427"/>
      <c r="BA4" s="427"/>
      <c r="BB4" s="427"/>
      <c r="BC4" s="427"/>
      <c r="BD4" s="427"/>
      <c r="BE4" s="427"/>
      <c r="BF4" s="427"/>
      <c r="BG4" s="427"/>
      <c r="BH4" s="427"/>
      <c r="BI4" s="427"/>
      <c r="BJ4" s="427"/>
      <c r="BK4" s="427"/>
      <c r="BL4" s="427"/>
      <c r="BM4" s="428"/>
      <c r="BN4" s="429">
        <v>13448024</v>
      </c>
      <c r="BO4" s="430"/>
      <c r="BP4" s="430"/>
      <c r="BQ4" s="430"/>
      <c r="BR4" s="430"/>
      <c r="BS4" s="430"/>
      <c r="BT4" s="430"/>
      <c r="BU4" s="431"/>
      <c r="BV4" s="429">
        <v>12467079</v>
      </c>
      <c r="BW4" s="430"/>
      <c r="BX4" s="430"/>
      <c r="BY4" s="430"/>
      <c r="BZ4" s="430"/>
      <c r="CA4" s="430"/>
      <c r="CB4" s="430"/>
      <c r="CC4" s="431"/>
      <c r="CD4" s="432" t="s">
        <v>92</v>
      </c>
      <c r="CE4" s="433"/>
      <c r="CF4" s="433"/>
      <c r="CG4" s="433"/>
      <c r="CH4" s="433"/>
      <c r="CI4" s="433"/>
      <c r="CJ4" s="433"/>
      <c r="CK4" s="433"/>
      <c r="CL4" s="433"/>
      <c r="CM4" s="433"/>
      <c r="CN4" s="433"/>
      <c r="CO4" s="433"/>
      <c r="CP4" s="433"/>
      <c r="CQ4" s="433"/>
      <c r="CR4" s="433"/>
      <c r="CS4" s="434"/>
      <c r="CT4" s="435">
        <v>0.9</v>
      </c>
      <c r="CU4" s="436"/>
      <c r="CV4" s="436"/>
      <c r="CW4" s="436"/>
      <c r="CX4" s="436"/>
      <c r="CY4" s="436"/>
      <c r="CZ4" s="436"/>
      <c r="DA4" s="437"/>
      <c r="DB4" s="435">
        <v>0.2</v>
      </c>
      <c r="DC4" s="436"/>
      <c r="DD4" s="436"/>
      <c r="DE4" s="436"/>
      <c r="DF4" s="436"/>
      <c r="DG4" s="436"/>
      <c r="DH4" s="436"/>
      <c r="DI4" s="437"/>
      <c r="DJ4" s="183"/>
      <c r="DK4" s="183"/>
      <c r="DL4" s="183"/>
      <c r="DM4" s="183"/>
      <c r="DN4" s="183"/>
      <c r="DO4" s="183"/>
    </row>
    <row r="5" spans="1:119" ht="18.75" customHeight="1" x14ac:dyDescent="0.15">
      <c r="A5" s="184"/>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93</v>
      </c>
      <c r="AN5" s="496"/>
      <c r="AO5" s="496"/>
      <c r="AP5" s="496"/>
      <c r="AQ5" s="496"/>
      <c r="AR5" s="496"/>
      <c r="AS5" s="496"/>
      <c r="AT5" s="497"/>
      <c r="AU5" s="498" t="s">
        <v>94</v>
      </c>
      <c r="AV5" s="499"/>
      <c r="AW5" s="499"/>
      <c r="AX5" s="499"/>
      <c r="AY5" s="500" t="s">
        <v>95</v>
      </c>
      <c r="AZ5" s="501"/>
      <c r="BA5" s="501"/>
      <c r="BB5" s="501"/>
      <c r="BC5" s="501"/>
      <c r="BD5" s="501"/>
      <c r="BE5" s="501"/>
      <c r="BF5" s="501"/>
      <c r="BG5" s="501"/>
      <c r="BH5" s="501"/>
      <c r="BI5" s="501"/>
      <c r="BJ5" s="501"/>
      <c r="BK5" s="501"/>
      <c r="BL5" s="501"/>
      <c r="BM5" s="502"/>
      <c r="BN5" s="466">
        <v>13346505</v>
      </c>
      <c r="BO5" s="467"/>
      <c r="BP5" s="467"/>
      <c r="BQ5" s="467"/>
      <c r="BR5" s="467"/>
      <c r="BS5" s="467"/>
      <c r="BT5" s="467"/>
      <c r="BU5" s="468"/>
      <c r="BV5" s="466">
        <v>12423568</v>
      </c>
      <c r="BW5" s="467"/>
      <c r="BX5" s="467"/>
      <c r="BY5" s="467"/>
      <c r="BZ5" s="467"/>
      <c r="CA5" s="467"/>
      <c r="CB5" s="467"/>
      <c r="CC5" s="468"/>
      <c r="CD5" s="469" t="s">
        <v>96</v>
      </c>
      <c r="CE5" s="470"/>
      <c r="CF5" s="470"/>
      <c r="CG5" s="470"/>
      <c r="CH5" s="470"/>
      <c r="CI5" s="470"/>
      <c r="CJ5" s="470"/>
      <c r="CK5" s="470"/>
      <c r="CL5" s="470"/>
      <c r="CM5" s="470"/>
      <c r="CN5" s="470"/>
      <c r="CO5" s="470"/>
      <c r="CP5" s="470"/>
      <c r="CQ5" s="470"/>
      <c r="CR5" s="470"/>
      <c r="CS5" s="471"/>
      <c r="CT5" s="463">
        <v>91.3</v>
      </c>
      <c r="CU5" s="464"/>
      <c r="CV5" s="464"/>
      <c r="CW5" s="464"/>
      <c r="CX5" s="464"/>
      <c r="CY5" s="464"/>
      <c r="CZ5" s="464"/>
      <c r="DA5" s="465"/>
      <c r="DB5" s="463">
        <v>95.7</v>
      </c>
      <c r="DC5" s="464"/>
      <c r="DD5" s="464"/>
      <c r="DE5" s="464"/>
      <c r="DF5" s="464"/>
      <c r="DG5" s="464"/>
      <c r="DH5" s="464"/>
      <c r="DI5" s="465"/>
      <c r="DJ5" s="183"/>
      <c r="DK5" s="183"/>
      <c r="DL5" s="183"/>
      <c r="DM5" s="183"/>
      <c r="DN5" s="183"/>
      <c r="DO5" s="183"/>
    </row>
    <row r="6" spans="1:119" ht="18.75" customHeight="1" x14ac:dyDescent="0.15">
      <c r="A6" s="184"/>
      <c r="B6" s="472" t="s">
        <v>97</v>
      </c>
      <c r="C6" s="473"/>
      <c r="D6" s="473"/>
      <c r="E6" s="474"/>
      <c r="F6" s="474"/>
      <c r="G6" s="474"/>
      <c r="H6" s="474"/>
      <c r="I6" s="474"/>
      <c r="J6" s="474"/>
      <c r="K6" s="474"/>
      <c r="L6" s="474" t="s">
        <v>98</v>
      </c>
      <c r="M6" s="474"/>
      <c r="N6" s="474"/>
      <c r="O6" s="474"/>
      <c r="P6" s="474"/>
      <c r="Q6" s="474"/>
      <c r="R6" s="478"/>
      <c r="S6" s="478"/>
      <c r="T6" s="478"/>
      <c r="U6" s="478"/>
      <c r="V6" s="479"/>
      <c r="W6" s="482" t="s">
        <v>99</v>
      </c>
      <c r="X6" s="483"/>
      <c r="Y6" s="483"/>
      <c r="Z6" s="483"/>
      <c r="AA6" s="483"/>
      <c r="AB6" s="473"/>
      <c r="AC6" s="486" t="s">
        <v>100</v>
      </c>
      <c r="AD6" s="487"/>
      <c r="AE6" s="487"/>
      <c r="AF6" s="487"/>
      <c r="AG6" s="487"/>
      <c r="AH6" s="487"/>
      <c r="AI6" s="487"/>
      <c r="AJ6" s="487"/>
      <c r="AK6" s="487"/>
      <c r="AL6" s="488"/>
      <c r="AM6" s="495" t="s">
        <v>101</v>
      </c>
      <c r="AN6" s="496"/>
      <c r="AO6" s="496"/>
      <c r="AP6" s="496"/>
      <c r="AQ6" s="496"/>
      <c r="AR6" s="496"/>
      <c r="AS6" s="496"/>
      <c r="AT6" s="497"/>
      <c r="AU6" s="498" t="s">
        <v>102</v>
      </c>
      <c r="AV6" s="499"/>
      <c r="AW6" s="499"/>
      <c r="AX6" s="499"/>
      <c r="AY6" s="500" t="s">
        <v>103</v>
      </c>
      <c r="AZ6" s="501"/>
      <c r="BA6" s="501"/>
      <c r="BB6" s="501"/>
      <c r="BC6" s="501"/>
      <c r="BD6" s="501"/>
      <c r="BE6" s="501"/>
      <c r="BF6" s="501"/>
      <c r="BG6" s="501"/>
      <c r="BH6" s="501"/>
      <c r="BI6" s="501"/>
      <c r="BJ6" s="501"/>
      <c r="BK6" s="501"/>
      <c r="BL6" s="501"/>
      <c r="BM6" s="502"/>
      <c r="BN6" s="466">
        <v>101519</v>
      </c>
      <c r="BO6" s="467"/>
      <c r="BP6" s="467"/>
      <c r="BQ6" s="467"/>
      <c r="BR6" s="467"/>
      <c r="BS6" s="467"/>
      <c r="BT6" s="467"/>
      <c r="BU6" s="468"/>
      <c r="BV6" s="466">
        <v>43511</v>
      </c>
      <c r="BW6" s="467"/>
      <c r="BX6" s="467"/>
      <c r="BY6" s="467"/>
      <c r="BZ6" s="467"/>
      <c r="CA6" s="467"/>
      <c r="CB6" s="467"/>
      <c r="CC6" s="468"/>
      <c r="CD6" s="469" t="s">
        <v>104</v>
      </c>
      <c r="CE6" s="470"/>
      <c r="CF6" s="470"/>
      <c r="CG6" s="470"/>
      <c r="CH6" s="470"/>
      <c r="CI6" s="470"/>
      <c r="CJ6" s="470"/>
      <c r="CK6" s="470"/>
      <c r="CL6" s="470"/>
      <c r="CM6" s="470"/>
      <c r="CN6" s="470"/>
      <c r="CO6" s="470"/>
      <c r="CP6" s="470"/>
      <c r="CQ6" s="470"/>
      <c r="CR6" s="470"/>
      <c r="CS6" s="471"/>
      <c r="CT6" s="503">
        <v>95.4</v>
      </c>
      <c r="CU6" s="504"/>
      <c r="CV6" s="504"/>
      <c r="CW6" s="504"/>
      <c r="CX6" s="504"/>
      <c r="CY6" s="504"/>
      <c r="CZ6" s="504"/>
      <c r="DA6" s="505"/>
      <c r="DB6" s="503">
        <v>100.1</v>
      </c>
      <c r="DC6" s="504"/>
      <c r="DD6" s="504"/>
      <c r="DE6" s="504"/>
      <c r="DF6" s="504"/>
      <c r="DG6" s="504"/>
      <c r="DH6" s="504"/>
      <c r="DI6" s="505"/>
      <c r="DJ6" s="183"/>
      <c r="DK6" s="183"/>
      <c r="DL6" s="183"/>
      <c r="DM6" s="183"/>
      <c r="DN6" s="183"/>
      <c r="DO6" s="183"/>
    </row>
    <row r="7" spans="1:119" ht="18.75" customHeight="1" x14ac:dyDescent="0.15">
      <c r="A7" s="184"/>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105</v>
      </c>
      <c r="AN7" s="496"/>
      <c r="AO7" s="496"/>
      <c r="AP7" s="496"/>
      <c r="AQ7" s="496"/>
      <c r="AR7" s="496"/>
      <c r="AS7" s="496"/>
      <c r="AT7" s="497"/>
      <c r="AU7" s="498" t="s">
        <v>106</v>
      </c>
      <c r="AV7" s="499"/>
      <c r="AW7" s="499"/>
      <c r="AX7" s="499"/>
      <c r="AY7" s="500" t="s">
        <v>107</v>
      </c>
      <c r="AZ7" s="501"/>
      <c r="BA7" s="501"/>
      <c r="BB7" s="501"/>
      <c r="BC7" s="501"/>
      <c r="BD7" s="501"/>
      <c r="BE7" s="501"/>
      <c r="BF7" s="501"/>
      <c r="BG7" s="501"/>
      <c r="BH7" s="501"/>
      <c r="BI7" s="501"/>
      <c r="BJ7" s="501"/>
      <c r="BK7" s="501"/>
      <c r="BL7" s="501"/>
      <c r="BM7" s="502"/>
      <c r="BN7" s="466">
        <v>34633</v>
      </c>
      <c r="BO7" s="467"/>
      <c r="BP7" s="467"/>
      <c r="BQ7" s="467"/>
      <c r="BR7" s="467"/>
      <c r="BS7" s="467"/>
      <c r="BT7" s="467"/>
      <c r="BU7" s="468"/>
      <c r="BV7" s="466">
        <v>26545</v>
      </c>
      <c r="BW7" s="467"/>
      <c r="BX7" s="467"/>
      <c r="BY7" s="467"/>
      <c r="BZ7" s="467"/>
      <c r="CA7" s="467"/>
      <c r="CB7" s="467"/>
      <c r="CC7" s="468"/>
      <c r="CD7" s="469" t="s">
        <v>108</v>
      </c>
      <c r="CE7" s="470"/>
      <c r="CF7" s="470"/>
      <c r="CG7" s="470"/>
      <c r="CH7" s="470"/>
      <c r="CI7" s="470"/>
      <c r="CJ7" s="470"/>
      <c r="CK7" s="470"/>
      <c r="CL7" s="470"/>
      <c r="CM7" s="470"/>
      <c r="CN7" s="470"/>
      <c r="CO7" s="470"/>
      <c r="CP7" s="470"/>
      <c r="CQ7" s="470"/>
      <c r="CR7" s="470"/>
      <c r="CS7" s="471"/>
      <c r="CT7" s="466">
        <v>7818860</v>
      </c>
      <c r="CU7" s="467"/>
      <c r="CV7" s="467"/>
      <c r="CW7" s="467"/>
      <c r="CX7" s="467"/>
      <c r="CY7" s="467"/>
      <c r="CZ7" s="467"/>
      <c r="DA7" s="468"/>
      <c r="DB7" s="466">
        <v>7631583</v>
      </c>
      <c r="DC7" s="467"/>
      <c r="DD7" s="467"/>
      <c r="DE7" s="467"/>
      <c r="DF7" s="467"/>
      <c r="DG7" s="467"/>
      <c r="DH7" s="467"/>
      <c r="DI7" s="468"/>
      <c r="DJ7" s="183"/>
      <c r="DK7" s="183"/>
      <c r="DL7" s="183"/>
      <c r="DM7" s="183"/>
      <c r="DN7" s="183"/>
      <c r="DO7" s="183"/>
    </row>
    <row r="8" spans="1:119" ht="18.75" customHeight="1" thickBot="1" x14ac:dyDescent="0.2">
      <c r="A8" s="184"/>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109</v>
      </c>
      <c r="AN8" s="496"/>
      <c r="AO8" s="496"/>
      <c r="AP8" s="496"/>
      <c r="AQ8" s="496"/>
      <c r="AR8" s="496"/>
      <c r="AS8" s="496"/>
      <c r="AT8" s="497"/>
      <c r="AU8" s="498" t="s">
        <v>94</v>
      </c>
      <c r="AV8" s="499"/>
      <c r="AW8" s="499"/>
      <c r="AX8" s="499"/>
      <c r="AY8" s="500" t="s">
        <v>110</v>
      </c>
      <c r="AZ8" s="501"/>
      <c r="BA8" s="501"/>
      <c r="BB8" s="501"/>
      <c r="BC8" s="501"/>
      <c r="BD8" s="501"/>
      <c r="BE8" s="501"/>
      <c r="BF8" s="501"/>
      <c r="BG8" s="501"/>
      <c r="BH8" s="501"/>
      <c r="BI8" s="501"/>
      <c r="BJ8" s="501"/>
      <c r="BK8" s="501"/>
      <c r="BL8" s="501"/>
      <c r="BM8" s="502"/>
      <c r="BN8" s="466">
        <v>66886</v>
      </c>
      <c r="BO8" s="467"/>
      <c r="BP8" s="467"/>
      <c r="BQ8" s="467"/>
      <c r="BR8" s="467"/>
      <c r="BS8" s="467"/>
      <c r="BT8" s="467"/>
      <c r="BU8" s="468"/>
      <c r="BV8" s="466">
        <v>16966</v>
      </c>
      <c r="BW8" s="467"/>
      <c r="BX8" s="467"/>
      <c r="BY8" s="467"/>
      <c r="BZ8" s="467"/>
      <c r="CA8" s="467"/>
      <c r="CB8" s="467"/>
      <c r="CC8" s="468"/>
      <c r="CD8" s="469" t="s">
        <v>111</v>
      </c>
      <c r="CE8" s="470"/>
      <c r="CF8" s="470"/>
      <c r="CG8" s="470"/>
      <c r="CH8" s="470"/>
      <c r="CI8" s="470"/>
      <c r="CJ8" s="470"/>
      <c r="CK8" s="470"/>
      <c r="CL8" s="470"/>
      <c r="CM8" s="470"/>
      <c r="CN8" s="470"/>
      <c r="CO8" s="470"/>
      <c r="CP8" s="470"/>
      <c r="CQ8" s="470"/>
      <c r="CR8" s="470"/>
      <c r="CS8" s="471"/>
      <c r="CT8" s="506">
        <v>0.33</v>
      </c>
      <c r="CU8" s="507"/>
      <c r="CV8" s="507"/>
      <c r="CW8" s="507"/>
      <c r="CX8" s="507"/>
      <c r="CY8" s="507"/>
      <c r="CZ8" s="507"/>
      <c r="DA8" s="508"/>
      <c r="DB8" s="506">
        <v>0.33</v>
      </c>
      <c r="DC8" s="507"/>
      <c r="DD8" s="507"/>
      <c r="DE8" s="507"/>
      <c r="DF8" s="507"/>
      <c r="DG8" s="507"/>
      <c r="DH8" s="507"/>
      <c r="DI8" s="508"/>
      <c r="DJ8" s="183"/>
      <c r="DK8" s="183"/>
      <c r="DL8" s="183"/>
      <c r="DM8" s="183"/>
      <c r="DN8" s="183"/>
      <c r="DO8" s="183"/>
    </row>
    <row r="9" spans="1:119" ht="18.75" customHeight="1" thickBot="1" x14ac:dyDescent="0.2">
      <c r="A9" s="184"/>
      <c r="B9" s="460" t="s">
        <v>112</v>
      </c>
      <c r="C9" s="461"/>
      <c r="D9" s="461"/>
      <c r="E9" s="461"/>
      <c r="F9" s="461"/>
      <c r="G9" s="461"/>
      <c r="H9" s="461"/>
      <c r="I9" s="461"/>
      <c r="J9" s="461"/>
      <c r="K9" s="509"/>
      <c r="L9" s="510" t="s">
        <v>113</v>
      </c>
      <c r="M9" s="511"/>
      <c r="N9" s="511"/>
      <c r="O9" s="511"/>
      <c r="P9" s="511"/>
      <c r="Q9" s="512"/>
      <c r="R9" s="513">
        <v>21200</v>
      </c>
      <c r="S9" s="514"/>
      <c r="T9" s="514"/>
      <c r="U9" s="514"/>
      <c r="V9" s="515"/>
      <c r="W9" s="423" t="s">
        <v>114</v>
      </c>
      <c r="X9" s="424"/>
      <c r="Y9" s="424"/>
      <c r="Z9" s="424"/>
      <c r="AA9" s="424"/>
      <c r="AB9" s="424"/>
      <c r="AC9" s="424"/>
      <c r="AD9" s="424"/>
      <c r="AE9" s="424"/>
      <c r="AF9" s="424"/>
      <c r="AG9" s="424"/>
      <c r="AH9" s="424"/>
      <c r="AI9" s="424"/>
      <c r="AJ9" s="424"/>
      <c r="AK9" s="424"/>
      <c r="AL9" s="425"/>
      <c r="AM9" s="495" t="s">
        <v>115</v>
      </c>
      <c r="AN9" s="496"/>
      <c r="AO9" s="496"/>
      <c r="AP9" s="496"/>
      <c r="AQ9" s="496"/>
      <c r="AR9" s="496"/>
      <c r="AS9" s="496"/>
      <c r="AT9" s="497"/>
      <c r="AU9" s="498" t="s">
        <v>116</v>
      </c>
      <c r="AV9" s="499"/>
      <c r="AW9" s="499"/>
      <c r="AX9" s="499"/>
      <c r="AY9" s="500" t="s">
        <v>117</v>
      </c>
      <c r="AZ9" s="501"/>
      <c r="BA9" s="501"/>
      <c r="BB9" s="501"/>
      <c r="BC9" s="501"/>
      <c r="BD9" s="501"/>
      <c r="BE9" s="501"/>
      <c r="BF9" s="501"/>
      <c r="BG9" s="501"/>
      <c r="BH9" s="501"/>
      <c r="BI9" s="501"/>
      <c r="BJ9" s="501"/>
      <c r="BK9" s="501"/>
      <c r="BL9" s="501"/>
      <c r="BM9" s="502"/>
      <c r="BN9" s="466">
        <v>49920</v>
      </c>
      <c r="BO9" s="467"/>
      <c r="BP9" s="467"/>
      <c r="BQ9" s="467"/>
      <c r="BR9" s="467"/>
      <c r="BS9" s="467"/>
      <c r="BT9" s="467"/>
      <c r="BU9" s="468"/>
      <c r="BV9" s="466">
        <v>-81117</v>
      </c>
      <c r="BW9" s="467"/>
      <c r="BX9" s="467"/>
      <c r="BY9" s="467"/>
      <c r="BZ9" s="467"/>
      <c r="CA9" s="467"/>
      <c r="CB9" s="467"/>
      <c r="CC9" s="468"/>
      <c r="CD9" s="469" t="s">
        <v>118</v>
      </c>
      <c r="CE9" s="470"/>
      <c r="CF9" s="470"/>
      <c r="CG9" s="470"/>
      <c r="CH9" s="470"/>
      <c r="CI9" s="470"/>
      <c r="CJ9" s="470"/>
      <c r="CK9" s="470"/>
      <c r="CL9" s="470"/>
      <c r="CM9" s="470"/>
      <c r="CN9" s="470"/>
      <c r="CO9" s="470"/>
      <c r="CP9" s="470"/>
      <c r="CQ9" s="470"/>
      <c r="CR9" s="470"/>
      <c r="CS9" s="471"/>
      <c r="CT9" s="463">
        <v>21.8</v>
      </c>
      <c r="CU9" s="464"/>
      <c r="CV9" s="464"/>
      <c r="CW9" s="464"/>
      <c r="CX9" s="464"/>
      <c r="CY9" s="464"/>
      <c r="CZ9" s="464"/>
      <c r="DA9" s="465"/>
      <c r="DB9" s="463">
        <v>20.3</v>
      </c>
      <c r="DC9" s="464"/>
      <c r="DD9" s="464"/>
      <c r="DE9" s="464"/>
      <c r="DF9" s="464"/>
      <c r="DG9" s="464"/>
      <c r="DH9" s="464"/>
      <c r="DI9" s="465"/>
      <c r="DJ9" s="183"/>
      <c r="DK9" s="183"/>
      <c r="DL9" s="183"/>
      <c r="DM9" s="183"/>
      <c r="DN9" s="183"/>
      <c r="DO9" s="183"/>
    </row>
    <row r="10" spans="1:119" ht="18.75" customHeight="1" thickBot="1" x14ac:dyDescent="0.2">
      <c r="A10" s="184"/>
      <c r="B10" s="460"/>
      <c r="C10" s="461"/>
      <c r="D10" s="461"/>
      <c r="E10" s="461"/>
      <c r="F10" s="461"/>
      <c r="G10" s="461"/>
      <c r="H10" s="461"/>
      <c r="I10" s="461"/>
      <c r="J10" s="461"/>
      <c r="K10" s="509"/>
      <c r="L10" s="516" t="s">
        <v>119</v>
      </c>
      <c r="M10" s="496"/>
      <c r="N10" s="496"/>
      <c r="O10" s="496"/>
      <c r="P10" s="496"/>
      <c r="Q10" s="497"/>
      <c r="R10" s="517">
        <v>23104</v>
      </c>
      <c r="S10" s="518"/>
      <c r="T10" s="518"/>
      <c r="U10" s="518"/>
      <c r="V10" s="519"/>
      <c r="W10" s="454"/>
      <c r="X10" s="455"/>
      <c r="Y10" s="455"/>
      <c r="Z10" s="455"/>
      <c r="AA10" s="455"/>
      <c r="AB10" s="455"/>
      <c r="AC10" s="455"/>
      <c r="AD10" s="455"/>
      <c r="AE10" s="455"/>
      <c r="AF10" s="455"/>
      <c r="AG10" s="455"/>
      <c r="AH10" s="455"/>
      <c r="AI10" s="455"/>
      <c r="AJ10" s="455"/>
      <c r="AK10" s="455"/>
      <c r="AL10" s="458"/>
      <c r="AM10" s="495" t="s">
        <v>120</v>
      </c>
      <c r="AN10" s="496"/>
      <c r="AO10" s="496"/>
      <c r="AP10" s="496"/>
      <c r="AQ10" s="496"/>
      <c r="AR10" s="496"/>
      <c r="AS10" s="496"/>
      <c r="AT10" s="497"/>
      <c r="AU10" s="498" t="s">
        <v>121</v>
      </c>
      <c r="AV10" s="499"/>
      <c r="AW10" s="499"/>
      <c r="AX10" s="499"/>
      <c r="AY10" s="500" t="s">
        <v>122</v>
      </c>
      <c r="AZ10" s="501"/>
      <c r="BA10" s="501"/>
      <c r="BB10" s="501"/>
      <c r="BC10" s="501"/>
      <c r="BD10" s="501"/>
      <c r="BE10" s="501"/>
      <c r="BF10" s="501"/>
      <c r="BG10" s="501"/>
      <c r="BH10" s="501"/>
      <c r="BI10" s="501"/>
      <c r="BJ10" s="501"/>
      <c r="BK10" s="501"/>
      <c r="BL10" s="501"/>
      <c r="BM10" s="502"/>
      <c r="BN10" s="466">
        <v>5663</v>
      </c>
      <c r="BO10" s="467"/>
      <c r="BP10" s="467"/>
      <c r="BQ10" s="467"/>
      <c r="BR10" s="467"/>
      <c r="BS10" s="467"/>
      <c r="BT10" s="467"/>
      <c r="BU10" s="468"/>
      <c r="BV10" s="466">
        <v>6470</v>
      </c>
      <c r="BW10" s="467"/>
      <c r="BX10" s="467"/>
      <c r="BY10" s="467"/>
      <c r="BZ10" s="467"/>
      <c r="CA10" s="467"/>
      <c r="CB10" s="467"/>
      <c r="CC10" s="468"/>
      <c r="CD10" s="188" t="s">
        <v>123</v>
      </c>
      <c r="CE10" s="189"/>
      <c r="CF10" s="189"/>
      <c r="CG10" s="189"/>
      <c r="CH10" s="189"/>
      <c r="CI10" s="189"/>
      <c r="CJ10" s="189"/>
      <c r="CK10" s="189"/>
      <c r="CL10" s="189"/>
      <c r="CM10" s="189"/>
      <c r="CN10" s="189"/>
      <c r="CO10" s="189"/>
      <c r="CP10" s="189"/>
      <c r="CQ10" s="189"/>
      <c r="CR10" s="189"/>
      <c r="CS10" s="190"/>
      <c r="CT10" s="191"/>
      <c r="CU10" s="192"/>
      <c r="CV10" s="192"/>
      <c r="CW10" s="192"/>
      <c r="CX10" s="192"/>
      <c r="CY10" s="192"/>
      <c r="CZ10" s="192"/>
      <c r="DA10" s="193"/>
      <c r="DB10" s="191"/>
      <c r="DC10" s="192"/>
      <c r="DD10" s="192"/>
      <c r="DE10" s="192"/>
      <c r="DF10" s="192"/>
      <c r="DG10" s="192"/>
      <c r="DH10" s="192"/>
      <c r="DI10" s="193"/>
      <c r="DJ10" s="183"/>
      <c r="DK10" s="183"/>
      <c r="DL10" s="183"/>
      <c r="DM10" s="183"/>
      <c r="DN10" s="183"/>
      <c r="DO10" s="183"/>
    </row>
    <row r="11" spans="1:119" ht="18.75" customHeight="1" thickBot="1" x14ac:dyDescent="0.2">
      <c r="A11" s="184"/>
      <c r="B11" s="460"/>
      <c r="C11" s="461"/>
      <c r="D11" s="461"/>
      <c r="E11" s="461"/>
      <c r="F11" s="461"/>
      <c r="G11" s="461"/>
      <c r="H11" s="461"/>
      <c r="I11" s="461"/>
      <c r="J11" s="461"/>
      <c r="K11" s="509"/>
      <c r="L11" s="520" t="s">
        <v>124</v>
      </c>
      <c r="M11" s="521"/>
      <c r="N11" s="521"/>
      <c r="O11" s="521"/>
      <c r="P11" s="521"/>
      <c r="Q11" s="522"/>
      <c r="R11" s="523" t="s">
        <v>125</v>
      </c>
      <c r="S11" s="524"/>
      <c r="T11" s="524"/>
      <c r="U11" s="524"/>
      <c r="V11" s="525"/>
      <c r="W11" s="454"/>
      <c r="X11" s="455"/>
      <c r="Y11" s="455"/>
      <c r="Z11" s="455"/>
      <c r="AA11" s="455"/>
      <c r="AB11" s="455"/>
      <c r="AC11" s="455"/>
      <c r="AD11" s="455"/>
      <c r="AE11" s="455"/>
      <c r="AF11" s="455"/>
      <c r="AG11" s="455"/>
      <c r="AH11" s="455"/>
      <c r="AI11" s="455"/>
      <c r="AJ11" s="455"/>
      <c r="AK11" s="455"/>
      <c r="AL11" s="458"/>
      <c r="AM11" s="495" t="s">
        <v>126</v>
      </c>
      <c r="AN11" s="496"/>
      <c r="AO11" s="496"/>
      <c r="AP11" s="496"/>
      <c r="AQ11" s="496"/>
      <c r="AR11" s="496"/>
      <c r="AS11" s="496"/>
      <c r="AT11" s="497"/>
      <c r="AU11" s="498" t="s">
        <v>127</v>
      </c>
      <c r="AV11" s="499"/>
      <c r="AW11" s="499"/>
      <c r="AX11" s="499"/>
      <c r="AY11" s="500" t="s">
        <v>128</v>
      </c>
      <c r="AZ11" s="501"/>
      <c r="BA11" s="501"/>
      <c r="BB11" s="501"/>
      <c r="BC11" s="501"/>
      <c r="BD11" s="501"/>
      <c r="BE11" s="501"/>
      <c r="BF11" s="501"/>
      <c r="BG11" s="501"/>
      <c r="BH11" s="501"/>
      <c r="BI11" s="501"/>
      <c r="BJ11" s="501"/>
      <c r="BK11" s="501"/>
      <c r="BL11" s="501"/>
      <c r="BM11" s="502"/>
      <c r="BN11" s="466">
        <v>210781</v>
      </c>
      <c r="BO11" s="467"/>
      <c r="BP11" s="467"/>
      <c r="BQ11" s="467"/>
      <c r="BR11" s="467"/>
      <c r="BS11" s="467"/>
      <c r="BT11" s="467"/>
      <c r="BU11" s="468"/>
      <c r="BV11" s="466">
        <v>0</v>
      </c>
      <c r="BW11" s="467"/>
      <c r="BX11" s="467"/>
      <c r="BY11" s="467"/>
      <c r="BZ11" s="467"/>
      <c r="CA11" s="467"/>
      <c r="CB11" s="467"/>
      <c r="CC11" s="468"/>
      <c r="CD11" s="469" t="s">
        <v>129</v>
      </c>
      <c r="CE11" s="470"/>
      <c r="CF11" s="470"/>
      <c r="CG11" s="470"/>
      <c r="CH11" s="470"/>
      <c r="CI11" s="470"/>
      <c r="CJ11" s="470"/>
      <c r="CK11" s="470"/>
      <c r="CL11" s="470"/>
      <c r="CM11" s="470"/>
      <c r="CN11" s="470"/>
      <c r="CO11" s="470"/>
      <c r="CP11" s="470"/>
      <c r="CQ11" s="470"/>
      <c r="CR11" s="470"/>
      <c r="CS11" s="471"/>
      <c r="CT11" s="506" t="s">
        <v>130</v>
      </c>
      <c r="CU11" s="507"/>
      <c r="CV11" s="507"/>
      <c r="CW11" s="507"/>
      <c r="CX11" s="507"/>
      <c r="CY11" s="507"/>
      <c r="CZ11" s="507"/>
      <c r="DA11" s="508"/>
      <c r="DB11" s="506" t="s">
        <v>131</v>
      </c>
      <c r="DC11" s="507"/>
      <c r="DD11" s="507"/>
      <c r="DE11" s="507"/>
      <c r="DF11" s="507"/>
      <c r="DG11" s="507"/>
      <c r="DH11" s="507"/>
      <c r="DI11" s="508"/>
      <c r="DJ11" s="183"/>
      <c r="DK11" s="183"/>
      <c r="DL11" s="183"/>
      <c r="DM11" s="183"/>
      <c r="DN11" s="183"/>
      <c r="DO11" s="183"/>
    </row>
    <row r="12" spans="1:119" ht="18.75" customHeight="1" x14ac:dyDescent="0.15">
      <c r="A12" s="184"/>
      <c r="B12" s="526" t="s">
        <v>132</v>
      </c>
      <c r="C12" s="527"/>
      <c r="D12" s="527"/>
      <c r="E12" s="527"/>
      <c r="F12" s="527"/>
      <c r="G12" s="527"/>
      <c r="H12" s="527"/>
      <c r="I12" s="527"/>
      <c r="J12" s="527"/>
      <c r="K12" s="528"/>
      <c r="L12" s="535" t="s">
        <v>133</v>
      </c>
      <c r="M12" s="536"/>
      <c r="N12" s="536"/>
      <c r="O12" s="536"/>
      <c r="P12" s="536"/>
      <c r="Q12" s="537"/>
      <c r="R12" s="538">
        <v>20885</v>
      </c>
      <c r="S12" s="539"/>
      <c r="T12" s="539"/>
      <c r="U12" s="539"/>
      <c r="V12" s="540"/>
      <c r="W12" s="541" t="s">
        <v>1</v>
      </c>
      <c r="X12" s="499"/>
      <c r="Y12" s="499"/>
      <c r="Z12" s="499"/>
      <c r="AA12" s="499"/>
      <c r="AB12" s="542"/>
      <c r="AC12" s="498" t="s">
        <v>134</v>
      </c>
      <c r="AD12" s="499"/>
      <c r="AE12" s="499"/>
      <c r="AF12" s="499"/>
      <c r="AG12" s="542"/>
      <c r="AH12" s="498" t="s">
        <v>135</v>
      </c>
      <c r="AI12" s="499"/>
      <c r="AJ12" s="499"/>
      <c r="AK12" s="499"/>
      <c r="AL12" s="543"/>
      <c r="AM12" s="495" t="s">
        <v>136</v>
      </c>
      <c r="AN12" s="496"/>
      <c r="AO12" s="496"/>
      <c r="AP12" s="496"/>
      <c r="AQ12" s="496"/>
      <c r="AR12" s="496"/>
      <c r="AS12" s="496"/>
      <c r="AT12" s="497"/>
      <c r="AU12" s="498" t="s">
        <v>102</v>
      </c>
      <c r="AV12" s="499"/>
      <c r="AW12" s="499"/>
      <c r="AX12" s="499"/>
      <c r="AY12" s="500" t="s">
        <v>137</v>
      </c>
      <c r="AZ12" s="501"/>
      <c r="BA12" s="501"/>
      <c r="BB12" s="501"/>
      <c r="BC12" s="501"/>
      <c r="BD12" s="501"/>
      <c r="BE12" s="501"/>
      <c r="BF12" s="501"/>
      <c r="BG12" s="501"/>
      <c r="BH12" s="501"/>
      <c r="BI12" s="501"/>
      <c r="BJ12" s="501"/>
      <c r="BK12" s="501"/>
      <c r="BL12" s="501"/>
      <c r="BM12" s="502"/>
      <c r="BN12" s="466">
        <v>200000</v>
      </c>
      <c r="BO12" s="467"/>
      <c r="BP12" s="467"/>
      <c r="BQ12" s="467"/>
      <c r="BR12" s="467"/>
      <c r="BS12" s="467"/>
      <c r="BT12" s="467"/>
      <c r="BU12" s="468"/>
      <c r="BV12" s="466">
        <v>297000</v>
      </c>
      <c r="BW12" s="467"/>
      <c r="BX12" s="467"/>
      <c r="BY12" s="467"/>
      <c r="BZ12" s="467"/>
      <c r="CA12" s="467"/>
      <c r="CB12" s="467"/>
      <c r="CC12" s="468"/>
      <c r="CD12" s="469" t="s">
        <v>138</v>
      </c>
      <c r="CE12" s="470"/>
      <c r="CF12" s="470"/>
      <c r="CG12" s="470"/>
      <c r="CH12" s="470"/>
      <c r="CI12" s="470"/>
      <c r="CJ12" s="470"/>
      <c r="CK12" s="470"/>
      <c r="CL12" s="470"/>
      <c r="CM12" s="470"/>
      <c r="CN12" s="470"/>
      <c r="CO12" s="470"/>
      <c r="CP12" s="470"/>
      <c r="CQ12" s="470"/>
      <c r="CR12" s="470"/>
      <c r="CS12" s="471"/>
      <c r="CT12" s="506" t="s">
        <v>130</v>
      </c>
      <c r="CU12" s="507"/>
      <c r="CV12" s="507"/>
      <c r="CW12" s="507"/>
      <c r="CX12" s="507"/>
      <c r="CY12" s="507"/>
      <c r="CZ12" s="507"/>
      <c r="DA12" s="508"/>
      <c r="DB12" s="506" t="s">
        <v>131</v>
      </c>
      <c r="DC12" s="507"/>
      <c r="DD12" s="507"/>
      <c r="DE12" s="507"/>
      <c r="DF12" s="507"/>
      <c r="DG12" s="507"/>
      <c r="DH12" s="507"/>
      <c r="DI12" s="508"/>
      <c r="DJ12" s="183"/>
      <c r="DK12" s="183"/>
      <c r="DL12" s="183"/>
      <c r="DM12" s="183"/>
      <c r="DN12" s="183"/>
      <c r="DO12" s="183"/>
    </row>
    <row r="13" spans="1:119" ht="18.75" customHeight="1" x14ac:dyDescent="0.15">
      <c r="A13" s="184"/>
      <c r="B13" s="529"/>
      <c r="C13" s="530"/>
      <c r="D13" s="530"/>
      <c r="E13" s="530"/>
      <c r="F13" s="530"/>
      <c r="G13" s="530"/>
      <c r="H13" s="530"/>
      <c r="I13" s="530"/>
      <c r="J13" s="530"/>
      <c r="K13" s="531"/>
      <c r="L13" s="194"/>
      <c r="M13" s="554" t="s">
        <v>139</v>
      </c>
      <c r="N13" s="555"/>
      <c r="O13" s="555"/>
      <c r="P13" s="555"/>
      <c r="Q13" s="556"/>
      <c r="R13" s="547">
        <v>20678</v>
      </c>
      <c r="S13" s="548"/>
      <c r="T13" s="548"/>
      <c r="U13" s="548"/>
      <c r="V13" s="549"/>
      <c r="W13" s="482" t="s">
        <v>140</v>
      </c>
      <c r="X13" s="483"/>
      <c r="Y13" s="483"/>
      <c r="Z13" s="483"/>
      <c r="AA13" s="483"/>
      <c r="AB13" s="473"/>
      <c r="AC13" s="517">
        <v>397</v>
      </c>
      <c r="AD13" s="518"/>
      <c r="AE13" s="518"/>
      <c r="AF13" s="518"/>
      <c r="AG13" s="557"/>
      <c r="AH13" s="517">
        <v>369</v>
      </c>
      <c r="AI13" s="518"/>
      <c r="AJ13" s="518"/>
      <c r="AK13" s="518"/>
      <c r="AL13" s="519"/>
      <c r="AM13" s="495" t="s">
        <v>141</v>
      </c>
      <c r="AN13" s="496"/>
      <c r="AO13" s="496"/>
      <c r="AP13" s="496"/>
      <c r="AQ13" s="496"/>
      <c r="AR13" s="496"/>
      <c r="AS13" s="496"/>
      <c r="AT13" s="497"/>
      <c r="AU13" s="498" t="s">
        <v>142</v>
      </c>
      <c r="AV13" s="499"/>
      <c r="AW13" s="499"/>
      <c r="AX13" s="499"/>
      <c r="AY13" s="500" t="s">
        <v>143</v>
      </c>
      <c r="AZ13" s="501"/>
      <c r="BA13" s="501"/>
      <c r="BB13" s="501"/>
      <c r="BC13" s="501"/>
      <c r="BD13" s="501"/>
      <c r="BE13" s="501"/>
      <c r="BF13" s="501"/>
      <c r="BG13" s="501"/>
      <c r="BH13" s="501"/>
      <c r="BI13" s="501"/>
      <c r="BJ13" s="501"/>
      <c r="BK13" s="501"/>
      <c r="BL13" s="501"/>
      <c r="BM13" s="502"/>
      <c r="BN13" s="466">
        <v>66364</v>
      </c>
      <c r="BO13" s="467"/>
      <c r="BP13" s="467"/>
      <c r="BQ13" s="467"/>
      <c r="BR13" s="467"/>
      <c r="BS13" s="467"/>
      <c r="BT13" s="467"/>
      <c r="BU13" s="468"/>
      <c r="BV13" s="466">
        <v>-371647</v>
      </c>
      <c r="BW13" s="467"/>
      <c r="BX13" s="467"/>
      <c r="BY13" s="467"/>
      <c r="BZ13" s="467"/>
      <c r="CA13" s="467"/>
      <c r="CB13" s="467"/>
      <c r="CC13" s="468"/>
      <c r="CD13" s="469" t="s">
        <v>144</v>
      </c>
      <c r="CE13" s="470"/>
      <c r="CF13" s="470"/>
      <c r="CG13" s="470"/>
      <c r="CH13" s="470"/>
      <c r="CI13" s="470"/>
      <c r="CJ13" s="470"/>
      <c r="CK13" s="470"/>
      <c r="CL13" s="470"/>
      <c r="CM13" s="470"/>
      <c r="CN13" s="470"/>
      <c r="CO13" s="470"/>
      <c r="CP13" s="470"/>
      <c r="CQ13" s="470"/>
      <c r="CR13" s="470"/>
      <c r="CS13" s="471"/>
      <c r="CT13" s="463">
        <v>17.2</v>
      </c>
      <c r="CU13" s="464"/>
      <c r="CV13" s="464"/>
      <c r="CW13" s="464"/>
      <c r="CX13" s="464"/>
      <c r="CY13" s="464"/>
      <c r="CZ13" s="464"/>
      <c r="DA13" s="465"/>
      <c r="DB13" s="463">
        <v>16.8</v>
      </c>
      <c r="DC13" s="464"/>
      <c r="DD13" s="464"/>
      <c r="DE13" s="464"/>
      <c r="DF13" s="464"/>
      <c r="DG13" s="464"/>
      <c r="DH13" s="464"/>
      <c r="DI13" s="465"/>
      <c r="DJ13" s="183"/>
      <c r="DK13" s="183"/>
      <c r="DL13" s="183"/>
      <c r="DM13" s="183"/>
      <c r="DN13" s="183"/>
      <c r="DO13" s="183"/>
    </row>
    <row r="14" spans="1:119" ht="18.75" customHeight="1" thickBot="1" x14ac:dyDescent="0.2">
      <c r="A14" s="184"/>
      <c r="B14" s="529"/>
      <c r="C14" s="530"/>
      <c r="D14" s="530"/>
      <c r="E14" s="530"/>
      <c r="F14" s="530"/>
      <c r="G14" s="530"/>
      <c r="H14" s="530"/>
      <c r="I14" s="530"/>
      <c r="J14" s="530"/>
      <c r="K14" s="531"/>
      <c r="L14" s="544" t="s">
        <v>145</v>
      </c>
      <c r="M14" s="545"/>
      <c r="N14" s="545"/>
      <c r="O14" s="545"/>
      <c r="P14" s="545"/>
      <c r="Q14" s="546"/>
      <c r="R14" s="547">
        <v>21367</v>
      </c>
      <c r="S14" s="548"/>
      <c r="T14" s="548"/>
      <c r="U14" s="548"/>
      <c r="V14" s="549"/>
      <c r="W14" s="456"/>
      <c r="X14" s="457"/>
      <c r="Y14" s="457"/>
      <c r="Z14" s="457"/>
      <c r="AA14" s="457"/>
      <c r="AB14" s="446"/>
      <c r="AC14" s="550">
        <v>3.9</v>
      </c>
      <c r="AD14" s="551"/>
      <c r="AE14" s="551"/>
      <c r="AF14" s="551"/>
      <c r="AG14" s="552"/>
      <c r="AH14" s="550">
        <v>3.5</v>
      </c>
      <c r="AI14" s="551"/>
      <c r="AJ14" s="551"/>
      <c r="AK14" s="551"/>
      <c r="AL14" s="553"/>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58" t="s">
        <v>146</v>
      </c>
      <c r="CE14" s="559"/>
      <c r="CF14" s="559"/>
      <c r="CG14" s="559"/>
      <c r="CH14" s="559"/>
      <c r="CI14" s="559"/>
      <c r="CJ14" s="559"/>
      <c r="CK14" s="559"/>
      <c r="CL14" s="559"/>
      <c r="CM14" s="559"/>
      <c r="CN14" s="559"/>
      <c r="CO14" s="559"/>
      <c r="CP14" s="559"/>
      <c r="CQ14" s="559"/>
      <c r="CR14" s="559"/>
      <c r="CS14" s="560"/>
      <c r="CT14" s="561">
        <v>43</v>
      </c>
      <c r="CU14" s="562"/>
      <c r="CV14" s="562"/>
      <c r="CW14" s="562"/>
      <c r="CX14" s="562"/>
      <c r="CY14" s="562"/>
      <c r="CZ14" s="562"/>
      <c r="DA14" s="563"/>
      <c r="DB14" s="561">
        <v>37.6</v>
      </c>
      <c r="DC14" s="562"/>
      <c r="DD14" s="562"/>
      <c r="DE14" s="562"/>
      <c r="DF14" s="562"/>
      <c r="DG14" s="562"/>
      <c r="DH14" s="562"/>
      <c r="DI14" s="563"/>
      <c r="DJ14" s="183"/>
      <c r="DK14" s="183"/>
      <c r="DL14" s="183"/>
      <c r="DM14" s="183"/>
      <c r="DN14" s="183"/>
      <c r="DO14" s="183"/>
    </row>
    <row r="15" spans="1:119" ht="18.75" customHeight="1" x14ac:dyDescent="0.15">
      <c r="A15" s="184"/>
      <c r="B15" s="529"/>
      <c r="C15" s="530"/>
      <c r="D15" s="530"/>
      <c r="E15" s="530"/>
      <c r="F15" s="530"/>
      <c r="G15" s="530"/>
      <c r="H15" s="530"/>
      <c r="I15" s="530"/>
      <c r="J15" s="530"/>
      <c r="K15" s="531"/>
      <c r="L15" s="194"/>
      <c r="M15" s="554" t="s">
        <v>139</v>
      </c>
      <c r="N15" s="555"/>
      <c r="O15" s="555"/>
      <c r="P15" s="555"/>
      <c r="Q15" s="556"/>
      <c r="R15" s="547">
        <v>21176</v>
      </c>
      <c r="S15" s="548"/>
      <c r="T15" s="548"/>
      <c r="U15" s="548"/>
      <c r="V15" s="549"/>
      <c r="W15" s="482" t="s">
        <v>147</v>
      </c>
      <c r="X15" s="483"/>
      <c r="Y15" s="483"/>
      <c r="Z15" s="483"/>
      <c r="AA15" s="483"/>
      <c r="AB15" s="473"/>
      <c r="AC15" s="517">
        <v>4403</v>
      </c>
      <c r="AD15" s="518"/>
      <c r="AE15" s="518"/>
      <c r="AF15" s="518"/>
      <c r="AG15" s="557"/>
      <c r="AH15" s="517">
        <v>4785</v>
      </c>
      <c r="AI15" s="518"/>
      <c r="AJ15" s="518"/>
      <c r="AK15" s="518"/>
      <c r="AL15" s="519"/>
      <c r="AM15" s="495"/>
      <c r="AN15" s="496"/>
      <c r="AO15" s="496"/>
      <c r="AP15" s="496"/>
      <c r="AQ15" s="496"/>
      <c r="AR15" s="496"/>
      <c r="AS15" s="496"/>
      <c r="AT15" s="497"/>
      <c r="AU15" s="498"/>
      <c r="AV15" s="499"/>
      <c r="AW15" s="499"/>
      <c r="AX15" s="499"/>
      <c r="AY15" s="426" t="s">
        <v>148</v>
      </c>
      <c r="AZ15" s="427"/>
      <c r="BA15" s="427"/>
      <c r="BB15" s="427"/>
      <c r="BC15" s="427"/>
      <c r="BD15" s="427"/>
      <c r="BE15" s="427"/>
      <c r="BF15" s="427"/>
      <c r="BG15" s="427"/>
      <c r="BH15" s="427"/>
      <c r="BI15" s="427"/>
      <c r="BJ15" s="427"/>
      <c r="BK15" s="427"/>
      <c r="BL15" s="427"/>
      <c r="BM15" s="428"/>
      <c r="BN15" s="429">
        <v>2123247</v>
      </c>
      <c r="BO15" s="430"/>
      <c r="BP15" s="430"/>
      <c r="BQ15" s="430"/>
      <c r="BR15" s="430"/>
      <c r="BS15" s="430"/>
      <c r="BT15" s="430"/>
      <c r="BU15" s="431"/>
      <c r="BV15" s="429">
        <v>2096649</v>
      </c>
      <c r="BW15" s="430"/>
      <c r="BX15" s="430"/>
      <c r="BY15" s="430"/>
      <c r="BZ15" s="430"/>
      <c r="CA15" s="430"/>
      <c r="CB15" s="430"/>
      <c r="CC15" s="431"/>
      <c r="CD15" s="564" t="s">
        <v>149</v>
      </c>
      <c r="CE15" s="565"/>
      <c r="CF15" s="565"/>
      <c r="CG15" s="565"/>
      <c r="CH15" s="565"/>
      <c r="CI15" s="565"/>
      <c r="CJ15" s="565"/>
      <c r="CK15" s="565"/>
      <c r="CL15" s="565"/>
      <c r="CM15" s="565"/>
      <c r="CN15" s="565"/>
      <c r="CO15" s="565"/>
      <c r="CP15" s="565"/>
      <c r="CQ15" s="565"/>
      <c r="CR15" s="565"/>
      <c r="CS15" s="566"/>
      <c r="CT15" s="195"/>
      <c r="CU15" s="196"/>
      <c r="CV15" s="196"/>
      <c r="CW15" s="196"/>
      <c r="CX15" s="196"/>
      <c r="CY15" s="196"/>
      <c r="CZ15" s="196"/>
      <c r="DA15" s="197"/>
      <c r="DB15" s="195"/>
      <c r="DC15" s="196"/>
      <c r="DD15" s="196"/>
      <c r="DE15" s="196"/>
      <c r="DF15" s="196"/>
      <c r="DG15" s="196"/>
      <c r="DH15" s="196"/>
      <c r="DI15" s="197"/>
      <c r="DJ15" s="183"/>
      <c r="DK15" s="183"/>
      <c r="DL15" s="183"/>
      <c r="DM15" s="183"/>
      <c r="DN15" s="183"/>
      <c r="DO15" s="183"/>
    </row>
    <row r="16" spans="1:119" ht="18.75" customHeight="1" x14ac:dyDescent="0.15">
      <c r="A16" s="184"/>
      <c r="B16" s="529"/>
      <c r="C16" s="530"/>
      <c r="D16" s="530"/>
      <c r="E16" s="530"/>
      <c r="F16" s="530"/>
      <c r="G16" s="530"/>
      <c r="H16" s="530"/>
      <c r="I16" s="530"/>
      <c r="J16" s="530"/>
      <c r="K16" s="531"/>
      <c r="L16" s="544" t="s">
        <v>150</v>
      </c>
      <c r="M16" s="575"/>
      <c r="N16" s="575"/>
      <c r="O16" s="575"/>
      <c r="P16" s="575"/>
      <c r="Q16" s="576"/>
      <c r="R16" s="567" t="s">
        <v>151</v>
      </c>
      <c r="S16" s="568"/>
      <c r="T16" s="568"/>
      <c r="U16" s="568"/>
      <c r="V16" s="569"/>
      <c r="W16" s="456"/>
      <c r="X16" s="457"/>
      <c r="Y16" s="457"/>
      <c r="Z16" s="457"/>
      <c r="AA16" s="457"/>
      <c r="AB16" s="446"/>
      <c r="AC16" s="550">
        <v>42.9</v>
      </c>
      <c r="AD16" s="551"/>
      <c r="AE16" s="551"/>
      <c r="AF16" s="551"/>
      <c r="AG16" s="552"/>
      <c r="AH16" s="550">
        <v>44.8</v>
      </c>
      <c r="AI16" s="551"/>
      <c r="AJ16" s="551"/>
      <c r="AK16" s="551"/>
      <c r="AL16" s="553"/>
      <c r="AM16" s="495"/>
      <c r="AN16" s="496"/>
      <c r="AO16" s="496"/>
      <c r="AP16" s="496"/>
      <c r="AQ16" s="496"/>
      <c r="AR16" s="496"/>
      <c r="AS16" s="496"/>
      <c r="AT16" s="497"/>
      <c r="AU16" s="498"/>
      <c r="AV16" s="499"/>
      <c r="AW16" s="499"/>
      <c r="AX16" s="499"/>
      <c r="AY16" s="500" t="s">
        <v>152</v>
      </c>
      <c r="AZ16" s="501"/>
      <c r="BA16" s="501"/>
      <c r="BB16" s="501"/>
      <c r="BC16" s="501"/>
      <c r="BD16" s="501"/>
      <c r="BE16" s="501"/>
      <c r="BF16" s="501"/>
      <c r="BG16" s="501"/>
      <c r="BH16" s="501"/>
      <c r="BI16" s="501"/>
      <c r="BJ16" s="501"/>
      <c r="BK16" s="501"/>
      <c r="BL16" s="501"/>
      <c r="BM16" s="502"/>
      <c r="BN16" s="466">
        <v>6397007</v>
      </c>
      <c r="BO16" s="467"/>
      <c r="BP16" s="467"/>
      <c r="BQ16" s="467"/>
      <c r="BR16" s="467"/>
      <c r="BS16" s="467"/>
      <c r="BT16" s="467"/>
      <c r="BU16" s="468"/>
      <c r="BV16" s="466">
        <v>6351775</v>
      </c>
      <c r="BW16" s="467"/>
      <c r="BX16" s="467"/>
      <c r="BY16" s="467"/>
      <c r="BZ16" s="467"/>
      <c r="CA16" s="467"/>
      <c r="CB16" s="467"/>
      <c r="CC16" s="468"/>
      <c r="CD16" s="198"/>
      <c r="CE16" s="573"/>
      <c r="CF16" s="573"/>
      <c r="CG16" s="573"/>
      <c r="CH16" s="573"/>
      <c r="CI16" s="573"/>
      <c r="CJ16" s="573"/>
      <c r="CK16" s="573"/>
      <c r="CL16" s="573"/>
      <c r="CM16" s="573"/>
      <c r="CN16" s="573"/>
      <c r="CO16" s="573"/>
      <c r="CP16" s="573"/>
      <c r="CQ16" s="573"/>
      <c r="CR16" s="573"/>
      <c r="CS16" s="574"/>
      <c r="CT16" s="463"/>
      <c r="CU16" s="464"/>
      <c r="CV16" s="464"/>
      <c r="CW16" s="464"/>
      <c r="CX16" s="464"/>
      <c r="CY16" s="464"/>
      <c r="CZ16" s="464"/>
      <c r="DA16" s="465"/>
      <c r="DB16" s="463"/>
      <c r="DC16" s="464"/>
      <c r="DD16" s="464"/>
      <c r="DE16" s="464"/>
      <c r="DF16" s="464"/>
      <c r="DG16" s="464"/>
      <c r="DH16" s="464"/>
      <c r="DI16" s="465"/>
      <c r="DJ16" s="183"/>
      <c r="DK16" s="183"/>
      <c r="DL16" s="183"/>
      <c r="DM16" s="183"/>
      <c r="DN16" s="183"/>
      <c r="DO16" s="183"/>
    </row>
    <row r="17" spans="1:119" ht="18.75" customHeight="1" thickBot="1" x14ac:dyDescent="0.2">
      <c r="A17" s="184"/>
      <c r="B17" s="532"/>
      <c r="C17" s="533"/>
      <c r="D17" s="533"/>
      <c r="E17" s="533"/>
      <c r="F17" s="533"/>
      <c r="G17" s="533"/>
      <c r="H17" s="533"/>
      <c r="I17" s="533"/>
      <c r="J17" s="533"/>
      <c r="K17" s="534"/>
      <c r="L17" s="199"/>
      <c r="M17" s="570" t="s">
        <v>153</v>
      </c>
      <c r="N17" s="571"/>
      <c r="O17" s="571"/>
      <c r="P17" s="571"/>
      <c r="Q17" s="572"/>
      <c r="R17" s="567" t="s">
        <v>154</v>
      </c>
      <c r="S17" s="568"/>
      <c r="T17" s="568"/>
      <c r="U17" s="568"/>
      <c r="V17" s="569"/>
      <c r="W17" s="482" t="s">
        <v>155</v>
      </c>
      <c r="X17" s="483"/>
      <c r="Y17" s="483"/>
      <c r="Z17" s="483"/>
      <c r="AA17" s="483"/>
      <c r="AB17" s="473"/>
      <c r="AC17" s="517">
        <v>5467</v>
      </c>
      <c r="AD17" s="518"/>
      <c r="AE17" s="518"/>
      <c r="AF17" s="518"/>
      <c r="AG17" s="557"/>
      <c r="AH17" s="517">
        <v>5521</v>
      </c>
      <c r="AI17" s="518"/>
      <c r="AJ17" s="518"/>
      <c r="AK17" s="518"/>
      <c r="AL17" s="519"/>
      <c r="AM17" s="495"/>
      <c r="AN17" s="496"/>
      <c r="AO17" s="496"/>
      <c r="AP17" s="496"/>
      <c r="AQ17" s="496"/>
      <c r="AR17" s="496"/>
      <c r="AS17" s="496"/>
      <c r="AT17" s="497"/>
      <c r="AU17" s="498"/>
      <c r="AV17" s="499"/>
      <c r="AW17" s="499"/>
      <c r="AX17" s="499"/>
      <c r="AY17" s="500" t="s">
        <v>156</v>
      </c>
      <c r="AZ17" s="501"/>
      <c r="BA17" s="501"/>
      <c r="BB17" s="501"/>
      <c r="BC17" s="501"/>
      <c r="BD17" s="501"/>
      <c r="BE17" s="501"/>
      <c r="BF17" s="501"/>
      <c r="BG17" s="501"/>
      <c r="BH17" s="501"/>
      <c r="BI17" s="501"/>
      <c r="BJ17" s="501"/>
      <c r="BK17" s="501"/>
      <c r="BL17" s="501"/>
      <c r="BM17" s="502"/>
      <c r="BN17" s="466">
        <v>2671439</v>
      </c>
      <c r="BO17" s="467"/>
      <c r="BP17" s="467"/>
      <c r="BQ17" s="467"/>
      <c r="BR17" s="467"/>
      <c r="BS17" s="467"/>
      <c r="BT17" s="467"/>
      <c r="BU17" s="468"/>
      <c r="BV17" s="466">
        <v>2634105</v>
      </c>
      <c r="BW17" s="467"/>
      <c r="BX17" s="467"/>
      <c r="BY17" s="467"/>
      <c r="BZ17" s="467"/>
      <c r="CA17" s="467"/>
      <c r="CB17" s="467"/>
      <c r="CC17" s="468"/>
      <c r="CD17" s="198"/>
      <c r="CE17" s="573"/>
      <c r="CF17" s="573"/>
      <c r="CG17" s="573"/>
      <c r="CH17" s="573"/>
      <c r="CI17" s="573"/>
      <c r="CJ17" s="573"/>
      <c r="CK17" s="573"/>
      <c r="CL17" s="573"/>
      <c r="CM17" s="573"/>
      <c r="CN17" s="573"/>
      <c r="CO17" s="573"/>
      <c r="CP17" s="573"/>
      <c r="CQ17" s="573"/>
      <c r="CR17" s="573"/>
      <c r="CS17" s="574"/>
      <c r="CT17" s="463"/>
      <c r="CU17" s="464"/>
      <c r="CV17" s="464"/>
      <c r="CW17" s="464"/>
      <c r="CX17" s="464"/>
      <c r="CY17" s="464"/>
      <c r="CZ17" s="464"/>
      <c r="DA17" s="465"/>
      <c r="DB17" s="463"/>
      <c r="DC17" s="464"/>
      <c r="DD17" s="464"/>
      <c r="DE17" s="464"/>
      <c r="DF17" s="464"/>
      <c r="DG17" s="464"/>
      <c r="DH17" s="464"/>
      <c r="DI17" s="465"/>
      <c r="DJ17" s="183"/>
      <c r="DK17" s="183"/>
      <c r="DL17" s="183"/>
      <c r="DM17" s="183"/>
      <c r="DN17" s="183"/>
      <c r="DO17" s="183"/>
    </row>
    <row r="18" spans="1:119" ht="18.75" customHeight="1" thickBot="1" x14ac:dyDescent="0.2">
      <c r="A18" s="184"/>
      <c r="B18" s="577" t="s">
        <v>157</v>
      </c>
      <c r="C18" s="509"/>
      <c r="D18" s="509"/>
      <c r="E18" s="578"/>
      <c r="F18" s="578"/>
      <c r="G18" s="578"/>
      <c r="H18" s="578"/>
      <c r="I18" s="578"/>
      <c r="J18" s="578"/>
      <c r="K18" s="578"/>
      <c r="L18" s="579">
        <v>185.19</v>
      </c>
      <c r="M18" s="579"/>
      <c r="N18" s="579"/>
      <c r="O18" s="579"/>
      <c r="P18" s="579"/>
      <c r="Q18" s="579"/>
      <c r="R18" s="580"/>
      <c r="S18" s="580"/>
      <c r="T18" s="580"/>
      <c r="U18" s="580"/>
      <c r="V18" s="581"/>
      <c r="W18" s="484"/>
      <c r="X18" s="485"/>
      <c r="Y18" s="485"/>
      <c r="Z18" s="485"/>
      <c r="AA18" s="485"/>
      <c r="AB18" s="476"/>
      <c r="AC18" s="582">
        <v>53.2</v>
      </c>
      <c r="AD18" s="583"/>
      <c r="AE18" s="583"/>
      <c r="AF18" s="583"/>
      <c r="AG18" s="584"/>
      <c r="AH18" s="582">
        <v>51.7</v>
      </c>
      <c r="AI18" s="583"/>
      <c r="AJ18" s="583"/>
      <c r="AK18" s="583"/>
      <c r="AL18" s="585"/>
      <c r="AM18" s="495"/>
      <c r="AN18" s="496"/>
      <c r="AO18" s="496"/>
      <c r="AP18" s="496"/>
      <c r="AQ18" s="496"/>
      <c r="AR18" s="496"/>
      <c r="AS18" s="496"/>
      <c r="AT18" s="497"/>
      <c r="AU18" s="498"/>
      <c r="AV18" s="499"/>
      <c r="AW18" s="499"/>
      <c r="AX18" s="499"/>
      <c r="AY18" s="500" t="s">
        <v>158</v>
      </c>
      <c r="AZ18" s="501"/>
      <c r="BA18" s="501"/>
      <c r="BB18" s="501"/>
      <c r="BC18" s="501"/>
      <c r="BD18" s="501"/>
      <c r="BE18" s="501"/>
      <c r="BF18" s="501"/>
      <c r="BG18" s="501"/>
      <c r="BH18" s="501"/>
      <c r="BI18" s="501"/>
      <c r="BJ18" s="501"/>
      <c r="BK18" s="501"/>
      <c r="BL18" s="501"/>
      <c r="BM18" s="502"/>
      <c r="BN18" s="466">
        <v>7160117</v>
      </c>
      <c r="BO18" s="467"/>
      <c r="BP18" s="467"/>
      <c r="BQ18" s="467"/>
      <c r="BR18" s="467"/>
      <c r="BS18" s="467"/>
      <c r="BT18" s="467"/>
      <c r="BU18" s="468"/>
      <c r="BV18" s="466">
        <v>7391402</v>
      </c>
      <c r="BW18" s="467"/>
      <c r="BX18" s="467"/>
      <c r="BY18" s="467"/>
      <c r="BZ18" s="467"/>
      <c r="CA18" s="467"/>
      <c r="CB18" s="467"/>
      <c r="CC18" s="468"/>
      <c r="CD18" s="198"/>
      <c r="CE18" s="573"/>
      <c r="CF18" s="573"/>
      <c r="CG18" s="573"/>
      <c r="CH18" s="573"/>
      <c r="CI18" s="573"/>
      <c r="CJ18" s="573"/>
      <c r="CK18" s="573"/>
      <c r="CL18" s="573"/>
      <c r="CM18" s="573"/>
      <c r="CN18" s="573"/>
      <c r="CO18" s="573"/>
      <c r="CP18" s="573"/>
      <c r="CQ18" s="573"/>
      <c r="CR18" s="573"/>
      <c r="CS18" s="574"/>
      <c r="CT18" s="463"/>
      <c r="CU18" s="464"/>
      <c r="CV18" s="464"/>
      <c r="CW18" s="464"/>
      <c r="CX18" s="464"/>
      <c r="CY18" s="464"/>
      <c r="CZ18" s="464"/>
      <c r="DA18" s="465"/>
      <c r="DB18" s="463"/>
      <c r="DC18" s="464"/>
      <c r="DD18" s="464"/>
      <c r="DE18" s="464"/>
      <c r="DF18" s="464"/>
      <c r="DG18" s="464"/>
      <c r="DH18" s="464"/>
      <c r="DI18" s="465"/>
      <c r="DJ18" s="183"/>
      <c r="DK18" s="183"/>
      <c r="DL18" s="183"/>
      <c r="DM18" s="183"/>
      <c r="DN18" s="183"/>
      <c r="DO18" s="183"/>
    </row>
    <row r="19" spans="1:119" ht="18.75" customHeight="1" thickBot="1" x14ac:dyDescent="0.2">
      <c r="A19" s="184"/>
      <c r="B19" s="577" t="s">
        <v>159</v>
      </c>
      <c r="C19" s="509"/>
      <c r="D19" s="509"/>
      <c r="E19" s="578"/>
      <c r="F19" s="578"/>
      <c r="G19" s="578"/>
      <c r="H19" s="578"/>
      <c r="I19" s="578"/>
      <c r="J19" s="578"/>
      <c r="K19" s="578"/>
      <c r="L19" s="586">
        <v>114</v>
      </c>
      <c r="M19" s="586"/>
      <c r="N19" s="586"/>
      <c r="O19" s="586"/>
      <c r="P19" s="586"/>
      <c r="Q19" s="586"/>
      <c r="R19" s="587"/>
      <c r="S19" s="587"/>
      <c r="T19" s="587"/>
      <c r="U19" s="587"/>
      <c r="V19" s="588"/>
      <c r="W19" s="423"/>
      <c r="X19" s="424"/>
      <c r="Y19" s="424"/>
      <c r="Z19" s="424"/>
      <c r="AA19" s="424"/>
      <c r="AB19" s="424"/>
      <c r="AC19" s="595"/>
      <c r="AD19" s="595"/>
      <c r="AE19" s="595"/>
      <c r="AF19" s="595"/>
      <c r="AG19" s="595"/>
      <c r="AH19" s="595"/>
      <c r="AI19" s="595"/>
      <c r="AJ19" s="595"/>
      <c r="AK19" s="595"/>
      <c r="AL19" s="596"/>
      <c r="AM19" s="495"/>
      <c r="AN19" s="496"/>
      <c r="AO19" s="496"/>
      <c r="AP19" s="496"/>
      <c r="AQ19" s="496"/>
      <c r="AR19" s="496"/>
      <c r="AS19" s="496"/>
      <c r="AT19" s="497"/>
      <c r="AU19" s="498"/>
      <c r="AV19" s="499"/>
      <c r="AW19" s="499"/>
      <c r="AX19" s="499"/>
      <c r="AY19" s="500" t="s">
        <v>160</v>
      </c>
      <c r="AZ19" s="501"/>
      <c r="BA19" s="501"/>
      <c r="BB19" s="501"/>
      <c r="BC19" s="501"/>
      <c r="BD19" s="501"/>
      <c r="BE19" s="501"/>
      <c r="BF19" s="501"/>
      <c r="BG19" s="501"/>
      <c r="BH19" s="501"/>
      <c r="BI19" s="501"/>
      <c r="BJ19" s="501"/>
      <c r="BK19" s="501"/>
      <c r="BL19" s="501"/>
      <c r="BM19" s="502"/>
      <c r="BN19" s="466">
        <v>8877638</v>
      </c>
      <c r="BO19" s="467"/>
      <c r="BP19" s="467"/>
      <c r="BQ19" s="467"/>
      <c r="BR19" s="467"/>
      <c r="BS19" s="467"/>
      <c r="BT19" s="467"/>
      <c r="BU19" s="468"/>
      <c r="BV19" s="466">
        <v>8876537</v>
      </c>
      <c r="BW19" s="467"/>
      <c r="BX19" s="467"/>
      <c r="BY19" s="467"/>
      <c r="BZ19" s="467"/>
      <c r="CA19" s="467"/>
      <c r="CB19" s="467"/>
      <c r="CC19" s="468"/>
      <c r="CD19" s="198"/>
      <c r="CE19" s="573"/>
      <c r="CF19" s="573"/>
      <c r="CG19" s="573"/>
      <c r="CH19" s="573"/>
      <c r="CI19" s="573"/>
      <c r="CJ19" s="573"/>
      <c r="CK19" s="573"/>
      <c r="CL19" s="573"/>
      <c r="CM19" s="573"/>
      <c r="CN19" s="573"/>
      <c r="CO19" s="573"/>
      <c r="CP19" s="573"/>
      <c r="CQ19" s="573"/>
      <c r="CR19" s="573"/>
      <c r="CS19" s="574"/>
      <c r="CT19" s="463"/>
      <c r="CU19" s="464"/>
      <c r="CV19" s="464"/>
      <c r="CW19" s="464"/>
      <c r="CX19" s="464"/>
      <c r="CY19" s="464"/>
      <c r="CZ19" s="464"/>
      <c r="DA19" s="465"/>
      <c r="DB19" s="463"/>
      <c r="DC19" s="464"/>
      <c r="DD19" s="464"/>
      <c r="DE19" s="464"/>
      <c r="DF19" s="464"/>
      <c r="DG19" s="464"/>
      <c r="DH19" s="464"/>
      <c r="DI19" s="465"/>
      <c r="DJ19" s="183"/>
      <c r="DK19" s="183"/>
      <c r="DL19" s="183"/>
      <c r="DM19" s="183"/>
      <c r="DN19" s="183"/>
      <c r="DO19" s="183"/>
    </row>
    <row r="20" spans="1:119" ht="18.75" customHeight="1" thickBot="1" x14ac:dyDescent="0.2">
      <c r="A20" s="184"/>
      <c r="B20" s="577" t="s">
        <v>161</v>
      </c>
      <c r="C20" s="509"/>
      <c r="D20" s="509"/>
      <c r="E20" s="578"/>
      <c r="F20" s="578"/>
      <c r="G20" s="578"/>
      <c r="H20" s="578"/>
      <c r="I20" s="578"/>
      <c r="J20" s="578"/>
      <c r="K20" s="578"/>
      <c r="L20" s="586">
        <v>6665</v>
      </c>
      <c r="M20" s="586"/>
      <c r="N20" s="586"/>
      <c r="O20" s="586"/>
      <c r="P20" s="586"/>
      <c r="Q20" s="586"/>
      <c r="R20" s="587"/>
      <c r="S20" s="587"/>
      <c r="T20" s="587"/>
      <c r="U20" s="587"/>
      <c r="V20" s="588"/>
      <c r="W20" s="484"/>
      <c r="X20" s="485"/>
      <c r="Y20" s="485"/>
      <c r="Z20" s="485"/>
      <c r="AA20" s="485"/>
      <c r="AB20" s="485"/>
      <c r="AC20" s="589"/>
      <c r="AD20" s="589"/>
      <c r="AE20" s="589"/>
      <c r="AF20" s="589"/>
      <c r="AG20" s="589"/>
      <c r="AH20" s="589"/>
      <c r="AI20" s="589"/>
      <c r="AJ20" s="589"/>
      <c r="AK20" s="589"/>
      <c r="AL20" s="590"/>
      <c r="AM20" s="591"/>
      <c r="AN20" s="521"/>
      <c r="AO20" s="521"/>
      <c r="AP20" s="521"/>
      <c r="AQ20" s="521"/>
      <c r="AR20" s="521"/>
      <c r="AS20" s="521"/>
      <c r="AT20" s="522"/>
      <c r="AU20" s="592"/>
      <c r="AV20" s="593"/>
      <c r="AW20" s="593"/>
      <c r="AX20" s="594"/>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198"/>
      <c r="CE20" s="573"/>
      <c r="CF20" s="573"/>
      <c r="CG20" s="573"/>
      <c r="CH20" s="573"/>
      <c r="CI20" s="573"/>
      <c r="CJ20" s="573"/>
      <c r="CK20" s="573"/>
      <c r="CL20" s="573"/>
      <c r="CM20" s="573"/>
      <c r="CN20" s="573"/>
      <c r="CO20" s="573"/>
      <c r="CP20" s="573"/>
      <c r="CQ20" s="573"/>
      <c r="CR20" s="573"/>
      <c r="CS20" s="574"/>
      <c r="CT20" s="463"/>
      <c r="CU20" s="464"/>
      <c r="CV20" s="464"/>
      <c r="CW20" s="464"/>
      <c r="CX20" s="464"/>
      <c r="CY20" s="464"/>
      <c r="CZ20" s="464"/>
      <c r="DA20" s="465"/>
      <c r="DB20" s="463"/>
      <c r="DC20" s="464"/>
      <c r="DD20" s="464"/>
      <c r="DE20" s="464"/>
      <c r="DF20" s="464"/>
      <c r="DG20" s="464"/>
      <c r="DH20" s="464"/>
      <c r="DI20" s="465"/>
      <c r="DJ20" s="183"/>
      <c r="DK20" s="183"/>
      <c r="DL20" s="183"/>
      <c r="DM20" s="183"/>
      <c r="DN20" s="183"/>
      <c r="DO20" s="183"/>
    </row>
    <row r="21" spans="1:119" ht="18.75" customHeight="1" x14ac:dyDescent="0.15">
      <c r="A21" s="184"/>
      <c r="B21" s="597" t="s">
        <v>162</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598"/>
      <c r="AM21" s="598"/>
      <c r="AN21" s="598"/>
      <c r="AO21" s="598"/>
      <c r="AP21" s="598"/>
      <c r="AQ21" s="598"/>
      <c r="AR21" s="598"/>
      <c r="AS21" s="598"/>
      <c r="AT21" s="598"/>
      <c r="AU21" s="598"/>
      <c r="AV21" s="598"/>
      <c r="AW21" s="598"/>
      <c r="AX21" s="599"/>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198"/>
      <c r="CE21" s="573"/>
      <c r="CF21" s="573"/>
      <c r="CG21" s="573"/>
      <c r="CH21" s="573"/>
      <c r="CI21" s="573"/>
      <c r="CJ21" s="573"/>
      <c r="CK21" s="573"/>
      <c r="CL21" s="573"/>
      <c r="CM21" s="573"/>
      <c r="CN21" s="573"/>
      <c r="CO21" s="573"/>
      <c r="CP21" s="573"/>
      <c r="CQ21" s="573"/>
      <c r="CR21" s="573"/>
      <c r="CS21" s="574"/>
      <c r="CT21" s="463"/>
      <c r="CU21" s="464"/>
      <c r="CV21" s="464"/>
      <c r="CW21" s="464"/>
      <c r="CX21" s="464"/>
      <c r="CY21" s="464"/>
      <c r="CZ21" s="464"/>
      <c r="DA21" s="465"/>
      <c r="DB21" s="463"/>
      <c r="DC21" s="464"/>
      <c r="DD21" s="464"/>
      <c r="DE21" s="464"/>
      <c r="DF21" s="464"/>
      <c r="DG21" s="464"/>
      <c r="DH21" s="464"/>
      <c r="DI21" s="465"/>
      <c r="DJ21" s="183"/>
      <c r="DK21" s="183"/>
      <c r="DL21" s="183"/>
      <c r="DM21" s="183"/>
      <c r="DN21" s="183"/>
      <c r="DO21" s="183"/>
    </row>
    <row r="22" spans="1:119" ht="18.75" customHeight="1" thickBot="1" x14ac:dyDescent="0.2">
      <c r="A22" s="184"/>
      <c r="B22" s="600" t="s">
        <v>163</v>
      </c>
      <c r="C22" s="601"/>
      <c r="D22" s="602"/>
      <c r="E22" s="478" t="s">
        <v>1</v>
      </c>
      <c r="F22" s="483"/>
      <c r="G22" s="483"/>
      <c r="H22" s="483"/>
      <c r="I22" s="483"/>
      <c r="J22" s="483"/>
      <c r="K22" s="473"/>
      <c r="L22" s="478" t="s">
        <v>164</v>
      </c>
      <c r="M22" s="483"/>
      <c r="N22" s="483"/>
      <c r="O22" s="483"/>
      <c r="P22" s="473"/>
      <c r="Q22" s="609" t="s">
        <v>165</v>
      </c>
      <c r="R22" s="610"/>
      <c r="S22" s="610"/>
      <c r="T22" s="610"/>
      <c r="U22" s="610"/>
      <c r="V22" s="611"/>
      <c r="W22" s="615" t="s">
        <v>166</v>
      </c>
      <c r="X22" s="601"/>
      <c r="Y22" s="602"/>
      <c r="Z22" s="478" t="s">
        <v>1</v>
      </c>
      <c r="AA22" s="483"/>
      <c r="AB22" s="483"/>
      <c r="AC22" s="483"/>
      <c r="AD22" s="483"/>
      <c r="AE22" s="483"/>
      <c r="AF22" s="483"/>
      <c r="AG22" s="473"/>
      <c r="AH22" s="628" t="s">
        <v>167</v>
      </c>
      <c r="AI22" s="483"/>
      <c r="AJ22" s="483"/>
      <c r="AK22" s="483"/>
      <c r="AL22" s="473"/>
      <c r="AM22" s="628" t="s">
        <v>168</v>
      </c>
      <c r="AN22" s="629"/>
      <c r="AO22" s="629"/>
      <c r="AP22" s="629"/>
      <c r="AQ22" s="629"/>
      <c r="AR22" s="630"/>
      <c r="AS22" s="609" t="s">
        <v>165</v>
      </c>
      <c r="AT22" s="610"/>
      <c r="AU22" s="610"/>
      <c r="AV22" s="610"/>
      <c r="AW22" s="610"/>
      <c r="AX22" s="634"/>
      <c r="AY22" s="636"/>
      <c r="AZ22" s="637"/>
      <c r="BA22" s="637"/>
      <c r="BB22" s="637"/>
      <c r="BC22" s="637"/>
      <c r="BD22" s="637"/>
      <c r="BE22" s="637"/>
      <c r="BF22" s="637"/>
      <c r="BG22" s="637"/>
      <c r="BH22" s="637"/>
      <c r="BI22" s="637"/>
      <c r="BJ22" s="637"/>
      <c r="BK22" s="637"/>
      <c r="BL22" s="637"/>
      <c r="BM22" s="638"/>
      <c r="BN22" s="639"/>
      <c r="BO22" s="640"/>
      <c r="BP22" s="640"/>
      <c r="BQ22" s="640"/>
      <c r="BR22" s="640"/>
      <c r="BS22" s="640"/>
      <c r="BT22" s="640"/>
      <c r="BU22" s="641"/>
      <c r="BV22" s="639"/>
      <c r="BW22" s="640"/>
      <c r="BX22" s="640"/>
      <c r="BY22" s="640"/>
      <c r="BZ22" s="640"/>
      <c r="CA22" s="640"/>
      <c r="CB22" s="640"/>
      <c r="CC22" s="641"/>
      <c r="CD22" s="198"/>
      <c r="CE22" s="573"/>
      <c r="CF22" s="573"/>
      <c r="CG22" s="573"/>
      <c r="CH22" s="573"/>
      <c r="CI22" s="573"/>
      <c r="CJ22" s="573"/>
      <c r="CK22" s="573"/>
      <c r="CL22" s="573"/>
      <c r="CM22" s="573"/>
      <c r="CN22" s="573"/>
      <c r="CO22" s="573"/>
      <c r="CP22" s="573"/>
      <c r="CQ22" s="573"/>
      <c r="CR22" s="573"/>
      <c r="CS22" s="574"/>
      <c r="CT22" s="463"/>
      <c r="CU22" s="464"/>
      <c r="CV22" s="464"/>
      <c r="CW22" s="464"/>
      <c r="CX22" s="464"/>
      <c r="CY22" s="464"/>
      <c r="CZ22" s="464"/>
      <c r="DA22" s="465"/>
      <c r="DB22" s="463"/>
      <c r="DC22" s="464"/>
      <c r="DD22" s="464"/>
      <c r="DE22" s="464"/>
      <c r="DF22" s="464"/>
      <c r="DG22" s="464"/>
      <c r="DH22" s="464"/>
      <c r="DI22" s="465"/>
      <c r="DJ22" s="183"/>
      <c r="DK22" s="183"/>
      <c r="DL22" s="183"/>
      <c r="DM22" s="183"/>
      <c r="DN22" s="183"/>
      <c r="DO22" s="183"/>
    </row>
    <row r="23" spans="1:119" ht="18.75" customHeight="1" x14ac:dyDescent="0.15">
      <c r="A23" s="184"/>
      <c r="B23" s="603"/>
      <c r="C23" s="604"/>
      <c r="D23" s="605"/>
      <c r="E23" s="452"/>
      <c r="F23" s="457"/>
      <c r="G23" s="457"/>
      <c r="H23" s="457"/>
      <c r="I23" s="457"/>
      <c r="J23" s="457"/>
      <c r="K23" s="446"/>
      <c r="L23" s="452"/>
      <c r="M23" s="457"/>
      <c r="N23" s="457"/>
      <c r="O23" s="457"/>
      <c r="P23" s="446"/>
      <c r="Q23" s="612"/>
      <c r="R23" s="613"/>
      <c r="S23" s="613"/>
      <c r="T23" s="613"/>
      <c r="U23" s="613"/>
      <c r="V23" s="614"/>
      <c r="W23" s="616"/>
      <c r="X23" s="604"/>
      <c r="Y23" s="605"/>
      <c r="Z23" s="452"/>
      <c r="AA23" s="457"/>
      <c r="AB23" s="457"/>
      <c r="AC23" s="457"/>
      <c r="AD23" s="457"/>
      <c r="AE23" s="457"/>
      <c r="AF23" s="457"/>
      <c r="AG23" s="446"/>
      <c r="AH23" s="452"/>
      <c r="AI23" s="457"/>
      <c r="AJ23" s="457"/>
      <c r="AK23" s="457"/>
      <c r="AL23" s="446"/>
      <c r="AM23" s="631"/>
      <c r="AN23" s="632"/>
      <c r="AO23" s="632"/>
      <c r="AP23" s="632"/>
      <c r="AQ23" s="632"/>
      <c r="AR23" s="633"/>
      <c r="AS23" s="612"/>
      <c r="AT23" s="613"/>
      <c r="AU23" s="613"/>
      <c r="AV23" s="613"/>
      <c r="AW23" s="613"/>
      <c r="AX23" s="635"/>
      <c r="AY23" s="426" t="s">
        <v>169</v>
      </c>
      <c r="AZ23" s="427"/>
      <c r="BA23" s="427"/>
      <c r="BB23" s="427"/>
      <c r="BC23" s="427"/>
      <c r="BD23" s="427"/>
      <c r="BE23" s="427"/>
      <c r="BF23" s="427"/>
      <c r="BG23" s="427"/>
      <c r="BH23" s="427"/>
      <c r="BI23" s="427"/>
      <c r="BJ23" s="427"/>
      <c r="BK23" s="427"/>
      <c r="BL23" s="427"/>
      <c r="BM23" s="428"/>
      <c r="BN23" s="466">
        <v>15487215</v>
      </c>
      <c r="BO23" s="467"/>
      <c r="BP23" s="467"/>
      <c r="BQ23" s="467"/>
      <c r="BR23" s="467"/>
      <c r="BS23" s="467"/>
      <c r="BT23" s="467"/>
      <c r="BU23" s="468"/>
      <c r="BV23" s="466">
        <v>14936348</v>
      </c>
      <c r="BW23" s="467"/>
      <c r="BX23" s="467"/>
      <c r="BY23" s="467"/>
      <c r="BZ23" s="467"/>
      <c r="CA23" s="467"/>
      <c r="CB23" s="467"/>
      <c r="CC23" s="468"/>
      <c r="CD23" s="198"/>
      <c r="CE23" s="573"/>
      <c r="CF23" s="573"/>
      <c r="CG23" s="573"/>
      <c r="CH23" s="573"/>
      <c r="CI23" s="573"/>
      <c r="CJ23" s="573"/>
      <c r="CK23" s="573"/>
      <c r="CL23" s="573"/>
      <c r="CM23" s="573"/>
      <c r="CN23" s="573"/>
      <c r="CO23" s="573"/>
      <c r="CP23" s="573"/>
      <c r="CQ23" s="573"/>
      <c r="CR23" s="573"/>
      <c r="CS23" s="574"/>
      <c r="CT23" s="463"/>
      <c r="CU23" s="464"/>
      <c r="CV23" s="464"/>
      <c r="CW23" s="464"/>
      <c r="CX23" s="464"/>
      <c r="CY23" s="464"/>
      <c r="CZ23" s="464"/>
      <c r="DA23" s="465"/>
      <c r="DB23" s="463"/>
      <c r="DC23" s="464"/>
      <c r="DD23" s="464"/>
      <c r="DE23" s="464"/>
      <c r="DF23" s="464"/>
      <c r="DG23" s="464"/>
      <c r="DH23" s="464"/>
      <c r="DI23" s="465"/>
      <c r="DJ23" s="183"/>
      <c r="DK23" s="183"/>
      <c r="DL23" s="183"/>
      <c r="DM23" s="183"/>
      <c r="DN23" s="183"/>
      <c r="DO23" s="183"/>
    </row>
    <row r="24" spans="1:119" ht="18.75" customHeight="1" thickBot="1" x14ac:dyDescent="0.2">
      <c r="A24" s="184"/>
      <c r="B24" s="603"/>
      <c r="C24" s="604"/>
      <c r="D24" s="605"/>
      <c r="E24" s="516" t="s">
        <v>170</v>
      </c>
      <c r="F24" s="496"/>
      <c r="G24" s="496"/>
      <c r="H24" s="496"/>
      <c r="I24" s="496"/>
      <c r="J24" s="496"/>
      <c r="K24" s="497"/>
      <c r="L24" s="517">
        <v>1</v>
      </c>
      <c r="M24" s="518"/>
      <c r="N24" s="518"/>
      <c r="O24" s="518"/>
      <c r="P24" s="557"/>
      <c r="Q24" s="517">
        <v>8070</v>
      </c>
      <c r="R24" s="518"/>
      <c r="S24" s="518"/>
      <c r="T24" s="518"/>
      <c r="U24" s="518"/>
      <c r="V24" s="557"/>
      <c r="W24" s="616"/>
      <c r="X24" s="604"/>
      <c r="Y24" s="605"/>
      <c r="Z24" s="516" t="s">
        <v>171</v>
      </c>
      <c r="AA24" s="496"/>
      <c r="AB24" s="496"/>
      <c r="AC24" s="496"/>
      <c r="AD24" s="496"/>
      <c r="AE24" s="496"/>
      <c r="AF24" s="496"/>
      <c r="AG24" s="497"/>
      <c r="AH24" s="517">
        <v>179</v>
      </c>
      <c r="AI24" s="518"/>
      <c r="AJ24" s="518"/>
      <c r="AK24" s="518"/>
      <c r="AL24" s="557"/>
      <c r="AM24" s="517">
        <v>617192</v>
      </c>
      <c r="AN24" s="518"/>
      <c r="AO24" s="518"/>
      <c r="AP24" s="518"/>
      <c r="AQ24" s="518"/>
      <c r="AR24" s="557"/>
      <c r="AS24" s="517">
        <v>3448</v>
      </c>
      <c r="AT24" s="518"/>
      <c r="AU24" s="518"/>
      <c r="AV24" s="518"/>
      <c r="AW24" s="518"/>
      <c r="AX24" s="519"/>
      <c r="AY24" s="636" t="s">
        <v>172</v>
      </c>
      <c r="AZ24" s="637"/>
      <c r="BA24" s="637"/>
      <c r="BB24" s="637"/>
      <c r="BC24" s="637"/>
      <c r="BD24" s="637"/>
      <c r="BE24" s="637"/>
      <c r="BF24" s="637"/>
      <c r="BG24" s="637"/>
      <c r="BH24" s="637"/>
      <c r="BI24" s="637"/>
      <c r="BJ24" s="637"/>
      <c r="BK24" s="637"/>
      <c r="BL24" s="637"/>
      <c r="BM24" s="638"/>
      <c r="BN24" s="466">
        <v>13505291</v>
      </c>
      <c r="BO24" s="467"/>
      <c r="BP24" s="467"/>
      <c r="BQ24" s="467"/>
      <c r="BR24" s="467"/>
      <c r="BS24" s="467"/>
      <c r="BT24" s="467"/>
      <c r="BU24" s="468"/>
      <c r="BV24" s="466">
        <v>12632799</v>
      </c>
      <c r="BW24" s="467"/>
      <c r="BX24" s="467"/>
      <c r="BY24" s="467"/>
      <c r="BZ24" s="467"/>
      <c r="CA24" s="467"/>
      <c r="CB24" s="467"/>
      <c r="CC24" s="468"/>
      <c r="CD24" s="198"/>
      <c r="CE24" s="573"/>
      <c r="CF24" s="573"/>
      <c r="CG24" s="573"/>
      <c r="CH24" s="573"/>
      <c r="CI24" s="573"/>
      <c r="CJ24" s="573"/>
      <c r="CK24" s="573"/>
      <c r="CL24" s="573"/>
      <c r="CM24" s="573"/>
      <c r="CN24" s="573"/>
      <c r="CO24" s="573"/>
      <c r="CP24" s="573"/>
      <c r="CQ24" s="573"/>
      <c r="CR24" s="573"/>
      <c r="CS24" s="574"/>
      <c r="CT24" s="463"/>
      <c r="CU24" s="464"/>
      <c r="CV24" s="464"/>
      <c r="CW24" s="464"/>
      <c r="CX24" s="464"/>
      <c r="CY24" s="464"/>
      <c r="CZ24" s="464"/>
      <c r="DA24" s="465"/>
      <c r="DB24" s="463"/>
      <c r="DC24" s="464"/>
      <c r="DD24" s="464"/>
      <c r="DE24" s="464"/>
      <c r="DF24" s="464"/>
      <c r="DG24" s="464"/>
      <c r="DH24" s="464"/>
      <c r="DI24" s="465"/>
      <c r="DJ24" s="183"/>
      <c r="DK24" s="183"/>
      <c r="DL24" s="183"/>
      <c r="DM24" s="183"/>
      <c r="DN24" s="183"/>
      <c r="DO24" s="183"/>
    </row>
    <row r="25" spans="1:119" s="183" customFormat="1" ht="18.75" customHeight="1" x14ac:dyDescent="0.15">
      <c r="A25" s="184"/>
      <c r="B25" s="603"/>
      <c r="C25" s="604"/>
      <c r="D25" s="605"/>
      <c r="E25" s="516" t="s">
        <v>173</v>
      </c>
      <c r="F25" s="496"/>
      <c r="G25" s="496"/>
      <c r="H25" s="496"/>
      <c r="I25" s="496"/>
      <c r="J25" s="496"/>
      <c r="K25" s="497"/>
      <c r="L25" s="517">
        <v>1</v>
      </c>
      <c r="M25" s="518"/>
      <c r="N25" s="518"/>
      <c r="O25" s="518"/>
      <c r="P25" s="557"/>
      <c r="Q25" s="517">
        <v>6480</v>
      </c>
      <c r="R25" s="518"/>
      <c r="S25" s="518"/>
      <c r="T25" s="518"/>
      <c r="U25" s="518"/>
      <c r="V25" s="557"/>
      <c r="W25" s="616"/>
      <c r="X25" s="604"/>
      <c r="Y25" s="605"/>
      <c r="Z25" s="516" t="s">
        <v>174</v>
      </c>
      <c r="AA25" s="496"/>
      <c r="AB25" s="496"/>
      <c r="AC25" s="496"/>
      <c r="AD25" s="496"/>
      <c r="AE25" s="496"/>
      <c r="AF25" s="496"/>
      <c r="AG25" s="497"/>
      <c r="AH25" s="517" t="s">
        <v>175</v>
      </c>
      <c r="AI25" s="518"/>
      <c r="AJ25" s="518"/>
      <c r="AK25" s="518"/>
      <c r="AL25" s="557"/>
      <c r="AM25" s="517" t="s">
        <v>175</v>
      </c>
      <c r="AN25" s="518"/>
      <c r="AO25" s="518"/>
      <c r="AP25" s="518"/>
      <c r="AQ25" s="518"/>
      <c r="AR25" s="557"/>
      <c r="AS25" s="517" t="s">
        <v>175</v>
      </c>
      <c r="AT25" s="518"/>
      <c r="AU25" s="518"/>
      <c r="AV25" s="518"/>
      <c r="AW25" s="518"/>
      <c r="AX25" s="519"/>
      <c r="AY25" s="426" t="s">
        <v>176</v>
      </c>
      <c r="AZ25" s="427"/>
      <c r="BA25" s="427"/>
      <c r="BB25" s="427"/>
      <c r="BC25" s="427"/>
      <c r="BD25" s="427"/>
      <c r="BE25" s="427"/>
      <c r="BF25" s="427"/>
      <c r="BG25" s="427"/>
      <c r="BH25" s="427"/>
      <c r="BI25" s="427"/>
      <c r="BJ25" s="427"/>
      <c r="BK25" s="427"/>
      <c r="BL25" s="427"/>
      <c r="BM25" s="428"/>
      <c r="BN25" s="429" t="s">
        <v>131</v>
      </c>
      <c r="BO25" s="430"/>
      <c r="BP25" s="430"/>
      <c r="BQ25" s="430"/>
      <c r="BR25" s="430"/>
      <c r="BS25" s="430"/>
      <c r="BT25" s="430"/>
      <c r="BU25" s="431"/>
      <c r="BV25" s="429" t="s">
        <v>175</v>
      </c>
      <c r="BW25" s="430"/>
      <c r="BX25" s="430"/>
      <c r="BY25" s="430"/>
      <c r="BZ25" s="430"/>
      <c r="CA25" s="430"/>
      <c r="CB25" s="430"/>
      <c r="CC25" s="431"/>
      <c r="CD25" s="198"/>
      <c r="CE25" s="573"/>
      <c r="CF25" s="573"/>
      <c r="CG25" s="573"/>
      <c r="CH25" s="573"/>
      <c r="CI25" s="573"/>
      <c r="CJ25" s="573"/>
      <c r="CK25" s="573"/>
      <c r="CL25" s="573"/>
      <c r="CM25" s="573"/>
      <c r="CN25" s="573"/>
      <c r="CO25" s="573"/>
      <c r="CP25" s="573"/>
      <c r="CQ25" s="573"/>
      <c r="CR25" s="573"/>
      <c r="CS25" s="574"/>
      <c r="CT25" s="463"/>
      <c r="CU25" s="464"/>
      <c r="CV25" s="464"/>
      <c r="CW25" s="464"/>
      <c r="CX25" s="464"/>
      <c r="CY25" s="464"/>
      <c r="CZ25" s="464"/>
      <c r="DA25" s="465"/>
      <c r="DB25" s="463"/>
      <c r="DC25" s="464"/>
      <c r="DD25" s="464"/>
      <c r="DE25" s="464"/>
      <c r="DF25" s="464"/>
      <c r="DG25" s="464"/>
      <c r="DH25" s="464"/>
      <c r="DI25" s="465"/>
    </row>
    <row r="26" spans="1:119" s="183" customFormat="1" ht="18.75" customHeight="1" x14ac:dyDescent="0.15">
      <c r="A26" s="184"/>
      <c r="B26" s="603"/>
      <c r="C26" s="604"/>
      <c r="D26" s="605"/>
      <c r="E26" s="516" t="s">
        <v>177</v>
      </c>
      <c r="F26" s="496"/>
      <c r="G26" s="496"/>
      <c r="H26" s="496"/>
      <c r="I26" s="496"/>
      <c r="J26" s="496"/>
      <c r="K26" s="497"/>
      <c r="L26" s="517">
        <v>1</v>
      </c>
      <c r="M26" s="518"/>
      <c r="N26" s="518"/>
      <c r="O26" s="518"/>
      <c r="P26" s="557"/>
      <c r="Q26" s="517">
        <v>5980</v>
      </c>
      <c r="R26" s="518"/>
      <c r="S26" s="518"/>
      <c r="T26" s="518"/>
      <c r="U26" s="518"/>
      <c r="V26" s="557"/>
      <c r="W26" s="616"/>
      <c r="X26" s="604"/>
      <c r="Y26" s="605"/>
      <c r="Z26" s="516" t="s">
        <v>178</v>
      </c>
      <c r="AA26" s="626"/>
      <c r="AB26" s="626"/>
      <c r="AC26" s="626"/>
      <c r="AD26" s="626"/>
      <c r="AE26" s="626"/>
      <c r="AF26" s="626"/>
      <c r="AG26" s="627"/>
      <c r="AH26" s="517" t="s">
        <v>131</v>
      </c>
      <c r="AI26" s="518"/>
      <c r="AJ26" s="518"/>
      <c r="AK26" s="518"/>
      <c r="AL26" s="557"/>
      <c r="AM26" s="517" t="s">
        <v>131</v>
      </c>
      <c r="AN26" s="518"/>
      <c r="AO26" s="518"/>
      <c r="AP26" s="518"/>
      <c r="AQ26" s="518"/>
      <c r="AR26" s="557"/>
      <c r="AS26" s="517" t="s">
        <v>179</v>
      </c>
      <c r="AT26" s="518"/>
      <c r="AU26" s="518"/>
      <c r="AV26" s="518"/>
      <c r="AW26" s="518"/>
      <c r="AX26" s="519"/>
      <c r="AY26" s="469" t="s">
        <v>180</v>
      </c>
      <c r="AZ26" s="470"/>
      <c r="BA26" s="470"/>
      <c r="BB26" s="470"/>
      <c r="BC26" s="470"/>
      <c r="BD26" s="470"/>
      <c r="BE26" s="470"/>
      <c r="BF26" s="470"/>
      <c r="BG26" s="470"/>
      <c r="BH26" s="470"/>
      <c r="BI26" s="470"/>
      <c r="BJ26" s="470"/>
      <c r="BK26" s="470"/>
      <c r="BL26" s="470"/>
      <c r="BM26" s="471"/>
      <c r="BN26" s="466" t="s">
        <v>131</v>
      </c>
      <c r="BO26" s="467"/>
      <c r="BP26" s="467"/>
      <c r="BQ26" s="467"/>
      <c r="BR26" s="467"/>
      <c r="BS26" s="467"/>
      <c r="BT26" s="467"/>
      <c r="BU26" s="468"/>
      <c r="BV26" s="466" t="s">
        <v>130</v>
      </c>
      <c r="BW26" s="467"/>
      <c r="BX26" s="467"/>
      <c r="BY26" s="467"/>
      <c r="BZ26" s="467"/>
      <c r="CA26" s="467"/>
      <c r="CB26" s="467"/>
      <c r="CC26" s="468"/>
      <c r="CD26" s="198"/>
      <c r="CE26" s="573"/>
      <c r="CF26" s="573"/>
      <c r="CG26" s="573"/>
      <c r="CH26" s="573"/>
      <c r="CI26" s="573"/>
      <c r="CJ26" s="573"/>
      <c r="CK26" s="573"/>
      <c r="CL26" s="573"/>
      <c r="CM26" s="573"/>
      <c r="CN26" s="573"/>
      <c r="CO26" s="573"/>
      <c r="CP26" s="573"/>
      <c r="CQ26" s="573"/>
      <c r="CR26" s="573"/>
      <c r="CS26" s="574"/>
      <c r="CT26" s="463"/>
      <c r="CU26" s="464"/>
      <c r="CV26" s="464"/>
      <c r="CW26" s="464"/>
      <c r="CX26" s="464"/>
      <c r="CY26" s="464"/>
      <c r="CZ26" s="464"/>
      <c r="DA26" s="465"/>
      <c r="DB26" s="463"/>
      <c r="DC26" s="464"/>
      <c r="DD26" s="464"/>
      <c r="DE26" s="464"/>
      <c r="DF26" s="464"/>
      <c r="DG26" s="464"/>
      <c r="DH26" s="464"/>
      <c r="DI26" s="465"/>
    </row>
    <row r="27" spans="1:119" ht="18.75" customHeight="1" thickBot="1" x14ac:dyDescent="0.2">
      <c r="A27" s="184"/>
      <c r="B27" s="603"/>
      <c r="C27" s="604"/>
      <c r="D27" s="605"/>
      <c r="E27" s="516" t="s">
        <v>181</v>
      </c>
      <c r="F27" s="496"/>
      <c r="G27" s="496"/>
      <c r="H27" s="496"/>
      <c r="I27" s="496"/>
      <c r="J27" s="496"/>
      <c r="K27" s="497"/>
      <c r="L27" s="517">
        <v>1</v>
      </c>
      <c r="M27" s="518"/>
      <c r="N27" s="518"/>
      <c r="O27" s="518"/>
      <c r="P27" s="557"/>
      <c r="Q27" s="517">
        <v>3300</v>
      </c>
      <c r="R27" s="518"/>
      <c r="S27" s="518"/>
      <c r="T27" s="518"/>
      <c r="U27" s="518"/>
      <c r="V27" s="557"/>
      <c r="W27" s="616"/>
      <c r="X27" s="604"/>
      <c r="Y27" s="605"/>
      <c r="Z27" s="516" t="s">
        <v>182</v>
      </c>
      <c r="AA27" s="496"/>
      <c r="AB27" s="496"/>
      <c r="AC27" s="496"/>
      <c r="AD27" s="496"/>
      <c r="AE27" s="496"/>
      <c r="AF27" s="496"/>
      <c r="AG27" s="497"/>
      <c r="AH27" s="517">
        <v>2</v>
      </c>
      <c r="AI27" s="518"/>
      <c r="AJ27" s="518"/>
      <c r="AK27" s="518"/>
      <c r="AL27" s="557"/>
      <c r="AM27" s="517" t="s">
        <v>183</v>
      </c>
      <c r="AN27" s="518"/>
      <c r="AO27" s="518"/>
      <c r="AP27" s="518"/>
      <c r="AQ27" s="518"/>
      <c r="AR27" s="557"/>
      <c r="AS27" s="517" t="s">
        <v>184</v>
      </c>
      <c r="AT27" s="518"/>
      <c r="AU27" s="518"/>
      <c r="AV27" s="518"/>
      <c r="AW27" s="518"/>
      <c r="AX27" s="519"/>
      <c r="AY27" s="558" t="s">
        <v>185</v>
      </c>
      <c r="AZ27" s="559"/>
      <c r="BA27" s="559"/>
      <c r="BB27" s="559"/>
      <c r="BC27" s="559"/>
      <c r="BD27" s="559"/>
      <c r="BE27" s="559"/>
      <c r="BF27" s="559"/>
      <c r="BG27" s="559"/>
      <c r="BH27" s="559"/>
      <c r="BI27" s="559"/>
      <c r="BJ27" s="559"/>
      <c r="BK27" s="559"/>
      <c r="BL27" s="559"/>
      <c r="BM27" s="560"/>
      <c r="BN27" s="639">
        <v>112113</v>
      </c>
      <c r="BO27" s="640"/>
      <c r="BP27" s="640"/>
      <c r="BQ27" s="640"/>
      <c r="BR27" s="640"/>
      <c r="BS27" s="640"/>
      <c r="BT27" s="640"/>
      <c r="BU27" s="641"/>
      <c r="BV27" s="639">
        <v>112096</v>
      </c>
      <c r="BW27" s="640"/>
      <c r="BX27" s="640"/>
      <c r="BY27" s="640"/>
      <c r="BZ27" s="640"/>
      <c r="CA27" s="640"/>
      <c r="CB27" s="640"/>
      <c r="CC27" s="641"/>
      <c r="CD27" s="200"/>
      <c r="CE27" s="573"/>
      <c r="CF27" s="573"/>
      <c r="CG27" s="573"/>
      <c r="CH27" s="573"/>
      <c r="CI27" s="573"/>
      <c r="CJ27" s="573"/>
      <c r="CK27" s="573"/>
      <c r="CL27" s="573"/>
      <c r="CM27" s="573"/>
      <c r="CN27" s="573"/>
      <c r="CO27" s="573"/>
      <c r="CP27" s="573"/>
      <c r="CQ27" s="573"/>
      <c r="CR27" s="573"/>
      <c r="CS27" s="574"/>
      <c r="CT27" s="463"/>
      <c r="CU27" s="464"/>
      <c r="CV27" s="464"/>
      <c r="CW27" s="464"/>
      <c r="CX27" s="464"/>
      <c r="CY27" s="464"/>
      <c r="CZ27" s="464"/>
      <c r="DA27" s="465"/>
      <c r="DB27" s="463"/>
      <c r="DC27" s="464"/>
      <c r="DD27" s="464"/>
      <c r="DE27" s="464"/>
      <c r="DF27" s="464"/>
      <c r="DG27" s="464"/>
      <c r="DH27" s="464"/>
      <c r="DI27" s="465"/>
      <c r="DJ27" s="183"/>
      <c r="DK27" s="183"/>
      <c r="DL27" s="183"/>
      <c r="DM27" s="183"/>
      <c r="DN27" s="183"/>
      <c r="DO27" s="183"/>
    </row>
    <row r="28" spans="1:119" ht="18.75" customHeight="1" x14ac:dyDescent="0.15">
      <c r="A28" s="184"/>
      <c r="B28" s="603"/>
      <c r="C28" s="604"/>
      <c r="D28" s="605"/>
      <c r="E28" s="516" t="s">
        <v>186</v>
      </c>
      <c r="F28" s="496"/>
      <c r="G28" s="496"/>
      <c r="H28" s="496"/>
      <c r="I28" s="496"/>
      <c r="J28" s="496"/>
      <c r="K28" s="497"/>
      <c r="L28" s="517">
        <v>1</v>
      </c>
      <c r="M28" s="518"/>
      <c r="N28" s="518"/>
      <c r="O28" s="518"/>
      <c r="P28" s="557"/>
      <c r="Q28" s="517">
        <v>2400</v>
      </c>
      <c r="R28" s="518"/>
      <c r="S28" s="518"/>
      <c r="T28" s="518"/>
      <c r="U28" s="518"/>
      <c r="V28" s="557"/>
      <c r="W28" s="616"/>
      <c r="X28" s="604"/>
      <c r="Y28" s="605"/>
      <c r="Z28" s="516" t="s">
        <v>187</v>
      </c>
      <c r="AA28" s="496"/>
      <c r="AB28" s="496"/>
      <c r="AC28" s="496"/>
      <c r="AD28" s="496"/>
      <c r="AE28" s="496"/>
      <c r="AF28" s="496"/>
      <c r="AG28" s="497"/>
      <c r="AH28" s="517" t="s">
        <v>179</v>
      </c>
      <c r="AI28" s="518"/>
      <c r="AJ28" s="518"/>
      <c r="AK28" s="518"/>
      <c r="AL28" s="557"/>
      <c r="AM28" s="517" t="s">
        <v>131</v>
      </c>
      <c r="AN28" s="518"/>
      <c r="AO28" s="518"/>
      <c r="AP28" s="518"/>
      <c r="AQ28" s="518"/>
      <c r="AR28" s="557"/>
      <c r="AS28" s="517" t="s">
        <v>131</v>
      </c>
      <c r="AT28" s="518"/>
      <c r="AU28" s="518"/>
      <c r="AV28" s="518"/>
      <c r="AW28" s="518"/>
      <c r="AX28" s="519"/>
      <c r="AY28" s="642" t="s">
        <v>188</v>
      </c>
      <c r="AZ28" s="643"/>
      <c r="BA28" s="643"/>
      <c r="BB28" s="644"/>
      <c r="BC28" s="426" t="s">
        <v>48</v>
      </c>
      <c r="BD28" s="427"/>
      <c r="BE28" s="427"/>
      <c r="BF28" s="427"/>
      <c r="BG28" s="427"/>
      <c r="BH28" s="427"/>
      <c r="BI28" s="427"/>
      <c r="BJ28" s="427"/>
      <c r="BK28" s="427"/>
      <c r="BL28" s="427"/>
      <c r="BM28" s="428"/>
      <c r="BN28" s="429">
        <v>2883090</v>
      </c>
      <c r="BO28" s="430"/>
      <c r="BP28" s="430"/>
      <c r="BQ28" s="430"/>
      <c r="BR28" s="430"/>
      <c r="BS28" s="430"/>
      <c r="BT28" s="430"/>
      <c r="BU28" s="431"/>
      <c r="BV28" s="429">
        <v>3070427</v>
      </c>
      <c r="BW28" s="430"/>
      <c r="BX28" s="430"/>
      <c r="BY28" s="430"/>
      <c r="BZ28" s="430"/>
      <c r="CA28" s="430"/>
      <c r="CB28" s="430"/>
      <c r="CC28" s="431"/>
      <c r="CD28" s="198"/>
      <c r="CE28" s="573"/>
      <c r="CF28" s="573"/>
      <c r="CG28" s="573"/>
      <c r="CH28" s="573"/>
      <c r="CI28" s="573"/>
      <c r="CJ28" s="573"/>
      <c r="CK28" s="573"/>
      <c r="CL28" s="573"/>
      <c r="CM28" s="573"/>
      <c r="CN28" s="573"/>
      <c r="CO28" s="573"/>
      <c r="CP28" s="573"/>
      <c r="CQ28" s="573"/>
      <c r="CR28" s="573"/>
      <c r="CS28" s="574"/>
      <c r="CT28" s="463"/>
      <c r="CU28" s="464"/>
      <c r="CV28" s="464"/>
      <c r="CW28" s="464"/>
      <c r="CX28" s="464"/>
      <c r="CY28" s="464"/>
      <c r="CZ28" s="464"/>
      <c r="DA28" s="465"/>
      <c r="DB28" s="463"/>
      <c r="DC28" s="464"/>
      <c r="DD28" s="464"/>
      <c r="DE28" s="464"/>
      <c r="DF28" s="464"/>
      <c r="DG28" s="464"/>
      <c r="DH28" s="464"/>
      <c r="DI28" s="465"/>
      <c r="DJ28" s="183"/>
      <c r="DK28" s="183"/>
      <c r="DL28" s="183"/>
      <c r="DM28" s="183"/>
      <c r="DN28" s="183"/>
      <c r="DO28" s="183"/>
    </row>
    <row r="29" spans="1:119" ht="18.75" customHeight="1" x14ac:dyDescent="0.15">
      <c r="A29" s="184"/>
      <c r="B29" s="603"/>
      <c r="C29" s="604"/>
      <c r="D29" s="605"/>
      <c r="E29" s="516" t="s">
        <v>189</v>
      </c>
      <c r="F29" s="496"/>
      <c r="G29" s="496"/>
      <c r="H29" s="496"/>
      <c r="I29" s="496"/>
      <c r="J29" s="496"/>
      <c r="K29" s="497"/>
      <c r="L29" s="517">
        <v>12</v>
      </c>
      <c r="M29" s="518"/>
      <c r="N29" s="518"/>
      <c r="O29" s="518"/>
      <c r="P29" s="557"/>
      <c r="Q29" s="517">
        <v>2150</v>
      </c>
      <c r="R29" s="518"/>
      <c r="S29" s="518"/>
      <c r="T29" s="518"/>
      <c r="U29" s="518"/>
      <c r="V29" s="557"/>
      <c r="W29" s="617"/>
      <c r="X29" s="618"/>
      <c r="Y29" s="619"/>
      <c r="Z29" s="516" t="s">
        <v>190</v>
      </c>
      <c r="AA29" s="496"/>
      <c r="AB29" s="496"/>
      <c r="AC29" s="496"/>
      <c r="AD29" s="496"/>
      <c r="AE29" s="496"/>
      <c r="AF29" s="496"/>
      <c r="AG29" s="497"/>
      <c r="AH29" s="517">
        <v>181</v>
      </c>
      <c r="AI29" s="518"/>
      <c r="AJ29" s="518"/>
      <c r="AK29" s="518"/>
      <c r="AL29" s="557"/>
      <c r="AM29" s="517">
        <v>625206</v>
      </c>
      <c r="AN29" s="518"/>
      <c r="AO29" s="518"/>
      <c r="AP29" s="518"/>
      <c r="AQ29" s="518"/>
      <c r="AR29" s="557"/>
      <c r="AS29" s="517">
        <v>3454</v>
      </c>
      <c r="AT29" s="518"/>
      <c r="AU29" s="518"/>
      <c r="AV29" s="518"/>
      <c r="AW29" s="518"/>
      <c r="AX29" s="519"/>
      <c r="AY29" s="645"/>
      <c r="AZ29" s="646"/>
      <c r="BA29" s="646"/>
      <c r="BB29" s="647"/>
      <c r="BC29" s="500" t="s">
        <v>191</v>
      </c>
      <c r="BD29" s="501"/>
      <c r="BE29" s="501"/>
      <c r="BF29" s="501"/>
      <c r="BG29" s="501"/>
      <c r="BH29" s="501"/>
      <c r="BI29" s="501"/>
      <c r="BJ29" s="501"/>
      <c r="BK29" s="501"/>
      <c r="BL29" s="501"/>
      <c r="BM29" s="502"/>
      <c r="BN29" s="466">
        <v>203556</v>
      </c>
      <c r="BO29" s="467"/>
      <c r="BP29" s="467"/>
      <c r="BQ29" s="467"/>
      <c r="BR29" s="467"/>
      <c r="BS29" s="467"/>
      <c r="BT29" s="467"/>
      <c r="BU29" s="468"/>
      <c r="BV29" s="466">
        <v>303083</v>
      </c>
      <c r="BW29" s="467"/>
      <c r="BX29" s="467"/>
      <c r="BY29" s="467"/>
      <c r="BZ29" s="467"/>
      <c r="CA29" s="467"/>
      <c r="CB29" s="467"/>
      <c r="CC29" s="468"/>
      <c r="CD29" s="200"/>
      <c r="CE29" s="573"/>
      <c r="CF29" s="573"/>
      <c r="CG29" s="573"/>
      <c r="CH29" s="573"/>
      <c r="CI29" s="573"/>
      <c r="CJ29" s="573"/>
      <c r="CK29" s="573"/>
      <c r="CL29" s="573"/>
      <c r="CM29" s="573"/>
      <c r="CN29" s="573"/>
      <c r="CO29" s="573"/>
      <c r="CP29" s="573"/>
      <c r="CQ29" s="573"/>
      <c r="CR29" s="573"/>
      <c r="CS29" s="574"/>
      <c r="CT29" s="463"/>
      <c r="CU29" s="464"/>
      <c r="CV29" s="464"/>
      <c r="CW29" s="464"/>
      <c r="CX29" s="464"/>
      <c r="CY29" s="464"/>
      <c r="CZ29" s="464"/>
      <c r="DA29" s="465"/>
      <c r="DB29" s="463"/>
      <c r="DC29" s="464"/>
      <c r="DD29" s="464"/>
      <c r="DE29" s="464"/>
      <c r="DF29" s="464"/>
      <c r="DG29" s="464"/>
      <c r="DH29" s="464"/>
      <c r="DI29" s="465"/>
      <c r="DJ29" s="183"/>
      <c r="DK29" s="183"/>
      <c r="DL29" s="183"/>
      <c r="DM29" s="183"/>
      <c r="DN29" s="183"/>
      <c r="DO29" s="183"/>
    </row>
    <row r="30" spans="1:119" ht="18.75" customHeight="1" thickBot="1" x14ac:dyDescent="0.2">
      <c r="A30" s="184"/>
      <c r="B30" s="606"/>
      <c r="C30" s="607"/>
      <c r="D30" s="608"/>
      <c r="E30" s="520"/>
      <c r="F30" s="521"/>
      <c r="G30" s="521"/>
      <c r="H30" s="521"/>
      <c r="I30" s="521"/>
      <c r="J30" s="521"/>
      <c r="K30" s="522"/>
      <c r="L30" s="620"/>
      <c r="M30" s="621"/>
      <c r="N30" s="621"/>
      <c r="O30" s="621"/>
      <c r="P30" s="622"/>
      <c r="Q30" s="620"/>
      <c r="R30" s="621"/>
      <c r="S30" s="621"/>
      <c r="T30" s="621"/>
      <c r="U30" s="621"/>
      <c r="V30" s="622"/>
      <c r="W30" s="623" t="s">
        <v>192</v>
      </c>
      <c r="X30" s="624"/>
      <c r="Y30" s="624"/>
      <c r="Z30" s="624"/>
      <c r="AA30" s="624"/>
      <c r="AB30" s="624"/>
      <c r="AC30" s="624"/>
      <c r="AD30" s="624"/>
      <c r="AE30" s="624"/>
      <c r="AF30" s="624"/>
      <c r="AG30" s="625"/>
      <c r="AH30" s="582">
        <v>98.5</v>
      </c>
      <c r="AI30" s="583"/>
      <c r="AJ30" s="583"/>
      <c r="AK30" s="583"/>
      <c r="AL30" s="583"/>
      <c r="AM30" s="583"/>
      <c r="AN30" s="583"/>
      <c r="AO30" s="583"/>
      <c r="AP30" s="583"/>
      <c r="AQ30" s="583"/>
      <c r="AR30" s="583"/>
      <c r="AS30" s="583"/>
      <c r="AT30" s="583"/>
      <c r="AU30" s="583"/>
      <c r="AV30" s="583"/>
      <c r="AW30" s="583"/>
      <c r="AX30" s="585"/>
      <c r="AY30" s="648"/>
      <c r="AZ30" s="649"/>
      <c r="BA30" s="649"/>
      <c r="BB30" s="650"/>
      <c r="BC30" s="636" t="s">
        <v>50</v>
      </c>
      <c r="BD30" s="637"/>
      <c r="BE30" s="637"/>
      <c r="BF30" s="637"/>
      <c r="BG30" s="637"/>
      <c r="BH30" s="637"/>
      <c r="BI30" s="637"/>
      <c r="BJ30" s="637"/>
      <c r="BK30" s="637"/>
      <c r="BL30" s="637"/>
      <c r="BM30" s="638"/>
      <c r="BN30" s="639">
        <v>3289876</v>
      </c>
      <c r="BO30" s="640"/>
      <c r="BP30" s="640"/>
      <c r="BQ30" s="640"/>
      <c r="BR30" s="640"/>
      <c r="BS30" s="640"/>
      <c r="BT30" s="640"/>
      <c r="BU30" s="641"/>
      <c r="BV30" s="639">
        <v>3354294</v>
      </c>
      <c r="BW30" s="640"/>
      <c r="BX30" s="640"/>
      <c r="BY30" s="640"/>
      <c r="BZ30" s="640"/>
      <c r="CA30" s="640"/>
      <c r="CB30" s="640"/>
      <c r="CC30" s="641"/>
      <c r="CD30" s="201"/>
      <c r="CE30" s="202"/>
      <c r="CF30" s="202"/>
      <c r="CG30" s="202"/>
      <c r="CH30" s="202"/>
      <c r="CI30" s="202"/>
      <c r="CJ30" s="202"/>
      <c r="CK30" s="202"/>
      <c r="CL30" s="202"/>
      <c r="CM30" s="202"/>
      <c r="CN30" s="202"/>
      <c r="CO30" s="202"/>
      <c r="CP30" s="202"/>
      <c r="CQ30" s="202"/>
      <c r="CR30" s="202"/>
      <c r="CS30" s="203"/>
      <c r="CT30" s="204"/>
      <c r="CU30" s="205"/>
      <c r="CV30" s="205"/>
      <c r="CW30" s="205"/>
      <c r="CX30" s="205"/>
      <c r="CY30" s="205"/>
      <c r="CZ30" s="205"/>
      <c r="DA30" s="206"/>
      <c r="DB30" s="204"/>
      <c r="DC30" s="205"/>
      <c r="DD30" s="205"/>
      <c r="DE30" s="205"/>
      <c r="DF30" s="205"/>
      <c r="DG30" s="205"/>
      <c r="DH30" s="205"/>
      <c r="DI30" s="206"/>
      <c r="DJ30" s="183"/>
      <c r="DK30" s="183"/>
      <c r="DL30" s="183"/>
      <c r="DM30" s="183"/>
      <c r="DN30" s="183"/>
      <c r="DO30" s="183"/>
    </row>
    <row r="31" spans="1:119" ht="13.5" customHeight="1" x14ac:dyDescent="0.15">
      <c r="A31" s="184"/>
      <c r="B31" s="207"/>
      <c r="C31" s="208"/>
      <c r="D31" s="208"/>
      <c r="E31" s="208"/>
      <c r="F31" s="208"/>
      <c r="G31" s="208"/>
      <c r="H31" s="208"/>
      <c r="I31" s="208"/>
      <c r="J31" s="208"/>
      <c r="K31" s="208"/>
      <c r="L31" s="208"/>
      <c r="M31" s="208"/>
      <c r="N31" s="208"/>
      <c r="O31" s="208"/>
      <c r="P31" s="208"/>
      <c r="Q31" s="208"/>
      <c r="R31" s="208"/>
      <c r="S31" s="208"/>
      <c r="T31" s="208"/>
      <c r="U31" s="208"/>
      <c r="V31" s="208"/>
      <c r="W31" s="208"/>
      <c r="X31" s="208"/>
      <c r="Y31" s="208"/>
      <c r="Z31" s="208"/>
      <c r="AA31" s="208"/>
      <c r="AB31" s="208"/>
      <c r="AC31" s="208"/>
      <c r="AD31" s="208"/>
      <c r="AE31" s="208"/>
      <c r="AF31" s="208"/>
      <c r="AG31" s="208"/>
      <c r="AH31" s="208"/>
      <c r="AI31" s="208"/>
      <c r="AJ31" s="208"/>
      <c r="AK31" s="208"/>
      <c r="AL31" s="208"/>
      <c r="AM31" s="208"/>
      <c r="AN31" s="208"/>
      <c r="AO31" s="208"/>
      <c r="AP31" s="208"/>
      <c r="AQ31" s="208"/>
      <c r="AR31" s="208"/>
      <c r="AS31" s="208"/>
      <c r="AT31" s="208"/>
      <c r="AU31" s="208"/>
      <c r="AV31" s="208"/>
      <c r="AW31" s="208"/>
      <c r="AX31" s="208"/>
      <c r="AY31" s="208"/>
      <c r="AZ31" s="208"/>
      <c r="BA31" s="208"/>
      <c r="BB31" s="208"/>
      <c r="BC31" s="208"/>
      <c r="BD31" s="208"/>
      <c r="BE31" s="208"/>
      <c r="BF31" s="208"/>
      <c r="BG31" s="208"/>
      <c r="BH31" s="208"/>
      <c r="BI31" s="208"/>
      <c r="BJ31" s="208"/>
      <c r="BK31" s="208"/>
      <c r="BL31" s="208"/>
      <c r="BM31" s="208"/>
      <c r="BN31" s="208"/>
      <c r="BO31" s="208"/>
      <c r="BP31" s="208"/>
      <c r="BQ31" s="208"/>
      <c r="BR31" s="208"/>
      <c r="BS31" s="208"/>
      <c r="BT31" s="208"/>
      <c r="BU31" s="208"/>
      <c r="BV31" s="208"/>
      <c r="BW31" s="208"/>
      <c r="BX31" s="208"/>
      <c r="BY31" s="208"/>
      <c r="BZ31" s="208"/>
      <c r="CA31" s="208"/>
      <c r="CB31" s="208"/>
      <c r="CC31" s="208"/>
      <c r="CD31" s="208"/>
      <c r="CE31" s="208"/>
      <c r="CF31" s="208"/>
      <c r="CG31" s="208"/>
      <c r="CH31" s="208"/>
      <c r="CI31" s="208"/>
      <c r="CJ31" s="208"/>
      <c r="CK31" s="208"/>
      <c r="CL31" s="208"/>
      <c r="CM31" s="208"/>
      <c r="CN31" s="208"/>
      <c r="CO31" s="208"/>
      <c r="CP31" s="208"/>
      <c r="CQ31" s="208"/>
      <c r="CR31" s="208"/>
      <c r="CS31" s="208"/>
      <c r="CT31" s="208"/>
      <c r="CU31" s="208"/>
      <c r="CV31" s="208"/>
      <c r="CW31" s="208"/>
      <c r="CX31" s="208"/>
      <c r="CY31" s="208"/>
      <c r="CZ31" s="208"/>
      <c r="DA31" s="208"/>
      <c r="DB31" s="208"/>
      <c r="DC31" s="208"/>
      <c r="DD31" s="208"/>
      <c r="DE31" s="208"/>
      <c r="DF31" s="208"/>
      <c r="DG31" s="208"/>
      <c r="DH31" s="208"/>
      <c r="DI31" s="209"/>
      <c r="DJ31" s="183"/>
      <c r="DK31" s="183"/>
      <c r="DL31" s="183"/>
      <c r="DM31" s="183"/>
      <c r="DN31" s="183"/>
      <c r="DO31" s="183"/>
    </row>
    <row r="32" spans="1:119" ht="13.5" customHeight="1" x14ac:dyDescent="0.15">
      <c r="A32" s="184"/>
      <c r="B32" s="210"/>
      <c r="C32" s="211" t="s">
        <v>193</v>
      </c>
      <c r="D32" s="211"/>
      <c r="E32" s="211"/>
      <c r="F32" s="208"/>
      <c r="G32" s="208"/>
      <c r="H32" s="208"/>
      <c r="I32" s="208"/>
      <c r="J32" s="208"/>
      <c r="K32" s="208"/>
      <c r="L32" s="208"/>
      <c r="M32" s="208"/>
      <c r="N32" s="208"/>
      <c r="O32" s="208"/>
      <c r="P32" s="208"/>
      <c r="Q32" s="208"/>
      <c r="R32" s="208"/>
      <c r="S32" s="208"/>
      <c r="T32" s="208"/>
      <c r="U32" s="208" t="s">
        <v>194</v>
      </c>
      <c r="V32" s="208"/>
      <c r="W32" s="208"/>
      <c r="X32" s="208"/>
      <c r="Y32" s="208"/>
      <c r="Z32" s="208"/>
      <c r="AA32" s="208"/>
      <c r="AB32" s="208"/>
      <c r="AC32" s="208"/>
      <c r="AD32" s="208"/>
      <c r="AE32" s="208"/>
      <c r="AF32" s="208"/>
      <c r="AG32" s="208"/>
      <c r="AH32" s="208"/>
      <c r="AI32" s="208"/>
      <c r="AJ32" s="208"/>
      <c r="AK32" s="208"/>
      <c r="AL32" s="208"/>
      <c r="AM32" s="212" t="s">
        <v>195</v>
      </c>
      <c r="AN32" s="208"/>
      <c r="AO32" s="208"/>
      <c r="AP32" s="208"/>
      <c r="AQ32" s="208"/>
      <c r="AR32" s="208"/>
      <c r="AS32" s="212"/>
      <c r="AT32" s="212"/>
      <c r="AU32" s="212"/>
      <c r="AV32" s="212"/>
      <c r="AW32" s="212"/>
      <c r="AX32" s="212"/>
      <c r="AY32" s="212"/>
      <c r="AZ32" s="212"/>
      <c r="BA32" s="212"/>
      <c r="BB32" s="208"/>
      <c r="BC32" s="212"/>
      <c r="BD32" s="208"/>
      <c r="BE32" s="212" t="s">
        <v>196</v>
      </c>
      <c r="BF32" s="208"/>
      <c r="BG32" s="208"/>
      <c r="BH32" s="208"/>
      <c r="BI32" s="208"/>
      <c r="BJ32" s="212"/>
      <c r="BK32" s="212"/>
      <c r="BL32" s="212"/>
      <c r="BM32" s="212"/>
      <c r="BN32" s="212"/>
      <c r="BO32" s="212"/>
      <c r="BP32" s="212"/>
      <c r="BQ32" s="212"/>
      <c r="BR32" s="208"/>
      <c r="BS32" s="208"/>
      <c r="BT32" s="208"/>
      <c r="BU32" s="208"/>
      <c r="BV32" s="208"/>
      <c r="BW32" s="208" t="s">
        <v>197</v>
      </c>
      <c r="BX32" s="208"/>
      <c r="BY32" s="208"/>
      <c r="BZ32" s="208"/>
      <c r="CA32" s="208"/>
      <c r="CB32" s="212"/>
      <c r="CC32" s="212"/>
      <c r="CD32" s="212"/>
      <c r="CE32" s="212"/>
      <c r="CF32" s="212"/>
      <c r="CG32" s="212"/>
      <c r="CH32" s="212"/>
      <c r="CI32" s="212"/>
      <c r="CJ32" s="212"/>
      <c r="CK32" s="212"/>
      <c r="CL32" s="212"/>
      <c r="CM32" s="212"/>
      <c r="CN32" s="212"/>
      <c r="CO32" s="212" t="s">
        <v>198</v>
      </c>
      <c r="CP32" s="212"/>
      <c r="CQ32" s="212"/>
      <c r="CR32" s="212"/>
      <c r="CS32" s="212"/>
      <c r="CT32" s="212"/>
      <c r="CU32" s="212"/>
      <c r="CV32" s="212"/>
      <c r="CW32" s="212"/>
      <c r="CX32" s="212"/>
      <c r="CY32" s="212"/>
      <c r="CZ32" s="212"/>
      <c r="DA32" s="212"/>
      <c r="DB32" s="212"/>
      <c r="DC32" s="212"/>
      <c r="DD32" s="212"/>
      <c r="DE32" s="212"/>
      <c r="DF32" s="212"/>
      <c r="DG32" s="212"/>
      <c r="DH32" s="212"/>
      <c r="DI32" s="209"/>
      <c r="DJ32" s="183"/>
      <c r="DK32" s="183"/>
      <c r="DL32" s="183"/>
      <c r="DM32" s="183"/>
      <c r="DN32" s="183"/>
      <c r="DO32" s="183"/>
    </row>
    <row r="33" spans="1:119" ht="13.5" customHeight="1" x14ac:dyDescent="0.15">
      <c r="A33" s="184"/>
      <c r="B33" s="210"/>
      <c r="C33" s="490" t="s">
        <v>199</v>
      </c>
      <c r="D33" s="490"/>
      <c r="E33" s="455" t="s">
        <v>200</v>
      </c>
      <c r="F33" s="455"/>
      <c r="G33" s="455"/>
      <c r="H33" s="455"/>
      <c r="I33" s="455"/>
      <c r="J33" s="455"/>
      <c r="K33" s="455"/>
      <c r="L33" s="455"/>
      <c r="M33" s="455"/>
      <c r="N33" s="455"/>
      <c r="O33" s="455"/>
      <c r="P33" s="455"/>
      <c r="Q33" s="455"/>
      <c r="R33" s="455"/>
      <c r="S33" s="455"/>
      <c r="T33" s="213"/>
      <c r="U33" s="490" t="s">
        <v>199</v>
      </c>
      <c r="V33" s="490"/>
      <c r="W33" s="455" t="s">
        <v>200</v>
      </c>
      <c r="X33" s="455"/>
      <c r="Y33" s="455"/>
      <c r="Z33" s="455"/>
      <c r="AA33" s="455"/>
      <c r="AB33" s="455"/>
      <c r="AC33" s="455"/>
      <c r="AD33" s="455"/>
      <c r="AE33" s="455"/>
      <c r="AF33" s="455"/>
      <c r="AG33" s="455"/>
      <c r="AH33" s="455"/>
      <c r="AI33" s="455"/>
      <c r="AJ33" s="455"/>
      <c r="AK33" s="455"/>
      <c r="AL33" s="213"/>
      <c r="AM33" s="490" t="s">
        <v>201</v>
      </c>
      <c r="AN33" s="490"/>
      <c r="AO33" s="455" t="s">
        <v>200</v>
      </c>
      <c r="AP33" s="455"/>
      <c r="AQ33" s="455"/>
      <c r="AR33" s="455"/>
      <c r="AS33" s="455"/>
      <c r="AT33" s="455"/>
      <c r="AU33" s="455"/>
      <c r="AV33" s="455"/>
      <c r="AW33" s="455"/>
      <c r="AX33" s="455"/>
      <c r="AY33" s="455"/>
      <c r="AZ33" s="455"/>
      <c r="BA33" s="455"/>
      <c r="BB33" s="455"/>
      <c r="BC33" s="455"/>
      <c r="BD33" s="214"/>
      <c r="BE33" s="455" t="s">
        <v>202</v>
      </c>
      <c r="BF33" s="455"/>
      <c r="BG33" s="455" t="s">
        <v>203</v>
      </c>
      <c r="BH33" s="455"/>
      <c r="BI33" s="455"/>
      <c r="BJ33" s="455"/>
      <c r="BK33" s="455"/>
      <c r="BL33" s="455"/>
      <c r="BM33" s="455"/>
      <c r="BN33" s="455"/>
      <c r="BO33" s="455"/>
      <c r="BP33" s="455"/>
      <c r="BQ33" s="455"/>
      <c r="BR33" s="455"/>
      <c r="BS33" s="455"/>
      <c r="BT33" s="455"/>
      <c r="BU33" s="455"/>
      <c r="BV33" s="214"/>
      <c r="BW33" s="490" t="s">
        <v>202</v>
      </c>
      <c r="BX33" s="490"/>
      <c r="BY33" s="455" t="s">
        <v>204</v>
      </c>
      <c r="BZ33" s="455"/>
      <c r="CA33" s="455"/>
      <c r="CB33" s="455"/>
      <c r="CC33" s="455"/>
      <c r="CD33" s="455"/>
      <c r="CE33" s="455"/>
      <c r="CF33" s="455"/>
      <c r="CG33" s="455"/>
      <c r="CH33" s="455"/>
      <c r="CI33" s="455"/>
      <c r="CJ33" s="455"/>
      <c r="CK33" s="455"/>
      <c r="CL33" s="455"/>
      <c r="CM33" s="455"/>
      <c r="CN33" s="213"/>
      <c r="CO33" s="490" t="s">
        <v>205</v>
      </c>
      <c r="CP33" s="490"/>
      <c r="CQ33" s="455" t="s">
        <v>206</v>
      </c>
      <c r="CR33" s="455"/>
      <c r="CS33" s="455"/>
      <c r="CT33" s="455"/>
      <c r="CU33" s="455"/>
      <c r="CV33" s="455"/>
      <c r="CW33" s="455"/>
      <c r="CX33" s="455"/>
      <c r="CY33" s="455"/>
      <c r="CZ33" s="455"/>
      <c r="DA33" s="455"/>
      <c r="DB33" s="455"/>
      <c r="DC33" s="455"/>
      <c r="DD33" s="455"/>
      <c r="DE33" s="455"/>
      <c r="DF33" s="213"/>
      <c r="DG33" s="651" t="s">
        <v>207</v>
      </c>
      <c r="DH33" s="651"/>
      <c r="DI33" s="215"/>
      <c r="DJ33" s="183"/>
      <c r="DK33" s="183"/>
      <c r="DL33" s="183"/>
      <c r="DM33" s="183"/>
      <c r="DN33" s="183"/>
      <c r="DO33" s="183"/>
    </row>
    <row r="34" spans="1:119" ht="32.25" customHeight="1" x14ac:dyDescent="0.15">
      <c r="A34" s="184"/>
      <c r="B34" s="210"/>
      <c r="C34" s="652">
        <f>IF(E34="","",1)</f>
        <v>1</v>
      </c>
      <c r="D34" s="652"/>
      <c r="E34" s="653" t="str">
        <f>IF('各会計、関係団体の財政状況及び健全化判断比率'!B7="","",'各会計、関係団体の財政状況及び健全化判断比率'!B7)</f>
        <v>一般会計</v>
      </c>
      <c r="F34" s="653"/>
      <c r="G34" s="653"/>
      <c r="H34" s="653"/>
      <c r="I34" s="653"/>
      <c r="J34" s="653"/>
      <c r="K34" s="653"/>
      <c r="L34" s="653"/>
      <c r="M34" s="653"/>
      <c r="N34" s="653"/>
      <c r="O34" s="653"/>
      <c r="P34" s="653"/>
      <c r="Q34" s="653"/>
      <c r="R34" s="653"/>
      <c r="S34" s="653"/>
      <c r="T34" s="211"/>
      <c r="U34" s="652">
        <f>IF(W34="","",MAX(C34:D43)+1)</f>
        <v>4</v>
      </c>
      <c r="V34" s="652"/>
      <c r="W34" s="653" t="str">
        <f>IF('各会計、関係団体の財政状況及び健全化判断比率'!B28="","",'各会計、関係団体の財政状況及び健全化判断比率'!B28)</f>
        <v>国民健康保険特別会計（事業勘定）</v>
      </c>
      <c r="X34" s="653"/>
      <c r="Y34" s="653"/>
      <c r="Z34" s="653"/>
      <c r="AA34" s="653"/>
      <c r="AB34" s="653"/>
      <c r="AC34" s="653"/>
      <c r="AD34" s="653"/>
      <c r="AE34" s="653"/>
      <c r="AF34" s="653"/>
      <c r="AG34" s="653"/>
      <c r="AH34" s="653"/>
      <c r="AI34" s="653"/>
      <c r="AJ34" s="653"/>
      <c r="AK34" s="653"/>
      <c r="AL34" s="211"/>
      <c r="AM34" s="652">
        <f>IF(AO34="","",MAX(C34:D43,U34:V43)+1)</f>
        <v>8</v>
      </c>
      <c r="AN34" s="652"/>
      <c r="AO34" s="653" t="str">
        <f>IF('各会計、関係団体の財政状況及び健全化判断比率'!B32="","",'各会計、関係団体の財政状況及び健全化判断比率'!B32)</f>
        <v>水道事業特別会計</v>
      </c>
      <c r="AP34" s="653"/>
      <c r="AQ34" s="653"/>
      <c r="AR34" s="653"/>
      <c r="AS34" s="653"/>
      <c r="AT34" s="653"/>
      <c r="AU34" s="653"/>
      <c r="AV34" s="653"/>
      <c r="AW34" s="653"/>
      <c r="AX34" s="653"/>
      <c r="AY34" s="653"/>
      <c r="AZ34" s="653"/>
      <c r="BA34" s="653"/>
      <c r="BB34" s="653"/>
      <c r="BC34" s="653"/>
      <c r="BD34" s="211"/>
      <c r="BE34" s="652">
        <f>IF(BG34="","",MAX(C34:D43,U34:V43,AM34:AN43)+1)</f>
        <v>10</v>
      </c>
      <c r="BF34" s="652"/>
      <c r="BG34" s="653" t="str">
        <f>IF('各会計、関係団体の財政状況及び健全化判断比率'!B34="","",'各会計、関係団体の財政状況及び健全化判断比率'!B34)</f>
        <v>宅地造成事業特別会計</v>
      </c>
      <c r="BH34" s="653"/>
      <c r="BI34" s="653"/>
      <c r="BJ34" s="653"/>
      <c r="BK34" s="653"/>
      <c r="BL34" s="653"/>
      <c r="BM34" s="653"/>
      <c r="BN34" s="653"/>
      <c r="BO34" s="653"/>
      <c r="BP34" s="653"/>
      <c r="BQ34" s="653"/>
      <c r="BR34" s="653"/>
      <c r="BS34" s="653"/>
      <c r="BT34" s="653"/>
      <c r="BU34" s="653"/>
      <c r="BV34" s="211"/>
      <c r="BW34" s="652">
        <f>IF(BY34="","",MAX(C34:D43,U34:V43,AM34:AN43,BE34:BF43)+1)</f>
        <v>11</v>
      </c>
      <c r="BX34" s="652"/>
      <c r="BY34" s="653" t="str">
        <f>IF('各会計、関係団体の財政状況及び健全化判断比率'!B68="","",'各会計、関係団体の財政状況及び健全化判断比率'!B68)</f>
        <v>西脇多可行政事務組合</v>
      </c>
      <c r="BZ34" s="653"/>
      <c r="CA34" s="653"/>
      <c r="CB34" s="653"/>
      <c r="CC34" s="653"/>
      <c r="CD34" s="653"/>
      <c r="CE34" s="653"/>
      <c r="CF34" s="653"/>
      <c r="CG34" s="653"/>
      <c r="CH34" s="653"/>
      <c r="CI34" s="653"/>
      <c r="CJ34" s="653"/>
      <c r="CK34" s="653"/>
      <c r="CL34" s="653"/>
      <c r="CM34" s="653"/>
      <c r="CN34" s="211"/>
      <c r="CO34" s="652" t="str">
        <f>IF(CQ34="","",MAX(C34:D43,U34:V43,AM34:AN43,BE34:BF43,BW34:BX43)+1)</f>
        <v/>
      </c>
      <c r="CP34" s="652"/>
      <c r="CQ34" s="653" t="str">
        <f>IF('各会計、関係団体の財政状況及び健全化判断比率'!BS7="","",'各会計、関係団体の財政状況及び健全化判断比率'!BS7)</f>
        <v/>
      </c>
      <c r="CR34" s="653"/>
      <c r="CS34" s="653"/>
      <c r="CT34" s="653"/>
      <c r="CU34" s="653"/>
      <c r="CV34" s="653"/>
      <c r="CW34" s="653"/>
      <c r="CX34" s="653"/>
      <c r="CY34" s="653"/>
      <c r="CZ34" s="653"/>
      <c r="DA34" s="653"/>
      <c r="DB34" s="653"/>
      <c r="DC34" s="653"/>
      <c r="DD34" s="653"/>
      <c r="DE34" s="653"/>
      <c r="DF34" s="208"/>
      <c r="DG34" s="654" t="str">
        <f>IF('各会計、関係団体の財政状況及び健全化判断比率'!BR7="","",'各会計、関係団体の財政状況及び健全化判断比率'!BR7)</f>
        <v/>
      </c>
      <c r="DH34" s="654"/>
      <c r="DI34" s="215"/>
      <c r="DJ34" s="183"/>
      <c r="DK34" s="183"/>
      <c r="DL34" s="183"/>
      <c r="DM34" s="183"/>
      <c r="DN34" s="183"/>
      <c r="DO34" s="183"/>
    </row>
    <row r="35" spans="1:119" ht="32.25" customHeight="1" x14ac:dyDescent="0.15">
      <c r="A35" s="184"/>
      <c r="B35" s="210"/>
      <c r="C35" s="652">
        <f>IF(E35="","",C34+1)</f>
        <v>2</v>
      </c>
      <c r="D35" s="652"/>
      <c r="E35" s="653" t="str">
        <f>IF('各会計、関係団体の財政状況及び健全化判断比率'!B8="","",'各会計、関係団体の財政状況及び健全化判断比率'!B8)</f>
        <v>学校給食事業特別会計</v>
      </c>
      <c r="F35" s="653"/>
      <c r="G35" s="653"/>
      <c r="H35" s="653"/>
      <c r="I35" s="653"/>
      <c r="J35" s="653"/>
      <c r="K35" s="653"/>
      <c r="L35" s="653"/>
      <c r="M35" s="653"/>
      <c r="N35" s="653"/>
      <c r="O35" s="653"/>
      <c r="P35" s="653"/>
      <c r="Q35" s="653"/>
      <c r="R35" s="653"/>
      <c r="S35" s="653"/>
      <c r="T35" s="211"/>
      <c r="U35" s="652">
        <f>IF(W35="","",U34+1)</f>
        <v>5</v>
      </c>
      <c r="V35" s="652"/>
      <c r="W35" s="653" t="str">
        <f>IF('各会計、関係団体の財政状況及び健全化判断比率'!B29="","",'各会計、関係団体の財政状況及び健全化判断比率'!B29)</f>
        <v>国民健康保険特別会計（直診勘定）</v>
      </c>
      <c r="X35" s="653"/>
      <c r="Y35" s="653"/>
      <c r="Z35" s="653"/>
      <c r="AA35" s="653"/>
      <c r="AB35" s="653"/>
      <c r="AC35" s="653"/>
      <c r="AD35" s="653"/>
      <c r="AE35" s="653"/>
      <c r="AF35" s="653"/>
      <c r="AG35" s="653"/>
      <c r="AH35" s="653"/>
      <c r="AI35" s="653"/>
      <c r="AJ35" s="653"/>
      <c r="AK35" s="653"/>
      <c r="AL35" s="211"/>
      <c r="AM35" s="652">
        <f t="shared" ref="AM35:AM43" si="0">IF(AO35="","",AM34+1)</f>
        <v>9</v>
      </c>
      <c r="AN35" s="652"/>
      <c r="AO35" s="653" t="str">
        <f>IF('各会計、関係団体の財政状況及び健全化判断比率'!B33="","",'各会計、関係団体の財政状況及び健全化判断比率'!B33)</f>
        <v>下水道事業特別会計</v>
      </c>
      <c r="AP35" s="653"/>
      <c r="AQ35" s="653"/>
      <c r="AR35" s="653"/>
      <c r="AS35" s="653"/>
      <c r="AT35" s="653"/>
      <c r="AU35" s="653"/>
      <c r="AV35" s="653"/>
      <c r="AW35" s="653"/>
      <c r="AX35" s="653"/>
      <c r="AY35" s="653"/>
      <c r="AZ35" s="653"/>
      <c r="BA35" s="653"/>
      <c r="BB35" s="653"/>
      <c r="BC35" s="653"/>
      <c r="BD35" s="211"/>
      <c r="BE35" s="652" t="str">
        <f t="shared" ref="BE35:BE43" si="1">IF(BG35="","",BE34+1)</f>
        <v/>
      </c>
      <c r="BF35" s="652"/>
      <c r="BG35" s="653"/>
      <c r="BH35" s="653"/>
      <c r="BI35" s="653"/>
      <c r="BJ35" s="653"/>
      <c r="BK35" s="653"/>
      <c r="BL35" s="653"/>
      <c r="BM35" s="653"/>
      <c r="BN35" s="653"/>
      <c r="BO35" s="653"/>
      <c r="BP35" s="653"/>
      <c r="BQ35" s="653"/>
      <c r="BR35" s="653"/>
      <c r="BS35" s="653"/>
      <c r="BT35" s="653"/>
      <c r="BU35" s="653"/>
      <c r="BV35" s="211"/>
      <c r="BW35" s="652">
        <f t="shared" ref="BW35:BW43" si="2">IF(BY35="","",BW34+1)</f>
        <v>12</v>
      </c>
      <c r="BX35" s="652"/>
      <c r="BY35" s="653" t="str">
        <f>IF('各会計、関係団体の財政状況及び健全化判断比率'!B69="","",'各会計、関係団体の財政状況及び健全化判断比率'!B69)</f>
        <v>北播磨清掃事務組合</v>
      </c>
      <c r="BZ35" s="653"/>
      <c r="CA35" s="653"/>
      <c r="CB35" s="653"/>
      <c r="CC35" s="653"/>
      <c r="CD35" s="653"/>
      <c r="CE35" s="653"/>
      <c r="CF35" s="653"/>
      <c r="CG35" s="653"/>
      <c r="CH35" s="653"/>
      <c r="CI35" s="653"/>
      <c r="CJ35" s="653"/>
      <c r="CK35" s="653"/>
      <c r="CL35" s="653"/>
      <c r="CM35" s="653"/>
      <c r="CN35" s="211"/>
      <c r="CO35" s="652" t="str">
        <f t="shared" ref="CO35:CO43" si="3">IF(CQ35="","",CO34+1)</f>
        <v/>
      </c>
      <c r="CP35" s="652"/>
      <c r="CQ35" s="653" t="str">
        <f>IF('各会計、関係団体の財政状況及び健全化判断比率'!BS8="","",'各会計、関係団体の財政状況及び健全化判断比率'!BS8)</f>
        <v/>
      </c>
      <c r="CR35" s="653"/>
      <c r="CS35" s="653"/>
      <c r="CT35" s="653"/>
      <c r="CU35" s="653"/>
      <c r="CV35" s="653"/>
      <c r="CW35" s="653"/>
      <c r="CX35" s="653"/>
      <c r="CY35" s="653"/>
      <c r="CZ35" s="653"/>
      <c r="DA35" s="653"/>
      <c r="DB35" s="653"/>
      <c r="DC35" s="653"/>
      <c r="DD35" s="653"/>
      <c r="DE35" s="653"/>
      <c r="DF35" s="208"/>
      <c r="DG35" s="654" t="str">
        <f>IF('各会計、関係団体の財政状況及び健全化判断比率'!BR8="","",'各会計、関係団体の財政状況及び健全化判断比率'!BR8)</f>
        <v/>
      </c>
      <c r="DH35" s="654"/>
      <c r="DI35" s="215"/>
      <c r="DJ35" s="183"/>
      <c r="DK35" s="183"/>
      <c r="DL35" s="183"/>
      <c r="DM35" s="183"/>
      <c r="DN35" s="183"/>
      <c r="DO35" s="183"/>
    </row>
    <row r="36" spans="1:119" ht="32.25" customHeight="1" x14ac:dyDescent="0.15">
      <c r="A36" s="184"/>
      <c r="B36" s="210"/>
      <c r="C36" s="652">
        <f>IF(E36="","",C35+1)</f>
        <v>3</v>
      </c>
      <c r="D36" s="652"/>
      <c r="E36" s="653" t="str">
        <f>IF('各会計、関係団体の財政状況及び健全化判断比率'!B9="","",'各会計、関係団体の財政状況及び健全化判断比率'!B9)</f>
        <v>診療所事業特別会計</v>
      </c>
      <c r="F36" s="653"/>
      <c r="G36" s="653"/>
      <c r="H36" s="653"/>
      <c r="I36" s="653"/>
      <c r="J36" s="653"/>
      <c r="K36" s="653"/>
      <c r="L36" s="653"/>
      <c r="M36" s="653"/>
      <c r="N36" s="653"/>
      <c r="O36" s="653"/>
      <c r="P36" s="653"/>
      <c r="Q36" s="653"/>
      <c r="R36" s="653"/>
      <c r="S36" s="653"/>
      <c r="T36" s="211"/>
      <c r="U36" s="652">
        <f t="shared" ref="U36:U43" si="4">IF(W36="","",U35+1)</f>
        <v>6</v>
      </c>
      <c r="V36" s="652"/>
      <c r="W36" s="653" t="str">
        <f>IF('各会計、関係団体の財政状況及び健全化判断比率'!B30="","",'各会計、関係団体の財政状況及び健全化判断比率'!B30)</f>
        <v>介護保険特別会計</v>
      </c>
      <c r="X36" s="653"/>
      <c r="Y36" s="653"/>
      <c r="Z36" s="653"/>
      <c r="AA36" s="653"/>
      <c r="AB36" s="653"/>
      <c r="AC36" s="653"/>
      <c r="AD36" s="653"/>
      <c r="AE36" s="653"/>
      <c r="AF36" s="653"/>
      <c r="AG36" s="653"/>
      <c r="AH36" s="653"/>
      <c r="AI36" s="653"/>
      <c r="AJ36" s="653"/>
      <c r="AK36" s="653"/>
      <c r="AL36" s="211"/>
      <c r="AM36" s="652" t="str">
        <f t="shared" si="0"/>
        <v/>
      </c>
      <c r="AN36" s="652"/>
      <c r="AO36" s="653"/>
      <c r="AP36" s="653"/>
      <c r="AQ36" s="653"/>
      <c r="AR36" s="653"/>
      <c r="AS36" s="653"/>
      <c r="AT36" s="653"/>
      <c r="AU36" s="653"/>
      <c r="AV36" s="653"/>
      <c r="AW36" s="653"/>
      <c r="AX36" s="653"/>
      <c r="AY36" s="653"/>
      <c r="AZ36" s="653"/>
      <c r="BA36" s="653"/>
      <c r="BB36" s="653"/>
      <c r="BC36" s="653"/>
      <c r="BD36" s="211"/>
      <c r="BE36" s="652" t="str">
        <f t="shared" si="1"/>
        <v/>
      </c>
      <c r="BF36" s="652"/>
      <c r="BG36" s="653"/>
      <c r="BH36" s="653"/>
      <c r="BI36" s="653"/>
      <c r="BJ36" s="653"/>
      <c r="BK36" s="653"/>
      <c r="BL36" s="653"/>
      <c r="BM36" s="653"/>
      <c r="BN36" s="653"/>
      <c r="BO36" s="653"/>
      <c r="BP36" s="653"/>
      <c r="BQ36" s="653"/>
      <c r="BR36" s="653"/>
      <c r="BS36" s="653"/>
      <c r="BT36" s="653"/>
      <c r="BU36" s="653"/>
      <c r="BV36" s="211"/>
      <c r="BW36" s="652">
        <f t="shared" si="2"/>
        <v>13</v>
      </c>
      <c r="BX36" s="652"/>
      <c r="BY36" s="653" t="str">
        <f>IF('各会計、関係団体の財政状況及び健全化判断比率'!B70="","",'各会計、関係団体の財政状況及び健全化判断比率'!B70)</f>
        <v>兵庫県市町村職員退職手当組合</v>
      </c>
      <c r="BZ36" s="653"/>
      <c r="CA36" s="653"/>
      <c r="CB36" s="653"/>
      <c r="CC36" s="653"/>
      <c r="CD36" s="653"/>
      <c r="CE36" s="653"/>
      <c r="CF36" s="653"/>
      <c r="CG36" s="653"/>
      <c r="CH36" s="653"/>
      <c r="CI36" s="653"/>
      <c r="CJ36" s="653"/>
      <c r="CK36" s="653"/>
      <c r="CL36" s="653"/>
      <c r="CM36" s="653"/>
      <c r="CN36" s="211"/>
      <c r="CO36" s="652" t="str">
        <f t="shared" si="3"/>
        <v/>
      </c>
      <c r="CP36" s="652"/>
      <c r="CQ36" s="653" t="str">
        <f>IF('各会計、関係団体の財政状況及び健全化判断比率'!BS9="","",'各会計、関係団体の財政状況及び健全化判断比率'!BS9)</f>
        <v/>
      </c>
      <c r="CR36" s="653"/>
      <c r="CS36" s="653"/>
      <c r="CT36" s="653"/>
      <c r="CU36" s="653"/>
      <c r="CV36" s="653"/>
      <c r="CW36" s="653"/>
      <c r="CX36" s="653"/>
      <c r="CY36" s="653"/>
      <c r="CZ36" s="653"/>
      <c r="DA36" s="653"/>
      <c r="DB36" s="653"/>
      <c r="DC36" s="653"/>
      <c r="DD36" s="653"/>
      <c r="DE36" s="653"/>
      <c r="DF36" s="208"/>
      <c r="DG36" s="654" t="str">
        <f>IF('各会計、関係団体の財政状況及び健全化判断比率'!BR9="","",'各会計、関係団体の財政状況及び健全化判断比率'!BR9)</f>
        <v/>
      </c>
      <c r="DH36" s="654"/>
      <c r="DI36" s="215"/>
      <c r="DJ36" s="183"/>
      <c r="DK36" s="183"/>
      <c r="DL36" s="183"/>
      <c r="DM36" s="183"/>
      <c r="DN36" s="183"/>
      <c r="DO36" s="183"/>
    </row>
    <row r="37" spans="1:119" ht="32.25" customHeight="1" x14ac:dyDescent="0.15">
      <c r="A37" s="184"/>
      <c r="B37" s="210"/>
      <c r="C37" s="652" t="str">
        <f>IF(E37="","",C36+1)</f>
        <v/>
      </c>
      <c r="D37" s="652"/>
      <c r="E37" s="653" t="str">
        <f>IF('各会計、関係団体の財政状況及び健全化判断比率'!B10="","",'各会計、関係団体の財政状況及び健全化判断比率'!B10)</f>
        <v/>
      </c>
      <c r="F37" s="653"/>
      <c r="G37" s="653"/>
      <c r="H37" s="653"/>
      <c r="I37" s="653"/>
      <c r="J37" s="653"/>
      <c r="K37" s="653"/>
      <c r="L37" s="653"/>
      <c r="M37" s="653"/>
      <c r="N37" s="653"/>
      <c r="O37" s="653"/>
      <c r="P37" s="653"/>
      <c r="Q37" s="653"/>
      <c r="R37" s="653"/>
      <c r="S37" s="653"/>
      <c r="T37" s="211"/>
      <c r="U37" s="652">
        <f t="shared" si="4"/>
        <v>7</v>
      </c>
      <c r="V37" s="652"/>
      <c r="W37" s="653" t="str">
        <f>IF('各会計、関係団体の財政状況及び健全化判断比率'!B31="","",'各会計、関係団体の財政状況及び健全化判断比率'!B31)</f>
        <v>後期高齢者医療特別会計</v>
      </c>
      <c r="X37" s="653"/>
      <c r="Y37" s="653"/>
      <c r="Z37" s="653"/>
      <c r="AA37" s="653"/>
      <c r="AB37" s="653"/>
      <c r="AC37" s="653"/>
      <c r="AD37" s="653"/>
      <c r="AE37" s="653"/>
      <c r="AF37" s="653"/>
      <c r="AG37" s="653"/>
      <c r="AH37" s="653"/>
      <c r="AI37" s="653"/>
      <c r="AJ37" s="653"/>
      <c r="AK37" s="653"/>
      <c r="AL37" s="211"/>
      <c r="AM37" s="652" t="str">
        <f t="shared" si="0"/>
        <v/>
      </c>
      <c r="AN37" s="652"/>
      <c r="AO37" s="653"/>
      <c r="AP37" s="653"/>
      <c r="AQ37" s="653"/>
      <c r="AR37" s="653"/>
      <c r="AS37" s="653"/>
      <c r="AT37" s="653"/>
      <c r="AU37" s="653"/>
      <c r="AV37" s="653"/>
      <c r="AW37" s="653"/>
      <c r="AX37" s="653"/>
      <c r="AY37" s="653"/>
      <c r="AZ37" s="653"/>
      <c r="BA37" s="653"/>
      <c r="BB37" s="653"/>
      <c r="BC37" s="653"/>
      <c r="BD37" s="211"/>
      <c r="BE37" s="652" t="str">
        <f t="shared" si="1"/>
        <v/>
      </c>
      <c r="BF37" s="652"/>
      <c r="BG37" s="653"/>
      <c r="BH37" s="653"/>
      <c r="BI37" s="653"/>
      <c r="BJ37" s="653"/>
      <c r="BK37" s="653"/>
      <c r="BL37" s="653"/>
      <c r="BM37" s="653"/>
      <c r="BN37" s="653"/>
      <c r="BO37" s="653"/>
      <c r="BP37" s="653"/>
      <c r="BQ37" s="653"/>
      <c r="BR37" s="653"/>
      <c r="BS37" s="653"/>
      <c r="BT37" s="653"/>
      <c r="BU37" s="653"/>
      <c r="BV37" s="211"/>
      <c r="BW37" s="652">
        <f t="shared" si="2"/>
        <v>14</v>
      </c>
      <c r="BX37" s="652"/>
      <c r="BY37" s="653" t="str">
        <f>IF('各会計、関係団体の財政状況及び健全化判断比率'!B71="","",'各会計、関係団体の財政状況及び健全化判断比率'!B71)</f>
        <v>兵庫県市町交通災害共済組合</v>
      </c>
      <c r="BZ37" s="653"/>
      <c r="CA37" s="653"/>
      <c r="CB37" s="653"/>
      <c r="CC37" s="653"/>
      <c r="CD37" s="653"/>
      <c r="CE37" s="653"/>
      <c r="CF37" s="653"/>
      <c r="CG37" s="653"/>
      <c r="CH37" s="653"/>
      <c r="CI37" s="653"/>
      <c r="CJ37" s="653"/>
      <c r="CK37" s="653"/>
      <c r="CL37" s="653"/>
      <c r="CM37" s="653"/>
      <c r="CN37" s="211"/>
      <c r="CO37" s="652" t="str">
        <f t="shared" si="3"/>
        <v/>
      </c>
      <c r="CP37" s="652"/>
      <c r="CQ37" s="653" t="str">
        <f>IF('各会計、関係団体の財政状況及び健全化判断比率'!BS10="","",'各会計、関係団体の財政状況及び健全化判断比率'!BS10)</f>
        <v/>
      </c>
      <c r="CR37" s="653"/>
      <c r="CS37" s="653"/>
      <c r="CT37" s="653"/>
      <c r="CU37" s="653"/>
      <c r="CV37" s="653"/>
      <c r="CW37" s="653"/>
      <c r="CX37" s="653"/>
      <c r="CY37" s="653"/>
      <c r="CZ37" s="653"/>
      <c r="DA37" s="653"/>
      <c r="DB37" s="653"/>
      <c r="DC37" s="653"/>
      <c r="DD37" s="653"/>
      <c r="DE37" s="653"/>
      <c r="DF37" s="208"/>
      <c r="DG37" s="654" t="str">
        <f>IF('各会計、関係団体の財政状況及び健全化判断比率'!BR10="","",'各会計、関係団体の財政状況及び健全化判断比率'!BR10)</f>
        <v/>
      </c>
      <c r="DH37" s="654"/>
      <c r="DI37" s="215"/>
      <c r="DJ37" s="183"/>
      <c r="DK37" s="183"/>
      <c r="DL37" s="183"/>
      <c r="DM37" s="183"/>
      <c r="DN37" s="183"/>
      <c r="DO37" s="183"/>
    </row>
    <row r="38" spans="1:119" ht="32.25" customHeight="1" x14ac:dyDescent="0.15">
      <c r="A38" s="184"/>
      <c r="B38" s="210"/>
      <c r="C38" s="652" t="str">
        <f t="shared" ref="C38:C43" si="5">IF(E38="","",C37+1)</f>
        <v/>
      </c>
      <c r="D38" s="652"/>
      <c r="E38" s="653" t="str">
        <f>IF('各会計、関係団体の財政状況及び健全化判断比率'!B11="","",'各会計、関係団体の財政状況及び健全化判断比率'!B11)</f>
        <v/>
      </c>
      <c r="F38" s="653"/>
      <c r="G38" s="653"/>
      <c r="H38" s="653"/>
      <c r="I38" s="653"/>
      <c r="J38" s="653"/>
      <c r="K38" s="653"/>
      <c r="L38" s="653"/>
      <c r="M38" s="653"/>
      <c r="N38" s="653"/>
      <c r="O38" s="653"/>
      <c r="P38" s="653"/>
      <c r="Q38" s="653"/>
      <c r="R38" s="653"/>
      <c r="S38" s="653"/>
      <c r="T38" s="211"/>
      <c r="U38" s="652" t="str">
        <f t="shared" si="4"/>
        <v/>
      </c>
      <c r="V38" s="652"/>
      <c r="W38" s="653"/>
      <c r="X38" s="653"/>
      <c r="Y38" s="653"/>
      <c r="Z38" s="653"/>
      <c r="AA38" s="653"/>
      <c r="AB38" s="653"/>
      <c r="AC38" s="653"/>
      <c r="AD38" s="653"/>
      <c r="AE38" s="653"/>
      <c r="AF38" s="653"/>
      <c r="AG38" s="653"/>
      <c r="AH38" s="653"/>
      <c r="AI38" s="653"/>
      <c r="AJ38" s="653"/>
      <c r="AK38" s="653"/>
      <c r="AL38" s="211"/>
      <c r="AM38" s="652" t="str">
        <f t="shared" si="0"/>
        <v/>
      </c>
      <c r="AN38" s="652"/>
      <c r="AO38" s="653"/>
      <c r="AP38" s="653"/>
      <c r="AQ38" s="653"/>
      <c r="AR38" s="653"/>
      <c r="AS38" s="653"/>
      <c r="AT38" s="653"/>
      <c r="AU38" s="653"/>
      <c r="AV38" s="653"/>
      <c r="AW38" s="653"/>
      <c r="AX38" s="653"/>
      <c r="AY38" s="653"/>
      <c r="AZ38" s="653"/>
      <c r="BA38" s="653"/>
      <c r="BB38" s="653"/>
      <c r="BC38" s="653"/>
      <c r="BD38" s="211"/>
      <c r="BE38" s="652" t="str">
        <f t="shared" si="1"/>
        <v/>
      </c>
      <c r="BF38" s="652"/>
      <c r="BG38" s="653"/>
      <c r="BH38" s="653"/>
      <c r="BI38" s="653"/>
      <c r="BJ38" s="653"/>
      <c r="BK38" s="653"/>
      <c r="BL38" s="653"/>
      <c r="BM38" s="653"/>
      <c r="BN38" s="653"/>
      <c r="BO38" s="653"/>
      <c r="BP38" s="653"/>
      <c r="BQ38" s="653"/>
      <c r="BR38" s="653"/>
      <c r="BS38" s="653"/>
      <c r="BT38" s="653"/>
      <c r="BU38" s="653"/>
      <c r="BV38" s="211"/>
      <c r="BW38" s="652">
        <f t="shared" si="2"/>
        <v>15</v>
      </c>
      <c r="BX38" s="652"/>
      <c r="BY38" s="653" t="str">
        <f>IF('各会計、関係団体の財政状況及び健全化判断比率'!B72="","",'各会計、関係団体の財政状況及び健全化判断比率'!B72)</f>
        <v>兵庫県議会議員公務災害補償組合</v>
      </c>
      <c r="BZ38" s="653"/>
      <c r="CA38" s="653"/>
      <c r="CB38" s="653"/>
      <c r="CC38" s="653"/>
      <c r="CD38" s="653"/>
      <c r="CE38" s="653"/>
      <c r="CF38" s="653"/>
      <c r="CG38" s="653"/>
      <c r="CH38" s="653"/>
      <c r="CI38" s="653"/>
      <c r="CJ38" s="653"/>
      <c r="CK38" s="653"/>
      <c r="CL38" s="653"/>
      <c r="CM38" s="653"/>
      <c r="CN38" s="211"/>
      <c r="CO38" s="652" t="str">
        <f t="shared" si="3"/>
        <v/>
      </c>
      <c r="CP38" s="652"/>
      <c r="CQ38" s="653" t="str">
        <f>IF('各会計、関係団体の財政状況及び健全化判断比率'!BS11="","",'各会計、関係団体の財政状況及び健全化判断比率'!BS11)</f>
        <v/>
      </c>
      <c r="CR38" s="653"/>
      <c r="CS38" s="653"/>
      <c r="CT38" s="653"/>
      <c r="CU38" s="653"/>
      <c r="CV38" s="653"/>
      <c r="CW38" s="653"/>
      <c r="CX38" s="653"/>
      <c r="CY38" s="653"/>
      <c r="CZ38" s="653"/>
      <c r="DA38" s="653"/>
      <c r="DB38" s="653"/>
      <c r="DC38" s="653"/>
      <c r="DD38" s="653"/>
      <c r="DE38" s="653"/>
      <c r="DF38" s="208"/>
      <c r="DG38" s="654" t="str">
        <f>IF('各会計、関係団体の財政状況及び健全化判断比率'!BR11="","",'各会計、関係団体の財政状況及び健全化判断比率'!BR11)</f>
        <v/>
      </c>
      <c r="DH38" s="654"/>
      <c r="DI38" s="215"/>
      <c r="DJ38" s="183"/>
      <c r="DK38" s="183"/>
      <c r="DL38" s="183"/>
      <c r="DM38" s="183"/>
      <c r="DN38" s="183"/>
      <c r="DO38" s="183"/>
    </row>
    <row r="39" spans="1:119" ht="32.25" customHeight="1" x14ac:dyDescent="0.15">
      <c r="A39" s="184"/>
      <c r="B39" s="210"/>
      <c r="C39" s="652" t="str">
        <f t="shared" si="5"/>
        <v/>
      </c>
      <c r="D39" s="652"/>
      <c r="E39" s="653" t="str">
        <f>IF('各会計、関係団体の財政状況及び健全化判断比率'!B12="","",'各会計、関係団体の財政状況及び健全化判断比率'!B12)</f>
        <v/>
      </c>
      <c r="F39" s="653"/>
      <c r="G39" s="653"/>
      <c r="H39" s="653"/>
      <c r="I39" s="653"/>
      <c r="J39" s="653"/>
      <c r="K39" s="653"/>
      <c r="L39" s="653"/>
      <c r="M39" s="653"/>
      <c r="N39" s="653"/>
      <c r="O39" s="653"/>
      <c r="P39" s="653"/>
      <c r="Q39" s="653"/>
      <c r="R39" s="653"/>
      <c r="S39" s="653"/>
      <c r="T39" s="211"/>
      <c r="U39" s="652" t="str">
        <f t="shared" si="4"/>
        <v/>
      </c>
      <c r="V39" s="652"/>
      <c r="W39" s="653"/>
      <c r="X39" s="653"/>
      <c r="Y39" s="653"/>
      <c r="Z39" s="653"/>
      <c r="AA39" s="653"/>
      <c r="AB39" s="653"/>
      <c r="AC39" s="653"/>
      <c r="AD39" s="653"/>
      <c r="AE39" s="653"/>
      <c r="AF39" s="653"/>
      <c r="AG39" s="653"/>
      <c r="AH39" s="653"/>
      <c r="AI39" s="653"/>
      <c r="AJ39" s="653"/>
      <c r="AK39" s="653"/>
      <c r="AL39" s="211"/>
      <c r="AM39" s="652" t="str">
        <f t="shared" si="0"/>
        <v/>
      </c>
      <c r="AN39" s="652"/>
      <c r="AO39" s="653"/>
      <c r="AP39" s="653"/>
      <c r="AQ39" s="653"/>
      <c r="AR39" s="653"/>
      <c r="AS39" s="653"/>
      <c r="AT39" s="653"/>
      <c r="AU39" s="653"/>
      <c r="AV39" s="653"/>
      <c r="AW39" s="653"/>
      <c r="AX39" s="653"/>
      <c r="AY39" s="653"/>
      <c r="AZ39" s="653"/>
      <c r="BA39" s="653"/>
      <c r="BB39" s="653"/>
      <c r="BC39" s="653"/>
      <c r="BD39" s="211"/>
      <c r="BE39" s="652" t="str">
        <f t="shared" si="1"/>
        <v/>
      </c>
      <c r="BF39" s="652"/>
      <c r="BG39" s="653"/>
      <c r="BH39" s="653"/>
      <c r="BI39" s="653"/>
      <c r="BJ39" s="653"/>
      <c r="BK39" s="653"/>
      <c r="BL39" s="653"/>
      <c r="BM39" s="653"/>
      <c r="BN39" s="653"/>
      <c r="BO39" s="653"/>
      <c r="BP39" s="653"/>
      <c r="BQ39" s="653"/>
      <c r="BR39" s="653"/>
      <c r="BS39" s="653"/>
      <c r="BT39" s="653"/>
      <c r="BU39" s="653"/>
      <c r="BV39" s="211"/>
      <c r="BW39" s="652">
        <f t="shared" si="2"/>
        <v>16</v>
      </c>
      <c r="BX39" s="652"/>
      <c r="BY39" s="653" t="str">
        <f>IF('各会計、関係団体の財政状況及び健全化判断比率'!B73="","",'各会計、関係団体の財政状況及び健全化判断比率'!B73)</f>
        <v>兵庫県後期高齢者医療広域連合（一般会計）</v>
      </c>
      <c r="BZ39" s="653"/>
      <c r="CA39" s="653"/>
      <c r="CB39" s="653"/>
      <c r="CC39" s="653"/>
      <c r="CD39" s="653"/>
      <c r="CE39" s="653"/>
      <c r="CF39" s="653"/>
      <c r="CG39" s="653"/>
      <c r="CH39" s="653"/>
      <c r="CI39" s="653"/>
      <c r="CJ39" s="653"/>
      <c r="CK39" s="653"/>
      <c r="CL39" s="653"/>
      <c r="CM39" s="653"/>
      <c r="CN39" s="211"/>
      <c r="CO39" s="652" t="str">
        <f t="shared" si="3"/>
        <v/>
      </c>
      <c r="CP39" s="652"/>
      <c r="CQ39" s="653" t="str">
        <f>IF('各会計、関係団体の財政状況及び健全化判断比率'!BS12="","",'各会計、関係団体の財政状況及び健全化判断比率'!BS12)</f>
        <v/>
      </c>
      <c r="CR39" s="653"/>
      <c r="CS39" s="653"/>
      <c r="CT39" s="653"/>
      <c r="CU39" s="653"/>
      <c r="CV39" s="653"/>
      <c r="CW39" s="653"/>
      <c r="CX39" s="653"/>
      <c r="CY39" s="653"/>
      <c r="CZ39" s="653"/>
      <c r="DA39" s="653"/>
      <c r="DB39" s="653"/>
      <c r="DC39" s="653"/>
      <c r="DD39" s="653"/>
      <c r="DE39" s="653"/>
      <c r="DF39" s="208"/>
      <c r="DG39" s="654" t="str">
        <f>IF('各会計、関係団体の財政状況及び健全化判断比率'!BR12="","",'各会計、関係団体の財政状況及び健全化判断比率'!BR12)</f>
        <v/>
      </c>
      <c r="DH39" s="654"/>
      <c r="DI39" s="215"/>
      <c r="DJ39" s="183"/>
      <c r="DK39" s="183"/>
      <c r="DL39" s="183"/>
      <c r="DM39" s="183"/>
      <c r="DN39" s="183"/>
      <c r="DO39" s="183"/>
    </row>
    <row r="40" spans="1:119" ht="32.25" customHeight="1" x14ac:dyDescent="0.15">
      <c r="A40" s="184"/>
      <c r="B40" s="210"/>
      <c r="C40" s="652" t="str">
        <f t="shared" si="5"/>
        <v/>
      </c>
      <c r="D40" s="652"/>
      <c r="E40" s="653" t="str">
        <f>IF('各会計、関係団体の財政状況及び健全化判断比率'!B13="","",'各会計、関係団体の財政状況及び健全化判断比率'!B13)</f>
        <v/>
      </c>
      <c r="F40" s="653"/>
      <c r="G40" s="653"/>
      <c r="H40" s="653"/>
      <c r="I40" s="653"/>
      <c r="J40" s="653"/>
      <c r="K40" s="653"/>
      <c r="L40" s="653"/>
      <c r="M40" s="653"/>
      <c r="N40" s="653"/>
      <c r="O40" s="653"/>
      <c r="P40" s="653"/>
      <c r="Q40" s="653"/>
      <c r="R40" s="653"/>
      <c r="S40" s="653"/>
      <c r="T40" s="211"/>
      <c r="U40" s="652" t="str">
        <f t="shared" si="4"/>
        <v/>
      </c>
      <c r="V40" s="652"/>
      <c r="W40" s="653"/>
      <c r="X40" s="653"/>
      <c r="Y40" s="653"/>
      <c r="Z40" s="653"/>
      <c r="AA40" s="653"/>
      <c r="AB40" s="653"/>
      <c r="AC40" s="653"/>
      <c r="AD40" s="653"/>
      <c r="AE40" s="653"/>
      <c r="AF40" s="653"/>
      <c r="AG40" s="653"/>
      <c r="AH40" s="653"/>
      <c r="AI40" s="653"/>
      <c r="AJ40" s="653"/>
      <c r="AK40" s="653"/>
      <c r="AL40" s="211"/>
      <c r="AM40" s="652" t="str">
        <f t="shared" si="0"/>
        <v/>
      </c>
      <c r="AN40" s="652"/>
      <c r="AO40" s="653"/>
      <c r="AP40" s="653"/>
      <c r="AQ40" s="653"/>
      <c r="AR40" s="653"/>
      <c r="AS40" s="653"/>
      <c r="AT40" s="653"/>
      <c r="AU40" s="653"/>
      <c r="AV40" s="653"/>
      <c r="AW40" s="653"/>
      <c r="AX40" s="653"/>
      <c r="AY40" s="653"/>
      <c r="AZ40" s="653"/>
      <c r="BA40" s="653"/>
      <c r="BB40" s="653"/>
      <c r="BC40" s="653"/>
      <c r="BD40" s="211"/>
      <c r="BE40" s="652" t="str">
        <f t="shared" si="1"/>
        <v/>
      </c>
      <c r="BF40" s="652"/>
      <c r="BG40" s="653"/>
      <c r="BH40" s="653"/>
      <c r="BI40" s="653"/>
      <c r="BJ40" s="653"/>
      <c r="BK40" s="653"/>
      <c r="BL40" s="653"/>
      <c r="BM40" s="653"/>
      <c r="BN40" s="653"/>
      <c r="BO40" s="653"/>
      <c r="BP40" s="653"/>
      <c r="BQ40" s="653"/>
      <c r="BR40" s="653"/>
      <c r="BS40" s="653"/>
      <c r="BT40" s="653"/>
      <c r="BU40" s="653"/>
      <c r="BV40" s="211"/>
      <c r="BW40" s="652">
        <f t="shared" si="2"/>
        <v>17</v>
      </c>
      <c r="BX40" s="652"/>
      <c r="BY40" s="653" t="str">
        <f>IF('各会計、関係団体の財政状況及び健全化判断比率'!B74="","",'各会計、関係団体の財政状況及び健全化判断比率'!B74)</f>
        <v>兵庫県後期高齢者医療広域連合（特別会計）</v>
      </c>
      <c r="BZ40" s="653"/>
      <c r="CA40" s="653"/>
      <c r="CB40" s="653"/>
      <c r="CC40" s="653"/>
      <c r="CD40" s="653"/>
      <c r="CE40" s="653"/>
      <c r="CF40" s="653"/>
      <c r="CG40" s="653"/>
      <c r="CH40" s="653"/>
      <c r="CI40" s="653"/>
      <c r="CJ40" s="653"/>
      <c r="CK40" s="653"/>
      <c r="CL40" s="653"/>
      <c r="CM40" s="653"/>
      <c r="CN40" s="211"/>
      <c r="CO40" s="652" t="str">
        <f t="shared" si="3"/>
        <v/>
      </c>
      <c r="CP40" s="652"/>
      <c r="CQ40" s="653" t="str">
        <f>IF('各会計、関係団体の財政状況及び健全化判断比率'!BS13="","",'各会計、関係団体の財政状況及び健全化判断比率'!BS13)</f>
        <v/>
      </c>
      <c r="CR40" s="653"/>
      <c r="CS40" s="653"/>
      <c r="CT40" s="653"/>
      <c r="CU40" s="653"/>
      <c r="CV40" s="653"/>
      <c r="CW40" s="653"/>
      <c r="CX40" s="653"/>
      <c r="CY40" s="653"/>
      <c r="CZ40" s="653"/>
      <c r="DA40" s="653"/>
      <c r="DB40" s="653"/>
      <c r="DC40" s="653"/>
      <c r="DD40" s="653"/>
      <c r="DE40" s="653"/>
      <c r="DF40" s="208"/>
      <c r="DG40" s="654" t="str">
        <f>IF('各会計、関係団体の財政状況及び健全化判断比率'!BR13="","",'各会計、関係団体の財政状況及び健全化判断比率'!BR13)</f>
        <v/>
      </c>
      <c r="DH40" s="654"/>
      <c r="DI40" s="215"/>
      <c r="DJ40" s="183"/>
      <c r="DK40" s="183"/>
      <c r="DL40" s="183"/>
      <c r="DM40" s="183"/>
      <c r="DN40" s="183"/>
      <c r="DO40" s="183"/>
    </row>
    <row r="41" spans="1:119" ht="32.25" customHeight="1" x14ac:dyDescent="0.15">
      <c r="A41" s="184"/>
      <c r="B41" s="210"/>
      <c r="C41" s="652" t="str">
        <f t="shared" si="5"/>
        <v/>
      </c>
      <c r="D41" s="652"/>
      <c r="E41" s="653" t="str">
        <f>IF('各会計、関係団体の財政状況及び健全化判断比率'!B14="","",'各会計、関係団体の財政状況及び健全化判断比率'!B14)</f>
        <v/>
      </c>
      <c r="F41" s="653"/>
      <c r="G41" s="653"/>
      <c r="H41" s="653"/>
      <c r="I41" s="653"/>
      <c r="J41" s="653"/>
      <c r="K41" s="653"/>
      <c r="L41" s="653"/>
      <c r="M41" s="653"/>
      <c r="N41" s="653"/>
      <c r="O41" s="653"/>
      <c r="P41" s="653"/>
      <c r="Q41" s="653"/>
      <c r="R41" s="653"/>
      <c r="S41" s="653"/>
      <c r="T41" s="211"/>
      <c r="U41" s="652" t="str">
        <f t="shared" si="4"/>
        <v/>
      </c>
      <c r="V41" s="652"/>
      <c r="W41" s="653"/>
      <c r="X41" s="653"/>
      <c r="Y41" s="653"/>
      <c r="Z41" s="653"/>
      <c r="AA41" s="653"/>
      <c r="AB41" s="653"/>
      <c r="AC41" s="653"/>
      <c r="AD41" s="653"/>
      <c r="AE41" s="653"/>
      <c r="AF41" s="653"/>
      <c r="AG41" s="653"/>
      <c r="AH41" s="653"/>
      <c r="AI41" s="653"/>
      <c r="AJ41" s="653"/>
      <c r="AK41" s="653"/>
      <c r="AL41" s="211"/>
      <c r="AM41" s="652" t="str">
        <f t="shared" si="0"/>
        <v/>
      </c>
      <c r="AN41" s="652"/>
      <c r="AO41" s="653"/>
      <c r="AP41" s="653"/>
      <c r="AQ41" s="653"/>
      <c r="AR41" s="653"/>
      <c r="AS41" s="653"/>
      <c r="AT41" s="653"/>
      <c r="AU41" s="653"/>
      <c r="AV41" s="653"/>
      <c r="AW41" s="653"/>
      <c r="AX41" s="653"/>
      <c r="AY41" s="653"/>
      <c r="AZ41" s="653"/>
      <c r="BA41" s="653"/>
      <c r="BB41" s="653"/>
      <c r="BC41" s="653"/>
      <c r="BD41" s="211"/>
      <c r="BE41" s="652" t="str">
        <f t="shared" si="1"/>
        <v/>
      </c>
      <c r="BF41" s="652"/>
      <c r="BG41" s="653"/>
      <c r="BH41" s="653"/>
      <c r="BI41" s="653"/>
      <c r="BJ41" s="653"/>
      <c r="BK41" s="653"/>
      <c r="BL41" s="653"/>
      <c r="BM41" s="653"/>
      <c r="BN41" s="653"/>
      <c r="BO41" s="653"/>
      <c r="BP41" s="653"/>
      <c r="BQ41" s="653"/>
      <c r="BR41" s="653"/>
      <c r="BS41" s="653"/>
      <c r="BT41" s="653"/>
      <c r="BU41" s="653"/>
      <c r="BV41" s="211"/>
      <c r="BW41" s="652">
        <f t="shared" si="2"/>
        <v>18</v>
      </c>
      <c r="BX41" s="652"/>
      <c r="BY41" s="653" t="str">
        <f>IF('各会計、関係団体の財政状況及び健全化判断比率'!B75="","",'各会計、関係団体の財政状況及び健全化判断比率'!B75)</f>
        <v>播磨内陸医務事業組合</v>
      </c>
      <c r="BZ41" s="653"/>
      <c r="CA41" s="653"/>
      <c r="CB41" s="653"/>
      <c r="CC41" s="653"/>
      <c r="CD41" s="653"/>
      <c r="CE41" s="653"/>
      <c r="CF41" s="653"/>
      <c r="CG41" s="653"/>
      <c r="CH41" s="653"/>
      <c r="CI41" s="653"/>
      <c r="CJ41" s="653"/>
      <c r="CK41" s="653"/>
      <c r="CL41" s="653"/>
      <c r="CM41" s="653"/>
      <c r="CN41" s="211"/>
      <c r="CO41" s="652" t="str">
        <f t="shared" si="3"/>
        <v/>
      </c>
      <c r="CP41" s="652"/>
      <c r="CQ41" s="653" t="str">
        <f>IF('各会計、関係団体の財政状況及び健全化判断比率'!BS14="","",'各会計、関係団体の財政状況及び健全化判断比率'!BS14)</f>
        <v/>
      </c>
      <c r="CR41" s="653"/>
      <c r="CS41" s="653"/>
      <c r="CT41" s="653"/>
      <c r="CU41" s="653"/>
      <c r="CV41" s="653"/>
      <c r="CW41" s="653"/>
      <c r="CX41" s="653"/>
      <c r="CY41" s="653"/>
      <c r="CZ41" s="653"/>
      <c r="DA41" s="653"/>
      <c r="DB41" s="653"/>
      <c r="DC41" s="653"/>
      <c r="DD41" s="653"/>
      <c r="DE41" s="653"/>
      <c r="DF41" s="208"/>
      <c r="DG41" s="654" t="str">
        <f>IF('各会計、関係団体の財政状況及び健全化判断比率'!BR14="","",'各会計、関係団体の財政状況及び健全化判断比率'!BR14)</f>
        <v/>
      </c>
      <c r="DH41" s="654"/>
      <c r="DI41" s="215"/>
      <c r="DJ41" s="183"/>
      <c r="DK41" s="183"/>
      <c r="DL41" s="183"/>
      <c r="DM41" s="183"/>
      <c r="DN41" s="183"/>
      <c r="DO41" s="183"/>
    </row>
    <row r="42" spans="1:119" ht="32.25" customHeight="1" x14ac:dyDescent="0.15">
      <c r="A42" s="183"/>
      <c r="B42" s="210"/>
      <c r="C42" s="652" t="str">
        <f t="shared" si="5"/>
        <v/>
      </c>
      <c r="D42" s="652"/>
      <c r="E42" s="653" t="str">
        <f>IF('各会計、関係団体の財政状況及び健全化判断比率'!B15="","",'各会計、関係団体の財政状況及び健全化判断比率'!B15)</f>
        <v/>
      </c>
      <c r="F42" s="653"/>
      <c r="G42" s="653"/>
      <c r="H42" s="653"/>
      <c r="I42" s="653"/>
      <c r="J42" s="653"/>
      <c r="K42" s="653"/>
      <c r="L42" s="653"/>
      <c r="M42" s="653"/>
      <c r="N42" s="653"/>
      <c r="O42" s="653"/>
      <c r="P42" s="653"/>
      <c r="Q42" s="653"/>
      <c r="R42" s="653"/>
      <c r="S42" s="653"/>
      <c r="T42" s="211"/>
      <c r="U42" s="652" t="str">
        <f t="shared" si="4"/>
        <v/>
      </c>
      <c r="V42" s="652"/>
      <c r="W42" s="653"/>
      <c r="X42" s="653"/>
      <c r="Y42" s="653"/>
      <c r="Z42" s="653"/>
      <c r="AA42" s="653"/>
      <c r="AB42" s="653"/>
      <c r="AC42" s="653"/>
      <c r="AD42" s="653"/>
      <c r="AE42" s="653"/>
      <c r="AF42" s="653"/>
      <c r="AG42" s="653"/>
      <c r="AH42" s="653"/>
      <c r="AI42" s="653"/>
      <c r="AJ42" s="653"/>
      <c r="AK42" s="653"/>
      <c r="AL42" s="211"/>
      <c r="AM42" s="652" t="str">
        <f t="shared" si="0"/>
        <v/>
      </c>
      <c r="AN42" s="652"/>
      <c r="AO42" s="653"/>
      <c r="AP42" s="653"/>
      <c r="AQ42" s="653"/>
      <c r="AR42" s="653"/>
      <c r="AS42" s="653"/>
      <c r="AT42" s="653"/>
      <c r="AU42" s="653"/>
      <c r="AV42" s="653"/>
      <c r="AW42" s="653"/>
      <c r="AX42" s="653"/>
      <c r="AY42" s="653"/>
      <c r="AZ42" s="653"/>
      <c r="BA42" s="653"/>
      <c r="BB42" s="653"/>
      <c r="BC42" s="653"/>
      <c r="BD42" s="211"/>
      <c r="BE42" s="652" t="str">
        <f t="shared" si="1"/>
        <v/>
      </c>
      <c r="BF42" s="652"/>
      <c r="BG42" s="653"/>
      <c r="BH42" s="653"/>
      <c r="BI42" s="653"/>
      <c r="BJ42" s="653"/>
      <c r="BK42" s="653"/>
      <c r="BL42" s="653"/>
      <c r="BM42" s="653"/>
      <c r="BN42" s="653"/>
      <c r="BO42" s="653"/>
      <c r="BP42" s="653"/>
      <c r="BQ42" s="653"/>
      <c r="BR42" s="653"/>
      <c r="BS42" s="653"/>
      <c r="BT42" s="653"/>
      <c r="BU42" s="653"/>
      <c r="BV42" s="211"/>
      <c r="BW42" s="652">
        <f t="shared" si="2"/>
        <v>19</v>
      </c>
      <c r="BX42" s="652"/>
      <c r="BY42" s="653" t="str">
        <f>IF('各会計、関係団体の財政状況及び健全化判断比率'!B76="","",'各会計、関係団体の財政状況及び健全化判断比率'!B76)</f>
        <v>北播磨こども発達支援センター事務組合</v>
      </c>
      <c r="BZ42" s="653"/>
      <c r="CA42" s="653"/>
      <c r="CB42" s="653"/>
      <c r="CC42" s="653"/>
      <c r="CD42" s="653"/>
      <c r="CE42" s="653"/>
      <c r="CF42" s="653"/>
      <c r="CG42" s="653"/>
      <c r="CH42" s="653"/>
      <c r="CI42" s="653"/>
      <c r="CJ42" s="653"/>
      <c r="CK42" s="653"/>
      <c r="CL42" s="653"/>
      <c r="CM42" s="653"/>
      <c r="CN42" s="211"/>
      <c r="CO42" s="652" t="str">
        <f t="shared" si="3"/>
        <v/>
      </c>
      <c r="CP42" s="652"/>
      <c r="CQ42" s="653" t="str">
        <f>IF('各会計、関係団体の財政状況及び健全化判断比率'!BS15="","",'各会計、関係団体の財政状況及び健全化判断比率'!BS15)</f>
        <v/>
      </c>
      <c r="CR42" s="653"/>
      <c r="CS42" s="653"/>
      <c r="CT42" s="653"/>
      <c r="CU42" s="653"/>
      <c r="CV42" s="653"/>
      <c r="CW42" s="653"/>
      <c r="CX42" s="653"/>
      <c r="CY42" s="653"/>
      <c r="CZ42" s="653"/>
      <c r="DA42" s="653"/>
      <c r="DB42" s="653"/>
      <c r="DC42" s="653"/>
      <c r="DD42" s="653"/>
      <c r="DE42" s="653"/>
      <c r="DF42" s="208"/>
      <c r="DG42" s="654" t="str">
        <f>IF('各会計、関係団体の財政状況及び健全化判断比率'!BR15="","",'各会計、関係団体の財政状況及び健全化判断比率'!BR15)</f>
        <v/>
      </c>
      <c r="DH42" s="654"/>
      <c r="DI42" s="215"/>
      <c r="DJ42" s="183"/>
      <c r="DK42" s="183"/>
      <c r="DL42" s="183"/>
      <c r="DM42" s="183"/>
      <c r="DN42" s="183"/>
      <c r="DO42" s="183"/>
    </row>
    <row r="43" spans="1:119" ht="32.25" customHeight="1" x14ac:dyDescent="0.15">
      <c r="A43" s="183"/>
      <c r="B43" s="210"/>
      <c r="C43" s="652" t="str">
        <f t="shared" si="5"/>
        <v/>
      </c>
      <c r="D43" s="652"/>
      <c r="E43" s="653" t="str">
        <f>IF('各会計、関係団体の財政状況及び健全化判断比率'!B16="","",'各会計、関係団体の財政状況及び健全化判断比率'!B16)</f>
        <v/>
      </c>
      <c r="F43" s="653"/>
      <c r="G43" s="653"/>
      <c r="H43" s="653"/>
      <c r="I43" s="653"/>
      <c r="J43" s="653"/>
      <c r="K43" s="653"/>
      <c r="L43" s="653"/>
      <c r="M43" s="653"/>
      <c r="N43" s="653"/>
      <c r="O43" s="653"/>
      <c r="P43" s="653"/>
      <c r="Q43" s="653"/>
      <c r="R43" s="653"/>
      <c r="S43" s="653"/>
      <c r="T43" s="211"/>
      <c r="U43" s="652" t="str">
        <f t="shared" si="4"/>
        <v/>
      </c>
      <c r="V43" s="652"/>
      <c r="W43" s="653"/>
      <c r="X43" s="653"/>
      <c r="Y43" s="653"/>
      <c r="Z43" s="653"/>
      <c r="AA43" s="653"/>
      <c r="AB43" s="653"/>
      <c r="AC43" s="653"/>
      <c r="AD43" s="653"/>
      <c r="AE43" s="653"/>
      <c r="AF43" s="653"/>
      <c r="AG43" s="653"/>
      <c r="AH43" s="653"/>
      <c r="AI43" s="653"/>
      <c r="AJ43" s="653"/>
      <c r="AK43" s="653"/>
      <c r="AL43" s="211"/>
      <c r="AM43" s="652" t="str">
        <f t="shared" si="0"/>
        <v/>
      </c>
      <c r="AN43" s="652"/>
      <c r="AO43" s="653"/>
      <c r="AP43" s="653"/>
      <c r="AQ43" s="653"/>
      <c r="AR43" s="653"/>
      <c r="AS43" s="653"/>
      <c r="AT43" s="653"/>
      <c r="AU43" s="653"/>
      <c r="AV43" s="653"/>
      <c r="AW43" s="653"/>
      <c r="AX43" s="653"/>
      <c r="AY43" s="653"/>
      <c r="AZ43" s="653"/>
      <c r="BA43" s="653"/>
      <c r="BB43" s="653"/>
      <c r="BC43" s="653"/>
      <c r="BD43" s="211"/>
      <c r="BE43" s="652" t="str">
        <f t="shared" si="1"/>
        <v/>
      </c>
      <c r="BF43" s="652"/>
      <c r="BG43" s="653"/>
      <c r="BH43" s="653"/>
      <c r="BI43" s="653"/>
      <c r="BJ43" s="653"/>
      <c r="BK43" s="653"/>
      <c r="BL43" s="653"/>
      <c r="BM43" s="653"/>
      <c r="BN43" s="653"/>
      <c r="BO43" s="653"/>
      <c r="BP43" s="653"/>
      <c r="BQ43" s="653"/>
      <c r="BR43" s="653"/>
      <c r="BS43" s="653"/>
      <c r="BT43" s="653"/>
      <c r="BU43" s="653"/>
      <c r="BV43" s="211"/>
      <c r="BW43" s="652">
        <f t="shared" si="2"/>
        <v>20</v>
      </c>
      <c r="BX43" s="652"/>
      <c r="BY43" s="653" t="str">
        <f>IF('各会計、関係団体の財政状況及び健全化判断比率'!B77="","",'各会計、関係団体の財政状況及び健全化判断比率'!B77)</f>
        <v>北はりま消防組合</v>
      </c>
      <c r="BZ43" s="653"/>
      <c r="CA43" s="653"/>
      <c r="CB43" s="653"/>
      <c r="CC43" s="653"/>
      <c r="CD43" s="653"/>
      <c r="CE43" s="653"/>
      <c r="CF43" s="653"/>
      <c r="CG43" s="653"/>
      <c r="CH43" s="653"/>
      <c r="CI43" s="653"/>
      <c r="CJ43" s="653"/>
      <c r="CK43" s="653"/>
      <c r="CL43" s="653"/>
      <c r="CM43" s="653"/>
      <c r="CN43" s="211"/>
      <c r="CO43" s="652" t="str">
        <f t="shared" si="3"/>
        <v/>
      </c>
      <c r="CP43" s="652"/>
      <c r="CQ43" s="653" t="str">
        <f>IF('各会計、関係団体の財政状況及び健全化判断比率'!BS16="","",'各会計、関係団体の財政状況及び健全化判断比率'!BS16)</f>
        <v/>
      </c>
      <c r="CR43" s="653"/>
      <c r="CS43" s="653"/>
      <c r="CT43" s="653"/>
      <c r="CU43" s="653"/>
      <c r="CV43" s="653"/>
      <c r="CW43" s="653"/>
      <c r="CX43" s="653"/>
      <c r="CY43" s="653"/>
      <c r="CZ43" s="653"/>
      <c r="DA43" s="653"/>
      <c r="DB43" s="653"/>
      <c r="DC43" s="653"/>
      <c r="DD43" s="653"/>
      <c r="DE43" s="653"/>
      <c r="DF43" s="208"/>
      <c r="DG43" s="654" t="str">
        <f>IF('各会計、関係団体の財政状況及び健全化判断比率'!BR16="","",'各会計、関係団体の財政状況及び健全化判断比率'!BR16)</f>
        <v/>
      </c>
      <c r="DH43" s="654"/>
      <c r="DI43" s="215"/>
      <c r="DJ43" s="183"/>
      <c r="DK43" s="183"/>
      <c r="DL43" s="183"/>
      <c r="DM43" s="183"/>
      <c r="DN43" s="183"/>
      <c r="DO43" s="183"/>
    </row>
    <row r="44" spans="1:119" ht="13.5" customHeight="1" thickBot="1" x14ac:dyDescent="0.2">
      <c r="A44" s="183"/>
      <c r="B44" s="216"/>
      <c r="C44" s="217"/>
      <c r="D44" s="217"/>
      <c r="E44" s="217"/>
      <c r="F44" s="217"/>
      <c r="G44" s="217"/>
      <c r="H44" s="217"/>
      <c r="I44" s="217"/>
      <c r="J44" s="217"/>
      <c r="K44" s="217"/>
      <c r="L44" s="217"/>
      <c r="M44" s="217"/>
      <c r="N44" s="217"/>
      <c r="O44" s="217"/>
      <c r="P44" s="217"/>
      <c r="Q44" s="217"/>
      <c r="R44" s="217"/>
      <c r="S44" s="217"/>
      <c r="T44" s="217"/>
      <c r="U44" s="217"/>
      <c r="V44" s="217"/>
      <c r="W44" s="217"/>
      <c r="X44" s="217"/>
      <c r="Y44" s="217"/>
      <c r="Z44" s="217"/>
      <c r="AA44" s="217"/>
      <c r="AB44" s="217"/>
      <c r="AC44" s="217"/>
      <c r="AD44" s="217"/>
      <c r="AE44" s="217"/>
      <c r="AF44" s="217"/>
      <c r="AG44" s="217"/>
      <c r="AH44" s="217"/>
      <c r="AI44" s="217"/>
      <c r="AJ44" s="217"/>
      <c r="AK44" s="217"/>
      <c r="AL44" s="217"/>
      <c r="AM44" s="217"/>
      <c r="AN44" s="217"/>
      <c r="AO44" s="217"/>
      <c r="AP44" s="217"/>
      <c r="AQ44" s="217"/>
      <c r="AR44" s="217"/>
      <c r="AS44" s="217"/>
      <c r="AT44" s="217"/>
      <c r="AU44" s="217"/>
      <c r="AV44" s="217"/>
      <c r="AW44" s="217"/>
      <c r="AX44" s="217"/>
      <c r="AY44" s="217"/>
      <c r="AZ44" s="217"/>
      <c r="BA44" s="217"/>
      <c r="BB44" s="217"/>
      <c r="BC44" s="217"/>
      <c r="BD44" s="217"/>
      <c r="BE44" s="217"/>
      <c r="BF44" s="217"/>
      <c r="BG44" s="217"/>
      <c r="BH44" s="217"/>
      <c r="BI44" s="217"/>
      <c r="BJ44" s="217"/>
      <c r="BK44" s="217"/>
      <c r="BL44" s="217"/>
      <c r="BM44" s="217"/>
      <c r="BN44" s="217"/>
      <c r="BO44" s="217"/>
      <c r="BP44" s="217"/>
      <c r="BQ44" s="217"/>
      <c r="BR44" s="217"/>
      <c r="BS44" s="217"/>
      <c r="BT44" s="217"/>
      <c r="BU44" s="217"/>
      <c r="BV44" s="217"/>
      <c r="BW44" s="217"/>
      <c r="BX44" s="217"/>
      <c r="BY44" s="217"/>
      <c r="BZ44" s="217"/>
      <c r="CA44" s="217"/>
      <c r="CB44" s="217"/>
      <c r="CC44" s="217"/>
      <c r="CD44" s="217"/>
      <c r="CE44" s="217"/>
      <c r="CF44" s="217"/>
      <c r="CG44" s="217"/>
      <c r="CH44" s="217"/>
      <c r="CI44" s="217"/>
      <c r="CJ44" s="217"/>
      <c r="CK44" s="217"/>
      <c r="CL44" s="217"/>
      <c r="CM44" s="217"/>
      <c r="CN44" s="217"/>
      <c r="CO44" s="217"/>
      <c r="CP44" s="217"/>
      <c r="CQ44" s="217"/>
      <c r="CR44" s="217"/>
      <c r="CS44" s="217"/>
      <c r="CT44" s="217"/>
      <c r="CU44" s="217"/>
      <c r="CV44" s="217"/>
      <c r="CW44" s="217"/>
      <c r="CX44" s="217"/>
      <c r="CY44" s="217"/>
      <c r="CZ44" s="217"/>
      <c r="DA44" s="217"/>
      <c r="DB44" s="217"/>
      <c r="DC44" s="217"/>
      <c r="DD44" s="217"/>
      <c r="DE44" s="217"/>
      <c r="DF44" s="217"/>
      <c r="DG44" s="217"/>
      <c r="DH44" s="217"/>
      <c r="DI44" s="218"/>
      <c r="DJ44" s="183"/>
      <c r="DK44" s="183"/>
      <c r="DL44" s="183"/>
      <c r="DM44" s="183"/>
      <c r="DN44" s="183"/>
      <c r="DO44" s="183"/>
    </row>
    <row r="45" spans="1:119" x14ac:dyDescent="0.15">
      <c r="A45" s="183"/>
      <c r="B45" s="183"/>
      <c r="C45" s="183"/>
      <c r="D45" s="183"/>
      <c r="E45" s="183"/>
      <c r="F45" s="183"/>
      <c r="G45" s="183"/>
      <c r="H45" s="183"/>
      <c r="I45" s="183"/>
      <c r="J45" s="183"/>
      <c r="K45" s="183"/>
      <c r="L45" s="183"/>
      <c r="M45" s="183"/>
      <c r="N45" s="183"/>
      <c r="O45" s="183"/>
      <c r="P45" s="183"/>
      <c r="Q45" s="183"/>
      <c r="R45" s="183"/>
      <c r="S45" s="183"/>
      <c r="T45" s="183"/>
      <c r="U45" s="183"/>
      <c r="V45" s="183"/>
      <c r="W45" s="183"/>
      <c r="X45" s="183"/>
      <c r="Y45" s="183"/>
      <c r="Z45" s="183"/>
      <c r="AA45" s="183"/>
      <c r="AB45" s="183"/>
      <c r="AC45" s="183"/>
      <c r="AD45" s="183"/>
      <c r="AE45" s="183"/>
      <c r="AF45" s="183"/>
      <c r="AG45" s="183"/>
      <c r="AH45" s="183"/>
      <c r="AI45" s="183"/>
      <c r="AJ45" s="183"/>
      <c r="AK45" s="183"/>
      <c r="AL45" s="183"/>
      <c r="AM45" s="183"/>
      <c r="AN45" s="183"/>
      <c r="AO45" s="183"/>
      <c r="AP45" s="183"/>
      <c r="AQ45" s="183"/>
      <c r="AR45" s="183"/>
      <c r="AS45" s="183"/>
      <c r="AT45" s="183"/>
      <c r="AU45" s="183"/>
      <c r="AV45" s="183"/>
      <c r="AW45" s="183"/>
      <c r="AX45" s="183"/>
      <c r="AY45" s="183"/>
      <c r="AZ45" s="183"/>
      <c r="BA45" s="183"/>
      <c r="BB45" s="183"/>
      <c r="BC45" s="183"/>
      <c r="BD45" s="183"/>
      <c r="BE45" s="183"/>
      <c r="BF45" s="183"/>
      <c r="BG45" s="183"/>
      <c r="BH45" s="183"/>
      <c r="BI45" s="183"/>
      <c r="BJ45" s="183"/>
      <c r="BK45" s="183"/>
      <c r="BL45" s="183"/>
      <c r="BM45" s="183"/>
      <c r="BN45" s="183"/>
      <c r="BO45" s="183"/>
      <c r="BP45" s="183"/>
      <c r="BQ45" s="183"/>
      <c r="BR45" s="183"/>
      <c r="BS45" s="183"/>
      <c r="BT45" s="183"/>
      <c r="BU45" s="183"/>
      <c r="BV45" s="183"/>
      <c r="BW45" s="183"/>
      <c r="BX45" s="183"/>
      <c r="BY45" s="183"/>
      <c r="BZ45" s="183"/>
      <c r="CA45" s="183"/>
      <c r="CB45" s="183"/>
      <c r="CC45" s="183"/>
      <c r="CD45" s="183"/>
      <c r="CE45" s="183"/>
      <c r="CF45" s="183"/>
      <c r="CG45" s="183"/>
      <c r="CH45" s="183"/>
      <c r="CI45" s="183"/>
      <c r="CJ45" s="183"/>
      <c r="CK45" s="183"/>
      <c r="CL45" s="183"/>
      <c r="CM45" s="183"/>
      <c r="CN45" s="183"/>
      <c r="CO45" s="183"/>
      <c r="CP45" s="183"/>
      <c r="CQ45" s="183"/>
      <c r="CR45" s="183"/>
      <c r="CS45" s="183"/>
      <c r="CT45" s="183"/>
      <c r="CU45" s="183"/>
      <c r="CV45" s="183"/>
      <c r="CW45" s="183"/>
      <c r="CX45" s="183"/>
      <c r="CY45" s="183"/>
      <c r="CZ45" s="183"/>
      <c r="DA45" s="183"/>
      <c r="DB45" s="183"/>
      <c r="DC45" s="183"/>
      <c r="DD45" s="183"/>
      <c r="DE45" s="183"/>
      <c r="DF45" s="183"/>
      <c r="DG45" s="183"/>
      <c r="DH45" s="183"/>
      <c r="DI45" s="183"/>
      <c r="DJ45" s="183"/>
      <c r="DK45" s="183"/>
      <c r="DL45" s="183"/>
      <c r="DM45" s="183"/>
      <c r="DN45" s="183"/>
      <c r="DO45" s="183"/>
    </row>
    <row r="46" spans="1:119" x14ac:dyDescent="0.15">
      <c r="B46" s="183" t="s">
        <v>208</v>
      </c>
      <c r="C46" s="183"/>
      <c r="D46" s="183"/>
      <c r="E46" s="183" t="s">
        <v>209</v>
      </c>
      <c r="F46" s="183"/>
      <c r="G46" s="183"/>
      <c r="H46" s="183"/>
      <c r="I46" s="183"/>
      <c r="J46" s="183"/>
      <c r="K46" s="183"/>
      <c r="L46" s="183"/>
      <c r="M46" s="183"/>
      <c r="N46" s="183"/>
      <c r="O46" s="183"/>
      <c r="P46" s="183"/>
      <c r="Q46" s="183"/>
      <c r="R46" s="183"/>
      <c r="S46" s="183"/>
      <c r="T46" s="183"/>
      <c r="U46" s="183"/>
      <c r="V46" s="183"/>
      <c r="W46" s="183"/>
      <c r="X46" s="183"/>
      <c r="Y46" s="183"/>
      <c r="Z46" s="183"/>
      <c r="AA46" s="183"/>
      <c r="AB46" s="183"/>
      <c r="AC46" s="183"/>
      <c r="AD46" s="183"/>
      <c r="AE46" s="183"/>
      <c r="AF46" s="183"/>
      <c r="AG46" s="183"/>
      <c r="AH46" s="183"/>
      <c r="AI46" s="183"/>
      <c r="AJ46" s="183"/>
      <c r="AK46" s="183"/>
      <c r="AL46" s="183"/>
      <c r="AM46" s="183"/>
      <c r="AN46" s="183"/>
      <c r="AO46" s="183"/>
      <c r="AP46" s="183"/>
      <c r="AQ46" s="183"/>
      <c r="AR46" s="183"/>
      <c r="AS46" s="183"/>
      <c r="AT46" s="183"/>
      <c r="AU46" s="183"/>
      <c r="AV46" s="183"/>
      <c r="AW46" s="183"/>
      <c r="AX46" s="183"/>
      <c r="AY46" s="183"/>
      <c r="AZ46" s="183"/>
      <c r="BA46" s="183"/>
      <c r="BB46" s="183"/>
      <c r="BC46" s="183"/>
      <c r="BD46" s="183"/>
      <c r="BE46" s="183"/>
      <c r="BF46" s="183"/>
      <c r="BG46" s="183"/>
      <c r="BH46" s="183"/>
      <c r="BI46" s="183"/>
      <c r="BJ46" s="183"/>
      <c r="BK46" s="183"/>
      <c r="BL46" s="183"/>
      <c r="BM46" s="183"/>
      <c r="BN46" s="183"/>
      <c r="BO46" s="183"/>
      <c r="BP46" s="183"/>
      <c r="BQ46" s="183"/>
      <c r="BR46" s="183"/>
      <c r="BS46" s="183"/>
      <c r="BT46" s="183"/>
      <c r="BU46" s="183"/>
      <c r="BV46" s="183"/>
      <c r="BW46" s="183"/>
      <c r="BX46" s="183"/>
      <c r="BY46" s="183"/>
      <c r="BZ46" s="183"/>
      <c r="CA46" s="183"/>
      <c r="CB46" s="183"/>
      <c r="CC46" s="183"/>
      <c r="CD46" s="183"/>
      <c r="CE46" s="183"/>
      <c r="CF46" s="183"/>
      <c r="CG46" s="183"/>
      <c r="CH46" s="183"/>
      <c r="CI46" s="183"/>
      <c r="CJ46" s="183"/>
      <c r="CK46" s="183"/>
      <c r="CL46" s="183"/>
      <c r="CM46" s="183"/>
      <c r="CN46" s="183"/>
      <c r="CO46" s="183"/>
      <c r="CP46" s="183"/>
      <c r="CQ46" s="183"/>
      <c r="CR46" s="183"/>
      <c r="CS46" s="183"/>
      <c r="CT46" s="183"/>
      <c r="CU46" s="183"/>
      <c r="CV46" s="183"/>
      <c r="CW46" s="183"/>
      <c r="CX46" s="183"/>
      <c r="CY46" s="183"/>
      <c r="CZ46" s="183"/>
      <c r="DA46" s="183"/>
      <c r="DB46" s="183"/>
      <c r="DC46" s="183"/>
      <c r="DD46" s="183"/>
      <c r="DE46" s="183"/>
      <c r="DF46" s="183"/>
      <c r="DG46" s="183"/>
      <c r="DH46" s="183"/>
      <c r="DI46" s="183"/>
    </row>
    <row r="47" spans="1:119" x14ac:dyDescent="0.15">
      <c r="B47" s="183"/>
      <c r="C47" s="183"/>
      <c r="D47" s="183"/>
      <c r="E47" s="183" t="s">
        <v>210</v>
      </c>
      <c r="F47" s="183"/>
      <c r="G47" s="183"/>
      <c r="H47" s="183"/>
      <c r="I47" s="183"/>
      <c r="J47" s="183"/>
      <c r="K47" s="183"/>
      <c r="L47" s="183"/>
      <c r="M47" s="183"/>
      <c r="N47" s="183"/>
      <c r="O47" s="183"/>
      <c r="P47" s="183"/>
      <c r="Q47" s="183"/>
      <c r="R47" s="183"/>
      <c r="S47" s="183"/>
      <c r="T47" s="183"/>
      <c r="U47" s="183"/>
      <c r="V47" s="183"/>
      <c r="W47" s="183"/>
      <c r="X47" s="183"/>
      <c r="Y47" s="183"/>
      <c r="Z47" s="183"/>
      <c r="AA47" s="183"/>
      <c r="AB47" s="183"/>
      <c r="AC47" s="183"/>
      <c r="AD47" s="183"/>
      <c r="AE47" s="183"/>
      <c r="AF47" s="183"/>
      <c r="AG47" s="183"/>
      <c r="AH47" s="183"/>
      <c r="AI47" s="183"/>
      <c r="AJ47" s="183"/>
      <c r="AK47" s="183"/>
      <c r="AL47" s="183"/>
      <c r="AM47" s="183"/>
      <c r="AN47" s="183"/>
      <c r="AO47" s="183"/>
      <c r="AP47" s="183"/>
      <c r="AQ47" s="183"/>
      <c r="AR47" s="183"/>
      <c r="AS47" s="183"/>
      <c r="AT47" s="183"/>
      <c r="AU47" s="183"/>
      <c r="AV47" s="183"/>
      <c r="AW47" s="183"/>
      <c r="AX47" s="183"/>
      <c r="AY47" s="183"/>
      <c r="AZ47" s="183"/>
      <c r="BA47" s="183"/>
      <c r="BB47" s="183"/>
      <c r="BC47" s="183"/>
      <c r="BD47" s="183"/>
      <c r="BE47" s="183"/>
      <c r="BF47" s="183"/>
      <c r="BG47" s="183"/>
      <c r="BH47" s="183"/>
      <c r="BI47" s="183"/>
      <c r="BJ47" s="183"/>
      <c r="BK47" s="183"/>
      <c r="BL47" s="183"/>
      <c r="BM47" s="183"/>
      <c r="BN47" s="183"/>
      <c r="BO47" s="183"/>
      <c r="BP47" s="183"/>
      <c r="BQ47" s="183"/>
      <c r="BR47" s="183"/>
      <c r="BS47" s="183"/>
      <c r="BT47" s="183"/>
      <c r="BU47" s="183"/>
      <c r="BV47" s="183"/>
      <c r="BW47" s="183"/>
      <c r="BX47" s="183"/>
      <c r="BY47" s="183"/>
      <c r="BZ47" s="183"/>
      <c r="CA47" s="183"/>
      <c r="CB47" s="183"/>
      <c r="CC47" s="183"/>
      <c r="CD47" s="183"/>
      <c r="CE47" s="183"/>
      <c r="CF47" s="183"/>
      <c r="CG47" s="183"/>
      <c r="CH47" s="183"/>
      <c r="CI47" s="183"/>
      <c r="CJ47" s="183"/>
      <c r="CK47" s="183"/>
      <c r="CL47" s="183"/>
      <c r="CM47" s="183"/>
      <c r="CN47" s="183"/>
      <c r="CO47" s="183"/>
      <c r="CP47" s="183"/>
      <c r="CQ47" s="183"/>
      <c r="CR47" s="183"/>
      <c r="CS47" s="183"/>
      <c r="CT47" s="183"/>
      <c r="CU47" s="183"/>
      <c r="CV47" s="183"/>
      <c r="CW47" s="183"/>
      <c r="CX47" s="183"/>
      <c r="CY47" s="183"/>
      <c r="CZ47" s="183"/>
      <c r="DA47" s="183"/>
      <c r="DB47" s="183"/>
      <c r="DC47" s="183"/>
      <c r="DD47" s="183"/>
      <c r="DE47" s="183"/>
      <c r="DF47" s="183"/>
      <c r="DG47" s="183"/>
      <c r="DH47" s="183"/>
      <c r="DI47" s="183"/>
    </row>
    <row r="48" spans="1:119" x14ac:dyDescent="0.15">
      <c r="B48" s="183"/>
      <c r="C48" s="183"/>
      <c r="D48" s="183"/>
      <c r="E48" s="183" t="s">
        <v>211</v>
      </c>
      <c r="F48" s="183"/>
      <c r="G48" s="183"/>
      <c r="H48" s="183"/>
      <c r="I48" s="183"/>
      <c r="J48" s="183"/>
      <c r="K48" s="183"/>
      <c r="L48" s="183"/>
      <c r="M48" s="183"/>
      <c r="N48" s="183"/>
      <c r="O48" s="183"/>
      <c r="P48" s="183"/>
      <c r="Q48" s="183"/>
      <c r="R48" s="183"/>
      <c r="S48" s="183"/>
      <c r="T48" s="183"/>
      <c r="U48" s="183"/>
      <c r="V48" s="183"/>
      <c r="W48" s="183"/>
      <c r="X48" s="183"/>
      <c r="Y48" s="183"/>
      <c r="Z48" s="183"/>
      <c r="AA48" s="183"/>
      <c r="AB48" s="183"/>
      <c r="AC48" s="183"/>
      <c r="AD48" s="183"/>
      <c r="AE48" s="183"/>
      <c r="AF48" s="183"/>
      <c r="AG48" s="183"/>
      <c r="AH48" s="183"/>
      <c r="AI48" s="183"/>
      <c r="AJ48" s="183"/>
      <c r="AK48" s="183"/>
      <c r="AL48" s="183"/>
      <c r="AM48" s="183"/>
      <c r="AN48" s="183"/>
      <c r="AO48" s="183"/>
      <c r="AP48" s="183"/>
      <c r="AQ48" s="183"/>
      <c r="AR48" s="183"/>
      <c r="AS48" s="183"/>
      <c r="AT48" s="183"/>
      <c r="AU48" s="183"/>
      <c r="AV48" s="183"/>
      <c r="AW48" s="183"/>
      <c r="AX48" s="183"/>
      <c r="AY48" s="183"/>
      <c r="AZ48" s="183"/>
      <c r="BA48" s="183"/>
      <c r="BB48" s="183"/>
      <c r="BC48" s="183"/>
      <c r="BD48" s="183"/>
      <c r="BE48" s="183"/>
      <c r="BF48" s="183"/>
      <c r="BG48" s="183"/>
      <c r="BH48" s="183"/>
      <c r="BI48" s="183"/>
      <c r="BJ48" s="183"/>
      <c r="BK48" s="183"/>
      <c r="BL48" s="183"/>
      <c r="BM48" s="183"/>
      <c r="BN48" s="183"/>
      <c r="BO48" s="183"/>
      <c r="BP48" s="183"/>
      <c r="BQ48" s="183"/>
      <c r="BR48" s="183"/>
      <c r="BS48" s="183"/>
      <c r="BT48" s="183"/>
      <c r="BU48" s="183"/>
      <c r="BV48" s="183"/>
      <c r="BW48" s="183"/>
      <c r="BX48" s="183"/>
      <c r="BY48" s="183"/>
      <c r="BZ48" s="183"/>
      <c r="CA48" s="183"/>
      <c r="CB48" s="183"/>
      <c r="CC48" s="183"/>
      <c r="CD48" s="183"/>
      <c r="CE48" s="183"/>
      <c r="CF48" s="183"/>
      <c r="CG48" s="183"/>
      <c r="CH48" s="183"/>
      <c r="CI48" s="183"/>
      <c r="CJ48" s="183"/>
      <c r="CK48" s="183"/>
      <c r="CL48" s="183"/>
      <c r="CM48" s="183"/>
      <c r="CN48" s="183"/>
      <c r="CO48" s="183"/>
      <c r="CP48" s="183"/>
      <c r="CQ48" s="183"/>
      <c r="CR48" s="183"/>
      <c r="CS48" s="183"/>
      <c r="CT48" s="183"/>
      <c r="CU48" s="183"/>
      <c r="CV48" s="183"/>
      <c r="CW48" s="183"/>
      <c r="CX48" s="183"/>
      <c r="CY48" s="183"/>
      <c r="CZ48" s="183"/>
      <c r="DA48" s="183"/>
      <c r="DB48" s="183"/>
      <c r="DC48" s="183"/>
      <c r="DD48" s="183"/>
      <c r="DE48" s="183"/>
      <c r="DF48" s="183"/>
      <c r="DG48" s="183"/>
      <c r="DH48" s="183"/>
      <c r="DI48" s="183"/>
    </row>
    <row r="49" spans="5:5" x14ac:dyDescent="0.15">
      <c r="E49" s="219" t="s">
        <v>212</v>
      </c>
    </row>
    <row r="50" spans="5:5" x14ac:dyDescent="0.15">
      <c r="E50" s="185" t="s">
        <v>213</v>
      </c>
    </row>
    <row r="51" spans="5:5" x14ac:dyDescent="0.15">
      <c r="E51" s="185" t="s">
        <v>214</v>
      </c>
    </row>
    <row r="52" spans="5:5" x14ac:dyDescent="0.15">
      <c r="E52" s="185" t="s">
        <v>215</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DqwMSCTh+QupoIRhsQpKD0wlKD000jeoS3rDDsbmGhEJEWslqGhyj/TQdR9iG2/tMx0wjEKf0yEuGqtl/QxBOw==" saltValue="UQQuoA+15GrZROQ/bTbCH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555</v>
      </c>
      <c r="G33" s="29" t="s">
        <v>556</v>
      </c>
      <c r="H33" s="29" t="s">
        <v>557</v>
      </c>
      <c r="I33" s="29" t="s">
        <v>558</v>
      </c>
      <c r="J33" s="30" t="s">
        <v>559</v>
      </c>
      <c r="K33" s="22"/>
      <c r="L33" s="22"/>
      <c r="M33" s="22"/>
      <c r="N33" s="22"/>
      <c r="O33" s="22"/>
      <c r="P33" s="22"/>
    </row>
    <row r="34" spans="1:16" ht="39" customHeight="1" x14ac:dyDescent="0.15">
      <c r="A34" s="22"/>
      <c r="B34" s="31"/>
      <c r="C34" s="1244" t="s">
        <v>563</v>
      </c>
      <c r="D34" s="1244"/>
      <c r="E34" s="1245"/>
      <c r="F34" s="32">
        <v>11.77</v>
      </c>
      <c r="G34" s="33">
        <v>12.58</v>
      </c>
      <c r="H34" s="33">
        <v>12.02</v>
      </c>
      <c r="I34" s="33">
        <v>12.9</v>
      </c>
      <c r="J34" s="34">
        <v>13.87</v>
      </c>
      <c r="K34" s="22"/>
      <c r="L34" s="22"/>
      <c r="M34" s="22"/>
      <c r="N34" s="22"/>
      <c r="O34" s="22"/>
      <c r="P34" s="22"/>
    </row>
    <row r="35" spans="1:16" ht="39" customHeight="1" x14ac:dyDescent="0.15">
      <c r="A35" s="22"/>
      <c r="B35" s="35"/>
      <c r="C35" s="1238" t="s">
        <v>564</v>
      </c>
      <c r="D35" s="1239"/>
      <c r="E35" s="1240"/>
      <c r="F35" s="36">
        <v>0.73</v>
      </c>
      <c r="G35" s="37">
        <v>0.16</v>
      </c>
      <c r="H35" s="37">
        <v>1.26</v>
      </c>
      <c r="I35" s="37">
        <v>3.24</v>
      </c>
      <c r="J35" s="38">
        <v>4.51</v>
      </c>
      <c r="K35" s="22"/>
      <c r="L35" s="22"/>
      <c r="M35" s="22"/>
      <c r="N35" s="22"/>
      <c r="O35" s="22"/>
      <c r="P35" s="22"/>
    </row>
    <row r="36" spans="1:16" ht="39" customHeight="1" x14ac:dyDescent="0.15">
      <c r="A36" s="22"/>
      <c r="B36" s="35"/>
      <c r="C36" s="1238" t="s">
        <v>565</v>
      </c>
      <c r="D36" s="1239"/>
      <c r="E36" s="1240"/>
      <c r="F36" s="36">
        <v>1.31</v>
      </c>
      <c r="G36" s="37">
        <v>1.68</v>
      </c>
      <c r="H36" s="37">
        <v>1.29</v>
      </c>
      <c r="I36" s="37">
        <v>1.84</v>
      </c>
      <c r="J36" s="38">
        <v>1.25</v>
      </c>
      <c r="K36" s="22"/>
      <c r="L36" s="22"/>
      <c r="M36" s="22"/>
      <c r="N36" s="22"/>
      <c r="O36" s="22"/>
      <c r="P36" s="22"/>
    </row>
    <row r="37" spans="1:16" ht="39" customHeight="1" x14ac:dyDescent="0.15">
      <c r="A37" s="22"/>
      <c r="B37" s="35"/>
      <c r="C37" s="1238" t="s">
        <v>566</v>
      </c>
      <c r="D37" s="1239"/>
      <c r="E37" s="1240"/>
      <c r="F37" s="36">
        <v>2.13</v>
      </c>
      <c r="G37" s="37">
        <v>3.31</v>
      </c>
      <c r="H37" s="37">
        <v>1.01</v>
      </c>
      <c r="I37" s="37">
        <v>0.17</v>
      </c>
      <c r="J37" s="38">
        <v>0.84</v>
      </c>
      <c r="K37" s="22"/>
      <c r="L37" s="22"/>
      <c r="M37" s="22"/>
      <c r="N37" s="22"/>
      <c r="O37" s="22"/>
      <c r="P37" s="22"/>
    </row>
    <row r="38" spans="1:16" ht="39" customHeight="1" x14ac:dyDescent="0.15">
      <c r="A38" s="22"/>
      <c r="B38" s="35"/>
      <c r="C38" s="1238" t="s">
        <v>567</v>
      </c>
      <c r="D38" s="1239"/>
      <c r="E38" s="1240"/>
      <c r="F38" s="36">
        <v>0.76</v>
      </c>
      <c r="G38" s="37">
        <v>0.28000000000000003</v>
      </c>
      <c r="H38" s="37">
        <v>1.08</v>
      </c>
      <c r="I38" s="37">
        <v>0.19</v>
      </c>
      <c r="J38" s="38">
        <v>0.52</v>
      </c>
      <c r="K38" s="22"/>
      <c r="L38" s="22"/>
      <c r="M38" s="22"/>
      <c r="N38" s="22"/>
      <c r="O38" s="22"/>
      <c r="P38" s="22"/>
    </row>
    <row r="39" spans="1:16" ht="39" customHeight="1" x14ac:dyDescent="0.15">
      <c r="A39" s="22"/>
      <c r="B39" s="35"/>
      <c r="C39" s="1238" t="s">
        <v>568</v>
      </c>
      <c r="D39" s="1239"/>
      <c r="E39" s="1240"/>
      <c r="F39" s="36">
        <v>0</v>
      </c>
      <c r="G39" s="37">
        <v>0</v>
      </c>
      <c r="H39" s="37">
        <v>0</v>
      </c>
      <c r="I39" s="37">
        <v>0.03</v>
      </c>
      <c r="J39" s="38">
        <v>0.14000000000000001</v>
      </c>
      <c r="K39" s="22"/>
      <c r="L39" s="22"/>
      <c r="M39" s="22"/>
      <c r="N39" s="22"/>
      <c r="O39" s="22"/>
      <c r="P39" s="22"/>
    </row>
    <row r="40" spans="1:16" ht="39" customHeight="1" x14ac:dyDescent="0.15">
      <c r="A40" s="22"/>
      <c r="B40" s="35"/>
      <c r="C40" s="1238" t="s">
        <v>569</v>
      </c>
      <c r="D40" s="1239"/>
      <c r="E40" s="1240"/>
      <c r="F40" s="36">
        <v>0.09</v>
      </c>
      <c r="G40" s="37">
        <v>0.09</v>
      </c>
      <c r="H40" s="37">
        <v>0.11</v>
      </c>
      <c r="I40" s="37">
        <v>0.15</v>
      </c>
      <c r="J40" s="38">
        <v>0.11</v>
      </c>
      <c r="K40" s="22"/>
      <c r="L40" s="22"/>
      <c r="M40" s="22"/>
      <c r="N40" s="22"/>
      <c r="O40" s="22"/>
      <c r="P40" s="22"/>
    </row>
    <row r="41" spans="1:16" ht="39" customHeight="1" x14ac:dyDescent="0.15">
      <c r="A41" s="22"/>
      <c r="B41" s="35"/>
      <c r="C41" s="1238" t="s">
        <v>570</v>
      </c>
      <c r="D41" s="1239"/>
      <c r="E41" s="1240"/>
      <c r="F41" s="36">
        <v>0.09</v>
      </c>
      <c r="G41" s="37">
        <v>0.31</v>
      </c>
      <c r="H41" s="37">
        <v>0.25</v>
      </c>
      <c r="I41" s="37">
        <v>0.03</v>
      </c>
      <c r="J41" s="38">
        <v>0</v>
      </c>
      <c r="K41" s="22"/>
      <c r="L41" s="22"/>
      <c r="M41" s="22"/>
      <c r="N41" s="22"/>
      <c r="O41" s="22"/>
      <c r="P41" s="22"/>
    </row>
    <row r="42" spans="1:16" ht="39" customHeight="1" x14ac:dyDescent="0.15">
      <c r="A42" s="22"/>
      <c r="B42" s="39"/>
      <c r="C42" s="1238" t="s">
        <v>571</v>
      </c>
      <c r="D42" s="1239"/>
      <c r="E42" s="1240"/>
      <c r="F42" s="36" t="s">
        <v>513</v>
      </c>
      <c r="G42" s="37" t="s">
        <v>513</v>
      </c>
      <c r="H42" s="37" t="s">
        <v>513</v>
      </c>
      <c r="I42" s="37" t="s">
        <v>513</v>
      </c>
      <c r="J42" s="38" t="s">
        <v>513</v>
      </c>
      <c r="K42" s="22"/>
      <c r="L42" s="22"/>
      <c r="M42" s="22"/>
      <c r="N42" s="22"/>
      <c r="O42" s="22"/>
      <c r="P42" s="22"/>
    </row>
    <row r="43" spans="1:16" ht="39" customHeight="1" thickBot="1" x14ac:dyDescent="0.2">
      <c r="A43" s="22"/>
      <c r="B43" s="40"/>
      <c r="C43" s="1241" t="s">
        <v>572</v>
      </c>
      <c r="D43" s="1242"/>
      <c r="E43" s="1243"/>
      <c r="F43" s="41">
        <v>0.13</v>
      </c>
      <c r="G43" s="42">
        <v>0.12</v>
      </c>
      <c r="H43" s="42">
        <v>0.13</v>
      </c>
      <c r="I43" s="42">
        <v>0.13</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1EUVqsDd+d0rvvBV5FN8mog1+37UP0uezXo8Ts+A1CuxLttORDzrwVNUvEClySTcGauXqDUJwfsDUxoT7AsApg==" saltValue="Ki0ZgAdvf2i1EsRrayDTP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topLeftCell="I39" zoomScaleSheetLayoutView="55" workbookViewId="0">
      <selection activeCell="Q54" sqref="Q54"/>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555</v>
      </c>
      <c r="L44" s="56" t="s">
        <v>556</v>
      </c>
      <c r="M44" s="56" t="s">
        <v>557</v>
      </c>
      <c r="N44" s="56" t="s">
        <v>558</v>
      </c>
      <c r="O44" s="57" t="s">
        <v>559</v>
      </c>
      <c r="P44" s="48"/>
      <c r="Q44" s="48"/>
      <c r="R44" s="48"/>
      <c r="S44" s="48"/>
      <c r="T44" s="48"/>
      <c r="U44" s="48"/>
    </row>
    <row r="45" spans="1:21" ht="30.75" customHeight="1" x14ac:dyDescent="0.15">
      <c r="A45" s="48"/>
      <c r="B45" s="1246" t="s">
        <v>11</v>
      </c>
      <c r="C45" s="1247"/>
      <c r="D45" s="58"/>
      <c r="E45" s="1252" t="s">
        <v>12</v>
      </c>
      <c r="F45" s="1252"/>
      <c r="G45" s="1252"/>
      <c r="H45" s="1252"/>
      <c r="I45" s="1252"/>
      <c r="J45" s="1253"/>
      <c r="K45" s="59">
        <v>1836</v>
      </c>
      <c r="L45" s="60">
        <v>1776</v>
      </c>
      <c r="M45" s="60">
        <v>1798</v>
      </c>
      <c r="N45" s="60">
        <v>1875</v>
      </c>
      <c r="O45" s="61">
        <v>1789</v>
      </c>
      <c r="P45" s="48"/>
      <c r="Q45" s="48"/>
      <c r="R45" s="48"/>
      <c r="S45" s="48"/>
      <c r="T45" s="48"/>
      <c r="U45" s="48"/>
    </row>
    <row r="46" spans="1:21" ht="30.75" customHeight="1" x14ac:dyDescent="0.15">
      <c r="A46" s="48"/>
      <c r="B46" s="1248"/>
      <c r="C46" s="1249"/>
      <c r="D46" s="62"/>
      <c r="E46" s="1254" t="s">
        <v>13</v>
      </c>
      <c r="F46" s="1254"/>
      <c r="G46" s="1254"/>
      <c r="H46" s="1254"/>
      <c r="I46" s="1254"/>
      <c r="J46" s="1255"/>
      <c r="K46" s="63" t="s">
        <v>513</v>
      </c>
      <c r="L46" s="64" t="s">
        <v>513</v>
      </c>
      <c r="M46" s="64" t="s">
        <v>513</v>
      </c>
      <c r="N46" s="64" t="s">
        <v>513</v>
      </c>
      <c r="O46" s="65" t="s">
        <v>513</v>
      </c>
      <c r="P46" s="48"/>
      <c r="Q46" s="48"/>
      <c r="R46" s="48"/>
      <c r="S46" s="48"/>
      <c r="T46" s="48"/>
      <c r="U46" s="48"/>
    </row>
    <row r="47" spans="1:21" ht="30.75" customHeight="1" x14ac:dyDescent="0.15">
      <c r="A47" s="48"/>
      <c r="B47" s="1248"/>
      <c r="C47" s="1249"/>
      <c r="D47" s="62"/>
      <c r="E47" s="1254" t="s">
        <v>14</v>
      </c>
      <c r="F47" s="1254"/>
      <c r="G47" s="1254"/>
      <c r="H47" s="1254"/>
      <c r="I47" s="1254"/>
      <c r="J47" s="1255"/>
      <c r="K47" s="63" t="s">
        <v>513</v>
      </c>
      <c r="L47" s="64" t="s">
        <v>513</v>
      </c>
      <c r="M47" s="64" t="s">
        <v>513</v>
      </c>
      <c r="N47" s="64" t="s">
        <v>513</v>
      </c>
      <c r="O47" s="65" t="s">
        <v>513</v>
      </c>
      <c r="P47" s="48"/>
      <c r="Q47" s="48"/>
      <c r="R47" s="48"/>
      <c r="S47" s="48"/>
      <c r="T47" s="48"/>
      <c r="U47" s="48"/>
    </row>
    <row r="48" spans="1:21" ht="30.75" customHeight="1" x14ac:dyDescent="0.15">
      <c r="A48" s="48"/>
      <c r="B48" s="1248"/>
      <c r="C48" s="1249"/>
      <c r="D48" s="62"/>
      <c r="E48" s="1254" t="s">
        <v>15</v>
      </c>
      <c r="F48" s="1254"/>
      <c r="G48" s="1254"/>
      <c r="H48" s="1254"/>
      <c r="I48" s="1254"/>
      <c r="J48" s="1255"/>
      <c r="K48" s="63">
        <v>719</v>
      </c>
      <c r="L48" s="64">
        <v>720</v>
      </c>
      <c r="M48" s="64">
        <v>740</v>
      </c>
      <c r="N48" s="64">
        <v>879</v>
      </c>
      <c r="O48" s="65">
        <v>779</v>
      </c>
      <c r="P48" s="48"/>
      <c r="Q48" s="48"/>
      <c r="R48" s="48"/>
      <c r="S48" s="48"/>
      <c r="T48" s="48"/>
      <c r="U48" s="48"/>
    </row>
    <row r="49" spans="1:21" ht="30.75" customHeight="1" x14ac:dyDescent="0.15">
      <c r="A49" s="48"/>
      <c r="B49" s="1248"/>
      <c r="C49" s="1249"/>
      <c r="D49" s="62"/>
      <c r="E49" s="1254" t="s">
        <v>16</v>
      </c>
      <c r="F49" s="1254"/>
      <c r="G49" s="1254"/>
      <c r="H49" s="1254"/>
      <c r="I49" s="1254"/>
      <c r="J49" s="1255"/>
      <c r="K49" s="63">
        <v>100</v>
      </c>
      <c r="L49" s="64">
        <v>118</v>
      </c>
      <c r="M49" s="64">
        <v>128</v>
      </c>
      <c r="N49" s="64">
        <v>129</v>
      </c>
      <c r="O49" s="65">
        <v>120</v>
      </c>
      <c r="P49" s="48"/>
      <c r="Q49" s="48"/>
      <c r="R49" s="48"/>
      <c r="S49" s="48"/>
      <c r="T49" s="48"/>
      <c r="U49" s="48"/>
    </row>
    <row r="50" spans="1:21" ht="30.75" customHeight="1" x14ac:dyDescent="0.15">
      <c r="A50" s="48"/>
      <c r="B50" s="1248"/>
      <c r="C50" s="1249"/>
      <c r="D50" s="62"/>
      <c r="E50" s="1254" t="s">
        <v>17</v>
      </c>
      <c r="F50" s="1254"/>
      <c r="G50" s="1254"/>
      <c r="H50" s="1254"/>
      <c r="I50" s="1254"/>
      <c r="J50" s="1255"/>
      <c r="K50" s="63" t="s">
        <v>513</v>
      </c>
      <c r="L50" s="64" t="s">
        <v>513</v>
      </c>
      <c r="M50" s="64" t="s">
        <v>513</v>
      </c>
      <c r="N50" s="64" t="s">
        <v>513</v>
      </c>
      <c r="O50" s="65" t="s">
        <v>513</v>
      </c>
      <c r="P50" s="48"/>
      <c r="Q50" s="48"/>
      <c r="R50" s="48"/>
      <c r="S50" s="48"/>
      <c r="T50" s="48"/>
      <c r="U50" s="48"/>
    </row>
    <row r="51" spans="1:21" ht="30.75" customHeight="1" x14ac:dyDescent="0.15">
      <c r="A51" s="48"/>
      <c r="B51" s="1250"/>
      <c r="C51" s="1251"/>
      <c r="D51" s="66"/>
      <c r="E51" s="1254" t="s">
        <v>18</v>
      </c>
      <c r="F51" s="1254"/>
      <c r="G51" s="1254"/>
      <c r="H51" s="1254"/>
      <c r="I51" s="1254"/>
      <c r="J51" s="1255"/>
      <c r="K51" s="63">
        <v>1</v>
      </c>
      <c r="L51" s="64">
        <v>1</v>
      </c>
      <c r="M51" s="64">
        <v>1</v>
      </c>
      <c r="N51" s="64">
        <v>1</v>
      </c>
      <c r="O51" s="65">
        <v>1</v>
      </c>
      <c r="P51" s="48"/>
      <c r="Q51" s="48"/>
      <c r="R51" s="48"/>
      <c r="S51" s="48"/>
      <c r="T51" s="48"/>
      <c r="U51" s="48"/>
    </row>
    <row r="52" spans="1:21" ht="30.75" customHeight="1" x14ac:dyDescent="0.15">
      <c r="A52" s="48"/>
      <c r="B52" s="1256" t="s">
        <v>19</v>
      </c>
      <c r="C52" s="1257"/>
      <c r="D52" s="66"/>
      <c r="E52" s="1254" t="s">
        <v>20</v>
      </c>
      <c r="F52" s="1254"/>
      <c r="G52" s="1254"/>
      <c r="H52" s="1254"/>
      <c r="I52" s="1254"/>
      <c r="J52" s="1255"/>
      <c r="K52" s="63">
        <v>1741</v>
      </c>
      <c r="L52" s="64">
        <v>1574</v>
      </c>
      <c r="M52" s="64">
        <v>1560</v>
      </c>
      <c r="N52" s="64">
        <v>1721</v>
      </c>
      <c r="O52" s="65">
        <v>1682</v>
      </c>
      <c r="P52" s="48"/>
      <c r="Q52" s="48"/>
      <c r="R52" s="48"/>
      <c r="S52" s="48"/>
      <c r="T52" s="48"/>
      <c r="U52" s="48"/>
    </row>
    <row r="53" spans="1:21" ht="30.75" customHeight="1" thickBot="1" x14ac:dyDescent="0.2">
      <c r="A53" s="48"/>
      <c r="B53" s="1258" t="s">
        <v>21</v>
      </c>
      <c r="C53" s="1259"/>
      <c r="D53" s="67"/>
      <c r="E53" s="1260" t="s">
        <v>22</v>
      </c>
      <c r="F53" s="1260"/>
      <c r="G53" s="1260"/>
      <c r="H53" s="1260"/>
      <c r="I53" s="1260"/>
      <c r="J53" s="1261"/>
      <c r="K53" s="68">
        <v>915</v>
      </c>
      <c r="L53" s="69">
        <v>1041</v>
      </c>
      <c r="M53" s="69">
        <v>1107</v>
      </c>
      <c r="N53" s="69">
        <v>1163</v>
      </c>
      <c r="O53" s="70">
        <v>1007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573</v>
      </c>
      <c r="L56" s="80" t="s">
        <v>574</v>
      </c>
      <c r="M56" s="80" t="s">
        <v>575</v>
      </c>
      <c r="N56" s="80" t="s">
        <v>576</v>
      </c>
      <c r="O56" s="81" t="s">
        <v>577</v>
      </c>
      <c r="P56" s="48"/>
      <c r="Q56" s="48"/>
      <c r="R56" s="48"/>
      <c r="S56" s="48"/>
      <c r="T56" s="48"/>
      <c r="U56" s="48"/>
    </row>
    <row r="57" spans="1:21" ht="31.5" customHeight="1" x14ac:dyDescent="0.15">
      <c r="B57" s="1262" t="s">
        <v>25</v>
      </c>
      <c r="C57" s="1263"/>
      <c r="D57" s="1266" t="s">
        <v>26</v>
      </c>
      <c r="E57" s="1267"/>
      <c r="F57" s="1267"/>
      <c r="G57" s="1267"/>
      <c r="H57" s="1267"/>
      <c r="I57" s="1267"/>
      <c r="J57" s="1268"/>
      <c r="K57" s="82" t="s">
        <v>594</v>
      </c>
      <c r="L57" s="83" t="s">
        <v>595</v>
      </c>
      <c r="M57" s="83" t="s">
        <v>595</v>
      </c>
      <c r="N57" s="83" t="s">
        <v>595</v>
      </c>
      <c r="O57" s="84" t="s">
        <v>595</v>
      </c>
    </row>
    <row r="58" spans="1:21" ht="31.5" customHeight="1" thickBot="1" x14ac:dyDescent="0.2">
      <c r="B58" s="1264"/>
      <c r="C58" s="1265"/>
      <c r="D58" s="1269" t="s">
        <v>27</v>
      </c>
      <c r="E58" s="1270"/>
      <c r="F58" s="1270"/>
      <c r="G58" s="1270"/>
      <c r="H58" s="1270"/>
      <c r="I58" s="1270"/>
      <c r="J58" s="1271"/>
      <c r="K58" s="85" t="s">
        <v>595</v>
      </c>
      <c r="L58" s="86" t="s">
        <v>595</v>
      </c>
      <c r="M58" s="86" t="s">
        <v>595</v>
      </c>
      <c r="N58" s="86" t="s">
        <v>595</v>
      </c>
      <c r="O58" s="87" t="s">
        <v>595</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MgEhYL5XL4hiT/eiFP0U3HbtbPokOdoeurcpwG7HXlOUkjGSV8f7xTMQMA6C7uMMcLWeNmW1Kqdhxumf9eso0w==" saltValue="t7HimkpDmnEUVYBUTvpF7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topLeftCell="I38"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555</v>
      </c>
      <c r="J40" s="99" t="s">
        <v>556</v>
      </c>
      <c r="K40" s="99" t="s">
        <v>557</v>
      </c>
      <c r="L40" s="99" t="s">
        <v>558</v>
      </c>
      <c r="M40" s="100" t="s">
        <v>559</v>
      </c>
    </row>
    <row r="41" spans="2:13" ht="27.75" customHeight="1" x14ac:dyDescent="0.15">
      <c r="B41" s="1272" t="s">
        <v>30</v>
      </c>
      <c r="C41" s="1273"/>
      <c r="D41" s="101"/>
      <c r="E41" s="1278" t="s">
        <v>31</v>
      </c>
      <c r="F41" s="1278"/>
      <c r="G41" s="1278"/>
      <c r="H41" s="1279"/>
      <c r="I41" s="102">
        <v>16012</v>
      </c>
      <c r="J41" s="103">
        <v>15882</v>
      </c>
      <c r="K41" s="103">
        <v>15322</v>
      </c>
      <c r="L41" s="103">
        <v>14936</v>
      </c>
      <c r="M41" s="104">
        <v>15487</v>
      </c>
    </row>
    <row r="42" spans="2:13" ht="27.75" customHeight="1" x14ac:dyDescent="0.15">
      <c r="B42" s="1274"/>
      <c r="C42" s="1275"/>
      <c r="D42" s="105"/>
      <c r="E42" s="1280" t="s">
        <v>32</v>
      </c>
      <c r="F42" s="1280"/>
      <c r="G42" s="1280"/>
      <c r="H42" s="1281"/>
      <c r="I42" s="106">
        <v>0</v>
      </c>
      <c r="J42" s="107" t="s">
        <v>513</v>
      </c>
      <c r="K42" s="107" t="s">
        <v>513</v>
      </c>
      <c r="L42" s="107" t="s">
        <v>513</v>
      </c>
      <c r="M42" s="108" t="s">
        <v>513</v>
      </c>
    </row>
    <row r="43" spans="2:13" ht="27.75" customHeight="1" x14ac:dyDescent="0.15">
      <c r="B43" s="1274"/>
      <c r="C43" s="1275"/>
      <c r="D43" s="105"/>
      <c r="E43" s="1280" t="s">
        <v>33</v>
      </c>
      <c r="F43" s="1280"/>
      <c r="G43" s="1280"/>
      <c r="H43" s="1281"/>
      <c r="I43" s="106">
        <v>7319</v>
      </c>
      <c r="J43" s="107">
        <v>7352</v>
      </c>
      <c r="K43" s="107">
        <v>7235</v>
      </c>
      <c r="L43" s="107">
        <v>7380</v>
      </c>
      <c r="M43" s="108">
        <v>7370</v>
      </c>
    </row>
    <row r="44" spans="2:13" ht="27.75" customHeight="1" x14ac:dyDescent="0.15">
      <c r="B44" s="1274"/>
      <c r="C44" s="1275"/>
      <c r="D44" s="105"/>
      <c r="E44" s="1280" t="s">
        <v>34</v>
      </c>
      <c r="F44" s="1280"/>
      <c r="G44" s="1280"/>
      <c r="H44" s="1281"/>
      <c r="I44" s="106">
        <v>630</v>
      </c>
      <c r="J44" s="107">
        <v>498</v>
      </c>
      <c r="K44" s="107">
        <v>355</v>
      </c>
      <c r="L44" s="107">
        <v>302</v>
      </c>
      <c r="M44" s="108">
        <v>228</v>
      </c>
    </row>
    <row r="45" spans="2:13" ht="27.75" customHeight="1" x14ac:dyDescent="0.15">
      <c r="B45" s="1274"/>
      <c r="C45" s="1275"/>
      <c r="D45" s="105"/>
      <c r="E45" s="1280" t="s">
        <v>35</v>
      </c>
      <c r="F45" s="1280"/>
      <c r="G45" s="1280"/>
      <c r="H45" s="1281"/>
      <c r="I45" s="106">
        <v>1991</v>
      </c>
      <c r="J45" s="107">
        <v>1905</v>
      </c>
      <c r="K45" s="107">
        <v>1984</v>
      </c>
      <c r="L45" s="107">
        <v>1710</v>
      </c>
      <c r="M45" s="108">
        <v>1715</v>
      </c>
    </row>
    <row r="46" spans="2:13" ht="27.75" customHeight="1" x14ac:dyDescent="0.15">
      <c r="B46" s="1274"/>
      <c r="C46" s="1275"/>
      <c r="D46" s="109"/>
      <c r="E46" s="1280" t="s">
        <v>36</v>
      </c>
      <c r="F46" s="1280"/>
      <c r="G46" s="1280"/>
      <c r="H46" s="1281"/>
      <c r="I46" s="106" t="s">
        <v>513</v>
      </c>
      <c r="J46" s="107" t="s">
        <v>513</v>
      </c>
      <c r="K46" s="107" t="s">
        <v>513</v>
      </c>
      <c r="L46" s="107" t="s">
        <v>513</v>
      </c>
      <c r="M46" s="108" t="s">
        <v>513</v>
      </c>
    </row>
    <row r="47" spans="2:13" ht="27.75" customHeight="1" x14ac:dyDescent="0.15">
      <c r="B47" s="1274"/>
      <c r="C47" s="1275"/>
      <c r="D47" s="110"/>
      <c r="E47" s="1282" t="s">
        <v>37</v>
      </c>
      <c r="F47" s="1283"/>
      <c r="G47" s="1283"/>
      <c r="H47" s="1284"/>
      <c r="I47" s="106" t="s">
        <v>513</v>
      </c>
      <c r="J47" s="107" t="s">
        <v>513</v>
      </c>
      <c r="K47" s="107" t="s">
        <v>513</v>
      </c>
      <c r="L47" s="107" t="s">
        <v>513</v>
      </c>
      <c r="M47" s="108" t="s">
        <v>513</v>
      </c>
    </row>
    <row r="48" spans="2:13" ht="27.75" customHeight="1" x14ac:dyDescent="0.15">
      <c r="B48" s="1274"/>
      <c r="C48" s="1275"/>
      <c r="D48" s="105"/>
      <c r="E48" s="1280" t="s">
        <v>38</v>
      </c>
      <c r="F48" s="1280"/>
      <c r="G48" s="1280"/>
      <c r="H48" s="1281"/>
      <c r="I48" s="106" t="s">
        <v>513</v>
      </c>
      <c r="J48" s="107" t="s">
        <v>513</v>
      </c>
      <c r="K48" s="107" t="s">
        <v>513</v>
      </c>
      <c r="L48" s="107" t="s">
        <v>513</v>
      </c>
      <c r="M48" s="108" t="s">
        <v>513</v>
      </c>
    </row>
    <row r="49" spans="2:13" ht="27.75" customHeight="1" x14ac:dyDescent="0.15">
      <c r="B49" s="1276"/>
      <c r="C49" s="1277"/>
      <c r="D49" s="105"/>
      <c r="E49" s="1280" t="s">
        <v>39</v>
      </c>
      <c r="F49" s="1280"/>
      <c r="G49" s="1280"/>
      <c r="H49" s="1281"/>
      <c r="I49" s="106" t="s">
        <v>513</v>
      </c>
      <c r="J49" s="107" t="s">
        <v>513</v>
      </c>
      <c r="K49" s="107" t="s">
        <v>513</v>
      </c>
      <c r="L49" s="107" t="s">
        <v>513</v>
      </c>
      <c r="M49" s="108" t="s">
        <v>513</v>
      </c>
    </row>
    <row r="50" spans="2:13" ht="27.75" customHeight="1" x14ac:dyDescent="0.15">
      <c r="B50" s="1285" t="s">
        <v>40</v>
      </c>
      <c r="C50" s="1286"/>
      <c r="D50" s="111"/>
      <c r="E50" s="1280" t="s">
        <v>41</v>
      </c>
      <c r="F50" s="1280"/>
      <c r="G50" s="1280"/>
      <c r="H50" s="1281"/>
      <c r="I50" s="106">
        <v>5150</v>
      </c>
      <c r="J50" s="107">
        <v>5362</v>
      </c>
      <c r="K50" s="107">
        <v>5332</v>
      </c>
      <c r="L50" s="107">
        <v>5101</v>
      </c>
      <c r="M50" s="108">
        <v>4804</v>
      </c>
    </row>
    <row r="51" spans="2:13" ht="27.75" customHeight="1" x14ac:dyDescent="0.15">
      <c r="B51" s="1274"/>
      <c r="C51" s="1275"/>
      <c r="D51" s="105"/>
      <c r="E51" s="1280" t="s">
        <v>42</v>
      </c>
      <c r="F51" s="1280"/>
      <c r="G51" s="1280"/>
      <c r="H51" s="1281"/>
      <c r="I51" s="106">
        <v>645</v>
      </c>
      <c r="J51" s="107">
        <v>570</v>
      </c>
      <c r="K51" s="107">
        <v>467</v>
      </c>
      <c r="L51" s="107">
        <v>396</v>
      </c>
      <c r="M51" s="108">
        <v>353</v>
      </c>
    </row>
    <row r="52" spans="2:13" ht="27.75" customHeight="1" x14ac:dyDescent="0.15">
      <c r="B52" s="1276"/>
      <c r="C52" s="1277"/>
      <c r="D52" s="105"/>
      <c r="E52" s="1280" t="s">
        <v>43</v>
      </c>
      <c r="F52" s="1280"/>
      <c r="G52" s="1280"/>
      <c r="H52" s="1281"/>
      <c r="I52" s="106">
        <v>18134</v>
      </c>
      <c r="J52" s="107">
        <v>17894</v>
      </c>
      <c r="K52" s="107">
        <v>17257</v>
      </c>
      <c r="L52" s="107">
        <v>16580</v>
      </c>
      <c r="M52" s="108">
        <v>16973</v>
      </c>
    </row>
    <row r="53" spans="2:13" ht="27.75" customHeight="1" thickBot="1" x14ac:dyDescent="0.2">
      <c r="B53" s="1287" t="s">
        <v>44</v>
      </c>
      <c r="C53" s="1288"/>
      <c r="D53" s="112"/>
      <c r="E53" s="1289" t="s">
        <v>45</v>
      </c>
      <c r="F53" s="1289"/>
      <c r="G53" s="1289"/>
      <c r="H53" s="1290"/>
      <c r="I53" s="113">
        <v>2024</v>
      </c>
      <c r="J53" s="114">
        <v>1811</v>
      </c>
      <c r="K53" s="114">
        <v>1840</v>
      </c>
      <c r="L53" s="114">
        <v>2250</v>
      </c>
      <c r="M53" s="115">
        <v>2670</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lGWXe4C/S6ymEL0fBZYYWHayvGBvTf/sve/ErAVCPSsebwgI2sByoSx9Wfpl7ZVUkdhvUa4BdoaAFvcOCL7iFA==" saltValue="5/C39E1I2+ioJ6KO3lrgx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6"/>
  <sheetViews>
    <sheetView showGridLines="0" topLeftCell="A31" zoomScale="70" zoomScaleNormal="70" zoomScaleSheetLayoutView="100" workbookViewId="0">
      <selection activeCell="H59" sqref="H59"/>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557</v>
      </c>
      <c r="G54" s="124" t="s">
        <v>558</v>
      </c>
      <c r="H54" s="125" t="s">
        <v>559</v>
      </c>
    </row>
    <row r="55" spans="2:8" ht="52.5" customHeight="1" x14ac:dyDescent="0.15">
      <c r="B55" s="126"/>
      <c r="C55" s="1296" t="s">
        <v>48</v>
      </c>
      <c r="D55" s="1296"/>
      <c r="E55" s="1297"/>
      <c r="F55" s="127">
        <v>3322</v>
      </c>
      <c r="G55" s="127">
        <v>3070</v>
      </c>
      <c r="H55" s="128">
        <v>2883</v>
      </c>
    </row>
    <row r="56" spans="2:8" ht="52.5" customHeight="1" x14ac:dyDescent="0.15">
      <c r="B56" s="129"/>
      <c r="C56" s="1298" t="s">
        <v>49</v>
      </c>
      <c r="D56" s="1298"/>
      <c r="E56" s="1299"/>
      <c r="F56" s="130">
        <v>303</v>
      </c>
      <c r="G56" s="130">
        <v>303</v>
      </c>
      <c r="H56" s="131">
        <v>204</v>
      </c>
    </row>
    <row r="57" spans="2:8" ht="53.25" customHeight="1" x14ac:dyDescent="0.15">
      <c r="B57" s="129"/>
      <c r="C57" s="1300" t="s">
        <v>50</v>
      </c>
      <c r="D57" s="1300"/>
      <c r="E57" s="1301"/>
      <c r="F57" s="132">
        <v>3306</v>
      </c>
      <c r="G57" s="132">
        <v>3354</v>
      </c>
      <c r="H57" s="133">
        <v>3290</v>
      </c>
    </row>
    <row r="58" spans="2:8" ht="45.75" customHeight="1" x14ac:dyDescent="0.15">
      <c r="B58" s="134"/>
      <c r="C58" s="1291" t="s">
        <v>589</v>
      </c>
      <c r="D58" s="1292"/>
      <c r="E58" s="1293"/>
      <c r="F58" s="383">
        <v>1747</v>
      </c>
      <c r="G58" s="383">
        <v>1747</v>
      </c>
      <c r="H58" s="135">
        <v>1747</v>
      </c>
    </row>
    <row r="59" spans="2:8" ht="45.75" customHeight="1" x14ac:dyDescent="0.15">
      <c r="B59" s="134"/>
      <c r="C59" s="1291" t="s">
        <v>590</v>
      </c>
      <c r="D59" s="1292"/>
      <c r="E59" s="1293"/>
      <c r="F59" s="383">
        <v>274</v>
      </c>
      <c r="G59" s="383">
        <v>275</v>
      </c>
      <c r="H59" s="135">
        <v>212</v>
      </c>
    </row>
    <row r="60" spans="2:8" ht="45.75" customHeight="1" x14ac:dyDescent="0.15">
      <c r="B60" s="134"/>
      <c r="C60" s="1291" t="s">
        <v>591</v>
      </c>
      <c r="D60" s="1292"/>
      <c r="E60" s="1293"/>
      <c r="F60" s="383">
        <v>225</v>
      </c>
      <c r="G60" s="383">
        <v>212</v>
      </c>
      <c r="H60" s="135">
        <v>202</v>
      </c>
    </row>
    <row r="61" spans="2:8" ht="45.75" customHeight="1" x14ac:dyDescent="0.15">
      <c r="B61" s="134"/>
      <c r="C61" s="1291" t="s">
        <v>592</v>
      </c>
      <c r="D61" s="1292"/>
      <c r="E61" s="1293"/>
      <c r="F61" s="383">
        <v>201</v>
      </c>
      <c r="G61" s="383">
        <v>202</v>
      </c>
      <c r="H61" s="135">
        <v>202</v>
      </c>
    </row>
    <row r="62" spans="2:8" ht="45.75" customHeight="1" thickBot="1" x14ac:dyDescent="0.2">
      <c r="B62" s="136"/>
      <c r="C62" s="1302" t="s">
        <v>593</v>
      </c>
      <c r="D62" s="1303"/>
      <c r="E62" s="1304"/>
      <c r="F62" s="384">
        <v>199</v>
      </c>
      <c r="G62" s="384">
        <v>200</v>
      </c>
      <c r="H62" s="137">
        <v>200</v>
      </c>
    </row>
    <row r="63" spans="2:8" ht="52.5" customHeight="1" thickBot="1" x14ac:dyDescent="0.2">
      <c r="B63" s="138"/>
      <c r="C63" s="1294" t="s">
        <v>51</v>
      </c>
      <c r="D63" s="1294"/>
      <c r="E63" s="1295"/>
      <c r="F63" s="139">
        <v>6931</v>
      </c>
      <c r="G63" s="139">
        <v>6728</v>
      </c>
      <c r="H63" s="140">
        <v>6377</v>
      </c>
    </row>
    <row r="64" spans="2:8" ht="15" customHeight="1" x14ac:dyDescent="0.15"/>
    <row r="65" ht="0" hidden="1" customHeight="1" x14ac:dyDescent="0.15"/>
    <row r="66" ht="0" hidden="1" customHeight="1" x14ac:dyDescent="0.15"/>
  </sheetData>
  <sheetProtection algorithmName="SHA-512" hashValue="OPOqQARCCwYew6VTzhPpucN6g40BTqIc1YAWT8z+RBWjkpda5GddV+DnU8VMcTqnhQPYIjxNQlfLShbbwBgwMg==" saltValue="EULKJvI4GFzx5Ib5FrpIdA==" spinCount="100000" sheet="1" objects="1" scenarios="1"/>
  <mergeCells count="9">
    <mergeCell ref="C58:E58"/>
    <mergeCell ref="C59:E59"/>
    <mergeCell ref="C60:E60"/>
    <mergeCell ref="C63:E63"/>
    <mergeCell ref="C55:E55"/>
    <mergeCell ref="C56:E56"/>
    <mergeCell ref="C57:E57"/>
    <mergeCell ref="C61:E61"/>
    <mergeCell ref="C62:E62"/>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7A9833-6551-42ED-BBAB-6E109A6E7844}">
  <sheetPr>
    <pageSetUpPr fitToPage="1"/>
  </sheetPr>
  <dimension ref="A1:WZM191"/>
  <sheetViews>
    <sheetView showGridLines="0" tabSelected="1" topLeftCell="AN61" zoomScaleNormal="100" zoomScaleSheetLayoutView="55" workbookViewId="0">
      <selection activeCell="AN65" sqref="AN65:DC69"/>
    </sheetView>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88"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89"/>
      <c r="DG4" s="289"/>
      <c r="DH4" s="289"/>
      <c r="DI4" s="289"/>
      <c r="DJ4" s="289"/>
      <c r="DK4" s="289"/>
      <c r="DL4" s="289"/>
      <c r="DM4" s="289"/>
      <c r="DN4" s="289"/>
      <c r="DO4" s="289"/>
      <c r="DP4" s="289"/>
      <c r="DQ4" s="289"/>
      <c r="DR4" s="289"/>
      <c r="DS4" s="289"/>
      <c r="DT4" s="289"/>
      <c r="DU4" s="289"/>
      <c r="DV4" s="289"/>
      <c r="DW4" s="289"/>
    </row>
    <row r="5" spans="1:143" s="288"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89"/>
      <c r="DG5" s="289"/>
      <c r="DH5" s="289"/>
      <c r="DI5" s="289"/>
      <c r="DJ5" s="289"/>
      <c r="DK5" s="289"/>
      <c r="DL5" s="289"/>
      <c r="DM5" s="289"/>
      <c r="DN5" s="289"/>
      <c r="DO5" s="289"/>
      <c r="DP5" s="289"/>
      <c r="DQ5" s="289"/>
      <c r="DR5" s="289"/>
      <c r="DS5" s="289"/>
      <c r="DT5" s="289"/>
      <c r="DU5" s="289"/>
      <c r="DV5" s="289"/>
      <c r="DW5" s="289"/>
    </row>
    <row r="6" spans="1:143" s="288"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89"/>
      <c r="DG6" s="289"/>
      <c r="DH6" s="289"/>
      <c r="DI6" s="289"/>
      <c r="DJ6" s="289"/>
      <c r="DK6" s="289"/>
      <c r="DL6" s="289"/>
      <c r="DM6" s="289"/>
      <c r="DN6" s="289"/>
      <c r="DO6" s="289"/>
      <c r="DP6" s="289"/>
      <c r="DQ6" s="289"/>
      <c r="DR6" s="289"/>
      <c r="DS6" s="289"/>
      <c r="DT6" s="289"/>
      <c r="DU6" s="289"/>
      <c r="DV6" s="289"/>
      <c r="DW6" s="289"/>
    </row>
    <row r="7" spans="1:143" s="288"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89"/>
      <c r="DG7" s="289"/>
      <c r="DH7" s="289"/>
      <c r="DI7" s="289"/>
      <c r="DJ7" s="289"/>
      <c r="DK7" s="289"/>
      <c r="DL7" s="289"/>
      <c r="DM7" s="289"/>
      <c r="DN7" s="289"/>
      <c r="DO7" s="289"/>
      <c r="DP7" s="289"/>
      <c r="DQ7" s="289"/>
      <c r="DR7" s="289"/>
      <c r="DS7" s="289"/>
      <c r="DT7" s="289"/>
      <c r="DU7" s="289"/>
      <c r="DV7" s="289"/>
      <c r="DW7" s="289"/>
    </row>
    <row r="8" spans="1:143" s="288"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89"/>
      <c r="DG8" s="289"/>
      <c r="DH8" s="289"/>
      <c r="DI8" s="289"/>
      <c r="DJ8" s="289"/>
      <c r="DK8" s="289"/>
      <c r="DL8" s="289"/>
      <c r="DM8" s="289"/>
      <c r="DN8" s="289"/>
      <c r="DO8" s="289"/>
      <c r="DP8" s="289"/>
      <c r="DQ8" s="289"/>
      <c r="DR8" s="289"/>
      <c r="DS8" s="289"/>
      <c r="DT8" s="289"/>
      <c r="DU8" s="289"/>
      <c r="DV8" s="289"/>
      <c r="DW8" s="289"/>
    </row>
    <row r="9" spans="1:143" s="288"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89"/>
      <c r="DG9" s="289"/>
      <c r="DH9" s="289"/>
      <c r="DI9" s="289"/>
      <c r="DJ9" s="289"/>
      <c r="DK9" s="289"/>
      <c r="DL9" s="289"/>
      <c r="DM9" s="289"/>
      <c r="DN9" s="289"/>
      <c r="DO9" s="289"/>
      <c r="DP9" s="289"/>
      <c r="DQ9" s="289"/>
      <c r="DR9" s="289"/>
      <c r="DS9" s="289"/>
      <c r="DT9" s="289"/>
      <c r="DU9" s="289"/>
      <c r="DV9" s="289"/>
      <c r="DW9" s="289"/>
    </row>
    <row r="10" spans="1:143" s="288"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89"/>
      <c r="DG10" s="289"/>
      <c r="DH10" s="289"/>
      <c r="DI10" s="289"/>
      <c r="DJ10" s="289"/>
      <c r="DK10" s="289"/>
      <c r="DL10" s="289"/>
      <c r="DM10" s="289"/>
      <c r="DN10" s="289"/>
      <c r="DO10" s="289"/>
      <c r="DP10" s="289"/>
      <c r="DQ10" s="289"/>
      <c r="DR10" s="289"/>
      <c r="DS10" s="289"/>
      <c r="DT10" s="289"/>
      <c r="DU10" s="289"/>
      <c r="DV10" s="289"/>
      <c r="DW10" s="289"/>
      <c r="EM10" s="288" t="s">
        <v>596</v>
      </c>
    </row>
    <row r="11" spans="1:143" s="288"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89"/>
      <c r="DG11" s="289"/>
      <c r="DH11" s="289"/>
      <c r="DI11" s="289"/>
      <c r="DJ11" s="289"/>
      <c r="DK11" s="289"/>
      <c r="DL11" s="289"/>
      <c r="DM11" s="289"/>
      <c r="DN11" s="289"/>
      <c r="DO11" s="289"/>
      <c r="DP11" s="289"/>
      <c r="DQ11" s="289"/>
      <c r="DR11" s="289"/>
      <c r="DS11" s="289"/>
      <c r="DT11" s="289"/>
      <c r="DU11" s="289"/>
      <c r="DV11" s="289"/>
      <c r="DW11" s="289"/>
    </row>
    <row r="12" spans="1:143" s="288"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89"/>
      <c r="DG12" s="289"/>
      <c r="DH12" s="289"/>
      <c r="DI12" s="289"/>
      <c r="DJ12" s="289"/>
      <c r="DK12" s="289"/>
      <c r="DL12" s="289"/>
      <c r="DM12" s="289"/>
      <c r="DN12" s="289"/>
      <c r="DO12" s="289"/>
      <c r="DP12" s="289"/>
      <c r="DQ12" s="289"/>
      <c r="DR12" s="289"/>
      <c r="DS12" s="289"/>
      <c r="DT12" s="289"/>
      <c r="DU12" s="289"/>
      <c r="DV12" s="289"/>
      <c r="DW12" s="289"/>
      <c r="EM12" s="288" t="s">
        <v>596</v>
      </c>
    </row>
    <row r="13" spans="1:143" s="288"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89"/>
      <c r="DG13" s="289"/>
      <c r="DH13" s="289"/>
      <c r="DI13" s="289"/>
      <c r="DJ13" s="289"/>
      <c r="DK13" s="289"/>
      <c r="DL13" s="289"/>
      <c r="DM13" s="289"/>
      <c r="DN13" s="289"/>
      <c r="DO13" s="289"/>
      <c r="DP13" s="289"/>
      <c r="DQ13" s="289"/>
      <c r="DR13" s="289"/>
      <c r="DS13" s="289"/>
      <c r="DT13" s="289"/>
      <c r="DU13" s="289"/>
      <c r="DV13" s="289"/>
      <c r="DW13" s="289"/>
    </row>
    <row r="14" spans="1:143" s="288"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89"/>
      <c r="DG14" s="289"/>
      <c r="DH14" s="289"/>
      <c r="DI14" s="289"/>
      <c r="DJ14" s="289"/>
      <c r="DK14" s="289"/>
      <c r="DL14" s="289"/>
      <c r="DM14" s="289"/>
      <c r="DN14" s="289"/>
      <c r="DO14" s="289"/>
      <c r="DP14" s="289"/>
      <c r="DQ14" s="289"/>
      <c r="DR14" s="289"/>
      <c r="DS14" s="289"/>
      <c r="DT14" s="289"/>
      <c r="DU14" s="289"/>
      <c r="DV14" s="289"/>
      <c r="DW14" s="289"/>
    </row>
    <row r="15" spans="1:143" s="288"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89"/>
      <c r="DG15" s="289"/>
      <c r="DH15" s="289"/>
      <c r="DI15" s="289"/>
      <c r="DJ15" s="289"/>
      <c r="DK15" s="289"/>
      <c r="DL15" s="289"/>
      <c r="DM15" s="289"/>
      <c r="DN15" s="289"/>
      <c r="DO15" s="289"/>
      <c r="DP15" s="289"/>
      <c r="DQ15" s="289"/>
      <c r="DR15" s="289"/>
      <c r="DS15" s="289"/>
      <c r="DT15" s="289"/>
      <c r="DU15" s="289"/>
      <c r="DV15" s="289"/>
      <c r="DW15" s="289"/>
    </row>
    <row r="16" spans="1:143" s="288"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89"/>
      <c r="DG16" s="289"/>
      <c r="DH16" s="289"/>
      <c r="DI16" s="289"/>
      <c r="DJ16" s="289"/>
      <c r="DK16" s="289"/>
      <c r="DL16" s="289"/>
      <c r="DM16" s="289"/>
      <c r="DN16" s="289"/>
      <c r="DO16" s="289"/>
      <c r="DP16" s="289"/>
      <c r="DQ16" s="289"/>
      <c r="DR16" s="289"/>
      <c r="DS16" s="289"/>
      <c r="DT16" s="289"/>
      <c r="DU16" s="289"/>
      <c r="DV16" s="289"/>
      <c r="DW16" s="289"/>
    </row>
    <row r="17" spans="1:351" s="288"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89"/>
      <c r="DG17" s="289"/>
      <c r="DH17" s="289"/>
      <c r="DI17" s="289"/>
      <c r="DJ17" s="289"/>
      <c r="DK17" s="289"/>
      <c r="DL17" s="289"/>
      <c r="DM17" s="289"/>
      <c r="DN17" s="289"/>
      <c r="DO17" s="289"/>
      <c r="DP17" s="289"/>
      <c r="DQ17" s="289"/>
      <c r="DR17" s="289"/>
      <c r="DS17" s="289"/>
      <c r="DT17" s="289"/>
      <c r="DU17" s="289"/>
      <c r="DV17" s="289"/>
      <c r="DW17" s="289"/>
    </row>
    <row r="18" spans="1:351" s="288"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89"/>
      <c r="DG18" s="289"/>
      <c r="DH18" s="289"/>
      <c r="DI18" s="289"/>
      <c r="DJ18" s="289"/>
      <c r="DK18" s="289"/>
      <c r="DL18" s="289"/>
      <c r="DM18" s="289"/>
      <c r="DN18" s="289"/>
      <c r="DO18" s="289"/>
      <c r="DP18" s="289"/>
      <c r="DQ18" s="289"/>
      <c r="DR18" s="289"/>
      <c r="DS18" s="289"/>
      <c r="DT18" s="289"/>
      <c r="DU18" s="289"/>
      <c r="DV18" s="289"/>
      <c r="DW18" s="289"/>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597</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598</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28" t="s">
        <v>599</v>
      </c>
      <c r="AO43" s="1314"/>
      <c r="AP43" s="1314"/>
      <c r="AQ43" s="1314"/>
      <c r="AR43" s="1314"/>
      <c r="AS43" s="1314"/>
      <c r="AT43" s="1314"/>
      <c r="AU43" s="1314"/>
      <c r="AV43" s="1314"/>
      <c r="AW43" s="1314"/>
      <c r="AX43" s="1314"/>
      <c r="AY43" s="1314"/>
      <c r="AZ43" s="1314"/>
      <c r="BA43" s="1314"/>
      <c r="BB43" s="1314"/>
      <c r="BC43" s="1314"/>
      <c r="BD43" s="1314"/>
      <c r="BE43" s="1314"/>
      <c r="BF43" s="1314"/>
      <c r="BG43" s="1314"/>
      <c r="BH43" s="1314"/>
      <c r="BI43" s="1314"/>
      <c r="BJ43" s="1314"/>
      <c r="BK43" s="1314"/>
      <c r="BL43" s="1314"/>
      <c r="BM43" s="1314"/>
      <c r="BN43" s="1314"/>
      <c r="BO43" s="1314"/>
      <c r="BP43" s="1314"/>
      <c r="BQ43" s="1314"/>
      <c r="BR43" s="1314"/>
      <c r="BS43" s="1314"/>
      <c r="BT43" s="1314"/>
      <c r="BU43" s="1314"/>
      <c r="BV43" s="1314"/>
      <c r="BW43" s="1314"/>
      <c r="BX43" s="1314"/>
      <c r="BY43" s="1314"/>
      <c r="BZ43" s="1314"/>
      <c r="CA43" s="1314"/>
      <c r="CB43" s="1314"/>
      <c r="CC43" s="1314"/>
      <c r="CD43" s="1314"/>
      <c r="CE43" s="1314"/>
      <c r="CF43" s="1314"/>
      <c r="CG43" s="1314"/>
      <c r="CH43" s="1314"/>
      <c r="CI43" s="1314"/>
      <c r="CJ43" s="1314"/>
      <c r="CK43" s="1314"/>
      <c r="CL43" s="1314"/>
      <c r="CM43" s="1314"/>
      <c r="CN43" s="1314"/>
      <c r="CO43" s="1314"/>
      <c r="CP43" s="1314"/>
      <c r="CQ43" s="1314"/>
      <c r="CR43" s="1314"/>
      <c r="CS43" s="1314"/>
      <c r="CT43" s="1314"/>
      <c r="CU43" s="1314"/>
      <c r="CV43" s="1314"/>
      <c r="CW43" s="1314"/>
      <c r="CX43" s="1314"/>
      <c r="CY43" s="1314"/>
      <c r="CZ43" s="1314"/>
      <c r="DA43" s="1314"/>
      <c r="DB43" s="1314"/>
      <c r="DC43" s="1315"/>
    </row>
    <row r="44" spans="2:109" x14ac:dyDescent="0.15">
      <c r="B44" s="394"/>
      <c r="AN44" s="1316"/>
      <c r="AO44" s="1317"/>
      <c r="AP44" s="1317"/>
      <c r="AQ44" s="1317"/>
      <c r="AR44" s="1317"/>
      <c r="AS44" s="1317"/>
      <c r="AT44" s="1317"/>
      <c r="AU44" s="1317"/>
      <c r="AV44" s="1317"/>
      <c r="AW44" s="1317"/>
      <c r="AX44" s="1317"/>
      <c r="AY44" s="1317"/>
      <c r="AZ44" s="1317"/>
      <c r="BA44" s="1317"/>
      <c r="BB44" s="1317"/>
      <c r="BC44" s="1317"/>
      <c r="BD44" s="1317"/>
      <c r="BE44" s="1317"/>
      <c r="BF44" s="1317"/>
      <c r="BG44" s="1317"/>
      <c r="BH44" s="1317"/>
      <c r="BI44" s="1317"/>
      <c r="BJ44" s="1317"/>
      <c r="BK44" s="1317"/>
      <c r="BL44" s="1317"/>
      <c r="BM44" s="1317"/>
      <c r="BN44" s="1317"/>
      <c r="BO44" s="1317"/>
      <c r="BP44" s="1317"/>
      <c r="BQ44" s="1317"/>
      <c r="BR44" s="1317"/>
      <c r="BS44" s="1317"/>
      <c r="BT44" s="1317"/>
      <c r="BU44" s="1317"/>
      <c r="BV44" s="1317"/>
      <c r="BW44" s="1317"/>
      <c r="BX44" s="1317"/>
      <c r="BY44" s="1317"/>
      <c r="BZ44" s="1317"/>
      <c r="CA44" s="1317"/>
      <c r="CB44" s="1317"/>
      <c r="CC44" s="1317"/>
      <c r="CD44" s="1317"/>
      <c r="CE44" s="1317"/>
      <c r="CF44" s="1317"/>
      <c r="CG44" s="1317"/>
      <c r="CH44" s="1317"/>
      <c r="CI44" s="1317"/>
      <c r="CJ44" s="1317"/>
      <c r="CK44" s="1317"/>
      <c r="CL44" s="1317"/>
      <c r="CM44" s="1317"/>
      <c r="CN44" s="1317"/>
      <c r="CO44" s="1317"/>
      <c r="CP44" s="1317"/>
      <c r="CQ44" s="1317"/>
      <c r="CR44" s="1317"/>
      <c r="CS44" s="1317"/>
      <c r="CT44" s="1317"/>
      <c r="CU44" s="1317"/>
      <c r="CV44" s="1317"/>
      <c r="CW44" s="1317"/>
      <c r="CX44" s="1317"/>
      <c r="CY44" s="1317"/>
      <c r="CZ44" s="1317"/>
      <c r="DA44" s="1317"/>
      <c r="DB44" s="1317"/>
      <c r="DC44" s="1318"/>
    </row>
    <row r="45" spans="2:109" x14ac:dyDescent="0.15">
      <c r="B45" s="394"/>
      <c r="AN45" s="1316"/>
      <c r="AO45" s="1317"/>
      <c r="AP45" s="1317"/>
      <c r="AQ45" s="1317"/>
      <c r="AR45" s="1317"/>
      <c r="AS45" s="1317"/>
      <c r="AT45" s="1317"/>
      <c r="AU45" s="1317"/>
      <c r="AV45" s="1317"/>
      <c r="AW45" s="1317"/>
      <c r="AX45" s="1317"/>
      <c r="AY45" s="1317"/>
      <c r="AZ45" s="1317"/>
      <c r="BA45" s="1317"/>
      <c r="BB45" s="1317"/>
      <c r="BC45" s="1317"/>
      <c r="BD45" s="1317"/>
      <c r="BE45" s="1317"/>
      <c r="BF45" s="1317"/>
      <c r="BG45" s="1317"/>
      <c r="BH45" s="1317"/>
      <c r="BI45" s="1317"/>
      <c r="BJ45" s="1317"/>
      <c r="BK45" s="1317"/>
      <c r="BL45" s="1317"/>
      <c r="BM45" s="1317"/>
      <c r="BN45" s="1317"/>
      <c r="BO45" s="1317"/>
      <c r="BP45" s="1317"/>
      <c r="BQ45" s="1317"/>
      <c r="BR45" s="1317"/>
      <c r="BS45" s="1317"/>
      <c r="BT45" s="1317"/>
      <c r="BU45" s="1317"/>
      <c r="BV45" s="1317"/>
      <c r="BW45" s="1317"/>
      <c r="BX45" s="1317"/>
      <c r="BY45" s="1317"/>
      <c r="BZ45" s="1317"/>
      <c r="CA45" s="1317"/>
      <c r="CB45" s="1317"/>
      <c r="CC45" s="1317"/>
      <c r="CD45" s="1317"/>
      <c r="CE45" s="1317"/>
      <c r="CF45" s="1317"/>
      <c r="CG45" s="1317"/>
      <c r="CH45" s="1317"/>
      <c r="CI45" s="1317"/>
      <c r="CJ45" s="1317"/>
      <c r="CK45" s="1317"/>
      <c r="CL45" s="1317"/>
      <c r="CM45" s="1317"/>
      <c r="CN45" s="1317"/>
      <c r="CO45" s="1317"/>
      <c r="CP45" s="1317"/>
      <c r="CQ45" s="1317"/>
      <c r="CR45" s="1317"/>
      <c r="CS45" s="1317"/>
      <c r="CT45" s="1317"/>
      <c r="CU45" s="1317"/>
      <c r="CV45" s="1317"/>
      <c r="CW45" s="1317"/>
      <c r="CX45" s="1317"/>
      <c r="CY45" s="1317"/>
      <c r="CZ45" s="1317"/>
      <c r="DA45" s="1317"/>
      <c r="DB45" s="1317"/>
      <c r="DC45" s="1318"/>
    </row>
    <row r="46" spans="2:109" x14ac:dyDescent="0.15">
      <c r="B46" s="394"/>
      <c r="AN46" s="1316"/>
      <c r="AO46" s="1317"/>
      <c r="AP46" s="1317"/>
      <c r="AQ46" s="1317"/>
      <c r="AR46" s="1317"/>
      <c r="AS46" s="1317"/>
      <c r="AT46" s="1317"/>
      <c r="AU46" s="1317"/>
      <c r="AV46" s="1317"/>
      <c r="AW46" s="1317"/>
      <c r="AX46" s="1317"/>
      <c r="AY46" s="1317"/>
      <c r="AZ46" s="1317"/>
      <c r="BA46" s="1317"/>
      <c r="BB46" s="1317"/>
      <c r="BC46" s="1317"/>
      <c r="BD46" s="1317"/>
      <c r="BE46" s="1317"/>
      <c r="BF46" s="1317"/>
      <c r="BG46" s="1317"/>
      <c r="BH46" s="1317"/>
      <c r="BI46" s="1317"/>
      <c r="BJ46" s="1317"/>
      <c r="BK46" s="1317"/>
      <c r="BL46" s="1317"/>
      <c r="BM46" s="1317"/>
      <c r="BN46" s="1317"/>
      <c r="BO46" s="1317"/>
      <c r="BP46" s="1317"/>
      <c r="BQ46" s="1317"/>
      <c r="BR46" s="1317"/>
      <c r="BS46" s="1317"/>
      <c r="BT46" s="1317"/>
      <c r="BU46" s="1317"/>
      <c r="BV46" s="1317"/>
      <c r="BW46" s="1317"/>
      <c r="BX46" s="1317"/>
      <c r="BY46" s="1317"/>
      <c r="BZ46" s="1317"/>
      <c r="CA46" s="1317"/>
      <c r="CB46" s="1317"/>
      <c r="CC46" s="1317"/>
      <c r="CD46" s="1317"/>
      <c r="CE46" s="1317"/>
      <c r="CF46" s="1317"/>
      <c r="CG46" s="1317"/>
      <c r="CH46" s="1317"/>
      <c r="CI46" s="1317"/>
      <c r="CJ46" s="1317"/>
      <c r="CK46" s="1317"/>
      <c r="CL46" s="1317"/>
      <c r="CM46" s="1317"/>
      <c r="CN46" s="1317"/>
      <c r="CO46" s="1317"/>
      <c r="CP46" s="1317"/>
      <c r="CQ46" s="1317"/>
      <c r="CR46" s="1317"/>
      <c r="CS46" s="1317"/>
      <c r="CT46" s="1317"/>
      <c r="CU46" s="1317"/>
      <c r="CV46" s="1317"/>
      <c r="CW46" s="1317"/>
      <c r="CX46" s="1317"/>
      <c r="CY46" s="1317"/>
      <c r="CZ46" s="1317"/>
      <c r="DA46" s="1317"/>
      <c r="DB46" s="1317"/>
      <c r="DC46" s="1318"/>
    </row>
    <row r="47" spans="2:109" x14ac:dyDescent="0.15">
      <c r="B47" s="394"/>
      <c r="AN47" s="1319"/>
      <c r="AO47" s="1320"/>
      <c r="AP47" s="1320"/>
      <c r="AQ47" s="1320"/>
      <c r="AR47" s="1320"/>
      <c r="AS47" s="1320"/>
      <c r="AT47" s="1320"/>
      <c r="AU47" s="1320"/>
      <c r="AV47" s="1320"/>
      <c r="AW47" s="1320"/>
      <c r="AX47" s="1320"/>
      <c r="AY47" s="1320"/>
      <c r="AZ47" s="1320"/>
      <c r="BA47" s="1320"/>
      <c r="BB47" s="1320"/>
      <c r="BC47" s="1320"/>
      <c r="BD47" s="1320"/>
      <c r="BE47" s="1320"/>
      <c r="BF47" s="1320"/>
      <c r="BG47" s="1320"/>
      <c r="BH47" s="1320"/>
      <c r="BI47" s="1320"/>
      <c r="BJ47" s="1320"/>
      <c r="BK47" s="1320"/>
      <c r="BL47" s="1320"/>
      <c r="BM47" s="1320"/>
      <c r="BN47" s="1320"/>
      <c r="BO47" s="1320"/>
      <c r="BP47" s="1320"/>
      <c r="BQ47" s="1320"/>
      <c r="BR47" s="1320"/>
      <c r="BS47" s="1320"/>
      <c r="BT47" s="1320"/>
      <c r="BU47" s="1320"/>
      <c r="BV47" s="1320"/>
      <c r="BW47" s="1320"/>
      <c r="BX47" s="1320"/>
      <c r="BY47" s="1320"/>
      <c r="BZ47" s="1320"/>
      <c r="CA47" s="1320"/>
      <c r="CB47" s="1320"/>
      <c r="CC47" s="1320"/>
      <c r="CD47" s="1320"/>
      <c r="CE47" s="1320"/>
      <c r="CF47" s="1320"/>
      <c r="CG47" s="1320"/>
      <c r="CH47" s="1320"/>
      <c r="CI47" s="1320"/>
      <c r="CJ47" s="1320"/>
      <c r="CK47" s="1320"/>
      <c r="CL47" s="1320"/>
      <c r="CM47" s="1320"/>
      <c r="CN47" s="1320"/>
      <c r="CO47" s="1320"/>
      <c r="CP47" s="1320"/>
      <c r="CQ47" s="1320"/>
      <c r="CR47" s="1320"/>
      <c r="CS47" s="1320"/>
      <c r="CT47" s="1320"/>
      <c r="CU47" s="1320"/>
      <c r="CV47" s="1320"/>
      <c r="CW47" s="1320"/>
      <c r="CX47" s="1320"/>
      <c r="CY47" s="1320"/>
      <c r="CZ47" s="1320"/>
      <c r="DA47" s="1320"/>
      <c r="DB47" s="1320"/>
      <c r="DC47" s="1321"/>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600</v>
      </c>
    </row>
    <row r="50" spans="1:109" x14ac:dyDescent="0.15">
      <c r="B50" s="394"/>
      <c r="G50" s="1305"/>
      <c r="H50" s="1305"/>
      <c r="I50" s="1305"/>
      <c r="J50" s="1305"/>
      <c r="K50" s="404"/>
      <c r="L50" s="404"/>
      <c r="M50" s="405"/>
      <c r="N50" s="405"/>
      <c r="AN50" s="1324"/>
      <c r="AO50" s="1325"/>
      <c r="AP50" s="1325"/>
      <c r="AQ50" s="1325"/>
      <c r="AR50" s="1325"/>
      <c r="AS50" s="1325"/>
      <c r="AT50" s="1325"/>
      <c r="AU50" s="1325"/>
      <c r="AV50" s="1325"/>
      <c r="AW50" s="1325"/>
      <c r="AX50" s="1325"/>
      <c r="AY50" s="1325"/>
      <c r="AZ50" s="1325"/>
      <c r="BA50" s="1325"/>
      <c r="BB50" s="1325"/>
      <c r="BC50" s="1325"/>
      <c r="BD50" s="1325"/>
      <c r="BE50" s="1325"/>
      <c r="BF50" s="1325"/>
      <c r="BG50" s="1325"/>
      <c r="BH50" s="1325"/>
      <c r="BI50" s="1325"/>
      <c r="BJ50" s="1325"/>
      <c r="BK50" s="1325"/>
      <c r="BL50" s="1325"/>
      <c r="BM50" s="1325"/>
      <c r="BN50" s="1325"/>
      <c r="BO50" s="1326"/>
      <c r="BP50" s="1311" t="s">
        <v>555</v>
      </c>
      <c r="BQ50" s="1311"/>
      <c r="BR50" s="1311"/>
      <c r="BS50" s="1311"/>
      <c r="BT50" s="1311"/>
      <c r="BU50" s="1311"/>
      <c r="BV50" s="1311"/>
      <c r="BW50" s="1311"/>
      <c r="BX50" s="1311" t="s">
        <v>556</v>
      </c>
      <c r="BY50" s="1311"/>
      <c r="BZ50" s="1311"/>
      <c r="CA50" s="1311"/>
      <c r="CB50" s="1311"/>
      <c r="CC50" s="1311"/>
      <c r="CD50" s="1311"/>
      <c r="CE50" s="1311"/>
      <c r="CF50" s="1311" t="s">
        <v>557</v>
      </c>
      <c r="CG50" s="1311"/>
      <c r="CH50" s="1311"/>
      <c r="CI50" s="1311"/>
      <c r="CJ50" s="1311"/>
      <c r="CK50" s="1311"/>
      <c r="CL50" s="1311"/>
      <c r="CM50" s="1311"/>
      <c r="CN50" s="1311" t="s">
        <v>558</v>
      </c>
      <c r="CO50" s="1311"/>
      <c r="CP50" s="1311"/>
      <c r="CQ50" s="1311"/>
      <c r="CR50" s="1311"/>
      <c r="CS50" s="1311"/>
      <c r="CT50" s="1311"/>
      <c r="CU50" s="1311"/>
      <c r="CV50" s="1311" t="s">
        <v>559</v>
      </c>
      <c r="CW50" s="1311"/>
      <c r="CX50" s="1311"/>
      <c r="CY50" s="1311"/>
      <c r="CZ50" s="1311"/>
      <c r="DA50" s="1311"/>
      <c r="DB50" s="1311"/>
      <c r="DC50" s="1311"/>
    </row>
    <row r="51" spans="1:109" ht="13.5" customHeight="1" x14ac:dyDescent="0.15">
      <c r="B51" s="394"/>
      <c r="G51" s="1323"/>
      <c r="H51" s="1323"/>
      <c r="I51" s="1327"/>
      <c r="J51" s="1327"/>
      <c r="K51" s="1312"/>
      <c r="L51" s="1312"/>
      <c r="M51" s="1312"/>
      <c r="N51" s="1312"/>
      <c r="AM51" s="403"/>
      <c r="AN51" s="1310" t="s">
        <v>601</v>
      </c>
      <c r="AO51" s="1310"/>
      <c r="AP51" s="1310"/>
      <c r="AQ51" s="1310"/>
      <c r="AR51" s="1310"/>
      <c r="AS51" s="1310"/>
      <c r="AT51" s="1310"/>
      <c r="AU51" s="1310"/>
      <c r="AV51" s="1310"/>
      <c r="AW51" s="1310"/>
      <c r="AX51" s="1310"/>
      <c r="AY51" s="1310"/>
      <c r="AZ51" s="1310"/>
      <c r="BA51" s="1310"/>
      <c r="BB51" s="1310" t="s">
        <v>602</v>
      </c>
      <c r="BC51" s="1310"/>
      <c r="BD51" s="1310"/>
      <c r="BE51" s="1310"/>
      <c r="BF51" s="1310"/>
      <c r="BG51" s="1310"/>
      <c r="BH51" s="1310"/>
      <c r="BI51" s="1310"/>
      <c r="BJ51" s="1310"/>
      <c r="BK51" s="1310"/>
      <c r="BL51" s="1310"/>
      <c r="BM51" s="1310"/>
      <c r="BN51" s="1310"/>
      <c r="BO51" s="1310"/>
      <c r="BP51" s="1322"/>
      <c r="BQ51" s="1307"/>
      <c r="BR51" s="1307"/>
      <c r="BS51" s="1307"/>
      <c r="BT51" s="1307"/>
      <c r="BU51" s="1307"/>
      <c r="BV51" s="1307"/>
      <c r="BW51" s="1307"/>
      <c r="BX51" s="1322"/>
      <c r="BY51" s="1307"/>
      <c r="BZ51" s="1307"/>
      <c r="CA51" s="1307"/>
      <c r="CB51" s="1307"/>
      <c r="CC51" s="1307"/>
      <c r="CD51" s="1307"/>
      <c r="CE51" s="1307"/>
      <c r="CF51" s="1307">
        <v>29.9</v>
      </c>
      <c r="CG51" s="1307"/>
      <c r="CH51" s="1307"/>
      <c r="CI51" s="1307"/>
      <c r="CJ51" s="1307"/>
      <c r="CK51" s="1307"/>
      <c r="CL51" s="1307"/>
      <c r="CM51" s="1307"/>
      <c r="CN51" s="1307">
        <v>37.6</v>
      </c>
      <c r="CO51" s="1307"/>
      <c r="CP51" s="1307"/>
      <c r="CQ51" s="1307"/>
      <c r="CR51" s="1307"/>
      <c r="CS51" s="1307"/>
      <c r="CT51" s="1307"/>
      <c r="CU51" s="1307"/>
      <c r="CV51" s="1307">
        <v>43</v>
      </c>
      <c r="CW51" s="1307"/>
      <c r="CX51" s="1307"/>
      <c r="CY51" s="1307"/>
      <c r="CZ51" s="1307"/>
      <c r="DA51" s="1307"/>
      <c r="DB51" s="1307"/>
      <c r="DC51" s="1307"/>
    </row>
    <row r="52" spans="1:109" x14ac:dyDescent="0.15">
      <c r="B52" s="394"/>
      <c r="G52" s="1323"/>
      <c r="H52" s="1323"/>
      <c r="I52" s="1327"/>
      <c r="J52" s="1327"/>
      <c r="K52" s="1312"/>
      <c r="L52" s="1312"/>
      <c r="M52" s="1312"/>
      <c r="N52" s="1312"/>
      <c r="AM52" s="403"/>
      <c r="AN52" s="1310"/>
      <c r="AO52" s="1310"/>
      <c r="AP52" s="1310"/>
      <c r="AQ52" s="1310"/>
      <c r="AR52" s="1310"/>
      <c r="AS52" s="1310"/>
      <c r="AT52" s="1310"/>
      <c r="AU52" s="1310"/>
      <c r="AV52" s="1310"/>
      <c r="AW52" s="1310"/>
      <c r="AX52" s="1310"/>
      <c r="AY52" s="1310"/>
      <c r="AZ52" s="1310"/>
      <c r="BA52" s="1310"/>
      <c r="BB52" s="1310"/>
      <c r="BC52" s="1310"/>
      <c r="BD52" s="1310"/>
      <c r="BE52" s="1310"/>
      <c r="BF52" s="1310"/>
      <c r="BG52" s="1310"/>
      <c r="BH52" s="1310"/>
      <c r="BI52" s="1310"/>
      <c r="BJ52" s="1310"/>
      <c r="BK52" s="1310"/>
      <c r="BL52" s="1310"/>
      <c r="BM52" s="1310"/>
      <c r="BN52" s="1310"/>
      <c r="BO52" s="1310"/>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x14ac:dyDescent="0.15">
      <c r="A53" s="402"/>
      <c r="B53" s="394"/>
      <c r="G53" s="1323"/>
      <c r="H53" s="1323"/>
      <c r="I53" s="1305"/>
      <c r="J53" s="1305"/>
      <c r="K53" s="1312"/>
      <c r="L53" s="1312"/>
      <c r="M53" s="1312"/>
      <c r="N53" s="1312"/>
      <c r="AM53" s="403"/>
      <c r="AN53" s="1310"/>
      <c r="AO53" s="1310"/>
      <c r="AP53" s="1310"/>
      <c r="AQ53" s="1310"/>
      <c r="AR53" s="1310"/>
      <c r="AS53" s="1310"/>
      <c r="AT53" s="1310"/>
      <c r="AU53" s="1310"/>
      <c r="AV53" s="1310"/>
      <c r="AW53" s="1310"/>
      <c r="AX53" s="1310"/>
      <c r="AY53" s="1310"/>
      <c r="AZ53" s="1310"/>
      <c r="BA53" s="1310"/>
      <c r="BB53" s="1310" t="s">
        <v>603</v>
      </c>
      <c r="BC53" s="1310"/>
      <c r="BD53" s="1310"/>
      <c r="BE53" s="1310"/>
      <c r="BF53" s="1310"/>
      <c r="BG53" s="1310"/>
      <c r="BH53" s="1310"/>
      <c r="BI53" s="1310"/>
      <c r="BJ53" s="1310"/>
      <c r="BK53" s="1310"/>
      <c r="BL53" s="1310"/>
      <c r="BM53" s="1310"/>
      <c r="BN53" s="1310"/>
      <c r="BO53" s="1310"/>
      <c r="BP53" s="1322"/>
      <c r="BQ53" s="1307"/>
      <c r="BR53" s="1307"/>
      <c r="BS53" s="1307"/>
      <c r="BT53" s="1307"/>
      <c r="BU53" s="1307"/>
      <c r="BV53" s="1307"/>
      <c r="BW53" s="1307"/>
      <c r="BX53" s="1322"/>
      <c r="BY53" s="1307"/>
      <c r="BZ53" s="1307"/>
      <c r="CA53" s="1307"/>
      <c r="CB53" s="1307"/>
      <c r="CC53" s="1307"/>
      <c r="CD53" s="1307"/>
      <c r="CE53" s="1307"/>
      <c r="CF53" s="1307">
        <v>64.099999999999994</v>
      </c>
      <c r="CG53" s="1307"/>
      <c r="CH53" s="1307"/>
      <c r="CI53" s="1307"/>
      <c r="CJ53" s="1307"/>
      <c r="CK53" s="1307"/>
      <c r="CL53" s="1307"/>
      <c r="CM53" s="1307"/>
      <c r="CN53" s="1307">
        <v>65.8</v>
      </c>
      <c r="CO53" s="1307"/>
      <c r="CP53" s="1307"/>
      <c r="CQ53" s="1307"/>
      <c r="CR53" s="1307"/>
      <c r="CS53" s="1307"/>
      <c r="CT53" s="1307"/>
      <c r="CU53" s="1307"/>
      <c r="CV53" s="1307">
        <v>66.3</v>
      </c>
      <c r="CW53" s="1307"/>
      <c r="CX53" s="1307"/>
      <c r="CY53" s="1307"/>
      <c r="CZ53" s="1307"/>
      <c r="DA53" s="1307"/>
      <c r="DB53" s="1307"/>
      <c r="DC53" s="1307"/>
    </row>
    <row r="54" spans="1:109" x14ac:dyDescent="0.15">
      <c r="A54" s="402"/>
      <c r="B54" s="394"/>
      <c r="G54" s="1323"/>
      <c r="H54" s="1323"/>
      <c r="I54" s="1305"/>
      <c r="J54" s="1305"/>
      <c r="K54" s="1312"/>
      <c r="L54" s="1312"/>
      <c r="M54" s="1312"/>
      <c r="N54" s="1312"/>
      <c r="AM54" s="403"/>
      <c r="AN54" s="1310"/>
      <c r="AO54" s="1310"/>
      <c r="AP54" s="1310"/>
      <c r="AQ54" s="1310"/>
      <c r="AR54" s="1310"/>
      <c r="AS54" s="1310"/>
      <c r="AT54" s="1310"/>
      <c r="AU54" s="1310"/>
      <c r="AV54" s="1310"/>
      <c r="AW54" s="1310"/>
      <c r="AX54" s="1310"/>
      <c r="AY54" s="1310"/>
      <c r="AZ54" s="1310"/>
      <c r="BA54" s="1310"/>
      <c r="BB54" s="1310"/>
      <c r="BC54" s="1310"/>
      <c r="BD54" s="1310"/>
      <c r="BE54" s="1310"/>
      <c r="BF54" s="1310"/>
      <c r="BG54" s="1310"/>
      <c r="BH54" s="1310"/>
      <c r="BI54" s="1310"/>
      <c r="BJ54" s="1310"/>
      <c r="BK54" s="1310"/>
      <c r="BL54" s="1310"/>
      <c r="BM54" s="1310"/>
      <c r="BN54" s="1310"/>
      <c r="BO54" s="1310"/>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x14ac:dyDescent="0.15">
      <c r="A55" s="402"/>
      <c r="B55" s="394"/>
      <c r="G55" s="1305"/>
      <c r="H55" s="1305"/>
      <c r="I55" s="1305"/>
      <c r="J55" s="1305"/>
      <c r="K55" s="1312"/>
      <c r="L55" s="1312"/>
      <c r="M55" s="1312"/>
      <c r="N55" s="1312"/>
      <c r="AN55" s="1311" t="s">
        <v>604</v>
      </c>
      <c r="AO55" s="1311"/>
      <c r="AP55" s="1311"/>
      <c r="AQ55" s="1311"/>
      <c r="AR55" s="1311"/>
      <c r="AS55" s="1311"/>
      <c r="AT55" s="1311"/>
      <c r="AU55" s="1311"/>
      <c r="AV55" s="1311"/>
      <c r="AW55" s="1311"/>
      <c r="AX55" s="1311"/>
      <c r="AY55" s="1311"/>
      <c r="AZ55" s="1311"/>
      <c r="BA55" s="1311"/>
      <c r="BB55" s="1310" t="s">
        <v>602</v>
      </c>
      <c r="BC55" s="1310"/>
      <c r="BD55" s="1310"/>
      <c r="BE55" s="1310"/>
      <c r="BF55" s="1310"/>
      <c r="BG55" s="1310"/>
      <c r="BH55" s="1310"/>
      <c r="BI55" s="1310"/>
      <c r="BJ55" s="1310"/>
      <c r="BK55" s="1310"/>
      <c r="BL55" s="1310"/>
      <c r="BM55" s="1310"/>
      <c r="BN55" s="1310"/>
      <c r="BO55" s="1310"/>
      <c r="BP55" s="1322"/>
      <c r="BQ55" s="1307"/>
      <c r="BR55" s="1307"/>
      <c r="BS55" s="1307"/>
      <c r="BT55" s="1307"/>
      <c r="BU55" s="1307"/>
      <c r="BV55" s="1307"/>
      <c r="BW55" s="1307"/>
      <c r="BX55" s="1322"/>
      <c r="BY55" s="1307"/>
      <c r="BZ55" s="1307"/>
      <c r="CA55" s="1307"/>
      <c r="CB55" s="1307"/>
      <c r="CC55" s="1307"/>
      <c r="CD55" s="1307"/>
      <c r="CE55" s="1307"/>
      <c r="CF55" s="1307">
        <v>15.5</v>
      </c>
      <c r="CG55" s="1307"/>
      <c r="CH55" s="1307"/>
      <c r="CI55" s="1307"/>
      <c r="CJ55" s="1307"/>
      <c r="CK55" s="1307"/>
      <c r="CL55" s="1307"/>
      <c r="CM55" s="1307"/>
      <c r="CN55" s="1307">
        <v>14</v>
      </c>
      <c r="CO55" s="1307"/>
      <c r="CP55" s="1307"/>
      <c r="CQ55" s="1307"/>
      <c r="CR55" s="1307"/>
      <c r="CS55" s="1307"/>
      <c r="CT55" s="1307"/>
      <c r="CU55" s="1307"/>
      <c r="CV55" s="1307">
        <v>11.4</v>
      </c>
      <c r="CW55" s="1307"/>
      <c r="CX55" s="1307"/>
      <c r="CY55" s="1307"/>
      <c r="CZ55" s="1307"/>
      <c r="DA55" s="1307"/>
      <c r="DB55" s="1307"/>
      <c r="DC55" s="1307"/>
    </row>
    <row r="56" spans="1:109" x14ac:dyDescent="0.15">
      <c r="A56" s="402"/>
      <c r="B56" s="394"/>
      <c r="G56" s="1305"/>
      <c r="H56" s="1305"/>
      <c r="I56" s="1305"/>
      <c r="J56" s="1305"/>
      <c r="K56" s="1312"/>
      <c r="L56" s="1312"/>
      <c r="M56" s="1312"/>
      <c r="N56" s="1312"/>
      <c r="AN56" s="1311"/>
      <c r="AO56" s="1311"/>
      <c r="AP56" s="1311"/>
      <c r="AQ56" s="1311"/>
      <c r="AR56" s="1311"/>
      <c r="AS56" s="1311"/>
      <c r="AT56" s="1311"/>
      <c r="AU56" s="1311"/>
      <c r="AV56" s="1311"/>
      <c r="AW56" s="1311"/>
      <c r="AX56" s="1311"/>
      <c r="AY56" s="1311"/>
      <c r="AZ56" s="1311"/>
      <c r="BA56" s="1311"/>
      <c r="BB56" s="1310"/>
      <c r="BC56" s="1310"/>
      <c r="BD56" s="1310"/>
      <c r="BE56" s="1310"/>
      <c r="BF56" s="1310"/>
      <c r="BG56" s="1310"/>
      <c r="BH56" s="1310"/>
      <c r="BI56" s="1310"/>
      <c r="BJ56" s="1310"/>
      <c r="BK56" s="1310"/>
      <c r="BL56" s="1310"/>
      <c r="BM56" s="1310"/>
      <c r="BN56" s="1310"/>
      <c r="BO56" s="1310"/>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402" customFormat="1" x14ac:dyDescent="0.15">
      <c r="B57" s="406"/>
      <c r="G57" s="1305"/>
      <c r="H57" s="1305"/>
      <c r="I57" s="1308"/>
      <c r="J57" s="1308"/>
      <c r="K57" s="1312"/>
      <c r="L57" s="1312"/>
      <c r="M57" s="1312"/>
      <c r="N57" s="1312"/>
      <c r="AM57" s="387"/>
      <c r="AN57" s="1311"/>
      <c r="AO57" s="1311"/>
      <c r="AP57" s="1311"/>
      <c r="AQ57" s="1311"/>
      <c r="AR57" s="1311"/>
      <c r="AS57" s="1311"/>
      <c r="AT57" s="1311"/>
      <c r="AU57" s="1311"/>
      <c r="AV57" s="1311"/>
      <c r="AW57" s="1311"/>
      <c r="AX57" s="1311"/>
      <c r="AY57" s="1311"/>
      <c r="AZ57" s="1311"/>
      <c r="BA57" s="1311"/>
      <c r="BB57" s="1310" t="s">
        <v>603</v>
      </c>
      <c r="BC57" s="1310"/>
      <c r="BD57" s="1310"/>
      <c r="BE57" s="1310"/>
      <c r="BF57" s="1310"/>
      <c r="BG57" s="1310"/>
      <c r="BH57" s="1310"/>
      <c r="BI57" s="1310"/>
      <c r="BJ57" s="1310"/>
      <c r="BK57" s="1310"/>
      <c r="BL57" s="1310"/>
      <c r="BM57" s="1310"/>
      <c r="BN57" s="1310"/>
      <c r="BO57" s="1310"/>
      <c r="BP57" s="1322"/>
      <c r="BQ57" s="1307"/>
      <c r="BR57" s="1307"/>
      <c r="BS57" s="1307"/>
      <c r="BT57" s="1307"/>
      <c r="BU57" s="1307"/>
      <c r="BV57" s="1307"/>
      <c r="BW57" s="1307"/>
      <c r="BX57" s="1322"/>
      <c r="BY57" s="1307"/>
      <c r="BZ57" s="1307"/>
      <c r="CA57" s="1307"/>
      <c r="CB57" s="1307"/>
      <c r="CC57" s="1307"/>
      <c r="CD57" s="1307"/>
      <c r="CE57" s="1307"/>
      <c r="CF57" s="1307">
        <v>57.7</v>
      </c>
      <c r="CG57" s="1307"/>
      <c r="CH57" s="1307"/>
      <c r="CI57" s="1307"/>
      <c r="CJ57" s="1307"/>
      <c r="CK57" s="1307"/>
      <c r="CL57" s="1307"/>
      <c r="CM57" s="1307"/>
      <c r="CN57" s="1307">
        <v>57.8</v>
      </c>
      <c r="CO57" s="1307"/>
      <c r="CP57" s="1307"/>
      <c r="CQ57" s="1307"/>
      <c r="CR57" s="1307"/>
      <c r="CS57" s="1307"/>
      <c r="CT57" s="1307"/>
      <c r="CU57" s="1307"/>
      <c r="CV57" s="1307">
        <v>59.2</v>
      </c>
      <c r="CW57" s="1307"/>
      <c r="CX57" s="1307"/>
      <c r="CY57" s="1307"/>
      <c r="CZ57" s="1307"/>
      <c r="DA57" s="1307"/>
      <c r="DB57" s="1307"/>
      <c r="DC57" s="1307"/>
      <c r="DD57" s="407"/>
      <c r="DE57" s="406"/>
    </row>
    <row r="58" spans="1:109" s="402" customFormat="1" x14ac:dyDescent="0.15">
      <c r="A58" s="387"/>
      <c r="B58" s="406"/>
      <c r="G58" s="1305"/>
      <c r="H58" s="1305"/>
      <c r="I58" s="1308"/>
      <c r="J58" s="1308"/>
      <c r="K58" s="1312"/>
      <c r="L58" s="1312"/>
      <c r="M58" s="1312"/>
      <c r="N58" s="1312"/>
      <c r="AM58" s="387"/>
      <c r="AN58" s="1311"/>
      <c r="AO58" s="1311"/>
      <c r="AP58" s="1311"/>
      <c r="AQ58" s="1311"/>
      <c r="AR58" s="1311"/>
      <c r="AS58" s="1311"/>
      <c r="AT58" s="1311"/>
      <c r="AU58" s="1311"/>
      <c r="AV58" s="1311"/>
      <c r="AW58" s="1311"/>
      <c r="AX58" s="1311"/>
      <c r="AY58" s="1311"/>
      <c r="AZ58" s="1311"/>
      <c r="BA58" s="1311"/>
      <c r="BB58" s="1310"/>
      <c r="BC58" s="1310"/>
      <c r="BD58" s="1310"/>
      <c r="BE58" s="1310"/>
      <c r="BF58" s="1310"/>
      <c r="BG58" s="1310"/>
      <c r="BH58" s="1310"/>
      <c r="BI58" s="1310"/>
      <c r="BJ58" s="1310"/>
      <c r="BK58" s="1310"/>
      <c r="BL58" s="1310"/>
      <c r="BM58" s="1310"/>
      <c r="BN58" s="1310"/>
      <c r="BO58" s="1310"/>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605</v>
      </c>
    </row>
    <row r="64" spans="1:109" x14ac:dyDescent="0.15">
      <c r="B64" s="394"/>
      <c r="G64" s="401"/>
      <c r="I64" s="414"/>
      <c r="J64" s="414"/>
      <c r="K64" s="414"/>
      <c r="L64" s="414"/>
      <c r="M64" s="414"/>
      <c r="N64" s="415"/>
      <c r="AM64" s="401"/>
      <c r="AN64" s="401" t="s">
        <v>598</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13" t="s">
        <v>607</v>
      </c>
      <c r="AO65" s="1314"/>
      <c r="AP65" s="1314"/>
      <c r="AQ65" s="1314"/>
      <c r="AR65" s="1314"/>
      <c r="AS65" s="1314"/>
      <c r="AT65" s="1314"/>
      <c r="AU65" s="1314"/>
      <c r="AV65" s="1314"/>
      <c r="AW65" s="1314"/>
      <c r="AX65" s="1314"/>
      <c r="AY65" s="1314"/>
      <c r="AZ65" s="1314"/>
      <c r="BA65" s="1314"/>
      <c r="BB65" s="1314"/>
      <c r="BC65" s="1314"/>
      <c r="BD65" s="1314"/>
      <c r="BE65" s="1314"/>
      <c r="BF65" s="1314"/>
      <c r="BG65" s="1314"/>
      <c r="BH65" s="1314"/>
      <c r="BI65" s="1314"/>
      <c r="BJ65" s="1314"/>
      <c r="BK65" s="1314"/>
      <c r="BL65" s="1314"/>
      <c r="BM65" s="1314"/>
      <c r="BN65" s="1314"/>
      <c r="BO65" s="1314"/>
      <c r="BP65" s="1314"/>
      <c r="BQ65" s="1314"/>
      <c r="BR65" s="1314"/>
      <c r="BS65" s="1314"/>
      <c r="BT65" s="1314"/>
      <c r="BU65" s="1314"/>
      <c r="BV65" s="1314"/>
      <c r="BW65" s="1314"/>
      <c r="BX65" s="1314"/>
      <c r="BY65" s="1314"/>
      <c r="BZ65" s="1314"/>
      <c r="CA65" s="1314"/>
      <c r="CB65" s="1314"/>
      <c r="CC65" s="1314"/>
      <c r="CD65" s="1314"/>
      <c r="CE65" s="1314"/>
      <c r="CF65" s="1314"/>
      <c r="CG65" s="1314"/>
      <c r="CH65" s="1314"/>
      <c r="CI65" s="1314"/>
      <c r="CJ65" s="1314"/>
      <c r="CK65" s="1314"/>
      <c r="CL65" s="1314"/>
      <c r="CM65" s="1314"/>
      <c r="CN65" s="1314"/>
      <c r="CO65" s="1314"/>
      <c r="CP65" s="1314"/>
      <c r="CQ65" s="1314"/>
      <c r="CR65" s="1314"/>
      <c r="CS65" s="1314"/>
      <c r="CT65" s="1314"/>
      <c r="CU65" s="1314"/>
      <c r="CV65" s="1314"/>
      <c r="CW65" s="1314"/>
      <c r="CX65" s="1314"/>
      <c r="CY65" s="1314"/>
      <c r="CZ65" s="1314"/>
      <c r="DA65" s="1314"/>
      <c r="DB65" s="1314"/>
      <c r="DC65" s="1315"/>
    </row>
    <row r="66" spans="2:107" x14ac:dyDescent="0.15">
      <c r="B66" s="394"/>
      <c r="AN66" s="1316"/>
      <c r="AO66" s="1317"/>
      <c r="AP66" s="1317"/>
      <c r="AQ66" s="1317"/>
      <c r="AR66" s="1317"/>
      <c r="AS66" s="1317"/>
      <c r="AT66" s="1317"/>
      <c r="AU66" s="1317"/>
      <c r="AV66" s="1317"/>
      <c r="AW66" s="1317"/>
      <c r="AX66" s="1317"/>
      <c r="AY66" s="1317"/>
      <c r="AZ66" s="1317"/>
      <c r="BA66" s="1317"/>
      <c r="BB66" s="1317"/>
      <c r="BC66" s="1317"/>
      <c r="BD66" s="1317"/>
      <c r="BE66" s="1317"/>
      <c r="BF66" s="1317"/>
      <c r="BG66" s="1317"/>
      <c r="BH66" s="1317"/>
      <c r="BI66" s="1317"/>
      <c r="BJ66" s="1317"/>
      <c r="BK66" s="1317"/>
      <c r="BL66" s="1317"/>
      <c r="BM66" s="1317"/>
      <c r="BN66" s="1317"/>
      <c r="BO66" s="1317"/>
      <c r="BP66" s="1317"/>
      <c r="BQ66" s="1317"/>
      <c r="BR66" s="1317"/>
      <c r="BS66" s="1317"/>
      <c r="BT66" s="1317"/>
      <c r="BU66" s="1317"/>
      <c r="BV66" s="1317"/>
      <c r="BW66" s="1317"/>
      <c r="BX66" s="1317"/>
      <c r="BY66" s="1317"/>
      <c r="BZ66" s="1317"/>
      <c r="CA66" s="1317"/>
      <c r="CB66" s="1317"/>
      <c r="CC66" s="1317"/>
      <c r="CD66" s="1317"/>
      <c r="CE66" s="1317"/>
      <c r="CF66" s="1317"/>
      <c r="CG66" s="1317"/>
      <c r="CH66" s="1317"/>
      <c r="CI66" s="1317"/>
      <c r="CJ66" s="1317"/>
      <c r="CK66" s="1317"/>
      <c r="CL66" s="1317"/>
      <c r="CM66" s="1317"/>
      <c r="CN66" s="1317"/>
      <c r="CO66" s="1317"/>
      <c r="CP66" s="1317"/>
      <c r="CQ66" s="1317"/>
      <c r="CR66" s="1317"/>
      <c r="CS66" s="1317"/>
      <c r="CT66" s="1317"/>
      <c r="CU66" s="1317"/>
      <c r="CV66" s="1317"/>
      <c r="CW66" s="1317"/>
      <c r="CX66" s="1317"/>
      <c r="CY66" s="1317"/>
      <c r="CZ66" s="1317"/>
      <c r="DA66" s="1317"/>
      <c r="DB66" s="1317"/>
      <c r="DC66" s="1318"/>
    </row>
    <row r="67" spans="2:107" x14ac:dyDescent="0.15">
      <c r="B67" s="394"/>
      <c r="AN67" s="1316"/>
      <c r="AO67" s="1317"/>
      <c r="AP67" s="1317"/>
      <c r="AQ67" s="1317"/>
      <c r="AR67" s="1317"/>
      <c r="AS67" s="1317"/>
      <c r="AT67" s="1317"/>
      <c r="AU67" s="1317"/>
      <c r="AV67" s="1317"/>
      <c r="AW67" s="1317"/>
      <c r="AX67" s="1317"/>
      <c r="AY67" s="1317"/>
      <c r="AZ67" s="1317"/>
      <c r="BA67" s="1317"/>
      <c r="BB67" s="1317"/>
      <c r="BC67" s="1317"/>
      <c r="BD67" s="1317"/>
      <c r="BE67" s="1317"/>
      <c r="BF67" s="1317"/>
      <c r="BG67" s="1317"/>
      <c r="BH67" s="1317"/>
      <c r="BI67" s="1317"/>
      <c r="BJ67" s="1317"/>
      <c r="BK67" s="1317"/>
      <c r="BL67" s="1317"/>
      <c r="BM67" s="1317"/>
      <c r="BN67" s="1317"/>
      <c r="BO67" s="1317"/>
      <c r="BP67" s="1317"/>
      <c r="BQ67" s="1317"/>
      <c r="BR67" s="1317"/>
      <c r="BS67" s="1317"/>
      <c r="BT67" s="1317"/>
      <c r="BU67" s="1317"/>
      <c r="BV67" s="1317"/>
      <c r="BW67" s="1317"/>
      <c r="BX67" s="1317"/>
      <c r="BY67" s="1317"/>
      <c r="BZ67" s="1317"/>
      <c r="CA67" s="1317"/>
      <c r="CB67" s="1317"/>
      <c r="CC67" s="1317"/>
      <c r="CD67" s="1317"/>
      <c r="CE67" s="1317"/>
      <c r="CF67" s="1317"/>
      <c r="CG67" s="1317"/>
      <c r="CH67" s="1317"/>
      <c r="CI67" s="1317"/>
      <c r="CJ67" s="1317"/>
      <c r="CK67" s="1317"/>
      <c r="CL67" s="1317"/>
      <c r="CM67" s="1317"/>
      <c r="CN67" s="1317"/>
      <c r="CO67" s="1317"/>
      <c r="CP67" s="1317"/>
      <c r="CQ67" s="1317"/>
      <c r="CR67" s="1317"/>
      <c r="CS67" s="1317"/>
      <c r="CT67" s="1317"/>
      <c r="CU67" s="1317"/>
      <c r="CV67" s="1317"/>
      <c r="CW67" s="1317"/>
      <c r="CX67" s="1317"/>
      <c r="CY67" s="1317"/>
      <c r="CZ67" s="1317"/>
      <c r="DA67" s="1317"/>
      <c r="DB67" s="1317"/>
      <c r="DC67" s="1318"/>
    </row>
    <row r="68" spans="2:107" x14ac:dyDescent="0.15">
      <c r="B68" s="394"/>
      <c r="AN68" s="1316"/>
      <c r="AO68" s="1317"/>
      <c r="AP68" s="1317"/>
      <c r="AQ68" s="1317"/>
      <c r="AR68" s="1317"/>
      <c r="AS68" s="1317"/>
      <c r="AT68" s="1317"/>
      <c r="AU68" s="1317"/>
      <c r="AV68" s="1317"/>
      <c r="AW68" s="1317"/>
      <c r="AX68" s="1317"/>
      <c r="AY68" s="1317"/>
      <c r="AZ68" s="1317"/>
      <c r="BA68" s="1317"/>
      <c r="BB68" s="1317"/>
      <c r="BC68" s="1317"/>
      <c r="BD68" s="1317"/>
      <c r="BE68" s="1317"/>
      <c r="BF68" s="1317"/>
      <c r="BG68" s="1317"/>
      <c r="BH68" s="1317"/>
      <c r="BI68" s="1317"/>
      <c r="BJ68" s="1317"/>
      <c r="BK68" s="1317"/>
      <c r="BL68" s="1317"/>
      <c r="BM68" s="1317"/>
      <c r="BN68" s="1317"/>
      <c r="BO68" s="1317"/>
      <c r="BP68" s="1317"/>
      <c r="BQ68" s="1317"/>
      <c r="BR68" s="1317"/>
      <c r="BS68" s="1317"/>
      <c r="BT68" s="1317"/>
      <c r="BU68" s="1317"/>
      <c r="BV68" s="1317"/>
      <c r="BW68" s="1317"/>
      <c r="BX68" s="1317"/>
      <c r="BY68" s="1317"/>
      <c r="BZ68" s="1317"/>
      <c r="CA68" s="1317"/>
      <c r="CB68" s="1317"/>
      <c r="CC68" s="1317"/>
      <c r="CD68" s="1317"/>
      <c r="CE68" s="1317"/>
      <c r="CF68" s="1317"/>
      <c r="CG68" s="1317"/>
      <c r="CH68" s="1317"/>
      <c r="CI68" s="1317"/>
      <c r="CJ68" s="1317"/>
      <c r="CK68" s="1317"/>
      <c r="CL68" s="1317"/>
      <c r="CM68" s="1317"/>
      <c r="CN68" s="1317"/>
      <c r="CO68" s="1317"/>
      <c r="CP68" s="1317"/>
      <c r="CQ68" s="1317"/>
      <c r="CR68" s="1317"/>
      <c r="CS68" s="1317"/>
      <c r="CT68" s="1317"/>
      <c r="CU68" s="1317"/>
      <c r="CV68" s="1317"/>
      <c r="CW68" s="1317"/>
      <c r="CX68" s="1317"/>
      <c r="CY68" s="1317"/>
      <c r="CZ68" s="1317"/>
      <c r="DA68" s="1317"/>
      <c r="DB68" s="1317"/>
      <c r="DC68" s="1318"/>
    </row>
    <row r="69" spans="2:107" x14ac:dyDescent="0.15">
      <c r="B69" s="394"/>
      <c r="AN69" s="1319"/>
      <c r="AO69" s="1320"/>
      <c r="AP69" s="1320"/>
      <c r="AQ69" s="1320"/>
      <c r="AR69" s="1320"/>
      <c r="AS69" s="1320"/>
      <c r="AT69" s="1320"/>
      <c r="AU69" s="1320"/>
      <c r="AV69" s="1320"/>
      <c r="AW69" s="1320"/>
      <c r="AX69" s="1320"/>
      <c r="AY69" s="1320"/>
      <c r="AZ69" s="1320"/>
      <c r="BA69" s="1320"/>
      <c r="BB69" s="1320"/>
      <c r="BC69" s="1320"/>
      <c r="BD69" s="1320"/>
      <c r="BE69" s="1320"/>
      <c r="BF69" s="1320"/>
      <c r="BG69" s="1320"/>
      <c r="BH69" s="1320"/>
      <c r="BI69" s="1320"/>
      <c r="BJ69" s="1320"/>
      <c r="BK69" s="1320"/>
      <c r="BL69" s="1320"/>
      <c r="BM69" s="1320"/>
      <c r="BN69" s="1320"/>
      <c r="BO69" s="1320"/>
      <c r="BP69" s="1320"/>
      <c r="BQ69" s="1320"/>
      <c r="BR69" s="1320"/>
      <c r="BS69" s="1320"/>
      <c r="BT69" s="1320"/>
      <c r="BU69" s="1320"/>
      <c r="BV69" s="1320"/>
      <c r="BW69" s="1320"/>
      <c r="BX69" s="1320"/>
      <c r="BY69" s="1320"/>
      <c r="BZ69" s="1320"/>
      <c r="CA69" s="1320"/>
      <c r="CB69" s="1320"/>
      <c r="CC69" s="1320"/>
      <c r="CD69" s="1320"/>
      <c r="CE69" s="1320"/>
      <c r="CF69" s="1320"/>
      <c r="CG69" s="1320"/>
      <c r="CH69" s="1320"/>
      <c r="CI69" s="1320"/>
      <c r="CJ69" s="1320"/>
      <c r="CK69" s="1320"/>
      <c r="CL69" s="1320"/>
      <c r="CM69" s="1320"/>
      <c r="CN69" s="1320"/>
      <c r="CO69" s="1320"/>
      <c r="CP69" s="1320"/>
      <c r="CQ69" s="1320"/>
      <c r="CR69" s="1320"/>
      <c r="CS69" s="1320"/>
      <c r="CT69" s="1320"/>
      <c r="CU69" s="1320"/>
      <c r="CV69" s="1320"/>
      <c r="CW69" s="1320"/>
      <c r="CX69" s="1320"/>
      <c r="CY69" s="1320"/>
      <c r="CZ69" s="1320"/>
      <c r="DA69" s="1320"/>
      <c r="DB69" s="1320"/>
      <c r="DC69" s="1321"/>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600</v>
      </c>
    </row>
    <row r="72" spans="2:107" x14ac:dyDescent="0.15">
      <c r="B72" s="394"/>
      <c r="G72" s="1305"/>
      <c r="H72" s="1305"/>
      <c r="I72" s="1305"/>
      <c r="J72" s="1305"/>
      <c r="K72" s="404"/>
      <c r="L72" s="404"/>
      <c r="M72" s="405"/>
      <c r="N72" s="405"/>
      <c r="AN72" s="1324"/>
      <c r="AO72" s="1325"/>
      <c r="AP72" s="1325"/>
      <c r="AQ72" s="1325"/>
      <c r="AR72" s="1325"/>
      <c r="AS72" s="1325"/>
      <c r="AT72" s="1325"/>
      <c r="AU72" s="1325"/>
      <c r="AV72" s="1325"/>
      <c r="AW72" s="1325"/>
      <c r="AX72" s="1325"/>
      <c r="AY72" s="1325"/>
      <c r="AZ72" s="1325"/>
      <c r="BA72" s="1325"/>
      <c r="BB72" s="1325"/>
      <c r="BC72" s="1325"/>
      <c r="BD72" s="1325"/>
      <c r="BE72" s="1325"/>
      <c r="BF72" s="1325"/>
      <c r="BG72" s="1325"/>
      <c r="BH72" s="1325"/>
      <c r="BI72" s="1325"/>
      <c r="BJ72" s="1325"/>
      <c r="BK72" s="1325"/>
      <c r="BL72" s="1325"/>
      <c r="BM72" s="1325"/>
      <c r="BN72" s="1325"/>
      <c r="BO72" s="1326"/>
      <c r="BP72" s="1311" t="s">
        <v>555</v>
      </c>
      <c r="BQ72" s="1311"/>
      <c r="BR72" s="1311"/>
      <c r="BS72" s="1311"/>
      <c r="BT72" s="1311"/>
      <c r="BU72" s="1311"/>
      <c r="BV72" s="1311"/>
      <c r="BW72" s="1311"/>
      <c r="BX72" s="1311" t="s">
        <v>556</v>
      </c>
      <c r="BY72" s="1311"/>
      <c r="BZ72" s="1311"/>
      <c r="CA72" s="1311"/>
      <c r="CB72" s="1311"/>
      <c r="CC72" s="1311"/>
      <c r="CD72" s="1311"/>
      <c r="CE72" s="1311"/>
      <c r="CF72" s="1311" t="s">
        <v>557</v>
      </c>
      <c r="CG72" s="1311"/>
      <c r="CH72" s="1311"/>
      <c r="CI72" s="1311"/>
      <c r="CJ72" s="1311"/>
      <c r="CK72" s="1311"/>
      <c r="CL72" s="1311"/>
      <c r="CM72" s="1311"/>
      <c r="CN72" s="1311" t="s">
        <v>558</v>
      </c>
      <c r="CO72" s="1311"/>
      <c r="CP72" s="1311"/>
      <c r="CQ72" s="1311"/>
      <c r="CR72" s="1311"/>
      <c r="CS72" s="1311"/>
      <c r="CT72" s="1311"/>
      <c r="CU72" s="1311"/>
      <c r="CV72" s="1311" t="s">
        <v>559</v>
      </c>
      <c r="CW72" s="1311"/>
      <c r="CX72" s="1311"/>
      <c r="CY72" s="1311"/>
      <c r="CZ72" s="1311"/>
      <c r="DA72" s="1311"/>
      <c r="DB72" s="1311"/>
      <c r="DC72" s="1311"/>
    </row>
    <row r="73" spans="2:107" x14ac:dyDescent="0.15">
      <c r="B73" s="394"/>
      <c r="G73" s="1323"/>
      <c r="H73" s="1323"/>
      <c r="I73" s="1323"/>
      <c r="J73" s="1323"/>
      <c r="K73" s="1306"/>
      <c r="L73" s="1306"/>
      <c r="M73" s="1306"/>
      <c r="N73" s="1306"/>
      <c r="AM73" s="403"/>
      <c r="AN73" s="1310" t="s">
        <v>601</v>
      </c>
      <c r="AO73" s="1310"/>
      <c r="AP73" s="1310"/>
      <c r="AQ73" s="1310"/>
      <c r="AR73" s="1310"/>
      <c r="AS73" s="1310"/>
      <c r="AT73" s="1310"/>
      <c r="AU73" s="1310"/>
      <c r="AV73" s="1310"/>
      <c r="AW73" s="1310"/>
      <c r="AX73" s="1310"/>
      <c r="AY73" s="1310"/>
      <c r="AZ73" s="1310"/>
      <c r="BA73" s="1310"/>
      <c r="BB73" s="1310" t="s">
        <v>602</v>
      </c>
      <c r="BC73" s="1310"/>
      <c r="BD73" s="1310"/>
      <c r="BE73" s="1310"/>
      <c r="BF73" s="1310"/>
      <c r="BG73" s="1310"/>
      <c r="BH73" s="1310"/>
      <c r="BI73" s="1310"/>
      <c r="BJ73" s="1310"/>
      <c r="BK73" s="1310"/>
      <c r="BL73" s="1310"/>
      <c r="BM73" s="1310"/>
      <c r="BN73" s="1310"/>
      <c r="BO73" s="1310"/>
      <c r="BP73" s="1307">
        <v>33</v>
      </c>
      <c r="BQ73" s="1307"/>
      <c r="BR73" s="1307"/>
      <c r="BS73" s="1307"/>
      <c r="BT73" s="1307"/>
      <c r="BU73" s="1307"/>
      <c r="BV73" s="1307"/>
      <c r="BW73" s="1307"/>
      <c r="BX73" s="1307">
        <v>29.1</v>
      </c>
      <c r="BY73" s="1307"/>
      <c r="BZ73" s="1307"/>
      <c r="CA73" s="1307"/>
      <c r="CB73" s="1307"/>
      <c r="CC73" s="1307"/>
      <c r="CD73" s="1307"/>
      <c r="CE73" s="1307"/>
      <c r="CF73" s="1307">
        <v>29.9</v>
      </c>
      <c r="CG73" s="1307"/>
      <c r="CH73" s="1307"/>
      <c r="CI73" s="1307"/>
      <c r="CJ73" s="1307"/>
      <c r="CK73" s="1307"/>
      <c r="CL73" s="1307"/>
      <c r="CM73" s="1307"/>
      <c r="CN73" s="1307">
        <v>37.6</v>
      </c>
      <c r="CO73" s="1307"/>
      <c r="CP73" s="1307"/>
      <c r="CQ73" s="1307"/>
      <c r="CR73" s="1307"/>
      <c r="CS73" s="1307"/>
      <c r="CT73" s="1307"/>
      <c r="CU73" s="1307"/>
      <c r="CV73" s="1307">
        <v>43</v>
      </c>
      <c r="CW73" s="1307"/>
      <c r="CX73" s="1307"/>
      <c r="CY73" s="1307"/>
      <c r="CZ73" s="1307"/>
      <c r="DA73" s="1307"/>
      <c r="DB73" s="1307"/>
      <c r="DC73" s="1307"/>
    </row>
    <row r="74" spans="2:107" x14ac:dyDescent="0.15">
      <c r="B74" s="394"/>
      <c r="G74" s="1323"/>
      <c r="H74" s="1323"/>
      <c r="I74" s="1323"/>
      <c r="J74" s="1323"/>
      <c r="K74" s="1306"/>
      <c r="L74" s="1306"/>
      <c r="M74" s="1306"/>
      <c r="N74" s="1306"/>
      <c r="AM74" s="403"/>
      <c r="AN74" s="1310"/>
      <c r="AO74" s="1310"/>
      <c r="AP74" s="1310"/>
      <c r="AQ74" s="1310"/>
      <c r="AR74" s="1310"/>
      <c r="AS74" s="1310"/>
      <c r="AT74" s="1310"/>
      <c r="AU74" s="1310"/>
      <c r="AV74" s="1310"/>
      <c r="AW74" s="1310"/>
      <c r="AX74" s="1310"/>
      <c r="AY74" s="1310"/>
      <c r="AZ74" s="1310"/>
      <c r="BA74" s="1310"/>
      <c r="BB74" s="1310"/>
      <c r="BC74" s="1310"/>
      <c r="BD74" s="1310"/>
      <c r="BE74" s="1310"/>
      <c r="BF74" s="1310"/>
      <c r="BG74" s="1310"/>
      <c r="BH74" s="1310"/>
      <c r="BI74" s="1310"/>
      <c r="BJ74" s="1310"/>
      <c r="BK74" s="1310"/>
      <c r="BL74" s="1310"/>
      <c r="BM74" s="1310"/>
      <c r="BN74" s="1310"/>
      <c r="BO74" s="1310"/>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x14ac:dyDescent="0.15">
      <c r="B75" s="394"/>
      <c r="G75" s="1323"/>
      <c r="H75" s="1323"/>
      <c r="I75" s="1305"/>
      <c r="J75" s="1305"/>
      <c r="K75" s="1312"/>
      <c r="L75" s="1312"/>
      <c r="M75" s="1312"/>
      <c r="N75" s="1312"/>
      <c r="AM75" s="403"/>
      <c r="AN75" s="1310"/>
      <c r="AO75" s="1310"/>
      <c r="AP75" s="1310"/>
      <c r="AQ75" s="1310"/>
      <c r="AR75" s="1310"/>
      <c r="AS75" s="1310"/>
      <c r="AT75" s="1310"/>
      <c r="AU75" s="1310"/>
      <c r="AV75" s="1310"/>
      <c r="AW75" s="1310"/>
      <c r="AX75" s="1310"/>
      <c r="AY75" s="1310"/>
      <c r="AZ75" s="1310"/>
      <c r="BA75" s="1310"/>
      <c r="BB75" s="1310" t="s">
        <v>606</v>
      </c>
      <c r="BC75" s="1310"/>
      <c r="BD75" s="1310"/>
      <c r="BE75" s="1310"/>
      <c r="BF75" s="1310"/>
      <c r="BG75" s="1310"/>
      <c r="BH75" s="1310"/>
      <c r="BI75" s="1310"/>
      <c r="BJ75" s="1310"/>
      <c r="BK75" s="1310"/>
      <c r="BL75" s="1310"/>
      <c r="BM75" s="1310"/>
      <c r="BN75" s="1310"/>
      <c r="BO75" s="1310"/>
      <c r="BP75" s="1307">
        <v>14.7</v>
      </c>
      <c r="BQ75" s="1307"/>
      <c r="BR75" s="1307"/>
      <c r="BS75" s="1307"/>
      <c r="BT75" s="1307"/>
      <c r="BU75" s="1307"/>
      <c r="BV75" s="1307"/>
      <c r="BW75" s="1307"/>
      <c r="BX75" s="1307">
        <v>15.3</v>
      </c>
      <c r="BY75" s="1307"/>
      <c r="BZ75" s="1307"/>
      <c r="CA75" s="1307"/>
      <c r="CB75" s="1307"/>
      <c r="CC75" s="1307"/>
      <c r="CD75" s="1307"/>
      <c r="CE75" s="1307"/>
      <c r="CF75" s="1307">
        <v>16.5</v>
      </c>
      <c r="CG75" s="1307"/>
      <c r="CH75" s="1307"/>
      <c r="CI75" s="1307"/>
      <c r="CJ75" s="1307"/>
      <c r="CK75" s="1307"/>
      <c r="CL75" s="1307"/>
      <c r="CM75" s="1307"/>
      <c r="CN75" s="1307">
        <v>16.8</v>
      </c>
      <c r="CO75" s="1307"/>
      <c r="CP75" s="1307"/>
      <c r="CQ75" s="1307"/>
      <c r="CR75" s="1307"/>
      <c r="CS75" s="1307"/>
      <c r="CT75" s="1307"/>
      <c r="CU75" s="1307"/>
      <c r="CV75" s="1307">
        <v>17.2</v>
      </c>
      <c r="CW75" s="1307"/>
      <c r="CX75" s="1307"/>
      <c r="CY75" s="1307"/>
      <c r="CZ75" s="1307"/>
      <c r="DA75" s="1307"/>
      <c r="DB75" s="1307"/>
      <c r="DC75" s="1307"/>
    </row>
    <row r="76" spans="2:107" x14ac:dyDescent="0.15">
      <c r="B76" s="394"/>
      <c r="G76" s="1323"/>
      <c r="H76" s="1323"/>
      <c r="I76" s="1305"/>
      <c r="J76" s="1305"/>
      <c r="K76" s="1312"/>
      <c r="L76" s="1312"/>
      <c r="M76" s="1312"/>
      <c r="N76" s="1312"/>
      <c r="AM76" s="403"/>
      <c r="AN76" s="1310"/>
      <c r="AO76" s="1310"/>
      <c r="AP76" s="1310"/>
      <c r="AQ76" s="1310"/>
      <c r="AR76" s="1310"/>
      <c r="AS76" s="1310"/>
      <c r="AT76" s="1310"/>
      <c r="AU76" s="1310"/>
      <c r="AV76" s="1310"/>
      <c r="AW76" s="1310"/>
      <c r="AX76" s="1310"/>
      <c r="AY76" s="1310"/>
      <c r="AZ76" s="1310"/>
      <c r="BA76" s="1310"/>
      <c r="BB76" s="1310"/>
      <c r="BC76" s="1310"/>
      <c r="BD76" s="1310"/>
      <c r="BE76" s="1310"/>
      <c r="BF76" s="1310"/>
      <c r="BG76" s="1310"/>
      <c r="BH76" s="1310"/>
      <c r="BI76" s="1310"/>
      <c r="BJ76" s="1310"/>
      <c r="BK76" s="1310"/>
      <c r="BL76" s="1310"/>
      <c r="BM76" s="1310"/>
      <c r="BN76" s="1310"/>
      <c r="BO76" s="1310"/>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x14ac:dyDescent="0.15">
      <c r="B77" s="394"/>
      <c r="G77" s="1305"/>
      <c r="H77" s="1305"/>
      <c r="I77" s="1305"/>
      <c r="J77" s="1305"/>
      <c r="K77" s="1306"/>
      <c r="L77" s="1306"/>
      <c r="M77" s="1306"/>
      <c r="N77" s="1306"/>
      <c r="AN77" s="1311" t="s">
        <v>604</v>
      </c>
      <c r="AO77" s="1311"/>
      <c r="AP77" s="1311"/>
      <c r="AQ77" s="1311"/>
      <c r="AR77" s="1311"/>
      <c r="AS77" s="1311"/>
      <c r="AT77" s="1311"/>
      <c r="AU77" s="1311"/>
      <c r="AV77" s="1311"/>
      <c r="AW77" s="1311"/>
      <c r="AX77" s="1311"/>
      <c r="AY77" s="1311"/>
      <c r="AZ77" s="1311"/>
      <c r="BA77" s="1311"/>
      <c r="BB77" s="1310" t="s">
        <v>602</v>
      </c>
      <c r="BC77" s="1310"/>
      <c r="BD77" s="1310"/>
      <c r="BE77" s="1310"/>
      <c r="BF77" s="1310"/>
      <c r="BG77" s="1310"/>
      <c r="BH77" s="1310"/>
      <c r="BI77" s="1310"/>
      <c r="BJ77" s="1310"/>
      <c r="BK77" s="1310"/>
      <c r="BL77" s="1310"/>
      <c r="BM77" s="1310"/>
      <c r="BN77" s="1310"/>
      <c r="BO77" s="1310"/>
      <c r="BP77" s="1307">
        <v>27.8</v>
      </c>
      <c r="BQ77" s="1307"/>
      <c r="BR77" s="1307"/>
      <c r="BS77" s="1307"/>
      <c r="BT77" s="1307"/>
      <c r="BU77" s="1307"/>
      <c r="BV77" s="1307"/>
      <c r="BW77" s="1307"/>
      <c r="BX77" s="1307">
        <v>20.2</v>
      </c>
      <c r="BY77" s="1307"/>
      <c r="BZ77" s="1307"/>
      <c r="CA77" s="1307"/>
      <c r="CB77" s="1307"/>
      <c r="CC77" s="1307"/>
      <c r="CD77" s="1307"/>
      <c r="CE77" s="1307"/>
      <c r="CF77" s="1307">
        <v>15.5</v>
      </c>
      <c r="CG77" s="1307"/>
      <c r="CH77" s="1307"/>
      <c r="CI77" s="1307"/>
      <c r="CJ77" s="1307"/>
      <c r="CK77" s="1307"/>
      <c r="CL77" s="1307"/>
      <c r="CM77" s="1307"/>
      <c r="CN77" s="1307">
        <v>14</v>
      </c>
      <c r="CO77" s="1307"/>
      <c r="CP77" s="1307"/>
      <c r="CQ77" s="1307"/>
      <c r="CR77" s="1307"/>
      <c r="CS77" s="1307"/>
      <c r="CT77" s="1307"/>
      <c r="CU77" s="1307"/>
      <c r="CV77" s="1307">
        <v>11.4</v>
      </c>
      <c r="CW77" s="1307"/>
      <c r="CX77" s="1307"/>
      <c r="CY77" s="1307"/>
      <c r="CZ77" s="1307"/>
      <c r="DA77" s="1307"/>
      <c r="DB77" s="1307"/>
      <c r="DC77" s="1307"/>
    </row>
    <row r="78" spans="2:107" x14ac:dyDescent="0.15">
      <c r="B78" s="394"/>
      <c r="G78" s="1305"/>
      <c r="H78" s="1305"/>
      <c r="I78" s="1305"/>
      <c r="J78" s="1305"/>
      <c r="K78" s="1306"/>
      <c r="L78" s="1306"/>
      <c r="M78" s="1306"/>
      <c r="N78" s="1306"/>
      <c r="AN78" s="1311"/>
      <c r="AO78" s="1311"/>
      <c r="AP78" s="1311"/>
      <c r="AQ78" s="1311"/>
      <c r="AR78" s="1311"/>
      <c r="AS78" s="1311"/>
      <c r="AT78" s="1311"/>
      <c r="AU78" s="1311"/>
      <c r="AV78" s="1311"/>
      <c r="AW78" s="1311"/>
      <c r="AX78" s="1311"/>
      <c r="AY78" s="1311"/>
      <c r="AZ78" s="1311"/>
      <c r="BA78" s="1311"/>
      <c r="BB78" s="1310"/>
      <c r="BC78" s="1310"/>
      <c r="BD78" s="1310"/>
      <c r="BE78" s="1310"/>
      <c r="BF78" s="1310"/>
      <c r="BG78" s="1310"/>
      <c r="BH78" s="1310"/>
      <c r="BI78" s="1310"/>
      <c r="BJ78" s="1310"/>
      <c r="BK78" s="1310"/>
      <c r="BL78" s="1310"/>
      <c r="BM78" s="1310"/>
      <c r="BN78" s="1310"/>
      <c r="BO78" s="1310"/>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x14ac:dyDescent="0.15">
      <c r="B79" s="394"/>
      <c r="G79" s="1305"/>
      <c r="H79" s="1305"/>
      <c r="I79" s="1308"/>
      <c r="J79" s="1308"/>
      <c r="K79" s="1309"/>
      <c r="L79" s="1309"/>
      <c r="M79" s="1309"/>
      <c r="N79" s="1309"/>
      <c r="AN79" s="1311"/>
      <c r="AO79" s="1311"/>
      <c r="AP79" s="1311"/>
      <c r="AQ79" s="1311"/>
      <c r="AR79" s="1311"/>
      <c r="AS79" s="1311"/>
      <c r="AT79" s="1311"/>
      <c r="AU79" s="1311"/>
      <c r="AV79" s="1311"/>
      <c r="AW79" s="1311"/>
      <c r="AX79" s="1311"/>
      <c r="AY79" s="1311"/>
      <c r="AZ79" s="1311"/>
      <c r="BA79" s="1311"/>
      <c r="BB79" s="1310" t="s">
        <v>606</v>
      </c>
      <c r="BC79" s="1310"/>
      <c r="BD79" s="1310"/>
      <c r="BE79" s="1310"/>
      <c r="BF79" s="1310"/>
      <c r="BG79" s="1310"/>
      <c r="BH79" s="1310"/>
      <c r="BI79" s="1310"/>
      <c r="BJ79" s="1310"/>
      <c r="BK79" s="1310"/>
      <c r="BL79" s="1310"/>
      <c r="BM79" s="1310"/>
      <c r="BN79" s="1310"/>
      <c r="BO79" s="1310"/>
      <c r="BP79" s="1307">
        <v>8.1</v>
      </c>
      <c r="BQ79" s="1307"/>
      <c r="BR79" s="1307"/>
      <c r="BS79" s="1307"/>
      <c r="BT79" s="1307"/>
      <c r="BU79" s="1307"/>
      <c r="BV79" s="1307"/>
      <c r="BW79" s="1307"/>
      <c r="BX79" s="1307">
        <v>7.1</v>
      </c>
      <c r="BY79" s="1307"/>
      <c r="BZ79" s="1307"/>
      <c r="CA79" s="1307"/>
      <c r="CB79" s="1307"/>
      <c r="CC79" s="1307"/>
      <c r="CD79" s="1307"/>
      <c r="CE79" s="1307"/>
      <c r="CF79" s="1307">
        <v>6.6</v>
      </c>
      <c r="CG79" s="1307"/>
      <c r="CH79" s="1307"/>
      <c r="CI79" s="1307"/>
      <c r="CJ79" s="1307"/>
      <c r="CK79" s="1307"/>
      <c r="CL79" s="1307"/>
      <c r="CM79" s="1307"/>
      <c r="CN79" s="1307">
        <v>6.5</v>
      </c>
      <c r="CO79" s="1307"/>
      <c r="CP79" s="1307"/>
      <c r="CQ79" s="1307"/>
      <c r="CR79" s="1307"/>
      <c r="CS79" s="1307"/>
      <c r="CT79" s="1307"/>
      <c r="CU79" s="1307"/>
      <c r="CV79" s="1307">
        <v>6.7</v>
      </c>
      <c r="CW79" s="1307"/>
      <c r="CX79" s="1307"/>
      <c r="CY79" s="1307"/>
      <c r="CZ79" s="1307"/>
      <c r="DA79" s="1307"/>
      <c r="DB79" s="1307"/>
      <c r="DC79" s="1307"/>
    </row>
    <row r="80" spans="2:107" x14ac:dyDescent="0.15">
      <c r="B80" s="394"/>
      <c r="G80" s="1305"/>
      <c r="H80" s="1305"/>
      <c r="I80" s="1308"/>
      <c r="J80" s="1308"/>
      <c r="K80" s="1309"/>
      <c r="L80" s="1309"/>
      <c r="M80" s="1309"/>
      <c r="N80" s="1309"/>
      <c r="AN80" s="1311"/>
      <c r="AO80" s="1311"/>
      <c r="AP80" s="1311"/>
      <c r="AQ80" s="1311"/>
      <c r="AR80" s="1311"/>
      <c r="AS80" s="1311"/>
      <c r="AT80" s="1311"/>
      <c r="AU80" s="1311"/>
      <c r="AV80" s="1311"/>
      <c r="AW80" s="1311"/>
      <c r="AX80" s="1311"/>
      <c r="AY80" s="1311"/>
      <c r="AZ80" s="1311"/>
      <c r="BA80" s="1311"/>
      <c r="BB80" s="1310"/>
      <c r="BC80" s="1310"/>
      <c r="BD80" s="1310"/>
      <c r="BE80" s="1310"/>
      <c r="BF80" s="1310"/>
      <c r="BG80" s="1310"/>
      <c r="BH80" s="1310"/>
      <c r="BI80" s="1310"/>
      <c r="BJ80" s="1310"/>
      <c r="BK80" s="1310"/>
      <c r="BL80" s="1310"/>
      <c r="BM80" s="1310"/>
      <c r="BN80" s="1310"/>
      <c r="BO80" s="1310"/>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SXf5HiSadsmgZRHeEppbCYt3zF8T9catw6nkWiTFC/+arywtap3nrZ6zl/ytLHlE71K8oybPjzfCWtw48dhy3A==" saltValue="Qy6k1io6WSebshB5OUWz7g=="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3B6BEF-2305-4726-9CD2-1939FF7CD406}">
  <sheetPr>
    <pageSetUpPr fitToPage="1"/>
  </sheetPr>
  <dimension ref="A1:DR135"/>
  <sheetViews>
    <sheetView showGridLines="0" topLeftCell="A103" zoomScaleNormal="100" zoomScaleSheetLayoutView="70" workbookViewId="0">
      <selection activeCell="AD112" sqref="AD112"/>
    </sheetView>
  </sheetViews>
  <sheetFormatPr defaultColWidth="0" defaultRowHeight="13.5" customHeight="1" zeroHeight="1" x14ac:dyDescent="0.15"/>
  <cols>
    <col min="1" max="34" width="2.5" style="289" customWidth="1"/>
    <col min="35" max="122" width="2.5" style="288" customWidth="1"/>
    <col min="123" max="16384" width="2.5" style="288" hidden="1"/>
  </cols>
  <sheetData>
    <row r="1" spans="2:34" ht="13.5" customHeight="1" x14ac:dyDescent="0.15">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row>
    <row r="2" spans="2:34" x14ac:dyDescent="0.15">
      <c r="S2" s="288"/>
      <c r="AH2" s="288"/>
    </row>
    <row r="3" spans="2:34" x14ac:dyDescent="0.15">
      <c r="C3" s="288"/>
      <c r="D3" s="288"/>
      <c r="E3" s="288"/>
      <c r="F3" s="288"/>
      <c r="G3" s="288"/>
      <c r="H3" s="288"/>
      <c r="I3" s="288"/>
      <c r="J3" s="288"/>
      <c r="K3" s="288"/>
      <c r="L3" s="288"/>
      <c r="M3" s="288"/>
      <c r="N3" s="288"/>
      <c r="O3" s="288"/>
      <c r="P3" s="288"/>
      <c r="Q3" s="288"/>
      <c r="R3" s="288"/>
      <c r="S3" s="288"/>
      <c r="U3" s="288"/>
      <c r="V3" s="288"/>
      <c r="W3" s="288"/>
      <c r="X3" s="288"/>
      <c r="Y3" s="288"/>
      <c r="Z3" s="288"/>
      <c r="AA3" s="288"/>
      <c r="AB3" s="288"/>
      <c r="AC3" s="288"/>
      <c r="AD3" s="288"/>
      <c r="AE3" s="288"/>
      <c r="AF3" s="288"/>
      <c r="AG3" s="288"/>
      <c r="AH3" s="288"/>
    </row>
    <row r="4" spans="2:34" x14ac:dyDescent="0.15"/>
    <row r="5" spans="2:34" x14ac:dyDescent="0.15"/>
    <row r="6" spans="2:34" x14ac:dyDescent="0.15"/>
    <row r="7" spans="2:34" x14ac:dyDescent="0.15"/>
    <row r="8" spans="2:34" x14ac:dyDescent="0.15"/>
    <row r="9" spans="2:34" x14ac:dyDescent="0.15">
      <c r="AH9" s="288"/>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88"/>
    </row>
    <row r="18" spans="12:34" x14ac:dyDescent="0.15"/>
    <row r="19" spans="12:34" x14ac:dyDescent="0.15"/>
    <row r="20" spans="12:34" x14ac:dyDescent="0.15">
      <c r="AH20" s="288"/>
    </row>
    <row r="21" spans="12:34" x14ac:dyDescent="0.15">
      <c r="AH21" s="288"/>
    </row>
    <row r="22" spans="12:34" x14ac:dyDescent="0.15"/>
    <row r="23" spans="12:34" x14ac:dyDescent="0.15"/>
    <row r="24" spans="12:34" x14ac:dyDescent="0.15">
      <c r="Q24" s="288"/>
    </row>
    <row r="25" spans="12:34" x14ac:dyDescent="0.15"/>
    <row r="26" spans="12:34" x14ac:dyDescent="0.15"/>
    <row r="27" spans="12:34" x14ac:dyDescent="0.15"/>
    <row r="28" spans="12:34" x14ac:dyDescent="0.15">
      <c r="O28" s="288"/>
      <c r="T28" s="288"/>
      <c r="AH28" s="288"/>
    </row>
    <row r="29" spans="12:34" x14ac:dyDescent="0.15"/>
    <row r="30" spans="12:34" x14ac:dyDescent="0.15"/>
    <row r="31" spans="12:34" x14ac:dyDescent="0.15">
      <c r="Q31" s="288"/>
    </row>
    <row r="32" spans="12:34" x14ac:dyDescent="0.15">
      <c r="L32" s="288"/>
    </row>
    <row r="33" spans="2:34" x14ac:dyDescent="0.15">
      <c r="C33" s="288"/>
      <c r="E33" s="288"/>
      <c r="G33" s="288"/>
      <c r="I33" s="288"/>
      <c r="X33" s="288"/>
    </row>
    <row r="34" spans="2:34" x14ac:dyDescent="0.15">
      <c r="B34" s="288"/>
      <c r="P34" s="288"/>
      <c r="R34" s="288"/>
      <c r="T34" s="288"/>
    </row>
    <row r="35" spans="2:34" x14ac:dyDescent="0.15">
      <c r="D35" s="288"/>
      <c r="W35" s="288"/>
      <c r="AC35" s="288"/>
      <c r="AD35" s="288"/>
      <c r="AE35" s="288"/>
      <c r="AF35" s="288"/>
      <c r="AG35" s="288"/>
      <c r="AH35" s="288"/>
    </row>
    <row r="36" spans="2:34" x14ac:dyDescent="0.15">
      <c r="H36" s="288"/>
      <c r="J36" s="288"/>
      <c r="K36" s="288"/>
      <c r="M36" s="288"/>
      <c r="Y36" s="288"/>
      <c r="Z36" s="288"/>
      <c r="AA36" s="288"/>
      <c r="AB36" s="288"/>
      <c r="AC36" s="288"/>
      <c r="AD36" s="288"/>
      <c r="AE36" s="288"/>
      <c r="AF36" s="288"/>
      <c r="AG36" s="288"/>
      <c r="AH36" s="288"/>
    </row>
    <row r="37" spans="2:34" x14ac:dyDescent="0.15">
      <c r="AH37" s="288"/>
    </row>
    <row r="38" spans="2:34" x14ac:dyDescent="0.15">
      <c r="AG38" s="288"/>
      <c r="AH38" s="288"/>
    </row>
    <row r="39" spans="2:34" x14ac:dyDescent="0.15"/>
    <row r="40" spans="2:34" x14ac:dyDescent="0.15">
      <c r="X40" s="288"/>
    </row>
    <row r="41" spans="2:34" x14ac:dyDescent="0.15">
      <c r="R41" s="288"/>
    </row>
    <row r="42" spans="2:34" x14ac:dyDescent="0.15">
      <c r="W42" s="288"/>
    </row>
    <row r="43" spans="2:34" x14ac:dyDescent="0.15">
      <c r="Y43" s="288"/>
      <c r="Z43" s="288"/>
      <c r="AA43" s="288"/>
      <c r="AB43" s="288"/>
      <c r="AC43" s="288"/>
      <c r="AD43" s="288"/>
      <c r="AE43" s="288"/>
      <c r="AF43" s="288"/>
      <c r="AG43" s="288"/>
      <c r="AH43" s="288"/>
    </row>
    <row r="44" spans="2:34" x14ac:dyDescent="0.15">
      <c r="AH44" s="288"/>
    </row>
    <row r="45" spans="2:34" x14ac:dyDescent="0.15">
      <c r="X45" s="288"/>
    </row>
    <row r="46" spans="2:34" x14ac:dyDescent="0.15"/>
    <row r="47" spans="2:34" x14ac:dyDescent="0.15"/>
    <row r="48" spans="2:34" x14ac:dyDescent="0.15">
      <c r="W48" s="288"/>
      <c r="Y48" s="288"/>
      <c r="Z48" s="288"/>
      <c r="AA48" s="288"/>
      <c r="AB48" s="288"/>
      <c r="AC48" s="288"/>
      <c r="AD48" s="288"/>
      <c r="AE48" s="288"/>
      <c r="AF48" s="288"/>
      <c r="AG48" s="288"/>
      <c r="AH48" s="288"/>
    </row>
    <row r="49" spans="28:34" x14ac:dyDescent="0.15"/>
    <row r="50" spans="28:34" x14ac:dyDescent="0.15">
      <c r="AE50" s="288"/>
      <c r="AF50" s="288"/>
      <c r="AG50" s="288"/>
      <c r="AH50" s="288"/>
    </row>
    <row r="51" spans="28:34" x14ac:dyDescent="0.15">
      <c r="AC51" s="288"/>
      <c r="AD51" s="288"/>
      <c r="AE51" s="288"/>
      <c r="AF51" s="288"/>
      <c r="AG51" s="288"/>
      <c r="AH51" s="288"/>
    </row>
    <row r="52" spans="28:34" x14ac:dyDescent="0.15"/>
    <row r="53" spans="28:34" x14ac:dyDescent="0.15">
      <c r="AF53" s="288"/>
      <c r="AG53" s="288"/>
      <c r="AH53" s="288"/>
    </row>
    <row r="54" spans="28:34" x14ac:dyDescent="0.15">
      <c r="AH54" s="288"/>
    </row>
    <row r="55" spans="28:34" x14ac:dyDescent="0.15"/>
    <row r="56" spans="28:34" x14ac:dyDescent="0.15">
      <c r="AB56" s="288"/>
      <c r="AC56" s="288"/>
      <c r="AD56" s="288"/>
      <c r="AE56" s="288"/>
      <c r="AF56" s="288"/>
      <c r="AG56" s="288"/>
      <c r="AH56" s="288"/>
    </row>
    <row r="57" spans="28:34" x14ac:dyDescent="0.15">
      <c r="AH57" s="288"/>
    </row>
    <row r="58" spans="28:34" x14ac:dyDescent="0.15">
      <c r="AH58" s="288"/>
    </row>
    <row r="59" spans="28:34" x14ac:dyDescent="0.15"/>
    <row r="60" spans="28:34" x14ac:dyDescent="0.15"/>
    <row r="61" spans="28:34" x14ac:dyDescent="0.15"/>
    <row r="62" spans="28:34" x14ac:dyDescent="0.15"/>
    <row r="63" spans="28:34" x14ac:dyDescent="0.15">
      <c r="AH63" s="288"/>
    </row>
    <row r="64" spans="28:34" x14ac:dyDescent="0.15">
      <c r="AG64" s="288"/>
      <c r="AH64" s="288"/>
    </row>
    <row r="65" spans="28:34" x14ac:dyDescent="0.15"/>
    <row r="66" spans="28:34" x14ac:dyDescent="0.15"/>
    <row r="67" spans="28:34" x14ac:dyDescent="0.15"/>
    <row r="68" spans="28:34" x14ac:dyDescent="0.15">
      <c r="AB68" s="288"/>
      <c r="AC68" s="288"/>
      <c r="AD68" s="288"/>
      <c r="AE68" s="288"/>
      <c r="AF68" s="288"/>
      <c r="AG68" s="288"/>
      <c r="AH68" s="288"/>
    </row>
    <row r="69" spans="28:34" x14ac:dyDescent="0.15">
      <c r="AF69" s="288"/>
      <c r="AG69" s="288"/>
      <c r="AH69" s="288"/>
    </row>
    <row r="70" spans="28:34" x14ac:dyDescent="0.15"/>
    <row r="71" spans="28:34" x14ac:dyDescent="0.15"/>
    <row r="72" spans="28:34" x14ac:dyDescent="0.15"/>
    <row r="73" spans="28:34" x14ac:dyDescent="0.15"/>
    <row r="74" spans="28:34" x14ac:dyDescent="0.15"/>
    <row r="75" spans="28:34" x14ac:dyDescent="0.15">
      <c r="AH75" s="288"/>
    </row>
    <row r="76" spans="28:34" x14ac:dyDescent="0.15">
      <c r="AF76" s="288"/>
      <c r="AG76" s="288"/>
      <c r="AH76" s="288"/>
    </row>
    <row r="77" spans="28:34" x14ac:dyDescent="0.15">
      <c r="AG77" s="288"/>
      <c r="AH77" s="288"/>
    </row>
    <row r="78" spans="28:34" x14ac:dyDescent="0.15"/>
    <row r="79" spans="28:34" x14ac:dyDescent="0.15"/>
    <row r="80" spans="28:34" x14ac:dyDescent="0.15"/>
    <row r="81" spans="25:34" x14ac:dyDescent="0.15"/>
    <row r="82" spans="25:34" x14ac:dyDescent="0.15">
      <c r="Y82" s="288"/>
    </row>
    <row r="83" spans="25:34" x14ac:dyDescent="0.15">
      <c r="Y83" s="288"/>
      <c r="Z83" s="288"/>
      <c r="AA83" s="288"/>
      <c r="AB83" s="288"/>
      <c r="AC83" s="288"/>
      <c r="AD83" s="288"/>
      <c r="AE83" s="288"/>
      <c r="AF83" s="288"/>
      <c r="AG83" s="288"/>
      <c r="AH83" s="288"/>
    </row>
    <row r="84" spans="25:34" x14ac:dyDescent="0.15"/>
    <row r="85" spans="25:34" x14ac:dyDescent="0.15"/>
    <row r="86" spans="25:34" x14ac:dyDescent="0.15"/>
    <row r="87" spans="25:34" x14ac:dyDescent="0.15"/>
    <row r="88" spans="25:34" x14ac:dyDescent="0.15">
      <c r="AH88" s="288"/>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88"/>
      <c r="AG94" s="288"/>
      <c r="AH94" s="288"/>
    </row>
    <row r="95" spans="25:34" ht="13.5" customHeight="1" x14ac:dyDescent="0.15">
      <c r="AH95" s="288"/>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88"/>
    </row>
    <row r="102" spans="33:34" ht="13.5" customHeight="1" x14ac:dyDescent="0.15"/>
    <row r="103" spans="33:34" ht="13.5" customHeight="1" x14ac:dyDescent="0.15"/>
    <row r="104" spans="33:34" ht="13.5" customHeight="1" x14ac:dyDescent="0.15">
      <c r="AG104" s="288"/>
      <c r="AH104" s="288"/>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88"/>
    </row>
    <row r="117" spans="34:122" ht="13.5" customHeight="1" x14ac:dyDescent="0.15"/>
    <row r="118" spans="34:122" ht="13.5" customHeight="1" x14ac:dyDescent="0.15"/>
    <row r="119" spans="34:122" ht="13.5" customHeight="1" x14ac:dyDescent="0.15"/>
    <row r="120" spans="34:122" ht="13.5" customHeight="1" x14ac:dyDescent="0.15">
      <c r="AH120" s="288"/>
    </row>
    <row r="121" spans="34:122" ht="13.5" customHeight="1" x14ac:dyDescent="0.15">
      <c r="AH121" s="288"/>
    </row>
    <row r="122" spans="34:122" ht="13.5" customHeight="1" x14ac:dyDescent="0.15"/>
    <row r="123" spans="34:122" ht="13.5" customHeight="1" x14ac:dyDescent="0.15"/>
    <row r="124" spans="34:122" ht="13.5" customHeight="1" x14ac:dyDescent="0.15"/>
    <row r="125" spans="34:122" ht="13.5" customHeight="1" x14ac:dyDescent="0.15">
      <c r="DR125" s="288" t="s">
        <v>501</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sxM4EbXc2p6tu1K/Q6fdwTAvlV2IMlPPMuZxIYETe7rbHv4JVFj0JxEW0J4bfqriGqDQkW/NvTnnk/NSL/IVeQ==" saltValue="YtvJsRhNrmB690NrdkosWQ=="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431CF0-59F1-4C0D-87DB-E187481A0B1A}">
  <sheetPr>
    <pageSetUpPr fitToPage="1"/>
  </sheetPr>
  <dimension ref="A1:DR135"/>
  <sheetViews>
    <sheetView showGridLines="0" topLeftCell="AD100" zoomScaleNormal="100" zoomScaleSheetLayoutView="55" workbookViewId="0"/>
  </sheetViews>
  <sheetFormatPr defaultColWidth="0" defaultRowHeight="13.5" customHeight="1" zeroHeight="1" x14ac:dyDescent="0.15"/>
  <cols>
    <col min="1" max="34" width="2.5" style="289" customWidth="1"/>
    <col min="35" max="122" width="2.5" style="288" customWidth="1"/>
    <col min="123" max="16384" width="2.5" style="288" hidden="1"/>
  </cols>
  <sheetData>
    <row r="1" spans="2:34" ht="13.5" customHeight="1" x14ac:dyDescent="0.15">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row>
    <row r="2" spans="2:34" x14ac:dyDescent="0.15">
      <c r="S2" s="288"/>
      <c r="AH2" s="288"/>
    </row>
    <row r="3" spans="2:34" x14ac:dyDescent="0.15">
      <c r="C3" s="288"/>
      <c r="D3" s="288"/>
      <c r="E3" s="288"/>
      <c r="F3" s="288"/>
      <c r="G3" s="288"/>
      <c r="H3" s="288"/>
      <c r="I3" s="288"/>
      <c r="J3" s="288"/>
      <c r="K3" s="288"/>
      <c r="L3" s="288"/>
      <c r="M3" s="288"/>
      <c r="N3" s="288"/>
      <c r="O3" s="288"/>
      <c r="P3" s="288"/>
      <c r="Q3" s="288"/>
      <c r="R3" s="288"/>
      <c r="S3" s="288"/>
      <c r="U3" s="288"/>
      <c r="V3" s="288"/>
      <c r="W3" s="288"/>
      <c r="X3" s="288"/>
      <c r="Y3" s="288"/>
      <c r="Z3" s="288"/>
      <c r="AA3" s="288"/>
      <c r="AB3" s="288"/>
      <c r="AC3" s="288"/>
      <c r="AD3" s="288"/>
      <c r="AE3" s="288"/>
      <c r="AF3" s="288"/>
      <c r="AG3" s="288"/>
      <c r="AH3" s="288"/>
    </row>
    <row r="4" spans="2:34" x14ac:dyDescent="0.15"/>
    <row r="5" spans="2:34" x14ac:dyDescent="0.15"/>
    <row r="6" spans="2:34" x14ac:dyDescent="0.15"/>
    <row r="7" spans="2:34" x14ac:dyDescent="0.15"/>
    <row r="8" spans="2:34" x14ac:dyDescent="0.15"/>
    <row r="9" spans="2:34" x14ac:dyDescent="0.15">
      <c r="AH9" s="288"/>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88"/>
    </row>
    <row r="18" spans="12:34" x14ac:dyDescent="0.15"/>
    <row r="19" spans="12:34" x14ac:dyDescent="0.15"/>
    <row r="20" spans="12:34" x14ac:dyDescent="0.15">
      <c r="AH20" s="288"/>
    </row>
    <row r="21" spans="12:34" x14ac:dyDescent="0.15">
      <c r="AH21" s="288"/>
    </row>
    <row r="22" spans="12:34" x14ac:dyDescent="0.15"/>
    <row r="23" spans="12:34" x14ac:dyDescent="0.15"/>
    <row r="24" spans="12:34" x14ac:dyDescent="0.15">
      <c r="Q24" s="288"/>
    </row>
    <row r="25" spans="12:34" x14ac:dyDescent="0.15"/>
    <row r="26" spans="12:34" x14ac:dyDescent="0.15"/>
    <row r="27" spans="12:34" x14ac:dyDescent="0.15"/>
    <row r="28" spans="12:34" x14ac:dyDescent="0.15">
      <c r="O28" s="288"/>
      <c r="T28" s="288"/>
      <c r="AH28" s="288"/>
    </row>
    <row r="29" spans="12:34" x14ac:dyDescent="0.15"/>
    <row r="30" spans="12:34" x14ac:dyDescent="0.15"/>
    <row r="31" spans="12:34" x14ac:dyDescent="0.15">
      <c r="Q31" s="288"/>
    </row>
    <row r="32" spans="12:34" x14ac:dyDescent="0.15">
      <c r="L32" s="288"/>
    </row>
    <row r="33" spans="2:34" x14ac:dyDescent="0.15">
      <c r="C33" s="288"/>
      <c r="E33" s="288"/>
      <c r="G33" s="288"/>
      <c r="I33" s="288"/>
      <c r="X33" s="288"/>
    </row>
    <row r="34" spans="2:34" x14ac:dyDescent="0.15">
      <c r="B34" s="288"/>
      <c r="P34" s="288"/>
      <c r="R34" s="288"/>
      <c r="T34" s="288"/>
    </row>
    <row r="35" spans="2:34" x14ac:dyDescent="0.15">
      <c r="D35" s="288"/>
      <c r="W35" s="288"/>
      <c r="AC35" s="288"/>
      <c r="AD35" s="288"/>
      <c r="AE35" s="288"/>
      <c r="AF35" s="288"/>
      <c r="AG35" s="288"/>
      <c r="AH35" s="288"/>
    </row>
    <row r="36" spans="2:34" x14ac:dyDescent="0.15">
      <c r="H36" s="288"/>
      <c r="J36" s="288"/>
      <c r="K36" s="288"/>
      <c r="M36" s="288"/>
      <c r="Y36" s="288"/>
      <c r="Z36" s="288"/>
      <c r="AA36" s="288"/>
      <c r="AB36" s="288"/>
      <c r="AC36" s="288"/>
      <c r="AD36" s="288"/>
      <c r="AE36" s="288"/>
      <c r="AF36" s="288"/>
      <c r="AG36" s="288"/>
      <c r="AH36" s="288"/>
    </row>
    <row r="37" spans="2:34" x14ac:dyDescent="0.15">
      <c r="AH37" s="288"/>
    </row>
    <row r="38" spans="2:34" x14ac:dyDescent="0.15">
      <c r="AG38" s="288"/>
      <c r="AH38" s="288"/>
    </row>
    <row r="39" spans="2:34" x14ac:dyDescent="0.15"/>
    <row r="40" spans="2:34" x14ac:dyDescent="0.15">
      <c r="X40" s="288"/>
    </row>
    <row r="41" spans="2:34" x14ac:dyDescent="0.15">
      <c r="R41" s="288"/>
    </row>
    <row r="42" spans="2:34" x14ac:dyDescent="0.15">
      <c r="W42" s="288"/>
    </row>
    <row r="43" spans="2:34" x14ac:dyDescent="0.15">
      <c r="Y43" s="288"/>
      <c r="Z43" s="288"/>
      <c r="AA43" s="288"/>
      <c r="AB43" s="288"/>
      <c r="AC43" s="288"/>
      <c r="AD43" s="288"/>
      <c r="AE43" s="288"/>
      <c r="AF43" s="288"/>
      <c r="AG43" s="288"/>
      <c r="AH43" s="288"/>
    </row>
    <row r="44" spans="2:34" x14ac:dyDescent="0.15">
      <c r="AH44" s="288"/>
    </row>
    <row r="45" spans="2:34" x14ac:dyDescent="0.15">
      <c r="X45" s="288"/>
    </row>
    <row r="46" spans="2:34" x14ac:dyDescent="0.15"/>
    <row r="47" spans="2:34" x14ac:dyDescent="0.15"/>
    <row r="48" spans="2:34" x14ac:dyDescent="0.15">
      <c r="W48" s="288"/>
      <c r="Y48" s="288"/>
      <c r="Z48" s="288"/>
      <c r="AA48" s="288"/>
      <c r="AB48" s="288"/>
      <c r="AC48" s="288"/>
      <c r="AD48" s="288"/>
      <c r="AE48" s="288"/>
      <c r="AF48" s="288"/>
      <c r="AG48" s="288"/>
      <c r="AH48" s="288"/>
    </row>
    <row r="49" spans="28:34" x14ac:dyDescent="0.15"/>
    <row r="50" spans="28:34" x14ac:dyDescent="0.15">
      <c r="AE50" s="288"/>
      <c r="AF50" s="288"/>
      <c r="AG50" s="288"/>
      <c r="AH50" s="288"/>
    </row>
    <row r="51" spans="28:34" x14ac:dyDescent="0.15">
      <c r="AC51" s="288"/>
      <c r="AD51" s="288"/>
      <c r="AE51" s="288"/>
      <c r="AF51" s="288"/>
      <c r="AG51" s="288"/>
      <c r="AH51" s="288"/>
    </row>
    <row r="52" spans="28:34" x14ac:dyDescent="0.15"/>
    <row r="53" spans="28:34" x14ac:dyDescent="0.15">
      <c r="AF53" s="288"/>
      <c r="AG53" s="288"/>
      <c r="AH53" s="288"/>
    </row>
    <row r="54" spans="28:34" x14ac:dyDescent="0.15">
      <c r="AH54" s="288"/>
    </row>
    <row r="55" spans="28:34" x14ac:dyDescent="0.15"/>
    <row r="56" spans="28:34" x14ac:dyDescent="0.15">
      <c r="AB56" s="288"/>
      <c r="AC56" s="288"/>
      <c r="AD56" s="288"/>
      <c r="AE56" s="288"/>
      <c r="AF56" s="288"/>
      <c r="AG56" s="288"/>
      <c r="AH56" s="288"/>
    </row>
    <row r="57" spans="28:34" x14ac:dyDescent="0.15">
      <c r="AH57" s="288"/>
    </row>
    <row r="58" spans="28:34" x14ac:dyDescent="0.15">
      <c r="AH58" s="288"/>
    </row>
    <row r="59" spans="28:34" x14ac:dyDescent="0.15">
      <c r="AG59" s="288"/>
      <c r="AH59" s="288"/>
    </row>
    <row r="60" spans="28:34" x14ac:dyDescent="0.15"/>
    <row r="61" spans="28:34" x14ac:dyDescent="0.15"/>
    <row r="62" spans="28:34" x14ac:dyDescent="0.15"/>
    <row r="63" spans="28:34" x14ac:dyDescent="0.15">
      <c r="AH63" s="288"/>
    </row>
    <row r="64" spans="28:34" x14ac:dyDescent="0.15">
      <c r="AG64" s="288"/>
      <c r="AH64" s="288"/>
    </row>
    <row r="65" spans="28:34" x14ac:dyDescent="0.15"/>
    <row r="66" spans="28:34" x14ac:dyDescent="0.15"/>
    <row r="67" spans="28:34" x14ac:dyDescent="0.15"/>
    <row r="68" spans="28:34" x14ac:dyDescent="0.15">
      <c r="AB68" s="288"/>
      <c r="AC68" s="288"/>
      <c r="AD68" s="288"/>
      <c r="AE68" s="288"/>
      <c r="AF68" s="288"/>
      <c r="AG68" s="288"/>
      <c r="AH68" s="288"/>
    </row>
    <row r="69" spans="28:34" x14ac:dyDescent="0.15">
      <c r="AF69" s="288"/>
      <c r="AG69" s="288"/>
      <c r="AH69" s="288"/>
    </row>
    <row r="70" spans="28:34" x14ac:dyDescent="0.15"/>
    <row r="71" spans="28:34" x14ac:dyDescent="0.15"/>
    <row r="72" spans="28:34" x14ac:dyDescent="0.15"/>
    <row r="73" spans="28:34" x14ac:dyDescent="0.15"/>
    <row r="74" spans="28:34" x14ac:dyDescent="0.15"/>
    <row r="75" spans="28:34" x14ac:dyDescent="0.15">
      <c r="AH75" s="288"/>
    </row>
    <row r="76" spans="28:34" x14ac:dyDescent="0.15">
      <c r="AF76" s="288"/>
      <c r="AG76" s="288"/>
      <c r="AH76" s="288"/>
    </row>
    <row r="77" spans="28:34" x14ac:dyDescent="0.15">
      <c r="AG77" s="288"/>
      <c r="AH77" s="288"/>
    </row>
    <row r="78" spans="28:34" x14ac:dyDescent="0.15"/>
    <row r="79" spans="28:34" x14ac:dyDescent="0.15"/>
    <row r="80" spans="28:34" x14ac:dyDescent="0.15"/>
    <row r="81" spans="25:34" x14ac:dyDescent="0.15"/>
    <row r="82" spans="25:34" x14ac:dyDescent="0.15">
      <c r="Y82" s="288"/>
    </row>
    <row r="83" spans="25:34" x14ac:dyDescent="0.15">
      <c r="Y83" s="288"/>
      <c r="Z83" s="288"/>
      <c r="AA83" s="288"/>
      <c r="AB83" s="288"/>
      <c r="AC83" s="288"/>
      <c r="AD83" s="288"/>
      <c r="AE83" s="288"/>
      <c r="AF83" s="288"/>
      <c r="AG83" s="288"/>
      <c r="AH83" s="288"/>
    </row>
    <row r="84" spans="25:34" x14ac:dyDescent="0.15"/>
    <row r="85" spans="25:34" x14ac:dyDescent="0.15"/>
    <row r="86" spans="25:34" x14ac:dyDescent="0.15"/>
    <row r="87" spans="25:34" x14ac:dyDescent="0.15"/>
    <row r="88" spans="25:34" x14ac:dyDescent="0.15">
      <c r="AH88" s="288"/>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88"/>
      <c r="AG94" s="288"/>
      <c r="AH94" s="288"/>
    </row>
    <row r="95" spans="25:34" ht="13.5" customHeight="1" x14ac:dyDescent="0.15">
      <c r="AH95" s="288"/>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88"/>
    </row>
    <row r="102" spans="33:34" ht="13.5" customHeight="1" x14ac:dyDescent="0.15"/>
    <row r="103" spans="33:34" ht="13.5" customHeight="1" x14ac:dyDescent="0.15"/>
    <row r="104" spans="33:34" ht="13.5" customHeight="1" x14ac:dyDescent="0.15">
      <c r="AG104" s="288"/>
      <c r="AH104" s="288"/>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88"/>
    </row>
    <row r="117" spans="34:122" ht="13.5" customHeight="1" x14ac:dyDescent="0.15"/>
    <row r="118" spans="34:122" ht="13.5" customHeight="1" x14ac:dyDescent="0.15"/>
    <row r="119" spans="34:122" ht="13.5" customHeight="1" x14ac:dyDescent="0.15"/>
    <row r="120" spans="34:122" ht="13.5" customHeight="1" x14ac:dyDescent="0.15">
      <c r="AH120" s="288"/>
    </row>
    <row r="121" spans="34:122" ht="13.5" customHeight="1" x14ac:dyDescent="0.15">
      <c r="AH121" s="288"/>
    </row>
    <row r="122" spans="34:122" ht="13.5" customHeight="1" x14ac:dyDescent="0.15"/>
    <row r="123" spans="34:122" ht="13.5" customHeight="1" x14ac:dyDescent="0.15"/>
    <row r="124" spans="34:122" ht="13.5" customHeight="1" x14ac:dyDescent="0.15"/>
    <row r="125" spans="34:122" ht="13.5" customHeight="1" x14ac:dyDescent="0.15">
      <c r="DR125" s="288" t="s">
        <v>501</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lBaX0E1E4zkS3V1ZaJLTaUHNIwxbw1WOnAKhES3iwdAZOqdiq7WetTs7HmN5YipRNqYE5orql7gVn4PcGaUdbg==" saltValue="PAPeC0npY9f6bdM81Q3tjQ=="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7" customWidth="1"/>
    <col min="2" max="8" width="13.375" style="147" customWidth="1"/>
    <col min="9" max="16384" width="11.125" style="147"/>
  </cols>
  <sheetData>
    <row r="1" spans="1:8" x14ac:dyDescent="0.15">
      <c r="A1" s="141"/>
      <c r="B1" s="142"/>
      <c r="C1" s="143"/>
      <c r="D1" s="144"/>
      <c r="E1" s="145"/>
      <c r="F1" s="145"/>
      <c r="G1" s="145"/>
      <c r="H1" s="146"/>
    </row>
    <row r="2" spans="1:8" x14ac:dyDescent="0.15">
      <c r="A2" s="148"/>
      <c r="B2" s="149"/>
      <c r="C2" s="150"/>
      <c r="D2" s="151" t="s">
        <v>52</v>
      </c>
      <c r="E2" s="152"/>
      <c r="F2" s="153" t="s">
        <v>552</v>
      </c>
      <c r="G2" s="154"/>
      <c r="H2" s="155"/>
    </row>
    <row r="3" spans="1:8" x14ac:dyDescent="0.15">
      <c r="A3" s="151" t="s">
        <v>545</v>
      </c>
      <c r="B3" s="156"/>
      <c r="C3" s="157"/>
      <c r="D3" s="158">
        <v>46178</v>
      </c>
      <c r="E3" s="159"/>
      <c r="F3" s="160">
        <v>59668</v>
      </c>
      <c r="G3" s="161"/>
      <c r="H3" s="162"/>
    </row>
    <row r="4" spans="1:8" x14ac:dyDescent="0.15">
      <c r="A4" s="163"/>
      <c r="B4" s="164"/>
      <c r="C4" s="165"/>
      <c r="D4" s="166">
        <v>9785</v>
      </c>
      <c r="E4" s="167"/>
      <c r="F4" s="168">
        <v>31515</v>
      </c>
      <c r="G4" s="169"/>
      <c r="H4" s="170"/>
    </row>
    <row r="5" spans="1:8" x14ac:dyDescent="0.15">
      <c r="A5" s="151" t="s">
        <v>547</v>
      </c>
      <c r="B5" s="156"/>
      <c r="C5" s="157"/>
      <c r="D5" s="158">
        <v>74128</v>
      </c>
      <c r="E5" s="159"/>
      <c r="F5" s="160">
        <v>56894</v>
      </c>
      <c r="G5" s="161"/>
      <c r="H5" s="162"/>
    </row>
    <row r="6" spans="1:8" x14ac:dyDescent="0.15">
      <c r="A6" s="163"/>
      <c r="B6" s="164"/>
      <c r="C6" s="165"/>
      <c r="D6" s="166">
        <v>43284</v>
      </c>
      <c r="E6" s="167"/>
      <c r="F6" s="168">
        <v>32548</v>
      </c>
      <c r="G6" s="169"/>
      <c r="H6" s="170"/>
    </row>
    <row r="7" spans="1:8" x14ac:dyDescent="0.15">
      <c r="A7" s="151" t="s">
        <v>548</v>
      </c>
      <c r="B7" s="156"/>
      <c r="C7" s="157"/>
      <c r="D7" s="158">
        <v>58631</v>
      </c>
      <c r="E7" s="159"/>
      <c r="F7" s="160">
        <v>57122</v>
      </c>
      <c r="G7" s="161"/>
      <c r="H7" s="162"/>
    </row>
    <row r="8" spans="1:8" x14ac:dyDescent="0.15">
      <c r="A8" s="163"/>
      <c r="B8" s="164"/>
      <c r="C8" s="165"/>
      <c r="D8" s="166">
        <v>34851</v>
      </c>
      <c r="E8" s="167"/>
      <c r="F8" s="168">
        <v>36191</v>
      </c>
      <c r="G8" s="169"/>
      <c r="H8" s="170"/>
    </row>
    <row r="9" spans="1:8" x14ac:dyDescent="0.15">
      <c r="A9" s="151" t="s">
        <v>549</v>
      </c>
      <c r="B9" s="156"/>
      <c r="C9" s="157"/>
      <c r="D9" s="158">
        <v>65860</v>
      </c>
      <c r="E9" s="159"/>
      <c r="F9" s="160">
        <v>53655</v>
      </c>
      <c r="G9" s="161"/>
      <c r="H9" s="162"/>
    </row>
    <row r="10" spans="1:8" x14ac:dyDescent="0.15">
      <c r="A10" s="163"/>
      <c r="B10" s="164"/>
      <c r="C10" s="165"/>
      <c r="D10" s="166">
        <v>49650</v>
      </c>
      <c r="E10" s="167"/>
      <c r="F10" s="168">
        <v>32719</v>
      </c>
      <c r="G10" s="169"/>
      <c r="H10" s="170"/>
    </row>
    <row r="11" spans="1:8" x14ac:dyDescent="0.15">
      <c r="A11" s="151" t="s">
        <v>550</v>
      </c>
      <c r="B11" s="156"/>
      <c r="C11" s="157"/>
      <c r="D11" s="158">
        <v>101244</v>
      </c>
      <c r="E11" s="159"/>
      <c r="F11" s="160">
        <v>53869</v>
      </c>
      <c r="G11" s="161"/>
      <c r="H11" s="162"/>
    </row>
    <row r="12" spans="1:8" x14ac:dyDescent="0.15">
      <c r="A12" s="163"/>
      <c r="B12" s="164"/>
      <c r="C12" s="171"/>
      <c r="D12" s="166">
        <v>81428</v>
      </c>
      <c r="E12" s="167"/>
      <c r="F12" s="168">
        <v>35046</v>
      </c>
      <c r="G12" s="169"/>
      <c r="H12" s="170"/>
    </row>
    <row r="13" spans="1:8" x14ac:dyDescent="0.15">
      <c r="A13" s="151"/>
      <c r="B13" s="156"/>
      <c r="C13" s="172"/>
      <c r="D13" s="173">
        <v>69208</v>
      </c>
      <c r="E13" s="174"/>
      <c r="F13" s="175">
        <v>56242</v>
      </c>
      <c r="G13" s="176"/>
      <c r="H13" s="162"/>
    </row>
    <row r="14" spans="1:8" x14ac:dyDescent="0.15">
      <c r="A14" s="163"/>
      <c r="B14" s="164"/>
      <c r="C14" s="165"/>
      <c r="D14" s="166">
        <v>43800</v>
      </c>
      <c r="E14" s="167"/>
      <c r="F14" s="168">
        <v>33604</v>
      </c>
      <c r="G14" s="169"/>
      <c r="H14" s="170"/>
    </row>
    <row r="17" spans="1:11" x14ac:dyDescent="0.15">
      <c r="A17" s="147" t="s">
        <v>53</v>
      </c>
    </row>
    <row r="18" spans="1:11" x14ac:dyDescent="0.15">
      <c r="A18" s="177"/>
      <c r="B18" s="177" t="str">
        <f>実質収支比率等に係る経年分析!F$46</f>
        <v>H26</v>
      </c>
      <c r="C18" s="177" t="str">
        <f>実質収支比率等に係る経年分析!G$46</f>
        <v>H27</v>
      </c>
      <c r="D18" s="177" t="str">
        <f>実質収支比率等に係る経年分析!H$46</f>
        <v>H28</v>
      </c>
      <c r="E18" s="177" t="str">
        <f>実質収支比率等に係る経年分析!I$46</f>
        <v>H29</v>
      </c>
      <c r="F18" s="177" t="str">
        <f>実質収支比率等に係る経年分析!J$46</f>
        <v>H30</v>
      </c>
    </row>
    <row r="19" spans="1:11" x14ac:dyDescent="0.15">
      <c r="A19" s="177" t="s">
        <v>54</v>
      </c>
      <c r="B19" s="177">
        <f>ROUND(VALUE(SUBSTITUTE(実質収支比率等に係る経年分析!F$48,"▲","-")),2)</f>
        <v>2.2599999999999998</v>
      </c>
      <c r="C19" s="177">
        <f>ROUND(VALUE(SUBSTITUTE(実質収支比率等に係る経年分析!G$48,"▲","-")),2)</f>
        <v>3.64</v>
      </c>
      <c r="D19" s="177">
        <f>ROUND(VALUE(SUBSTITUTE(実質収支比率等に係る経年分析!H$48,"▲","-")),2)</f>
        <v>1.28</v>
      </c>
      <c r="E19" s="177">
        <f>ROUND(VALUE(SUBSTITUTE(実質収支比率等に係る経年分析!I$48,"▲","-")),2)</f>
        <v>0.22</v>
      </c>
      <c r="F19" s="177">
        <f>ROUND(VALUE(SUBSTITUTE(実質収支比率等に係る経年分析!J$48,"▲","-")),2)</f>
        <v>0.86</v>
      </c>
    </row>
    <row r="20" spans="1:11" x14ac:dyDescent="0.15">
      <c r="A20" s="177" t="s">
        <v>55</v>
      </c>
      <c r="B20" s="177">
        <f>ROUND(VALUE(SUBSTITUTE(実質収支比率等に係る経年分析!F$47,"▲","-")),2)</f>
        <v>41.37</v>
      </c>
      <c r="C20" s="177">
        <f>ROUND(VALUE(SUBSTITUTE(実質収支比率等に係る経年分析!G$47,"▲","-")),2)</f>
        <v>42.95</v>
      </c>
      <c r="D20" s="177">
        <f>ROUND(VALUE(SUBSTITUTE(実質収支比率等に係る経年分析!H$47,"▲","-")),2)</f>
        <v>43.48</v>
      </c>
      <c r="E20" s="177">
        <f>ROUND(VALUE(SUBSTITUTE(実質収支比率等に係る経年分析!I$47,"▲","-")),2)</f>
        <v>40.229999999999997</v>
      </c>
      <c r="F20" s="177">
        <f>ROUND(VALUE(SUBSTITUTE(実質収支比率等に係る経年分析!J$47,"▲","-")),2)</f>
        <v>36.869999999999997</v>
      </c>
    </row>
    <row r="21" spans="1:11" x14ac:dyDescent="0.15">
      <c r="A21" s="177" t="s">
        <v>56</v>
      </c>
      <c r="B21" s="177">
        <f>IF(ISNUMBER(VALUE(SUBSTITUTE(実質収支比率等に係る経年分析!F$49,"▲","-"))),ROUND(VALUE(SUBSTITUTE(実質収支比率等に係る経年分析!F$49,"▲","-")),2),NA())</f>
        <v>-0.84</v>
      </c>
      <c r="C21" s="177">
        <f>IF(ISNUMBER(VALUE(SUBSTITUTE(実質収支比率等に係る経年分析!G$49,"▲","-"))),ROUND(VALUE(SUBSTITUTE(実質収支比率等に係る経年分析!G$49,"▲","-")),2),NA())</f>
        <v>1.48</v>
      </c>
      <c r="D21" s="177">
        <f>IF(ISNUMBER(VALUE(SUBSTITUTE(実質収支比率等に係る経年分析!H$49,"▲","-"))),ROUND(VALUE(SUBSTITUTE(実質収支比率等に係る経年分析!H$49,"▲","-")),2),NA())</f>
        <v>-4.25</v>
      </c>
      <c r="E21" s="177">
        <f>IF(ISNUMBER(VALUE(SUBSTITUTE(実質収支比率等に係る経年分析!I$49,"▲","-"))),ROUND(VALUE(SUBSTITUTE(実質収支比率等に係る経年分析!I$49,"▲","-")),2),NA())</f>
        <v>-4.87</v>
      </c>
      <c r="F21" s="177">
        <f>IF(ISNUMBER(VALUE(SUBSTITUTE(実質収支比率等に係る経年分析!J$49,"▲","-"))),ROUND(VALUE(SUBSTITUTE(実質収支比率等に係る経年分析!J$49,"▲","-")),2),NA())</f>
        <v>0.85</v>
      </c>
    </row>
    <row r="24" spans="1:11" x14ac:dyDescent="0.15">
      <c r="A24" s="147" t="s">
        <v>57</v>
      </c>
    </row>
    <row r="25" spans="1:11" x14ac:dyDescent="0.15">
      <c r="A25" s="178"/>
      <c r="B25" s="178" t="str">
        <f>連結実質赤字比率に係る赤字・黒字の構成分析!F$33</f>
        <v>H26</v>
      </c>
      <c r="C25" s="178"/>
      <c r="D25" s="178" t="str">
        <f>連結実質赤字比率に係る赤字・黒字の構成分析!G$33</f>
        <v>H27</v>
      </c>
      <c r="E25" s="178"/>
      <c r="F25" s="178" t="str">
        <f>連結実質赤字比率に係る赤字・黒字の構成分析!H$33</f>
        <v>H28</v>
      </c>
      <c r="G25" s="178"/>
      <c r="H25" s="178" t="str">
        <f>連結実質赤字比率に係る赤字・黒字の構成分析!I$33</f>
        <v>H29</v>
      </c>
      <c r="I25" s="178"/>
      <c r="J25" s="178" t="str">
        <f>連結実質赤字比率に係る赤字・黒字の構成分析!J$33</f>
        <v>H30</v>
      </c>
      <c r="K25" s="178"/>
    </row>
    <row r="26" spans="1:11" x14ac:dyDescent="0.15">
      <c r="A26" s="178"/>
      <c r="B26" s="178" t="s">
        <v>58</v>
      </c>
      <c r="C26" s="178" t="s">
        <v>59</v>
      </c>
      <c r="D26" s="178" t="s">
        <v>58</v>
      </c>
      <c r="E26" s="178" t="s">
        <v>59</v>
      </c>
      <c r="F26" s="178" t="s">
        <v>58</v>
      </c>
      <c r="G26" s="178" t="s">
        <v>59</v>
      </c>
      <c r="H26" s="178" t="s">
        <v>58</v>
      </c>
      <c r="I26" s="178" t="s">
        <v>59</v>
      </c>
      <c r="J26" s="178" t="s">
        <v>58</v>
      </c>
      <c r="K26" s="178" t="s">
        <v>59</v>
      </c>
    </row>
    <row r="27" spans="1:11" x14ac:dyDescent="0.15">
      <c r="A27" s="178" t="str">
        <f>IF(連結実質赤字比率に係る赤字・黒字の構成分析!C$43="",NA(),連結実質赤字比率に係る赤字・黒字の構成分析!C$43)</f>
        <v>その他会計（黒字）</v>
      </c>
      <c r="B27" s="178" t="e">
        <f>IF(ROUND(VALUE(SUBSTITUTE(連結実質赤字比率に係る赤字・黒字の構成分析!F$43,"▲", "-")), 2) &lt; 0, ABS(ROUND(VALUE(SUBSTITUTE(連結実質赤字比率に係る赤字・黒字の構成分析!F$43,"▲", "-")), 2)), NA())</f>
        <v>#N/A</v>
      </c>
      <c r="C27" s="178">
        <f>IF(ROUND(VALUE(SUBSTITUTE(連結実質赤字比率に係る赤字・黒字の構成分析!F$43,"▲", "-")), 2) &gt;= 0, ABS(ROUND(VALUE(SUBSTITUTE(連結実質赤字比率に係る赤字・黒字の構成分析!F$43,"▲", "-")), 2)), NA())</f>
        <v>0.13</v>
      </c>
      <c r="D27" s="178" t="e">
        <f>IF(ROUND(VALUE(SUBSTITUTE(連結実質赤字比率に係る赤字・黒字の構成分析!G$43,"▲", "-")), 2) &lt; 0, ABS(ROUND(VALUE(SUBSTITUTE(連結実質赤字比率に係る赤字・黒字の構成分析!G$43,"▲", "-")), 2)), NA())</f>
        <v>#N/A</v>
      </c>
      <c r="E27" s="178">
        <f>IF(ROUND(VALUE(SUBSTITUTE(連結実質赤字比率に係る赤字・黒字の構成分析!G$43,"▲", "-")), 2) &gt;= 0, ABS(ROUND(VALUE(SUBSTITUTE(連結実質赤字比率に係る赤字・黒字の構成分析!G$43,"▲", "-")), 2)), NA())</f>
        <v>0.12</v>
      </c>
      <c r="F27" s="178" t="e">
        <f>IF(ROUND(VALUE(SUBSTITUTE(連結実質赤字比率に係る赤字・黒字の構成分析!H$43,"▲", "-")), 2) &lt; 0, ABS(ROUND(VALUE(SUBSTITUTE(連結実質赤字比率に係る赤字・黒字の構成分析!H$43,"▲", "-")), 2)), NA())</f>
        <v>#N/A</v>
      </c>
      <c r="G27" s="178">
        <f>IF(ROUND(VALUE(SUBSTITUTE(連結実質赤字比率に係る赤字・黒字の構成分析!H$43,"▲", "-")), 2) &gt;= 0, ABS(ROUND(VALUE(SUBSTITUTE(連結実質赤字比率に係る赤字・黒字の構成分析!H$43,"▲", "-")), 2)), NA())</f>
        <v>0.13</v>
      </c>
      <c r="H27" s="178" t="e">
        <f>IF(ROUND(VALUE(SUBSTITUTE(連結実質赤字比率に係る赤字・黒字の構成分析!I$43,"▲", "-")), 2) &lt; 0, ABS(ROUND(VALUE(SUBSTITUTE(連結実質赤字比率に係る赤字・黒字の構成分析!I$43,"▲", "-")), 2)), NA())</f>
        <v>#N/A</v>
      </c>
      <c r="I27" s="178">
        <f>IF(ROUND(VALUE(SUBSTITUTE(連結実質赤字比率に係る赤字・黒字の構成分析!I$43,"▲", "-")), 2) &gt;= 0, ABS(ROUND(VALUE(SUBSTITUTE(連結実質赤字比率に係る赤字・黒字の構成分析!I$43,"▲", "-")), 2)), NA())</f>
        <v>0.13</v>
      </c>
      <c r="J27" s="178" t="e">
        <f>IF(ROUND(VALUE(SUBSTITUTE(連結実質赤字比率に係る赤字・黒字の構成分析!J$43,"▲", "-")), 2) &lt; 0, ABS(ROUND(VALUE(SUBSTITUTE(連結実質赤字比率に係る赤字・黒字の構成分析!J$43,"▲", "-")), 2)), NA())</f>
        <v>#N/A</v>
      </c>
      <c r="K27" s="178">
        <f>IF(ROUND(VALUE(SUBSTITUTE(連結実質赤字比率に係る赤字・黒字の構成分析!J$43,"▲", "-")), 2) &gt;= 0, ABS(ROUND(VALUE(SUBSTITUTE(連結実質赤字比率に係る赤字・黒字の構成分析!J$43,"▲", "-")), 2)), NA())</f>
        <v>0</v>
      </c>
    </row>
    <row r="28" spans="1:11" x14ac:dyDescent="0.15">
      <c r="A28" s="178" t="str">
        <f>IF(連結実質赤字比率に係る赤字・黒字の構成分析!C$42="",NA(),連結実質赤字比率に係る赤字・黒字の構成分析!C$42)</f>
        <v>その他会計（赤字）</v>
      </c>
      <c r="B28" s="178" t="e">
        <f>IF(ROUND(VALUE(SUBSTITUTE(連結実質赤字比率に係る赤字・黒字の構成分析!F$42,"▲", "-")), 2) &lt; 0, ABS(ROUND(VALUE(SUBSTITUTE(連結実質赤字比率に係る赤字・黒字の構成分析!F$42,"▲", "-")), 2)), NA())</f>
        <v>#VALUE!</v>
      </c>
      <c r="C28" s="178" t="e">
        <f>IF(ROUND(VALUE(SUBSTITUTE(連結実質赤字比率に係る赤字・黒字の構成分析!F$42,"▲", "-")), 2) &gt;= 0, ABS(ROUND(VALUE(SUBSTITUTE(連結実質赤字比率に係る赤字・黒字の構成分析!F$42,"▲", "-")), 2)), NA())</f>
        <v>#VALUE!</v>
      </c>
      <c r="D28" s="178" t="e">
        <f>IF(ROUND(VALUE(SUBSTITUTE(連結実質赤字比率に係る赤字・黒字の構成分析!G$42,"▲", "-")), 2) &lt; 0, ABS(ROUND(VALUE(SUBSTITUTE(連結実質赤字比率に係る赤字・黒字の構成分析!G$42,"▲", "-")), 2)), NA())</f>
        <v>#VALUE!</v>
      </c>
      <c r="E28" s="178" t="e">
        <f>IF(ROUND(VALUE(SUBSTITUTE(連結実質赤字比率に係る赤字・黒字の構成分析!G$42,"▲", "-")), 2) &gt;= 0, ABS(ROUND(VALUE(SUBSTITUTE(連結実質赤字比率に係る赤字・黒字の構成分析!G$42,"▲", "-")), 2)), NA())</f>
        <v>#VALUE!</v>
      </c>
      <c r="F28" s="178" t="e">
        <f>IF(ROUND(VALUE(SUBSTITUTE(連結実質赤字比率に係る赤字・黒字の構成分析!H$42,"▲", "-")), 2) &lt; 0, ABS(ROUND(VALUE(SUBSTITUTE(連結実質赤字比率に係る赤字・黒字の構成分析!H$42,"▲", "-")), 2)), NA())</f>
        <v>#VALUE!</v>
      </c>
      <c r="G28" s="178" t="e">
        <f>IF(ROUND(VALUE(SUBSTITUTE(連結実質赤字比率に係る赤字・黒字の構成分析!H$42,"▲", "-")), 2) &gt;= 0, ABS(ROUND(VALUE(SUBSTITUTE(連結実質赤字比率に係る赤字・黒字の構成分析!H$42,"▲", "-")), 2)), NA())</f>
        <v>#VALUE!</v>
      </c>
      <c r="H28" s="178" t="e">
        <f>IF(ROUND(VALUE(SUBSTITUTE(連結実質赤字比率に係る赤字・黒字の構成分析!I$42,"▲", "-")), 2) &lt; 0, ABS(ROUND(VALUE(SUBSTITUTE(連結実質赤字比率に係る赤字・黒字の構成分析!I$42,"▲", "-")), 2)), NA())</f>
        <v>#VALUE!</v>
      </c>
      <c r="I28" s="178" t="e">
        <f>IF(ROUND(VALUE(SUBSTITUTE(連結実質赤字比率に係る赤字・黒字の構成分析!I$42,"▲", "-")), 2) &gt;= 0, ABS(ROUND(VALUE(SUBSTITUTE(連結実質赤字比率に係る赤字・黒字の構成分析!I$42,"▲", "-")), 2)), NA())</f>
        <v>#VALUE!</v>
      </c>
      <c r="J28" s="178" t="e">
        <f>IF(ROUND(VALUE(SUBSTITUTE(連結実質赤字比率に係る赤字・黒字の構成分析!J$42,"▲", "-")), 2) &lt; 0, ABS(ROUND(VALUE(SUBSTITUTE(連結実質赤字比率に係る赤字・黒字の構成分析!J$42,"▲", "-")), 2)), NA())</f>
        <v>#VALUE!</v>
      </c>
      <c r="K28" s="178" t="e">
        <f>IF(ROUND(VALUE(SUBSTITUTE(連結実質赤字比率に係る赤字・黒字の構成分析!J$42,"▲", "-")), 2) &gt;= 0, ABS(ROUND(VALUE(SUBSTITUTE(連結実質赤字比率に係る赤字・黒字の構成分析!J$42,"▲", "-")), 2)), NA())</f>
        <v>#VALUE!</v>
      </c>
    </row>
    <row r="29" spans="1:11" x14ac:dyDescent="0.15">
      <c r="A29" s="178" t="str">
        <f>IF(連結実質赤字比率に係る赤字・黒字の構成分析!C$41="",NA(),連結実質赤字比率に係る赤字・黒字の構成分析!C$41)</f>
        <v>診療所事業特別会計</v>
      </c>
      <c r="B29" s="178" t="e">
        <f>IF(ROUND(VALUE(SUBSTITUTE(連結実質赤字比率に係る赤字・黒字の構成分析!F$41,"▲", "-")), 2) &lt; 0, ABS(ROUND(VALUE(SUBSTITUTE(連結実質赤字比率に係る赤字・黒字の構成分析!F$41,"▲", "-")), 2)), NA())</f>
        <v>#N/A</v>
      </c>
      <c r="C29" s="178">
        <f>IF(ROUND(VALUE(SUBSTITUTE(連結実質赤字比率に係る赤字・黒字の構成分析!F$41,"▲", "-")), 2) &gt;= 0, ABS(ROUND(VALUE(SUBSTITUTE(連結実質赤字比率に係る赤字・黒字の構成分析!F$41,"▲", "-")), 2)), NA())</f>
        <v>0.09</v>
      </c>
      <c r="D29" s="178" t="e">
        <f>IF(ROUND(VALUE(SUBSTITUTE(連結実質赤字比率に係る赤字・黒字の構成分析!G$41,"▲", "-")), 2) &lt; 0, ABS(ROUND(VALUE(SUBSTITUTE(連結実質赤字比率に係る赤字・黒字の構成分析!G$41,"▲", "-")), 2)), NA())</f>
        <v>#N/A</v>
      </c>
      <c r="E29" s="178">
        <f>IF(ROUND(VALUE(SUBSTITUTE(連結実質赤字比率に係る赤字・黒字の構成分析!G$41,"▲", "-")), 2) &gt;= 0, ABS(ROUND(VALUE(SUBSTITUTE(連結実質赤字比率に係る赤字・黒字の構成分析!G$41,"▲", "-")), 2)), NA())</f>
        <v>0.31</v>
      </c>
      <c r="F29" s="178" t="e">
        <f>IF(ROUND(VALUE(SUBSTITUTE(連結実質赤字比率に係る赤字・黒字の構成分析!H$41,"▲", "-")), 2) &lt; 0, ABS(ROUND(VALUE(SUBSTITUTE(連結実質赤字比率に係る赤字・黒字の構成分析!H$41,"▲", "-")), 2)), NA())</f>
        <v>#N/A</v>
      </c>
      <c r="G29" s="178">
        <f>IF(ROUND(VALUE(SUBSTITUTE(連結実質赤字比率に係る赤字・黒字の構成分析!H$41,"▲", "-")), 2) &gt;= 0, ABS(ROUND(VALUE(SUBSTITUTE(連結実質赤字比率に係る赤字・黒字の構成分析!H$41,"▲", "-")), 2)), NA())</f>
        <v>0.25</v>
      </c>
      <c r="H29" s="178" t="e">
        <f>IF(ROUND(VALUE(SUBSTITUTE(連結実質赤字比率に係る赤字・黒字の構成分析!I$41,"▲", "-")), 2) &lt; 0, ABS(ROUND(VALUE(SUBSTITUTE(連結実質赤字比率に係る赤字・黒字の構成分析!I$41,"▲", "-")), 2)), NA())</f>
        <v>#N/A</v>
      </c>
      <c r="I29" s="178">
        <f>IF(ROUND(VALUE(SUBSTITUTE(連結実質赤字比率に係る赤字・黒字の構成分析!I$41,"▲", "-")), 2) &gt;= 0, ABS(ROUND(VALUE(SUBSTITUTE(連結実質赤字比率に係る赤字・黒字の構成分析!I$41,"▲", "-")), 2)), NA())</f>
        <v>0.03</v>
      </c>
      <c r="J29" s="178" t="e">
        <f>IF(ROUND(VALUE(SUBSTITUTE(連結実質赤字比率に係る赤字・黒字の構成分析!J$41,"▲", "-")), 2) &lt; 0, ABS(ROUND(VALUE(SUBSTITUTE(連結実質赤字比率に係る赤字・黒字の構成分析!J$41,"▲", "-")), 2)), NA())</f>
        <v>#N/A</v>
      </c>
      <c r="K29" s="178">
        <f>IF(ROUND(VALUE(SUBSTITUTE(連結実質赤字比率に係る赤字・黒字の構成分析!J$41,"▲", "-")), 2) &gt;= 0, ABS(ROUND(VALUE(SUBSTITUTE(連結実質赤字比率に係る赤字・黒字の構成分析!J$41,"▲", "-")), 2)), NA())</f>
        <v>0</v>
      </c>
    </row>
    <row r="30" spans="1:11" x14ac:dyDescent="0.15">
      <c r="A30" s="178" t="str">
        <f>IF(連結実質赤字比率に係る赤字・黒字の構成分析!C$40="",NA(),連結実質赤字比率に係る赤字・黒字の構成分析!C$40)</f>
        <v>後期高齢者医療特別会計</v>
      </c>
      <c r="B30" s="178" t="e">
        <f>IF(ROUND(VALUE(SUBSTITUTE(連結実質赤字比率に係る赤字・黒字の構成分析!F$40,"▲", "-")), 2) &lt; 0, ABS(ROUND(VALUE(SUBSTITUTE(連結実質赤字比率に係る赤字・黒字の構成分析!F$40,"▲", "-")), 2)), NA())</f>
        <v>#N/A</v>
      </c>
      <c r="C30" s="178">
        <f>IF(ROUND(VALUE(SUBSTITUTE(連結実質赤字比率に係る赤字・黒字の構成分析!F$40,"▲", "-")), 2) &gt;= 0, ABS(ROUND(VALUE(SUBSTITUTE(連結実質赤字比率に係る赤字・黒字の構成分析!F$40,"▲", "-")), 2)), NA())</f>
        <v>0.09</v>
      </c>
      <c r="D30" s="178" t="e">
        <f>IF(ROUND(VALUE(SUBSTITUTE(連結実質赤字比率に係る赤字・黒字の構成分析!G$40,"▲", "-")), 2) &lt; 0, ABS(ROUND(VALUE(SUBSTITUTE(連結実質赤字比率に係る赤字・黒字の構成分析!G$40,"▲", "-")), 2)), NA())</f>
        <v>#N/A</v>
      </c>
      <c r="E30" s="178">
        <f>IF(ROUND(VALUE(SUBSTITUTE(連結実質赤字比率に係る赤字・黒字の構成分析!G$40,"▲", "-")), 2) &gt;= 0, ABS(ROUND(VALUE(SUBSTITUTE(連結実質赤字比率に係る赤字・黒字の構成分析!G$40,"▲", "-")), 2)), NA())</f>
        <v>0.09</v>
      </c>
      <c r="F30" s="178" t="e">
        <f>IF(ROUND(VALUE(SUBSTITUTE(連結実質赤字比率に係る赤字・黒字の構成分析!H$40,"▲", "-")), 2) &lt; 0, ABS(ROUND(VALUE(SUBSTITUTE(連結実質赤字比率に係る赤字・黒字の構成分析!H$40,"▲", "-")), 2)), NA())</f>
        <v>#N/A</v>
      </c>
      <c r="G30" s="178">
        <f>IF(ROUND(VALUE(SUBSTITUTE(連結実質赤字比率に係る赤字・黒字の構成分析!H$40,"▲", "-")), 2) &gt;= 0, ABS(ROUND(VALUE(SUBSTITUTE(連結実質赤字比率に係る赤字・黒字の構成分析!H$40,"▲", "-")), 2)), NA())</f>
        <v>0.11</v>
      </c>
      <c r="H30" s="178" t="e">
        <f>IF(ROUND(VALUE(SUBSTITUTE(連結実質赤字比率に係る赤字・黒字の構成分析!I$40,"▲", "-")), 2) &lt; 0, ABS(ROUND(VALUE(SUBSTITUTE(連結実質赤字比率に係る赤字・黒字の構成分析!I$40,"▲", "-")), 2)), NA())</f>
        <v>#N/A</v>
      </c>
      <c r="I30" s="178">
        <f>IF(ROUND(VALUE(SUBSTITUTE(連結実質赤字比率に係る赤字・黒字の構成分析!I$40,"▲", "-")), 2) &gt;= 0, ABS(ROUND(VALUE(SUBSTITUTE(連結実質赤字比率に係る赤字・黒字の構成分析!I$40,"▲", "-")), 2)), NA())</f>
        <v>0.15</v>
      </c>
      <c r="J30" s="178" t="e">
        <f>IF(ROUND(VALUE(SUBSTITUTE(連結実質赤字比率に係る赤字・黒字の構成分析!J$40,"▲", "-")), 2) &lt; 0, ABS(ROUND(VALUE(SUBSTITUTE(連結実質赤字比率に係る赤字・黒字の構成分析!J$40,"▲", "-")), 2)), NA())</f>
        <v>#N/A</v>
      </c>
      <c r="K30" s="178">
        <f>IF(ROUND(VALUE(SUBSTITUTE(連結実質赤字比率に係る赤字・黒字の構成分析!J$40,"▲", "-")), 2) &gt;= 0, ABS(ROUND(VALUE(SUBSTITUTE(連結実質赤字比率に係る赤字・黒字の構成分析!J$40,"▲", "-")), 2)), NA())</f>
        <v>0.11</v>
      </c>
    </row>
    <row r="31" spans="1:11" x14ac:dyDescent="0.15">
      <c r="A31" s="178" t="str">
        <f>IF(連結実質赤字比率に係る赤字・黒字の構成分析!C$39="",NA(),連結実質赤字比率に係る赤字・黒字の構成分析!C$39)</f>
        <v>国民健康保険特別会計（直診勘定）</v>
      </c>
      <c r="B31" s="178" t="e">
        <f>IF(ROUND(VALUE(SUBSTITUTE(連結実質赤字比率に係る赤字・黒字の構成分析!F$39,"▲", "-")), 2) &lt; 0, ABS(ROUND(VALUE(SUBSTITUTE(連結実質赤字比率に係る赤字・黒字の構成分析!F$39,"▲", "-")), 2)), NA())</f>
        <v>#N/A</v>
      </c>
      <c r="C31" s="178">
        <f>IF(ROUND(VALUE(SUBSTITUTE(連結実質赤字比率に係る赤字・黒字の構成分析!F$39,"▲", "-")), 2) &gt;= 0, ABS(ROUND(VALUE(SUBSTITUTE(連結実質赤字比率に係る赤字・黒字の構成分析!F$39,"▲", "-")), 2)), NA())</f>
        <v>0</v>
      </c>
      <c r="D31" s="178" t="e">
        <f>IF(ROUND(VALUE(SUBSTITUTE(連結実質赤字比率に係る赤字・黒字の構成分析!G$39,"▲", "-")), 2) &lt; 0, ABS(ROUND(VALUE(SUBSTITUTE(連結実質赤字比率に係る赤字・黒字の構成分析!G$39,"▲", "-")), 2)), NA())</f>
        <v>#N/A</v>
      </c>
      <c r="E31" s="178">
        <f>IF(ROUND(VALUE(SUBSTITUTE(連結実質赤字比率に係る赤字・黒字の構成分析!G$39,"▲", "-")), 2) &gt;= 0, ABS(ROUND(VALUE(SUBSTITUTE(連結実質赤字比率に係る赤字・黒字の構成分析!G$39,"▲", "-")), 2)), NA())</f>
        <v>0</v>
      </c>
      <c r="F31" s="178" t="e">
        <f>IF(ROUND(VALUE(SUBSTITUTE(連結実質赤字比率に係る赤字・黒字の構成分析!H$39,"▲", "-")), 2) &lt; 0, ABS(ROUND(VALUE(SUBSTITUTE(連結実質赤字比率に係る赤字・黒字の構成分析!H$39,"▲", "-")), 2)), NA())</f>
        <v>#N/A</v>
      </c>
      <c r="G31" s="178">
        <f>IF(ROUND(VALUE(SUBSTITUTE(連結実質赤字比率に係る赤字・黒字の構成分析!H$39,"▲", "-")), 2) &gt;= 0, ABS(ROUND(VALUE(SUBSTITUTE(連結実質赤字比率に係る赤字・黒字の構成分析!H$39,"▲", "-")), 2)), NA())</f>
        <v>0</v>
      </c>
      <c r="H31" s="178" t="e">
        <f>IF(ROUND(VALUE(SUBSTITUTE(連結実質赤字比率に係る赤字・黒字の構成分析!I$39,"▲", "-")), 2) &lt; 0, ABS(ROUND(VALUE(SUBSTITUTE(連結実質赤字比率に係る赤字・黒字の構成分析!I$39,"▲", "-")), 2)), NA())</f>
        <v>#N/A</v>
      </c>
      <c r="I31" s="178">
        <f>IF(ROUND(VALUE(SUBSTITUTE(連結実質赤字比率に係る赤字・黒字の構成分析!I$39,"▲", "-")), 2) &gt;= 0, ABS(ROUND(VALUE(SUBSTITUTE(連結実質赤字比率に係る赤字・黒字の構成分析!I$39,"▲", "-")), 2)), NA())</f>
        <v>0.03</v>
      </c>
      <c r="J31" s="178" t="e">
        <f>IF(ROUND(VALUE(SUBSTITUTE(連結実質赤字比率に係る赤字・黒字の構成分析!J$39,"▲", "-")), 2) &lt; 0, ABS(ROUND(VALUE(SUBSTITUTE(連結実質赤字比率に係る赤字・黒字の構成分析!J$39,"▲", "-")), 2)), NA())</f>
        <v>#N/A</v>
      </c>
      <c r="K31" s="178">
        <f>IF(ROUND(VALUE(SUBSTITUTE(連結実質赤字比率に係る赤字・黒字の構成分析!J$39,"▲", "-")), 2) &gt;= 0, ABS(ROUND(VALUE(SUBSTITUTE(連結実質赤字比率に係る赤字・黒字の構成分析!J$39,"▲", "-")), 2)), NA())</f>
        <v>0.14000000000000001</v>
      </c>
    </row>
    <row r="32" spans="1:11" x14ac:dyDescent="0.15">
      <c r="A32" s="178" t="str">
        <f>IF(連結実質赤字比率に係る赤字・黒字の構成分析!C$38="",NA(),連結実質赤字比率に係る赤字・黒字の構成分析!C$38)</f>
        <v>介護保険特別会計</v>
      </c>
      <c r="B32" s="178" t="e">
        <f>IF(ROUND(VALUE(SUBSTITUTE(連結実質赤字比率に係る赤字・黒字の構成分析!F$38,"▲", "-")), 2) &lt; 0, ABS(ROUND(VALUE(SUBSTITUTE(連結実質赤字比率に係る赤字・黒字の構成分析!F$38,"▲", "-")), 2)), NA())</f>
        <v>#N/A</v>
      </c>
      <c r="C32" s="178">
        <f>IF(ROUND(VALUE(SUBSTITUTE(連結実質赤字比率に係る赤字・黒字の構成分析!F$38,"▲", "-")), 2) &gt;= 0, ABS(ROUND(VALUE(SUBSTITUTE(連結実質赤字比率に係る赤字・黒字の構成分析!F$38,"▲", "-")), 2)), NA())</f>
        <v>0.76</v>
      </c>
      <c r="D32" s="178" t="e">
        <f>IF(ROUND(VALUE(SUBSTITUTE(連結実質赤字比率に係る赤字・黒字の構成分析!G$38,"▲", "-")), 2) &lt; 0, ABS(ROUND(VALUE(SUBSTITUTE(連結実質赤字比率に係る赤字・黒字の構成分析!G$38,"▲", "-")), 2)), NA())</f>
        <v>#N/A</v>
      </c>
      <c r="E32" s="178">
        <f>IF(ROUND(VALUE(SUBSTITUTE(連結実質赤字比率に係る赤字・黒字の構成分析!G$38,"▲", "-")), 2) &gt;= 0, ABS(ROUND(VALUE(SUBSTITUTE(連結実質赤字比率に係る赤字・黒字の構成分析!G$38,"▲", "-")), 2)), NA())</f>
        <v>0.28000000000000003</v>
      </c>
      <c r="F32" s="178" t="e">
        <f>IF(ROUND(VALUE(SUBSTITUTE(連結実質赤字比率に係る赤字・黒字の構成分析!H$38,"▲", "-")), 2) &lt; 0, ABS(ROUND(VALUE(SUBSTITUTE(連結実質赤字比率に係る赤字・黒字の構成分析!H$38,"▲", "-")), 2)), NA())</f>
        <v>#N/A</v>
      </c>
      <c r="G32" s="178">
        <f>IF(ROUND(VALUE(SUBSTITUTE(連結実質赤字比率に係る赤字・黒字の構成分析!H$38,"▲", "-")), 2) &gt;= 0, ABS(ROUND(VALUE(SUBSTITUTE(連結実質赤字比率に係る赤字・黒字の構成分析!H$38,"▲", "-")), 2)), NA())</f>
        <v>1.08</v>
      </c>
      <c r="H32" s="178" t="e">
        <f>IF(ROUND(VALUE(SUBSTITUTE(連結実質赤字比率に係る赤字・黒字の構成分析!I$38,"▲", "-")), 2) &lt; 0, ABS(ROUND(VALUE(SUBSTITUTE(連結実質赤字比率に係る赤字・黒字の構成分析!I$38,"▲", "-")), 2)), NA())</f>
        <v>#N/A</v>
      </c>
      <c r="I32" s="178">
        <f>IF(ROUND(VALUE(SUBSTITUTE(連結実質赤字比率に係る赤字・黒字の構成分析!I$38,"▲", "-")), 2) &gt;= 0, ABS(ROUND(VALUE(SUBSTITUTE(連結実質赤字比率に係る赤字・黒字の構成分析!I$38,"▲", "-")), 2)), NA())</f>
        <v>0.19</v>
      </c>
      <c r="J32" s="178" t="e">
        <f>IF(ROUND(VALUE(SUBSTITUTE(連結実質赤字比率に係る赤字・黒字の構成分析!J$38,"▲", "-")), 2) &lt; 0, ABS(ROUND(VALUE(SUBSTITUTE(連結実質赤字比率に係る赤字・黒字の構成分析!J$38,"▲", "-")), 2)), NA())</f>
        <v>#N/A</v>
      </c>
      <c r="K32" s="178">
        <f>IF(ROUND(VALUE(SUBSTITUTE(連結実質赤字比率に係る赤字・黒字の構成分析!J$38,"▲", "-")), 2) &gt;= 0, ABS(ROUND(VALUE(SUBSTITUTE(連結実質赤字比率に係る赤字・黒字の構成分析!J$38,"▲", "-")), 2)), NA())</f>
        <v>0.52</v>
      </c>
    </row>
    <row r="33" spans="1:16" x14ac:dyDescent="0.15">
      <c r="A33" s="178" t="str">
        <f>IF(連結実質赤字比率に係る赤字・黒字の構成分析!C$37="",NA(),連結実質赤字比率に係る赤字・黒字の構成分析!C$37)</f>
        <v>一般会計</v>
      </c>
      <c r="B33" s="178" t="e">
        <f>IF(ROUND(VALUE(SUBSTITUTE(連結実質赤字比率に係る赤字・黒字の構成分析!F$37,"▲", "-")), 2) &lt; 0, ABS(ROUND(VALUE(SUBSTITUTE(連結実質赤字比率に係る赤字・黒字の構成分析!F$37,"▲", "-")), 2)), NA())</f>
        <v>#N/A</v>
      </c>
      <c r="C33" s="178">
        <f>IF(ROUND(VALUE(SUBSTITUTE(連結実質赤字比率に係る赤字・黒字の構成分析!F$37,"▲", "-")), 2) &gt;= 0, ABS(ROUND(VALUE(SUBSTITUTE(連結実質赤字比率に係る赤字・黒字の構成分析!F$37,"▲", "-")), 2)), NA())</f>
        <v>2.13</v>
      </c>
      <c r="D33" s="178" t="e">
        <f>IF(ROUND(VALUE(SUBSTITUTE(連結実質赤字比率に係る赤字・黒字の構成分析!G$37,"▲", "-")), 2) &lt; 0, ABS(ROUND(VALUE(SUBSTITUTE(連結実質赤字比率に係る赤字・黒字の構成分析!G$37,"▲", "-")), 2)), NA())</f>
        <v>#N/A</v>
      </c>
      <c r="E33" s="178">
        <f>IF(ROUND(VALUE(SUBSTITUTE(連結実質赤字比率に係る赤字・黒字の構成分析!G$37,"▲", "-")), 2) &gt;= 0, ABS(ROUND(VALUE(SUBSTITUTE(連結実質赤字比率に係る赤字・黒字の構成分析!G$37,"▲", "-")), 2)), NA())</f>
        <v>3.31</v>
      </c>
      <c r="F33" s="178" t="e">
        <f>IF(ROUND(VALUE(SUBSTITUTE(連結実質赤字比率に係る赤字・黒字の構成分析!H$37,"▲", "-")), 2) &lt; 0, ABS(ROUND(VALUE(SUBSTITUTE(連結実質赤字比率に係る赤字・黒字の構成分析!H$37,"▲", "-")), 2)), NA())</f>
        <v>#N/A</v>
      </c>
      <c r="G33" s="178">
        <f>IF(ROUND(VALUE(SUBSTITUTE(連結実質赤字比率に係る赤字・黒字の構成分析!H$37,"▲", "-")), 2) &gt;= 0, ABS(ROUND(VALUE(SUBSTITUTE(連結実質赤字比率に係る赤字・黒字の構成分析!H$37,"▲", "-")), 2)), NA())</f>
        <v>1.01</v>
      </c>
      <c r="H33" s="178" t="e">
        <f>IF(ROUND(VALUE(SUBSTITUTE(連結実質赤字比率に係る赤字・黒字の構成分析!I$37,"▲", "-")), 2) &lt; 0, ABS(ROUND(VALUE(SUBSTITUTE(連結実質赤字比率に係る赤字・黒字の構成分析!I$37,"▲", "-")), 2)), NA())</f>
        <v>#N/A</v>
      </c>
      <c r="I33" s="178">
        <f>IF(ROUND(VALUE(SUBSTITUTE(連結実質赤字比率に係る赤字・黒字の構成分析!I$37,"▲", "-")), 2) &gt;= 0, ABS(ROUND(VALUE(SUBSTITUTE(連結実質赤字比率に係る赤字・黒字の構成分析!I$37,"▲", "-")), 2)), NA())</f>
        <v>0.17</v>
      </c>
      <c r="J33" s="178" t="e">
        <f>IF(ROUND(VALUE(SUBSTITUTE(連結実質赤字比率に係る赤字・黒字の構成分析!J$37,"▲", "-")), 2) &lt; 0, ABS(ROUND(VALUE(SUBSTITUTE(連結実質赤字比率に係る赤字・黒字の構成分析!J$37,"▲", "-")), 2)), NA())</f>
        <v>#N/A</v>
      </c>
      <c r="K33" s="178">
        <f>IF(ROUND(VALUE(SUBSTITUTE(連結実質赤字比率に係る赤字・黒字の構成分析!J$37,"▲", "-")), 2) &gt;= 0, ABS(ROUND(VALUE(SUBSTITUTE(連結実質赤字比率に係る赤字・黒字の構成分析!J$37,"▲", "-")), 2)), NA())</f>
        <v>0.84</v>
      </c>
    </row>
    <row r="34" spans="1:16" x14ac:dyDescent="0.15">
      <c r="A34" s="178" t="str">
        <f>IF(連結実質赤字比率に係る赤字・黒字の構成分析!C$36="",NA(),連結実質赤字比率に係る赤字・黒字の構成分析!C$36)</f>
        <v>国民健康保険特別会計（事業勘定）</v>
      </c>
      <c r="B34" s="178" t="e">
        <f>IF(ROUND(VALUE(SUBSTITUTE(連結実質赤字比率に係る赤字・黒字の構成分析!F$36,"▲", "-")), 2) &lt; 0, ABS(ROUND(VALUE(SUBSTITUTE(連結実質赤字比率に係る赤字・黒字の構成分析!F$36,"▲", "-")), 2)), NA())</f>
        <v>#N/A</v>
      </c>
      <c r="C34" s="178">
        <f>IF(ROUND(VALUE(SUBSTITUTE(連結実質赤字比率に係る赤字・黒字の構成分析!F$36,"▲", "-")), 2) &gt;= 0, ABS(ROUND(VALUE(SUBSTITUTE(連結実質赤字比率に係る赤字・黒字の構成分析!F$36,"▲", "-")), 2)), NA())</f>
        <v>1.31</v>
      </c>
      <c r="D34" s="178" t="e">
        <f>IF(ROUND(VALUE(SUBSTITUTE(連結実質赤字比率に係る赤字・黒字の構成分析!G$36,"▲", "-")), 2) &lt; 0, ABS(ROUND(VALUE(SUBSTITUTE(連結実質赤字比率に係る赤字・黒字の構成分析!G$36,"▲", "-")), 2)), NA())</f>
        <v>#N/A</v>
      </c>
      <c r="E34" s="178">
        <f>IF(ROUND(VALUE(SUBSTITUTE(連結実質赤字比率に係る赤字・黒字の構成分析!G$36,"▲", "-")), 2) &gt;= 0, ABS(ROUND(VALUE(SUBSTITUTE(連結実質赤字比率に係る赤字・黒字の構成分析!G$36,"▲", "-")), 2)), NA())</f>
        <v>1.68</v>
      </c>
      <c r="F34" s="178" t="e">
        <f>IF(ROUND(VALUE(SUBSTITUTE(連結実質赤字比率に係る赤字・黒字の構成分析!H$36,"▲", "-")), 2) &lt; 0, ABS(ROUND(VALUE(SUBSTITUTE(連結実質赤字比率に係る赤字・黒字の構成分析!H$36,"▲", "-")), 2)), NA())</f>
        <v>#N/A</v>
      </c>
      <c r="G34" s="178">
        <f>IF(ROUND(VALUE(SUBSTITUTE(連結実質赤字比率に係る赤字・黒字の構成分析!H$36,"▲", "-")), 2) &gt;= 0, ABS(ROUND(VALUE(SUBSTITUTE(連結実質赤字比率に係る赤字・黒字の構成分析!H$36,"▲", "-")), 2)), NA())</f>
        <v>1.29</v>
      </c>
      <c r="H34" s="178" t="e">
        <f>IF(ROUND(VALUE(SUBSTITUTE(連結実質赤字比率に係る赤字・黒字の構成分析!I$36,"▲", "-")), 2) &lt; 0, ABS(ROUND(VALUE(SUBSTITUTE(連結実質赤字比率に係る赤字・黒字の構成分析!I$36,"▲", "-")), 2)), NA())</f>
        <v>#N/A</v>
      </c>
      <c r="I34" s="178">
        <f>IF(ROUND(VALUE(SUBSTITUTE(連結実質赤字比率に係る赤字・黒字の構成分析!I$36,"▲", "-")), 2) &gt;= 0, ABS(ROUND(VALUE(SUBSTITUTE(連結実質赤字比率に係る赤字・黒字の構成分析!I$36,"▲", "-")), 2)), NA())</f>
        <v>1.84</v>
      </c>
      <c r="J34" s="178" t="e">
        <f>IF(ROUND(VALUE(SUBSTITUTE(連結実質赤字比率に係る赤字・黒字の構成分析!J$36,"▲", "-")), 2) &lt; 0, ABS(ROUND(VALUE(SUBSTITUTE(連結実質赤字比率に係る赤字・黒字の構成分析!J$36,"▲", "-")), 2)), NA())</f>
        <v>#N/A</v>
      </c>
      <c r="K34" s="178">
        <f>IF(ROUND(VALUE(SUBSTITUTE(連結実質赤字比率に係る赤字・黒字の構成分析!J$36,"▲", "-")), 2) &gt;= 0, ABS(ROUND(VALUE(SUBSTITUTE(連結実質赤字比率に係る赤字・黒字の構成分析!J$36,"▲", "-")), 2)), NA())</f>
        <v>1.25</v>
      </c>
    </row>
    <row r="35" spans="1:16" x14ac:dyDescent="0.15">
      <c r="A35" s="178" t="str">
        <f>IF(連結実質赤字比率に係る赤字・黒字の構成分析!C$35="",NA(),連結実質赤字比率に係る赤字・黒字の構成分析!C$35)</f>
        <v>下水道事業特別会計</v>
      </c>
      <c r="B35" s="178" t="e">
        <f>IF(ROUND(VALUE(SUBSTITUTE(連結実質赤字比率に係る赤字・黒字の構成分析!F$35,"▲", "-")), 2) &lt; 0, ABS(ROUND(VALUE(SUBSTITUTE(連結実質赤字比率に係る赤字・黒字の構成分析!F$35,"▲", "-")), 2)), NA())</f>
        <v>#N/A</v>
      </c>
      <c r="C35" s="178">
        <f>IF(ROUND(VALUE(SUBSTITUTE(連結実質赤字比率に係る赤字・黒字の構成分析!F$35,"▲", "-")), 2) &gt;= 0, ABS(ROUND(VALUE(SUBSTITUTE(連結実質赤字比率に係る赤字・黒字の構成分析!F$35,"▲", "-")), 2)), NA())</f>
        <v>0.73</v>
      </c>
      <c r="D35" s="178" t="e">
        <f>IF(ROUND(VALUE(SUBSTITUTE(連結実質赤字比率に係る赤字・黒字の構成分析!G$35,"▲", "-")), 2) &lt; 0, ABS(ROUND(VALUE(SUBSTITUTE(連結実質赤字比率に係る赤字・黒字の構成分析!G$35,"▲", "-")), 2)), NA())</f>
        <v>#N/A</v>
      </c>
      <c r="E35" s="178">
        <f>IF(ROUND(VALUE(SUBSTITUTE(連結実質赤字比率に係る赤字・黒字の構成分析!G$35,"▲", "-")), 2) &gt;= 0, ABS(ROUND(VALUE(SUBSTITUTE(連結実質赤字比率に係る赤字・黒字の構成分析!G$35,"▲", "-")), 2)), NA())</f>
        <v>0.16</v>
      </c>
      <c r="F35" s="178" t="e">
        <f>IF(ROUND(VALUE(SUBSTITUTE(連結実質赤字比率に係る赤字・黒字の構成分析!H$35,"▲", "-")), 2) &lt; 0, ABS(ROUND(VALUE(SUBSTITUTE(連結実質赤字比率に係る赤字・黒字の構成分析!H$35,"▲", "-")), 2)), NA())</f>
        <v>#N/A</v>
      </c>
      <c r="G35" s="178">
        <f>IF(ROUND(VALUE(SUBSTITUTE(連結実質赤字比率に係る赤字・黒字の構成分析!H$35,"▲", "-")), 2) &gt;= 0, ABS(ROUND(VALUE(SUBSTITUTE(連結実質赤字比率に係る赤字・黒字の構成分析!H$35,"▲", "-")), 2)), NA())</f>
        <v>1.26</v>
      </c>
      <c r="H35" s="178" t="e">
        <f>IF(ROUND(VALUE(SUBSTITUTE(連結実質赤字比率に係る赤字・黒字の構成分析!I$35,"▲", "-")), 2) &lt; 0, ABS(ROUND(VALUE(SUBSTITUTE(連結実質赤字比率に係る赤字・黒字の構成分析!I$35,"▲", "-")), 2)), NA())</f>
        <v>#N/A</v>
      </c>
      <c r="I35" s="178">
        <f>IF(ROUND(VALUE(SUBSTITUTE(連結実質赤字比率に係る赤字・黒字の構成分析!I$35,"▲", "-")), 2) &gt;= 0, ABS(ROUND(VALUE(SUBSTITUTE(連結実質赤字比率に係る赤字・黒字の構成分析!I$35,"▲", "-")), 2)), NA())</f>
        <v>3.24</v>
      </c>
      <c r="J35" s="178" t="e">
        <f>IF(ROUND(VALUE(SUBSTITUTE(連結実質赤字比率に係る赤字・黒字の構成分析!J$35,"▲", "-")), 2) &lt; 0, ABS(ROUND(VALUE(SUBSTITUTE(連結実質赤字比率に係る赤字・黒字の構成分析!J$35,"▲", "-")), 2)), NA())</f>
        <v>#N/A</v>
      </c>
      <c r="K35" s="178">
        <f>IF(ROUND(VALUE(SUBSTITUTE(連結実質赤字比率に係る赤字・黒字の構成分析!J$35,"▲", "-")), 2) &gt;= 0, ABS(ROUND(VALUE(SUBSTITUTE(連結実質赤字比率に係る赤字・黒字の構成分析!J$35,"▲", "-")), 2)), NA())</f>
        <v>4.51</v>
      </c>
    </row>
    <row r="36" spans="1:16" x14ac:dyDescent="0.15">
      <c r="A36" s="178" t="str">
        <f>IF(連結実質赤字比率に係る赤字・黒字の構成分析!C$34="",NA(),連結実質赤字比率に係る赤字・黒字の構成分析!C$34)</f>
        <v>水道事業特別会計</v>
      </c>
      <c r="B36" s="178" t="e">
        <f>IF(ROUND(VALUE(SUBSTITUTE(連結実質赤字比率に係る赤字・黒字の構成分析!F$34,"▲", "-")), 2) &lt; 0, ABS(ROUND(VALUE(SUBSTITUTE(連結実質赤字比率に係る赤字・黒字の構成分析!F$34,"▲", "-")), 2)), NA())</f>
        <v>#N/A</v>
      </c>
      <c r="C36" s="178">
        <f>IF(ROUND(VALUE(SUBSTITUTE(連結実質赤字比率に係る赤字・黒字の構成分析!F$34,"▲", "-")), 2) &gt;= 0, ABS(ROUND(VALUE(SUBSTITUTE(連結実質赤字比率に係る赤字・黒字の構成分析!F$34,"▲", "-")), 2)), NA())</f>
        <v>11.77</v>
      </c>
      <c r="D36" s="178" t="e">
        <f>IF(ROUND(VALUE(SUBSTITUTE(連結実質赤字比率に係る赤字・黒字の構成分析!G$34,"▲", "-")), 2) &lt; 0, ABS(ROUND(VALUE(SUBSTITUTE(連結実質赤字比率に係る赤字・黒字の構成分析!G$34,"▲", "-")), 2)), NA())</f>
        <v>#N/A</v>
      </c>
      <c r="E36" s="178">
        <f>IF(ROUND(VALUE(SUBSTITUTE(連結実質赤字比率に係る赤字・黒字の構成分析!G$34,"▲", "-")), 2) &gt;= 0, ABS(ROUND(VALUE(SUBSTITUTE(連結実質赤字比率に係る赤字・黒字の構成分析!G$34,"▲", "-")), 2)), NA())</f>
        <v>12.58</v>
      </c>
      <c r="F36" s="178" t="e">
        <f>IF(ROUND(VALUE(SUBSTITUTE(連結実質赤字比率に係る赤字・黒字の構成分析!H$34,"▲", "-")), 2) &lt; 0, ABS(ROUND(VALUE(SUBSTITUTE(連結実質赤字比率に係る赤字・黒字の構成分析!H$34,"▲", "-")), 2)), NA())</f>
        <v>#N/A</v>
      </c>
      <c r="G36" s="178">
        <f>IF(ROUND(VALUE(SUBSTITUTE(連結実質赤字比率に係る赤字・黒字の構成分析!H$34,"▲", "-")), 2) &gt;= 0, ABS(ROUND(VALUE(SUBSTITUTE(連結実質赤字比率に係る赤字・黒字の構成分析!H$34,"▲", "-")), 2)), NA())</f>
        <v>12.02</v>
      </c>
      <c r="H36" s="178" t="e">
        <f>IF(ROUND(VALUE(SUBSTITUTE(連結実質赤字比率に係る赤字・黒字の構成分析!I$34,"▲", "-")), 2) &lt; 0, ABS(ROUND(VALUE(SUBSTITUTE(連結実質赤字比率に係る赤字・黒字の構成分析!I$34,"▲", "-")), 2)), NA())</f>
        <v>#N/A</v>
      </c>
      <c r="I36" s="178">
        <f>IF(ROUND(VALUE(SUBSTITUTE(連結実質赤字比率に係る赤字・黒字の構成分析!I$34,"▲", "-")), 2) &gt;= 0, ABS(ROUND(VALUE(SUBSTITUTE(連結実質赤字比率に係る赤字・黒字の構成分析!I$34,"▲", "-")), 2)), NA())</f>
        <v>12.9</v>
      </c>
      <c r="J36" s="178" t="e">
        <f>IF(ROUND(VALUE(SUBSTITUTE(連結実質赤字比率に係る赤字・黒字の構成分析!J$34,"▲", "-")), 2) &lt; 0, ABS(ROUND(VALUE(SUBSTITUTE(連結実質赤字比率に係る赤字・黒字の構成分析!J$34,"▲", "-")), 2)), NA())</f>
        <v>#N/A</v>
      </c>
      <c r="K36" s="178">
        <f>IF(ROUND(VALUE(SUBSTITUTE(連結実質赤字比率に係る赤字・黒字の構成分析!J$34,"▲", "-")), 2) &gt;= 0, ABS(ROUND(VALUE(SUBSTITUTE(連結実質赤字比率に係る赤字・黒字の構成分析!J$34,"▲", "-")), 2)), NA())</f>
        <v>13.87</v>
      </c>
    </row>
    <row r="39" spans="1:16" x14ac:dyDescent="0.15">
      <c r="A39" s="147" t="s">
        <v>60</v>
      </c>
    </row>
    <row r="40" spans="1:16" x14ac:dyDescent="0.15">
      <c r="A40" s="179"/>
      <c r="B40" s="179" t="str">
        <f>'実質公債費比率（分子）の構造'!K$44</f>
        <v>H26</v>
      </c>
      <c r="C40" s="179"/>
      <c r="D40" s="179"/>
      <c r="E40" s="179" t="str">
        <f>'実質公債費比率（分子）の構造'!L$44</f>
        <v>H27</v>
      </c>
      <c r="F40" s="179"/>
      <c r="G40" s="179"/>
      <c r="H40" s="179" t="str">
        <f>'実質公債費比率（分子）の構造'!M$44</f>
        <v>H28</v>
      </c>
      <c r="I40" s="179"/>
      <c r="J40" s="179"/>
      <c r="K40" s="179" t="str">
        <f>'実質公債費比率（分子）の構造'!N$44</f>
        <v>H29</v>
      </c>
      <c r="L40" s="179"/>
      <c r="M40" s="179"/>
      <c r="N40" s="179" t="str">
        <f>'実質公債費比率（分子）の構造'!O$44</f>
        <v>H30</v>
      </c>
      <c r="O40" s="179"/>
      <c r="P40" s="179"/>
    </row>
    <row r="41" spans="1:16" x14ac:dyDescent="0.15">
      <c r="A41" s="179"/>
      <c r="B41" s="179" t="s">
        <v>61</v>
      </c>
      <c r="C41" s="179"/>
      <c r="D41" s="179" t="s">
        <v>62</v>
      </c>
      <c r="E41" s="179" t="s">
        <v>61</v>
      </c>
      <c r="F41" s="179"/>
      <c r="G41" s="179" t="s">
        <v>62</v>
      </c>
      <c r="H41" s="179" t="s">
        <v>61</v>
      </c>
      <c r="I41" s="179"/>
      <c r="J41" s="179" t="s">
        <v>62</v>
      </c>
      <c r="K41" s="179" t="s">
        <v>61</v>
      </c>
      <c r="L41" s="179"/>
      <c r="M41" s="179" t="s">
        <v>62</v>
      </c>
      <c r="N41" s="179" t="s">
        <v>61</v>
      </c>
      <c r="O41" s="179"/>
      <c r="P41" s="179" t="s">
        <v>62</v>
      </c>
    </row>
    <row r="42" spans="1:16" x14ac:dyDescent="0.15">
      <c r="A42" s="179" t="s">
        <v>63</v>
      </c>
      <c r="B42" s="179"/>
      <c r="C42" s="179"/>
      <c r="D42" s="179">
        <f>'実質公債費比率（分子）の構造'!K$52</f>
        <v>1741</v>
      </c>
      <c r="E42" s="179"/>
      <c r="F42" s="179"/>
      <c r="G42" s="179">
        <f>'実質公債費比率（分子）の構造'!L$52</f>
        <v>1574</v>
      </c>
      <c r="H42" s="179"/>
      <c r="I42" s="179"/>
      <c r="J42" s="179">
        <f>'実質公債費比率（分子）の構造'!M$52</f>
        <v>1560</v>
      </c>
      <c r="K42" s="179"/>
      <c r="L42" s="179"/>
      <c r="M42" s="179">
        <f>'実質公債費比率（分子）の構造'!N$52</f>
        <v>1721</v>
      </c>
      <c r="N42" s="179"/>
      <c r="O42" s="179"/>
      <c r="P42" s="179">
        <f>'実質公債費比率（分子）の構造'!O$52</f>
        <v>1682</v>
      </c>
    </row>
    <row r="43" spans="1:16" x14ac:dyDescent="0.15">
      <c r="A43" s="179" t="s">
        <v>64</v>
      </c>
      <c r="B43" s="179">
        <f>'実質公債費比率（分子）の構造'!K$51</f>
        <v>1</v>
      </c>
      <c r="C43" s="179"/>
      <c r="D43" s="179"/>
      <c r="E43" s="179">
        <f>'実質公債費比率（分子）の構造'!L$51</f>
        <v>1</v>
      </c>
      <c r="F43" s="179"/>
      <c r="G43" s="179"/>
      <c r="H43" s="179">
        <f>'実質公債費比率（分子）の構造'!M$51</f>
        <v>1</v>
      </c>
      <c r="I43" s="179"/>
      <c r="J43" s="179"/>
      <c r="K43" s="179">
        <f>'実質公債費比率（分子）の構造'!N$51</f>
        <v>1</v>
      </c>
      <c r="L43" s="179"/>
      <c r="M43" s="179"/>
      <c r="N43" s="179">
        <f>'実質公債費比率（分子）の構造'!O$51</f>
        <v>1</v>
      </c>
      <c r="O43" s="179"/>
      <c r="P43" s="179"/>
    </row>
    <row r="44" spans="1:16" x14ac:dyDescent="0.15">
      <c r="A44" s="179" t="s">
        <v>65</v>
      </c>
      <c r="B44" s="179" t="str">
        <f>'実質公債費比率（分子）の構造'!K$50</f>
        <v>-</v>
      </c>
      <c r="C44" s="179"/>
      <c r="D44" s="179"/>
      <c r="E44" s="179" t="str">
        <f>'実質公債費比率（分子）の構造'!L$50</f>
        <v>-</v>
      </c>
      <c r="F44" s="179"/>
      <c r="G44" s="179"/>
      <c r="H44" s="179" t="str">
        <f>'実質公債費比率（分子）の構造'!M$50</f>
        <v>-</v>
      </c>
      <c r="I44" s="179"/>
      <c r="J44" s="179"/>
      <c r="K44" s="179" t="str">
        <f>'実質公債費比率（分子）の構造'!N$50</f>
        <v>-</v>
      </c>
      <c r="L44" s="179"/>
      <c r="M44" s="179"/>
      <c r="N44" s="179" t="str">
        <f>'実質公債費比率（分子）の構造'!O$50</f>
        <v>-</v>
      </c>
      <c r="O44" s="179"/>
      <c r="P44" s="179"/>
    </row>
    <row r="45" spans="1:16" x14ac:dyDescent="0.15">
      <c r="A45" s="179" t="s">
        <v>66</v>
      </c>
      <c r="B45" s="179">
        <f>'実質公債費比率（分子）の構造'!K$49</f>
        <v>100</v>
      </c>
      <c r="C45" s="179"/>
      <c r="D45" s="179"/>
      <c r="E45" s="179">
        <f>'実質公債費比率（分子）の構造'!L$49</f>
        <v>118</v>
      </c>
      <c r="F45" s="179"/>
      <c r="G45" s="179"/>
      <c r="H45" s="179">
        <f>'実質公債費比率（分子）の構造'!M$49</f>
        <v>128</v>
      </c>
      <c r="I45" s="179"/>
      <c r="J45" s="179"/>
      <c r="K45" s="179">
        <f>'実質公債費比率（分子）の構造'!N$49</f>
        <v>129</v>
      </c>
      <c r="L45" s="179"/>
      <c r="M45" s="179"/>
      <c r="N45" s="179">
        <f>'実質公債費比率（分子）の構造'!O$49</f>
        <v>120</v>
      </c>
      <c r="O45" s="179"/>
      <c r="P45" s="179"/>
    </row>
    <row r="46" spans="1:16" x14ac:dyDescent="0.15">
      <c r="A46" s="179" t="s">
        <v>67</v>
      </c>
      <c r="B46" s="179">
        <f>'実質公債費比率（分子）の構造'!K$48</f>
        <v>719</v>
      </c>
      <c r="C46" s="179"/>
      <c r="D46" s="179"/>
      <c r="E46" s="179">
        <f>'実質公債費比率（分子）の構造'!L$48</f>
        <v>720</v>
      </c>
      <c r="F46" s="179"/>
      <c r="G46" s="179"/>
      <c r="H46" s="179">
        <f>'実質公債費比率（分子）の構造'!M$48</f>
        <v>740</v>
      </c>
      <c r="I46" s="179"/>
      <c r="J46" s="179"/>
      <c r="K46" s="179">
        <f>'実質公債費比率（分子）の構造'!N$48</f>
        <v>879</v>
      </c>
      <c r="L46" s="179"/>
      <c r="M46" s="179"/>
      <c r="N46" s="179">
        <f>'実質公債費比率（分子）の構造'!O$48</f>
        <v>779</v>
      </c>
      <c r="O46" s="179"/>
      <c r="P46" s="179"/>
    </row>
    <row r="47" spans="1:16" x14ac:dyDescent="0.15">
      <c r="A47" s="179" t="s">
        <v>68</v>
      </c>
      <c r="B47" s="179" t="str">
        <f>'実質公債費比率（分子）の構造'!K$47</f>
        <v>-</v>
      </c>
      <c r="C47" s="179"/>
      <c r="D47" s="179"/>
      <c r="E47" s="179" t="str">
        <f>'実質公債費比率（分子）の構造'!L$47</f>
        <v>-</v>
      </c>
      <c r="F47" s="179"/>
      <c r="G47" s="179"/>
      <c r="H47" s="179" t="str">
        <f>'実質公債費比率（分子）の構造'!M$47</f>
        <v>-</v>
      </c>
      <c r="I47" s="179"/>
      <c r="J47" s="179"/>
      <c r="K47" s="179" t="str">
        <f>'実質公債費比率（分子）の構造'!N$47</f>
        <v>-</v>
      </c>
      <c r="L47" s="179"/>
      <c r="M47" s="179"/>
      <c r="N47" s="179" t="str">
        <f>'実質公債費比率（分子）の構造'!O$47</f>
        <v>-</v>
      </c>
      <c r="O47" s="179"/>
      <c r="P47" s="179"/>
    </row>
    <row r="48" spans="1:16" x14ac:dyDescent="0.15">
      <c r="A48" s="179" t="s">
        <v>69</v>
      </c>
      <c r="B48" s="179" t="str">
        <f>'実質公債費比率（分子）の構造'!K$46</f>
        <v>-</v>
      </c>
      <c r="C48" s="179"/>
      <c r="D48" s="179"/>
      <c r="E48" s="179" t="str">
        <f>'実質公債費比率（分子）の構造'!L$46</f>
        <v>-</v>
      </c>
      <c r="F48" s="179"/>
      <c r="G48" s="179"/>
      <c r="H48" s="179" t="str">
        <f>'実質公債費比率（分子）の構造'!M$46</f>
        <v>-</v>
      </c>
      <c r="I48" s="179"/>
      <c r="J48" s="179"/>
      <c r="K48" s="179" t="str">
        <f>'実質公債費比率（分子）の構造'!N$46</f>
        <v>-</v>
      </c>
      <c r="L48" s="179"/>
      <c r="M48" s="179"/>
      <c r="N48" s="179" t="str">
        <f>'実質公債費比率（分子）の構造'!O$46</f>
        <v>-</v>
      </c>
      <c r="O48" s="179"/>
      <c r="P48" s="179"/>
    </row>
    <row r="49" spans="1:16" x14ac:dyDescent="0.15">
      <c r="A49" s="179" t="s">
        <v>70</v>
      </c>
      <c r="B49" s="179">
        <f>'実質公債費比率（分子）の構造'!K$45</f>
        <v>1836</v>
      </c>
      <c r="C49" s="179"/>
      <c r="D49" s="179"/>
      <c r="E49" s="179">
        <f>'実質公債費比率（分子）の構造'!L$45</f>
        <v>1776</v>
      </c>
      <c r="F49" s="179"/>
      <c r="G49" s="179"/>
      <c r="H49" s="179">
        <f>'実質公債費比率（分子）の構造'!M$45</f>
        <v>1798</v>
      </c>
      <c r="I49" s="179"/>
      <c r="J49" s="179"/>
      <c r="K49" s="179">
        <f>'実質公債費比率（分子）の構造'!N$45</f>
        <v>1875</v>
      </c>
      <c r="L49" s="179"/>
      <c r="M49" s="179"/>
      <c r="N49" s="179">
        <f>'実質公債費比率（分子）の構造'!O$45</f>
        <v>1789</v>
      </c>
      <c r="O49" s="179"/>
      <c r="P49" s="179"/>
    </row>
    <row r="50" spans="1:16" x14ac:dyDescent="0.15">
      <c r="A50" s="179" t="s">
        <v>71</v>
      </c>
      <c r="B50" s="179" t="e">
        <f>NA()</f>
        <v>#N/A</v>
      </c>
      <c r="C50" s="179">
        <f>IF(ISNUMBER('実質公債費比率（分子）の構造'!K$53),'実質公債費比率（分子）の構造'!K$53,NA())</f>
        <v>915</v>
      </c>
      <c r="D50" s="179" t="e">
        <f>NA()</f>
        <v>#N/A</v>
      </c>
      <c r="E50" s="179" t="e">
        <f>NA()</f>
        <v>#N/A</v>
      </c>
      <c r="F50" s="179">
        <f>IF(ISNUMBER('実質公債費比率（分子）の構造'!L$53),'実質公債費比率（分子）の構造'!L$53,NA())</f>
        <v>1041</v>
      </c>
      <c r="G50" s="179" t="e">
        <f>NA()</f>
        <v>#N/A</v>
      </c>
      <c r="H50" s="179" t="e">
        <f>NA()</f>
        <v>#N/A</v>
      </c>
      <c r="I50" s="179">
        <f>IF(ISNUMBER('実質公債費比率（分子）の構造'!M$53),'実質公債費比率（分子）の構造'!M$53,NA())</f>
        <v>1107</v>
      </c>
      <c r="J50" s="179" t="e">
        <f>NA()</f>
        <v>#N/A</v>
      </c>
      <c r="K50" s="179" t="e">
        <f>NA()</f>
        <v>#N/A</v>
      </c>
      <c r="L50" s="179">
        <f>IF(ISNUMBER('実質公債費比率（分子）の構造'!N$53),'実質公債費比率（分子）の構造'!N$53,NA())</f>
        <v>1163</v>
      </c>
      <c r="M50" s="179" t="e">
        <f>NA()</f>
        <v>#N/A</v>
      </c>
      <c r="N50" s="179" t="e">
        <f>NA()</f>
        <v>#N/A</v>
      </c>
      <c r="O50" s="179">
        <f>IF(ISNUMBER('実質公債費比率（分子）の構造'!O$53),'実質公債費比率（分子）の構造'!O$53,NA())</f>
        <v>1007</v>
      </c>
      <c r="P50" s="179" t="e">
        <f>NA()</f>
        <v>#N/A</v>
      </c>
    </row>
    <row r="53" spans="1:16" x14ac:dyDescent="0.15">
      <c r="A53" s="147" t="s">
        <v>72</v>
      </c>
    </row>
    <row r="54" spans="1:16" x14ac:dyDescent="0.15">
      <c r="A54" s="178"/>
      <c r="B54" s="178" t="str">
        <f>'将来負担比率（分子）の構造'!I$40</f>
        <v>H26</v>
      </c>
      <c r="C54" s="178"/>
      <c r="D54" s="178"/>
      <c r="E54" s="178" t="str">
        <f>'将来負担比率（分子）の構造'!J$40</f>
        <v>H27</v>
      </c>
      <c r="F54" s="178"/>
      <c r="G54" s="178"/>
      <c r="H54" s="178" t="str">
        <f>'将来負担比率（分子）の構造'!K$40</f>
        <v>H28</v>
      </c>
      <c r="I54" s="178"/>
      <c r="J54" s="178"/>
      <c r="K54" s="178" t="str">
        <f>'将来負担比率（分子）の構造'!L$40</f>
        <v>H29</v>
      </c>
      <c r="L54" s="178"/>
      <c r="M54" s="178"/>
      <c r="N54" s="178" t="str">
        <f>'将来負担比率（分子）の構造'!M$40</f>
        <v>H30</v>
      </c>
      <c r="O54" s="178"/>
      <c r="P54" s="178"/>
    </row>
    <row r="55" spans="1:16" x14ac:dyDescent="0.15">
      <c r="A55" s="178"/>
      <c r="B55" s="178" t="s">
        <v>73</v>
      </c>
      <c r="C55" s="178"/>
      <c r="D55" s="178" t="s">
        <v>74</v>
      </c>
      <c r="E55" s="178" t="s">
        <v>73</v>
      </c>
      <c r="F55" s="178"/>
      <c r="G55" s="178" t="s">
        <v>74</v>
      </c>
      <c r="H55" s="178" t="s">
        <v>73</v>
      </c>
      <c r="I55" s="178"/>
      <c r="J55" s="178" t="s">
        <v>74</v>
      </c>
      <c r="K55" s="178" t="s">
        <v>73</v>
      </c>
      <c r="L55" s="178"/>
      <c r="M55" s="178" t="s">
        <v>74</v>
      </c>
      <c r="N55" s="178" t="s">
        <v>73</v>
      </c>
      <c r="O55" s="178"/>
      <c r="P55" s="178" t="s">
        <v>74</v>
      </c>
    </row>
    <row r="56" spans="1:16" x14ac:dyDescent="0.15">
      <c r="A56" s="178" t="s">
        <v>43</v>
      </c>
      <c r="B56" s="178"/>
      <c r="C56" s="178"/>
      <c r="D56" s="178">
        <f>'将来負担比率（分子）の構造'!I$52</f>
        <v>18134</v>
      </c>
      <c r="E56" s="178"/>
      <c r="F56" s="178"/>
      <c r="G56" s="178">
        <f>'将来負担比率（分子）の構造'!J$52</f>
        <v>17894</v>
      </c>
      <c r="H56" s="178"/>
      <c r="I56" s="178"/>
      <c r="J56" s="178">
        <f>'将来負担比率（分子）の構造'!K$52</f>
        <v>17257</v>
      </c>
      <c r="K56" s="178"/>
      <c r="L56" s="178"/>
      <c r="M56" s="178">
        <f>'将来負担比率（分子）の構造'!L$52</f>
        <v>16580</v>
      </c>
      <c r="N56" s="178"/>
      <c r="O56" s="178"/>
      <c r="P56" s="178">
        <f>'将来負担比率（分子）の構造'!M$52</f>
        <v>16973</v>
      </c>
    </row>
    <row r="57" spans="1:16" x14ac:dyDescent="0.15">
      <c r="A57" s="178" t="s">
        <v>42</v>
      </c>
      <c r="B57" s="178"/>
      <c r="C57" s="178"/>
      <c r="D57" s="178">
        <f>'将来負担比率（分子）の構造'!I$51</f>
        <v>645</v>
      </c>
      <c r="E57" s="178"/>
      <c r="F57" s="178"/>
      <c r="G57" s="178">
        <f>'将来負担比率（分子）の構造'!J$51</f>
        <v>570</v>
      </c>
      <c r="H57" s="178"/>
      <c r="I57" s="178"/>
      <c r="J57" s="178">
        <f>'将来負担比率（分子）の構造'!K$51</f>
        <v>467</v>
      </c>
      <c r="K57" s="178"/>
      <c r="L57" s="178"/>
      <c r="M57" s="178">
        <f>'将来負担比率（分子）の構造'!L$51</f>
        <v>396</v>
      </c>
      <c r="N57" s="178"/>
      <c r="O57" s="178"/>
      <c r="P57" s="178">
        <f>'将来負担比率（分子）の構造'!M$51</f>
        <v>353</v>
      </c>
    </row>
    <row r="58" spans="1:16" x14ac:dyDescent="0.15">
      <c r="A58" s="178" t="s">
        <v>41</v>
      </c>
      <c r="B58" s="178"/>
      <c r="C58" s="178"/>
      <c r="D58" s="178">
        <f>'将来負担比率（分子）の構造'!I$50</f>
        <v>5150</v>
      </c>
      <c r="E58" s="178"/>
      <c r="F58" s="178"/>
      <c r="G58" s="178">
        <f>'将来負担比率（分子）の構造'!J$50</f>
        <v>5362</v>
      </c>
      <c r="H58" s="178"/>
      <c r="I58" s="178"/>
      <c r="J58" s="178">
        <f>'将来負担比率（分子）の構造'!K$50</f>
        <v>5332</v>
      </c>
      <c r="K58" s="178"/>
      <c r="L58" s="178"/>
      <c r="M58" s="178">
        <f>'将来負担比率（分子）の構造'!L$50</f>
        <v>5101</v>
      </c>
      <c r="N58" s="178"/>
      <c r="O58" s="178"/>
      <c r="P58" s="178">
        <f>'将来負担比率（分子）の構造'!M$50</f>
        <v>4804</v>
      </c>
    </row>
    <row r="59" spans="1:16" x14ac:dyDescent="0.15">
      <c r="A59" s="178" t="s">
        <v>39</v>
      </c>
      <c r="B59" s="178" t="str">
        <f>'将来負担比率（分子）の構造'!I$49</f>
        <v>-</v>
      </c>
      <c r="C59" s="178"/>
      <c r="D59" s="178"/>
      <c r="E59" s="178" t="str">
        <f>'将来負担比率（分子）の構造'!J$49</f>
        <v>-</v>
      </c>
      <c r="F59" s="178"/>
      <c r="G59" s="178"/>
      <c r="H59" s="178" t="str">
        <f>'将来負担比率（分子）の構造'!K$49</f>
        <v>-</v>
      </c>
      <c r="I59" s="178"/>
      <c r="J59" s="178"/>
      <c r="K59" s="178" t="str">
        <f>'将来負担比率（分子）の構造'!L$49</f>
        <v>-</v>
      </c>
      <c r="L59" s="178"/>
      <c r="M59" s="178"/>
      <c r="N59" s="178" t="str">
        <f>'将来負担比率（分子）の構造'!M$49</f>
        <v>-</v>
      </c>
      <c r="O59" s="178"/>
      <c r="P59" s="178"/>
    </row>
    <row r="60" spans="1:16" x14ac:dyDescent="0.15">
      <c r="A60" s="178" t="s">
        <v>38</v>
      </c>
      <c r="B60" s="178" t="str">
        <f>'将来負担比率（分子）の構造'!I$48</f>
        <v>-</v>
      </c>
      <c r="C60" s="178"/>
      <c r="D60" s="178"/>
      <c r="E60" s="178" t="str">
        <f>'将来負担比率（分子）の構造'!J$48</f>
        <v>-</v>
      </c>
      <c r="F60" s="178"/>
      <c r="G60" s="178"/>
      <c r="H60" s="178" t="str">
        <f>'将来負担比率（分子）の構造'!K$48</f>
        <v>-</v>
      </c>
      <c r="I60" s="178"/>
      <c r="J60" s="178"/>
      <c r="K60" s="178" t="str">
        <f>'将来負担比率（分子）の構造'!L$48</f>
        <v>-</v>
      </c>
      <c r="L60" s="178"/>
      <c r="M60" s="178"/>
      <c r="N60" s="178" t="str">
        <f>'将来負担比率（分子）の構造'!M$48</f>
        <v>-</v>
      </c>
      <c r="O60" s="178"/>
      <c r="P60" s="178"/>
    </row>
    <row r="61" spans="1:16" x14ac:dyDescent="0.15">
      <c r="A61" s="178" t="s">
        <v>36</v>
      </c>
      <c r="B61" s="178" t="str">
        <f>'将来負担比率（分子）の構造'!I$46</f>
        <v>-</v>
      </c>
      <c r="C61" s="178"/>
      <c r="D61" s="178"/>
      <c r="E61" s="178" t="str">
        <f>'将来負担比率（分子）の構造'!J$46</f>
        <v>-</v>
      </c>
      <c r="F61" s="178"/>
      <c r="G61" s="178"/>
      <c r="H61" s="178" t="str">
        <f>'将来負担比率（分子）の構造'!K$46</f>
        <v>-</v>
      </c>
      <c r="I61" s="178"/>
      <c r="J61" s="178"/>
      <c r="K61" s="178" t="str">
        <f>'将来負担比率（分子）の構造'!L$46</f>
        <v>-</v>
      </c>
      <c r="L61" s="178"/>
      <c r="M61" s="178"/>
      <c r="N61" s="178" t="str">
        <f>'将来負担比率（分子）の構造'!M$46</f>
        <v>-</v>
      </c>
      <c r="O61" s="178"/>
      <c r="P61" s="178"/>
    </row>
    <row r="62" spans="1:16" x14ac:dyDescent="0.15">
      <c r="A62" s="178" t="s">
        <v>35</v>
      </c>
      <c r="B62" s="178">
        <f>'将来負担比率（分子）の構造'!I$45</f>
        <v>1991</v>
      </c>
      <c r="C62" s="178"/>
      <c r="D62" s="178"/>
      <c r="E62" s="178">
        <f>'将来負担比率（分子）の構造'!J$45</f>
        <v>1905</v>
      </c>
      <c r="F62" s="178"/>
      <c r="G62" s="178"/>
      <c r="H62" s="178">
        <f>'将来負担比率（分子）の構造'!K$45</f>
        <v>1984</v>
      </c>
      <c r="I62" s="178"/>
      <c r="J62" s="178"/>
      <c r="K62" s="178">
        <f>'将来負担比率（分子）の構造'!L$45</f>
        <v>1710</v>
      </c>
      <c r="L62" s="178"/>
      <c r="M62" s="178"/>
      <c r="N62" s="178">
        <f>'将来負担比率（分子）の構造'!M$45</f>
        <v>1715</v>
      </c>
      <c r="O62" s="178"/>
      <c r="P62" s="178"/>
    </row>
    <row r="63" spans="1:16" x14ac:dyDescent="0.15">
      <c r="A63" s="178" t="s">
        <v>34</v>
      </c>
      <c r="B63" s="178">
        <f>'将来負担比率（分子）の構造'!I$44</f>
        <v>630</v>
      </c>
      <c r="C63" s="178"/>
      <c r="D63" s="178"/>
      <c r="E63" s="178">
        <f>'将来負担比率（分子）の構造'!J$44</f>
        <v>498</v>
      </c>
      <c r="F63" s="178"/>
      <c r="G63" s="178"/>
      <c r="H63" s="178">
        <f>'将来負担比率（分子）の構造'!K$44</f>
        <v>355</v>
      </c>
      <c r="I63" s="178"/>
      <c r="J63" s="178"/>
      <c r="K63" s="178">
        <f>'将来負担比率（分子）の構造'!L$44</f>
        <v>302</v>
      </c>
      <c r="L63" s="178"/>
      <c r="M63" s="178"/>
      <c r="N63" s="178">
        <f>'将来負担比率（分子）の構造'!M$44</f>
        <v>228</v>
      </c>
      <c r="O63" s="178"/>
      <c r="P63" s="178"/>
    </row>
    <row r="64" spans="1:16" x14ac:dyDescent="0.15">
      <c r="A64" s="178" t="s">
        <v>33</v>
      </c>
      <c r="B64" s="178">
        <f>'将来負担比率（分子）の構造'!I$43</f>
        <v>7319</v>
      </c>
      <c r="C64" s="178"/>
      <c r="D64" s="178"/>
      <c r="E64" s="178">
        <f>'将来負担比率（分子）の構造'!J$43</f>
        <v>7352</v>
      </c>
      <c r="F64" s="178"/>
      <c r="G64" s="178"/>
      <c r="H64" s="178">
        <f>'将来負担比率（分子）の構造'!K$43</f>
        <v>7235</v>
      </c>
      <c r="I64" s="178"/>
      <c r="J64" s="178"/>
      <c r="K64" s="178">
        <f>'将来負担比率（分子）の構造'!L$43</f>
        <v>7380</v>
      </c>
      <c r="L64" s="178"/>
      <c r="M64" s="178"/>
      <c r="N64" s="178">
        <f>'将来負担比率（分子）の構造'!M$43</f>
        <v>7370</v>
      </c>
      <c r="O64" s="178"/>
      <c r="P64" s="178"/>
    </row>
    <row r="65" spans="1:16" x14ac:dyDescent="0.15">
      <c r="A65" s="178" t="s">
        <v>32</v>
      </c>
      <c r="B65" s="178">
        <f>'将来負担比率（分子）の構造'!I$42</f>
        <v>0</v>
      </c>
      <c r="C65" s="178"/>
      <c r="D65" s="178"/>
      <c r="E65" s="178" t="str">
        <f>'将来負担比率（分子）の構造'!J$42</f>
        <v>-</v>
      </c>
      <c r="F65" s="178"/>
      <c r="G65" s="178"/>
      <c r="H65" s="178" t="str">
        <f>'将来負担比率（分子）の構造'!K$42</f>
        <v>-</v>
      </c>
      <c r="I65" s="178"/>
      <c r="J65" s="178"/>
      <c r="K65" s="178" t="str">
        <f>'将来負担比率（分子）の構造'!L$42</f>
        <v>-</v>
      </c>
      <c r="L65" s="178"/>
      <c r="M65" s="178"/>
      <c r="N65" s="178" t="str">
        <f>'将来負担比率（分子）の構造'!M$42</f>
        <v>-</v>
      </c>
      <c r="O65" s="178"/>
      <c r="P65" s="178"/>
    </row>
    <row r="66" spans="1:16" x14ac:dyDescent="0.15">
      <c r="A66" s="178" t="s">
        <v>31</v>
      </c>
      <c r="B66" s="178">
        <f>'将来負担比率（分子）の構造'!I$41</f>
        <v>16012</v>
      </c>
      <c r="C66" s="178"/>
      <c r="D66" s="178"/>
      <c r="E66" s="178">
        <f>'将来負担比率（分子）の構造'!J$41</f>
        <v>15882</v>
      </c>
      <c r="F66" s="178"/>
      <c r="G66" s="178"/>
      <c r="H66" s="178">
        <f>'将来負担比率（分子）の構造'!K$41</f>
        <v>15322</v>
      </c>
      <c r="I66" s="178"/>
      <c r="J66" s="178"/>
      <c r="K66" s="178">
        <f>'将来負担比率（分子）の構造'!L$41</f>
        <v>14936</v>
      </c>
      <c r="L66" s="178"/>
      <c r="M66" s="178"/>
      <c r="N66" s="178">
        <f>'将来負担比率（分子）の構造'!M$41</f>
        <v>15487</v>
      </c>
      <c r="O66" s="178"/>
      <c r="P66" s="178"/>
    </row>
    <row r="67" spans="1:16" x14ac:dyDescent="0.15">
      <c r="A67" s="178" t="s">
        <v>75</v>
      </c>
      <c r="B67" s="178" t="e">
        <f>NA()</f>
        <v>#N/A</v>
      </c>
      <c r="C67" s="178">
        <f>IF(ISNUMBER('将来負担比率（分子）の構造'!I$53), IF('将来負担比率（分子）の構造'!I$53 &lt; 0, 0, '将来負担比率（分子）の構造'!I$53), NA())</f>
        <v>2024</v>
      </c>
      <c r="D67" s="178" t="e">
        <f>NA()</f>
        <v>#N/A</v>
      </c>
      <c r="E67" s="178" t="e">
        <f>NA()</f>
        <v>#N/A</v>
      </c>
      <c r="F67" s="178">
        <f>IF(ISNUMBER('将来負担比率（分子）の構造'!J$53), IF('将来負担比率（分子）の構造'!J$53 &lt; 0, 0, '将来負担比率（分子）の構造'!J$53), NA())</f>
        <v>1811</v>
      </c>
      <c r="G67" s="178" t="e">
        <f>NA()</f>
        <v>#N/A</v>
      </c>
      <c r="H67" s="178" t="e">
        <f>NA()</f>
        <v>#N/A</v>
      </c>
      <c r="I67" s="178">
        <f>IF(ISNUMBER('将来負担比率（分子）の構造'!K$53), IF('将来負担比率（分子）の構造'!K$53 &lt; 0, 0, '将来負担比率（分子）の構造'!K$53), NA())</f>
        <v>1840</v>
      </c>
      <c r="J67" s="178" t="e">
        <f>NA()</f>
        <v>#N/A</v>
      </c>
      <c r="K67" s="178" t="e">
        <f>NA()</f>
        <v>#N/A</v>
      </c>
      <c r="L67" s="178">
        <f>IF(ISNUMBER('将来負担比率（分子）の構造'!L$53), IF('将来負担比率（分子）の構造'!L$53 &lt; 0, 0, '将来負担比率（分子）の構造'!L$53), NA())</f>
        <v>2250</v>
      </c>
      <c r="M67" s="178" t="e">
        <f>NA()</f>
        <v>#N/A</v>
      </c>
      <c r="N67" s="178" t="e">
        <f>NA()</f>
        <v>#N/A</v>
      </c>
      <c r="O67" s="178">
        <f>IF(ISNUMBER('将来負担比率（分子）の構造'!M$53), IF('将来負担比率（分子）の構造'!M$53 &lt; 0, 0, '将来負担比率（分子）の構造'!M$53), NA())</f>
        <v>2670</v>
      </c>
      <c r="P67" s="178" t="e">
        <f>NA()</f>
        <v>#N/A</v>
      </c>
    </row>
    <row r="70" spans="1:16" x14ac:dyDescent="0.15">
      <c r="A70" s="180" t="s">
        <v>76</v>
      </c>
      <c r="B70" s="180"/>
      <c r="C70" s="180"/>
      <c r="D70" s="180"/>
      <c r="E70" s="180"/>
      <c r="F70" s="180"/>
    </row>
    <row r="71" spans="1:16" x14ac:dyDescent="0.15">
      <c r="A71" s="181"/>
      <c r="B71" s="181" t="str">
        <f>基金残高に係る経年分析!F54</f>
        <v>H28</v>
      </c>
      <c r="C71" s="181" t="str">
        <f>基金残高に係る経年分析!G54</f>
        <v>H29</v>
      </c>
      <c r="D71" s="181" t="str">
        <f>基金残高に係る経年分析!H54</f>
        <v>H30</v>
      </c>
    </row>
    <row r="72" spans="1:16" x14ac:dyDescent="0.15">
      <c r="A72" s="181" t="s">
        <v>77</v>
      </c>
      <c r="B72" s="182">
        <f>基金残高に係る経年分析!F55</f>
        <v>3322</v>
      </c>
      <c r="C72" s="182">
        <f>基金残高に係る経年分析!G55</f>
        <v>3070</v>
      </c>
      <c r="D72" s="182">
        <f>基金残高に係る経年分析!H55</f>
        <v>2883</v>
      </c>
    </row>
    <row r="73" spans="1:16" x14ac:dyDescent="0.15">
      <c r="A73" s="181" t="s">
        <v>78</v>
      </c>
      <c r="B73" s="182">
        <f>基金残高に係る経年分析!F56</f>
        <v>303</v>
      </c>
      <c r="C73" s="182">
        <f>基金残高に係る経年分析!G56</f>
        <v>303</v>
      </c>
      <c r="D73" s="182">
        <f>基金残高に係る経年分析!H56</f>
        <v>204</v>
      </c>
    </row>
    <row r="74" spans="1:16" x14ac:dyDescent="0.15">
      <c r="A74" s="181" t="s">
        <v>79</v>
      </c>
      <c r="B74" s="182">
        <f>基金残高に係る経年分析!F57</f>
        <v>3306</v>
      </c>
      <c r="C74" s="182">
        <f>基金残高に係る経年分析!G57</f>
        <v>3354</v>
      </c>
      <c r="D74" s="182">
        <f>基金残高に係る経年分析!H57</f>
        <v>3290</v>
      </c>
    </row>
  </sheetData>
  <sheetProtection algorithmName="SHA-512" hashValue="GlRaNXNL1pZLSHyTGqNuL/b1au/+f0ty+slsa9M9m/aX81qv97En4iOjtDtkAeqWeIJxG0+UF4ffUXXy31HkXw==" saltValue="nJnIqQ4W2JyooZuF7EC51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3"/>
  <sheetViews>
    <sheetView showGridLines="0" workbookViewId="0"/>
  </sheetViews>
  <sheetFormatPr defaultColWidth="0" defaultRowHeight="11.25" customHeight="1" zeroHeight="1" x14ac:dyDescent="0.15"/>
  <cols>
    <col min="1" max="95" width="1.625" style="223" customWidth="1"/>
    <col min="96" max="133" width="1.625" style="239" customWidth="1"/>
    <col min="134" max="143" width="1.625" style="223" customWidth="1"/>
    <col min="144" max="16384" width="0" style="223" hidden="1"/>
  </cols>
  <sheetData>
    <row r="1" spans="2:143" ht="22.5" customHeight="1" thickBot="1" x14ac:dyDescent="0.2">
      <c r="B1" s="220"/>
      <c r="C1" s="221"/>
      <c r="D1" s="221"/>
      <c r="E1" s="221"/>
      <c r="F1" s="221"/>
      <c r="G1" s="221"/>
      <c r="H1" s="221"/>
      <c r="I1" s="221"/>
      <c r="J1" s="221"/>
      <c r="K1" s="221"/>
      <c r="L1" s="221"/>
      <c r="M1" s="221"/>
      <c r="N1" s="221"/>
      <c r="O1" s="221"/>
      <c r="P1" s="221"/>
      <c r="Q1" s="221"/>
      <c r="R1" s="221"/>
      <c r="S1" s="221"/>
      <c r="T1" s="221"/>
      <c r="U1" s="221"/>
      <c r="V1" s="221"/>
      <c r="W1" s="221"/>
      <c r="X1" s="221"/>
      <c r="Y1" s="221"/>
      <c r="Z1" s="221"/>
      <c r="AA1" s="221"/>
      <c r="AB1" s="221"/>
      <c r="AC1" s="221"/>
      <c r="AD1" s="221"/>
      <c r="AE1" s="221"/>
      <c r="AF1" s="221"/>
      <c r="AG1" s="221"/>
      <c r="AH1" s="221"/>
      <c r="AI1" s="221"/>
      <c r="AJ1" s="221"/>
      <c r="AK1" s="221"/>
      <c r="AL1" s="221"/>
      <c r="AM1" s="221"/>
      <c r="AN1" s="221"/>
      <c r="AO1" s="221"/>
      <c r="AP1" s="221"/>
      <c r="AQ1" s="221"/>
      <c r="AR1" s="221"/>
      <c r="AS1" s="221"/>
      <c r="AT1" s="221"/>
      <c r="AU1" s="221"/>
      <c r="AV1" s="221"/>
      <c r="AW1" s="221"/>
      <c r="AX1" s="221"/>
      <c r="AY1" s="221"/>
      <c r="AZ1" s="221"/>
      <c r="BA1" s="221"/>
      <c r="BB1" s="221"/>
      <c r="BC1" s="221"/>
      <c r="BD1" s="221"/>
      <c r="BE1" s="221"/>
      <c r="BF1" s="221"/>
      <c r="BG1" s="221"/>
      <c r="BH1" s="221"/>
      <c r="BI1" s="221"/>
      <c r="BJ1" s="221"/>
      <c r="BK1" s="221"/>
      <c r="BL1" s="221"/>
      <c r="BM1" s="221"/>
      <c r="BN1" s="221"/>
      <c r="BO1" s="221"/>
      <c r="BP1" s="221"/>
      <c r="BQ1" s="221"/>
      <c r="BR1" s="221"/>
      <c r="BS1" s="221"/>
      <c r="BT1" s="221"/>
      <c r="BU1" s="221"/>
      <c r="BV1" s="221"/>
      <c r="BW1" s="221"/>
      <c r="BX1" s="221"/>
      <c r="BY1" s="221"/>
      <c r="BZ1" s="221"/>
      <c r="CA1" s="221"/>
      <c r="CB1" s="221"/>
      <c r="CC1" s="221"/>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655" t="s">
        <v>216</v>
      </c>
      <c r="DI1" s="656"/>
      <c r="DJ1" s="656"/>
      <c r="DK1" s="656"/>
      <c r="DL1" s="656"/>
      <c r="DM1" s="656"/>
      <c r="DN1" s="657"/>
      <c r="DO1" s="223"/>
      <c r="DP1" s="655" t="s">
        <v>217</v>
      </c>
      <c r="DQ1" s="656"/>
      <c r="DR1" s="656"/>
      <c r="DS1" s="656"/>
      <c r="DT1" s="656"/>
      <c r="DU1" s="656"/>
      <c r="DV1" s="656"/>
      <c r="DW1" s="656"/>
      <c r="DX1" s="656"/>
      <c r="DY1" s="656"/>
      <c r="DZ1" s="656"/>
      <c r="EA1" s="656"/>
      <c r="EB1" s="656"/>
      <c r="EC1" s="657"/>
      <c r="ED1" s="221"/>
      <c r="EE1" s="221"/>
      <c r="EF1" s="221"/>
      <c r="EG1" s="221"/>
      <c r="EH1" s="221"/>
      <c r="EI1" s="221"/>
      <c r="EJ1" s="221"/>
      <c r="EK1" s="221"/>
      <c r="EL1" s="221"/>
      <c r="EM1" s="221"/>
    </row>
    <row r="2" spans="2:143" ht="22.5" customHeight="1" x14ac:dyDescent="0.15">
      <c r="B2" s="224" t="s">
        <v>218</v>
      </c>
      <c r="R2" s="225"/>
      <c r="S2" s="225"/>
      <c r="T2" s="225"/>
      <c r="U2" s="225"/>
      <c r="V2" s="225"/>
      <c r="W2" s="225"/>
      <c r="X2" s="225"/>
      <c r="Y2" s="225"/>
      <c r="Z2" s="225"/>
      <c r="AA2" s="225"/>
      <c r="AB2" s="225"/>
      <c r="AC2" s="225"/>
      <c r="AE2" s="226"/>
      <c r="AF2" s="226"/>
      <c r="AG2" s="226"/>
      <c r="AH2" s="226"/>
      <c r="AI2" s="226"/>
      <c r="AJ2" s="225"/>
      <c r="AK2" s="225"/>
      <c r="AL2" s="225"/>
      <c r="AM2" s="225"/>
      <c r="AN2" s="225"/>
      <c r="AO2" s="225"/>
      <c r="AP2" s="225"/>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222"/>
      <c r="DK2" s="222"/>
      <c r="DL2" s="222"/>
      <c r="DM2" s="222"/>
      <c r="DN2" s="222"/>
      <c r="DO2" s="222"/>
      <c r="DP2" s="222"/>
      <c r="DQ2" s="222"/>
      <c r="DR2" s="222"/>
      <c r="DS2" s="222"/>
      <c r="DT2" s="222"/>
      <c r="DU2" s="222"/>
      <c r="DV2" s="222"/>
      <c r="DW2" s="222"/>
      <c r="DX2" s="222"/>
      <c r="DY2" s="222"/>
      <c r="DZ2" s="222"/>
      <c r="EA2" s="222"/>
      <c r="EB2" s="222"/>
      <c r="EC2" s="222"/>
    </row>
    <row r="3" spans="2:143" ht="11.25" customHeight="1" x14ac:dyDescent="0.15">
      <c r="B3" s="658" t="s">
        <v>219</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220</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61" t="s">
        <v>221</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x14ac:dyDescent="0.15">
      <c r="B4" s="658" t="s">
        <v>1</v>
      </c>
      <c r="C4" s="659"/>
      <c r="D4" s="659"/>
      <c r="E4" s="659"/>
      <c r="F4" s="659"/>
      <c r="G4" s="659"/>
      <c r="H4" s="659"/>
      <c r="I4" s="659"/>
      <c r="J4" s="659"/>
      <c r="K4" s="659"/>
      <c r="L4" s="659"/>
      <c r="M4" s="659"/>
      <c r="N4" s="659"/>
      <c r="O4" s="659"/>
      <c r="P4" s="659"/>
      <c r="Q4" s="660"/>
      <c r="R4" s="658" t="s">
        <v>222</v>
      </c>
      <c r="S4" s="659"/>
      <c r="T4" s="659"/>
      <c r="U4" s="659"/>
      <c r="V4" s="659"/>
      <c r="W4" s="659"/>
      <c r="X4" s="659"/>
      <c r="Y4" s="660"/>
      <c r="Z4" s="658" t="s">
        <v>223</v>
      </c>
      <c r="AA4" s="659"/>
      <c r="AB4" s="659"/>
      <c r="AC4" s="660"/>
      <c r="AD4" s="658" t="s">
        <v>224</v>
      </c>
      <c r="AE4" s="659"/>
      <c r="AF4" s="659"/>
      <c r="AG4" s="659"/>
      <c r="AH4" s="659"/>
      <c r="AI4" s="659"/>
      <c r="AJ4" s="659"/>
      <c r="AK4" s="660"/>
      <c r="AL4" s="658" t="s">
        <v>223</v>
      </c>
      <c r="AM4" s="659"/>
      <c r="AN4" s="659"/>
      <c r="AO4" s="660"/>
      <c r="AP4" s="664" t="s">
        <v>225</v>
      </c>
      <c r="AQ4" s="664"/>
      <c r="AR4" s="664"/>
      <c r="AS4" s="664"/>
      <c r="AT4" s="664"/>
      <c r="AU4" s="664"/>
      <c r="AV4" s="664"/>
      <c r="AW4" s="664"/>
      <c r="AX4" s="664"/>
      <c r="AY4" s="664"/>
      <c r="AZ4" s="664"/>
      <c r="BA4" s="664"/>
      <c r="BB4" s="664"/>
      <c r="BC4" s="664"/>
      <c r="BD4" s="664"/>
      <c r="BE4" s="664"/>
      <c r="BF4" s="664"/>
      <c r="BG4" s="664" t="s">
        <v>226</v>
      </c>
      <c r="BH4" s="664"/>
      <c r="BI4" s="664"/>
      <c r="BJ4" s="664"/>
      <c r="BK4" s="664"/>
      <c r="BL4" s="664"/>
      <c r="BM4" s="664"/>
      <c r="BN4" s="664"/>
      <c r="BO4" s="664" t="s">
        <v>223</v>
      </c>
      <c r="BP4" s="664"/>
      <c r="BQ4" s="664"/>
      <c r="BR4" s="664"/>
      <c r="BS4" s="664" t="s">
        <v>227</v>
      </c>
      <c r="BT4" s="664"/>
      <c r="BU4" s="664"/>
      <c r="BV4" s="664"/>
      <c r="BW4" s="664"/>
      <c r="BX4" s="664"/>
      <c r="BY4" s="664"/>
      <c r="BZ4" s="664"/>
      <c r="CA4" s="664"/>
      <c r="CB4" s="664"/>
      <c r="CD4" s="661" t="s">
        <v>228</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s="227" customFormat="1" ht="11.25" customHeight="1" x14ac:dyDescent="0.15">
      <c r="B5" s="665" t="s">
        <v>229</v>
      </c>
      <c r="C5" s="666"/>
      <c r="D5" s="666"/>
      <c r="E5" s="666"/>
      <c r="F5" s="666"/>
      <c r="G5" s="666"/>
      <c r="H5" s="666"/>
      <c r="I5" s="666"/>
      <c r="J5" s="666"/>
      <c r="K5" s="666"/>
      <c r="L5" s="666"/>
      <c r="M5" s="666"/>
      <c r="N5" s="666"/>
      <c r="O5" s="666"/>
      <c r="P5" s="666"/>
      <c r="Q5" s="667"/>
      <c r="R5" s="668">
        <v>2050618</v>
      </c>
      <c r="S5" s="669"/>
      <c r="T5" s="669"/>
      <c r="U5" s="669"/>
      <c r="V5" s="669"/>
      <c r="W5" s="669"/>
      <c r="X5" s="669"/>
      <c r="Y5" s="670"/>
      <c r="Z5" s="671">
        <v>15.2</v>
      </c>
      <c r="AA5" s="671"/>
      <c r="AB5" s="671"/>
      <c r="AC5" s="671"/>
      <c r="AD5" s="672">
        <v>2050618</v>
      </c>
      <c r="AE5" s="672"/>
      <c r="AF5" s="672"/>
      <c r="AG5" s="672"/>
      <c r="AH5" s="672"/>
      <c r="AI5" s="672"/>
      <c r="AJ5" s="672"/>
      <c r="AK5" s="672"/>
      <c r="AL5" s="673">
        <v>27.3</v>
      </c>
      <c r="AM5" s="674"/>
      <c r="AN5" s="674"/>
      <c r="AO5" s="675"/>
      <c r="AP5" s="665" t="s">
        <v>230</v>
      </c>
      <c r="AQ5" s="666"/>
      <c r="AR5" s="666"/>
      <c r="AS5" s="666"/>
      <c r="AT5" s="666"/>
      <c r="AU5" s="666"/>
      <c r="AV5" s="666"/>
      <c r="AW5" s="666"/>
      <c r="AX5" s="666"/>
      <c r="AY5" s="666"/>
      <c r="AZ5" s="666"/>
      <c r="BA5" s="666"/>
      <c r="BB5" s="666"/>
      <c r="BC5" s="666"/>
      <c r="BD5" s="666"/>
      <c r="BE5" s="666"/>
      <c r="BF5" s="667"/>
      <c r="BG5" s="679">
        <v>2050618</v>
      </c>
      <c r="BH5" s="680"/>
      <c r="BI5" s="680"/>
      <c r="BJ5" s="680"/>
      <c r="BK5" s="680"/>
      <c r="BL5" s="680"/>
      <c r="BM5" s="680"/>
      <c r="BN5" s="681"/>
      <c r="BO5" s="682">
        <v>100</v>
      </c>
      <c r="BP5" s="682"/>
      <c r="BQ5" s="682"/>
      <c r="BR5" s="682"/>
      <c r="BS5" s="683" t="s">
        <v>231</v>
      </c>
      <c r="BT5" s="683"/>
      <c r="BU5" s="683"/>
      <c r="BV5" s="683"/>
      <c r="BW5" s="683"/>
      <c r="BX5" s="683"/>
      <c r="BY5" s="683"/>
      <c r="BZ5" s="683"/>
      <c r="CA5" s="683"/>
      <c r="CB5" s="687"/>
      <c r="CD5" s="661" t="s">
        <v>225</v>
      </c>
      <c r="CE5" s="662"/>
      <c r="CF5" s="662"/>
      <c r="CG5" s="662"/>
      <c r="CH5" s="662"/>
      <c r="CI5" s="662"/>
      <c r="CJ5" s="662"/>
      <c r="CK5" s="662"/>
      <c r="CL5" s="662"/>
      <c r="CM5" s="662"/>
      <c r="CN5" s="662"/>
      <c r="CO5" s="662"/>
      <c r="CP5" s="662"/>
      <c r="CQ5" s="663"/>
      <c r="CR5" s="661" t="s">
        <v>232</v>
      </c>
      <c r="CS5" s="662"/>
      <c r="CT5" s="662"/>
      <c r="CU5" s="662"/>
      <c r="CV5" s="662"/>
      <c r="CW5" s="662"/>
      <c r="CX5" s="662"/>
      <c r="CY5" s="663"/>
      <c r="CZ5" s="661" t="s">
        <v>223</v>
      </c>
      <c r="DA5" s="662"/>
      <c r="DB5" s="662"/>
      <c r="DC5" s="663"/>
      <c r="DD5" s="661" t="s">
        <v>233</v>
      </c>
      <c r="DE5" s="662"/>
      <c r="DF5" s="662"/>
      <c r="DG5" s="662"/>
      <c r="DH5" s="662"/>
      <c r="DI5" s="662"/>
      <c r="DJ5" s="662"/>
      <c r="DK5" s="662"/>
      <c r="DL5" s="662"/>
      <c r="DM5" s="662"/>
      <c r="DN5" s="662"/>
      <c r="DO5" s="662"/>
      <c r="DP5" s="663"/>
      <c r="DQ5" s="661" t="s">
        <v>234</v>
      </c>
      <c r="DR5" s="662"/>
      <c r="DS5" s="662"/>
      <c r="DT5" s="662"/>
      <c r="DU5" s="662"/>
      <c r="DV5" s="662"/>
      <c r="DW5" s="662"/>
      <c r="DX5" s="662"/>
      <c r="DY5" s="662"/>
      <c r="DZ5" s="662"/>
      <c r="EA5" s="662"/>
      <c r="EB5" s="662"/>
      <c r="EC5" s="663"/>
    </row>
    <row r="6" spans="2:143" ht="11.25" customHeight="1" x14ac:dyDescent="0.15">
      <c r="B6" s="676" t="s">
        <v>235</v>
      </c>
      <c r="C6" s="677"/>
      <c r="D6" s="677"/>
      <c r="E6" s="677"/>
      <c r="F6" s="677"/>
      <c r="G6" s="677"/>
      <c r="H6" s="677"/>
      <c r="I6" s="677"/>
      <c r="J6" s="677"/>
      <c r="K6" s="677"/>
      <c r="L6" s="677"/>
      <c r="M6" s="677"/>
      <c r="N6" s="677"/>
      <c r="O6" s="677"/>
      <c r="P6" s="677"/>
      <c r="Q6" s="678"/>
      <c r="R6" s="679">
        <v>125050</v>
      </c>
      <c r="S6" s="680"/>
      <c r="T6" s="680"/>
      <c r="U6" s="680"/>
      <c r="V6" s="680"/>
      <c r="W6" s="680"/>
      <c r="X6" s="680"/>
      <c r="Y6" s="681"/>
      <c r="Z6" s="682">
        <v>0.9</v>
      </c>
      <c r="AA6" s="682"/>
      <c r="AB6" s="682"/>
      <c r="AC6" s="682"/>
      <c r="AD6" s="683">
        <v>125050</v>
      </c>
      <c r="AE6" s="683"/>
      <c r="AF6" s="683"/>
      <c r="AG6" s="683"/>
      <c r="AH6" s="683"/>
      <c r="AI6" s="683"/>
      <c r="AJ6" s="683"/>
      <c r="AK6" s="683"/>
      <c r="AL6" s="684">
        <v>1.7</v>
      </c>
      <c r="AM6" s="685"/>
      <c r="AN6" s="685"/>
      <c r="AO6" s="686"/>
      <c r="AP6" s="676" t="s">
        <v>236</v>
      </c>
      <c r="AQ6" s="677"/>
      <c r="AR6" s="677"/>
      <c r="AS6" s="677"/>
      <c r="AT6" s="677"/>
      <c r="AU6" s="677"/>
      <c r="AV6" s="677"/>
      <c r="AW6" s="677"/>
      <c r="AX6" s="677"/>
      <c r="AY6" s="677"/>
      <c r="AZ6" s="677"/>
      <c r="BA6" s="677"/>
      <c r="BB6" s="677"/>
      <c r="BC6" s="677"/>
      <c r="BD6" s="677"/>
      <c r="BE6" s="677"/>
      <c r="BF6" s="678"/>
      <c r="BG6" s="679">
        <v>2050618</v>
      </c>
      <c r="BH6" s="680"/>
      <c r="BI6" s="680"/>
      <c r="BJ6" s="680"/>
      <c r="BK6" s="680"/>
      <c r="BL6" s="680"/>
      <c r="BM6" s="680"/>
      <c r="BN6" s="681"/>
      <c r="BO6" s="682">
        <v>100</v>
      </c>
      <c r="BP6" s="682"/>
      <c r="BQ6" s="682"/>
      <c r="BR6" s="682"/>
      <c r="BS6" s="683" t="s">
        <v>231</v>
      </c>
      <c r="BT6" s="683"/>
      <c r="BU6" s="683"/>
      <c r="BV6" s="683"/>
      <c r="BW6" s="683"/>
      <c r="BX6" s="683"/>
      <c r="BY6" s="683"/>
      <c r="BZ6" s="683"/>
      <c r="CA6" s="683"/>
      <c r="CB6" s="687"/>
      <c r="CD6" s="690" t="s">
        <v>237</v>
      </c>
      <c r="CE6" s="691"/>
      <c r="CF6" s="691"/>
      <c r="CG6" s="691"/>
      <c r="CH6" s="691"/>
      <c r="CI6" s="691"/>
      <c r="CJ6" s="691"/>
      <c r="CK6" s="691"/>
      <c r="CL6" s="691"/>
      <c r="CM6" s="691"/>
      <c r="CN6" s="691"/>
      <c r="CO6" s="691"/>
      <c r="CP6" s="691"/>
      <c r="CQ6" s="692"/>
      <c r="CR6" s="679">
        <v>98757</v>
      </c>
      <c r="CS6" s="680"/>
      <c r="CT6" s="680"/>
      <c r="CU6" s="680"/>
      <c r="CV6" s="680"/>
      <c r="CW6" s="680"/>
      <c r="CX6" s="680"/>
      <c r="CY6" s="681"/>
      <c r="CZ6" s="673">
        <v>0.7</v>
      </c>
      <c r="DA6" s="674"/>
      <c r="DB6" s="674"/>
      <c r="DC6" s="693"/>
      <c r="DD6" s="688" t="s">
        <v>131</v>
      </c>
      <c r="DE6" s="680"/>
      <c r="DF6" s="680"/>
      <c r="DG6" s="680"/>
      <c r="DH6" s="680"/>
      <c r="DI6" s="680"/>
      <c r="DJ6" s="680"/>
      <c r="DK6" s="680"/>
      <c r="DL6" s="680"/>
      <c r="DM6" s="680"/>
      <c r="DN6" s="680"/>
      <c r="DO6" s="680"/>
      <c r="DP6" s="681"/>
      <c r="DQ6" s="688">
        <v>98728</v>
      </c>
      <c r="DR6" s="680"/>
      <c r="DS6" s="680"/>
      <c r="DT6" s="680"/>
      <c r="DU6" s="680"/>
      <c r="DV6" s="680"/>
      <c r="DW6" s="680"/>
      <c r="DX6" s="680"/>
      <c r="DY6" s="680"/>
      <c r="DZ6" s="680"/>
      <c r="EA6" s="680"/>
      <c r="EB6" s="680"/>
      <c r="EC6" s="689"/>
    </row>
    <row r="7" spans="2:143" ht="11.25" customHeight="1" x14ac:dyDescent="0.15">
      <c r="B7" s="676" t="s">
        <v>238</v>
      </c>
      <c r="C7" s="677"/>
      <c r="D7" s="677"/>
      <c r="E7" s="677"/>
      <c r="F7" s="677"/>
      <c r="G7" s="677"/>
      <c r="H7" s="677"/>
      <c r="I7" s="677"/>
      <c r="J7" s="677"/>
      <c r="K7" s="677"/>
      <c r="L7" s="677"/>
      <c r="M7" s="677"/>
      <c r="N7" s="677"/>
      <c r="O7" s="677"/>
      <c r="P7" s="677"/>
      <c r="Q7" s="678"/>
      <c r="R7" s="679">
        <v>4553</v>
      </c>
      <c r="S7" s="680"/>
      <c r="T7" s="680"/>
      <c r="U7" s="680"/>
      <c r="V7" s="680"/>
      <c r="W7" s="680"/>
      <c r="X7" s="680"/>
      <c r="Y7" s="681"/>
      <c r="Z7" s="682">
        <v>0</v>
      </c>
      <c r="AA7" s="682"/>
      <c r="AB7" s="682"/>
      <c r="AC7" s="682"/>
      <c r="AD7" s="683">
        <v>4553</v>
      </c>
      <c r="AE7" s="683"/>
      <c r="AF7" s="683"/>
      <c r="AG7" s="683"/>
      <c r="AH7" s="683"/>
      <c r="AI7" s="683"/>
      <c r="AJ7" s="683"/>
      <c r="AK7" s="683"/>
      <c r="AL7" s="684">
        <v>0.1</v>
      </c>
      <c r="AM7" s="685"/>
      <c r="AN7" s="685"/>
      <c r="AO7" s="686"/>
      <c r="AP7" s="676" t="s">
        <v>239</v>
      </c>
      <c r="AQ7" s="677"/>
      <c r="AR7" s="677"/>
      <c r="AS7" s="677"/>
      <c r="AT7" s="677"/>
      <c r="AU7" s="677"/>
      <c r="AV7" s="677"/>
      <c r="AW7" s="677"/>
      <c r="AX7" s="677"/>
      <c r="AY7" s="677"/>
      <c r="AZ7" s="677"/>
      <c r="BA7" s="677"/>
      <c r="BB7" s="677"/>
      <c r="BC7" s="677"/>
      <c r="BD7" s="677"/>
      <c r="BE7" s="677"/>
      <c r="BF7" s="678"/>
      <c r="BG7" s="679">
        <v>901573</v>
      </c>
      <c r="BH7" s="680"/>
      <c r="BI7" s="680"/>
      <c r="BJ7" s="680"/>
      <c r="BK7" s="680"/>
      <c r="BL7" s="680"/>
      <c r="BM7" s="680"/>
      <c r="BN7" s="681"/>
      <c r="BO7" s="682">
        <v>44</v>
      </c>
      <c r="BP7" s="682"/>
      <c r="BQ7" s="682"/>
      <c r="BR7" s="682"/>
      <c r="BS7" s="683" t="s">
        <v>231</v>
      </c>
      <c r="BT7" s="683"/>
      <c r="BU7" s="683"/>
      <c r="BV7" s="683"/>
      <c r="BW7" s="683"/>
      <c r="BX7" s="683"/>
      <c r="BY7" s="683"/>
      <c r="BZ7" s="683"/>
      <c r="CA7" s="683"/>
      <c r="CB7" s="687"/>
      <c r="CD7" s="694" t="s">
        <v>240</v>
      </c>
      <c r="CE7" s="695"/>
      <c r="CF7" s="695"/>
      <c r="CG7" s="695"/>
      <c r="CH7" s="695"/>
      <c r="CI7" s="695"/>
      <c r="CJ7" s="695"/>
      <c r="CK7" s="695"/>
      <c r="CL7" s="695"/>
      <c r="CM7" s="695"/>
      <c r="CN7" s="695"/>
      <c r="CO7" s="695"/>
      <c r="CP7" s="695"/>
      <c r="CQ7" s="696"/>
      <c r="CR7" s="679">
        <v>2899175</v>
      </c>
      <c r="CS7" s="680"/>
      <c r="CT7" s="680"/>
      <c r="CU7" s="680"/>
      <c r="CV7" s="680"/>
      <c r="CW7" s="680"/>
      <c r="CX7" s="680"/>
      <c r="CY7" s="681"/>
      <c r="CZ7" s="682">
        <v>21.7</v>
      </c>
      <c r="DA7" s="682"/>
      <c r="DB7" s="682"/>
      <c r="DC7" s="682"/>
      <c r="DD7" s="688">
        <v>1416661</v>
      </c>
      <c r="DE7" s="680"/>
      <c r="DF7" s="680"/>
      <c r="DG7" s="680"/>
      <c r="DH7" s="680"/>
      <c r="DI7" s="680"/>
      <c r="DJ7" s="680"/>
      <c r="DK7" s="680"/>
      <c r="DL7" s="680"/>
      <c r="DM7" s="680"/>
      <c r="DN7" s="680"/>
      <c r="DO7" s="680"/>
      <c r="DP7" s="681"/>
      <c r="DQ7" s="688">
        <v>1287896</v>
      </c>
      <c r="DR7" s="680"/>
      <c r="DS7" s="680"/>
      <c r="DT7" s="680"/>
      <c r="DU7" s="680"/>
      <c r="DV7" s="680"/>
      <c r="DW7" s="680"/>
      <c r="DX7" s="680"/>
      <c r="DY7" s="680"/>
      <c r="DZ7" s="680"/>
      <c r="EA7" s="680"/>
      <c r="EB7" s="680"/>
      <c r="EC7" s="689"/>
    </row>
    <row r="8" spans="2:143" ht="11.25" customHeight="1" x14ac:dyDescent="0.15">
      <c r="B8" s="676" t="s">
        <v>241</v>
      </c>
      <c r="C8" s="677"/>
      <c r="D8" s="677"/>
      <c r="E8" s="677"/>
      <c r="F8" s="677"/>
      <c r="G8" s="677"/>
      <c r="H8" s="677"/>
      <c r="I8" s="677"/>
      <c r="J8" s="677"/>
      <c r="K8" s="677"/>
      <c r="L8" s="677"/>
      <c r="M8" s="677"/>
      <c r="N8" s="677"/>
      <c r="O8" s="677"/>
      <c r="P8" s="677"/>
      <c r="Q8" s="678"/>
      <c r="R8" s="679">
        <v>13637</v>
      </c>
      <c r="S8" s="680"/>
      <c r="T8" s="680"/>
      <c r="U8" s="680"/>
      <c r="V8" s="680"/>
      <c r="W8" s="680"/>
      <c r="X8" s="680"/>
      <c r="Y8" s="681"/>
      <c r="Z8" s="682">
        <v>0.1</v>
      </c>
      <c r="AA8" s="682"/>
      <c r="AB8" s="682"/>
      <c r="AC8" s="682"/>
      <c r="AD8" s="683">
        <v>13637</v>
      </c>
      <c r="AE8" s="683"/>
      <c r="AF8" s="683"/>
      <c r="AG8" s="683"/>
      <c r="AH8" s="683"/>
      <c r="AI8" s="683"/>
      <c r="AJ8" s="683"/>
      <c r="AK8" s="683"/>
      <c r="AL8" s="684">
        <v>0.2</v>
      </c>
      <c r="AM8" s="685"/>
      <c r="AN8" s="685"/>
      <c r="AO8" s="686"/>
      <c r="AP8" s="676" t="s">
        <v>242</v>
      </c>
      <c r="AQ8" s="677"/>
      <c r="AR8" s="677"/>
      <c r="AS8" s="677"/>
      <c r="AT8" s="677"/>
      <c r="AU8" s="677"/>
      <c r="AV8" s="677"/>
      <c r="AW8" s="677"/>
      <c r="AX8" s="677"/>
      <c r="AY8" s="677"/>
      <c r="AZ8" s="677"/>
      <c r="BA8" s="677"/>
      <c r="BB8" s="677"/>
      <c r="BC8" s="677"/>
      <c r="BD8" s="677"/>
      <c r="BE8" s="677"/>
      <c r="BF8" s="678"/>
      <c r="BG8" s="679">
        <v>35928</v>
      </c>
      <c r="BH8" s="680"/>
      <c r="BI8" s="680"/>
      <c r="BJ8" s="680"/>
      <c r="BK8" s="680"/>
      <c r="BL8" s="680"/>
      <c r="BM8" s="680"/>
      <c r="BN8" s="681"/>
      <c r="BO8" s="682">
        <v>1.8</v>
      </c>
      <c r="BP8" s="682"/>
      <c r="BQ8" s="682"/>
      <c r="BR8" s="682"/>
      <c r="BS8" s="688" t="s">
        <v>231</v>
      </c>
      <c r="BT8" s="680"/>
      <c r="BU8" s="680"/>
      <c r="BV8" s="680"/>
      <c r="BW8" s="680"/>
      <c r="BX8" s="680"/>
      <c r="BY8" s="680"/>
      <c r="BZ8" s="680"/>
      <c r="CA8" s="680"/>
      <c r="CB8" s="689"/>
      <c r="CD8" s="694" t="s">
        <v>243</v>
      </c>
      <c r="CE8" s="695"/>
      <c r="CF8" s="695"/>
      <c r="CG8" s="695"/>
      <c r="CH8" s="695"/>
      <c r="CI8" s="695"/>
      <c r="CJ8" s="695"/>
      <c r="CK8" s="695"/>
      <c r="CL8" s="695"/>
      <c r="CM8" s="695"/>
      <c r="CN8" s="695"/>
      <c r="CO8" s="695"/>
      <c r="CP8" s="695"/>
      <c r="CQ8" s="696"/>
      <c r="CR8" s="679">
        <v>2977283</v>
      </c>
      <c r="CS8" s="680"/>
      <c r="CT8" s="680"/>
      <c r="CU8" s="680"/>
      <c r="CV8" s="680"/>
      <c r="CW8" s="680"/>
      <c r="CX8" s="680"/>
      <c r="CY8" s="681"/>
      <c r="CZ8" s="682">
        <v>22.3</v>
      </c>
      <c r="DA8" s="682"/>
      <c r="DB8" s="682"/>
      <c r="DC8" s="682"/>
      <c r="DD8" s="688">
        <v>3780</v>
      </c>
      <c r="DE8" s="680"/>
      <c r="DF8" s="680"/>
      <c r="DG8" s="680"/>
      <c r="DH8" s="680"/>
      <c r="DI8" s="680"/>
      <c r="DJ8" s="680"/>
      <c r="DK8" s="680"/>
      <c r="DL8" s="680"/>
      <c r="DM8" s="680"/>
      <c r="DN8" s="680"/>
      <c r="DO8" s="680"/>
      <c r="DP8" s="681"/>
      <c r="DQ8" s="688">
        <v>1863994</v>
      </c>
      <c r="DR8" s="680"/>
      <c r="DS8" s="680"/>
      <c r="DT8" s="680"/>
      <c r="DU8" s="680"/>
      <c r="DV8" s="680"/>
      <c r="DW8" s="680"/>
      <c r="DX8" s="680"/>
      <c r="DY8" s="680"/>
      <c r="DZ8" s="680"/>
      <c r="EA8" s="680"/>
      <c r="EB8" s="680"/>
      <c r="EC8" s="689"/>
    </row>
    <row r="9" spans="2:143" ht="11.25" customHeight="1" x14ac:dyDescent="0.15">
      <c r="B9" s="676" t="s">
        <v>244</v>
      </c>
      <c r="C9" s="677"/>
      <c r="D9" s="677"/>
      <c r="E9" s="677"/>
      <c r="F9" s="677"/>
      <c r="G9" s="677"/>
      <c r="H9" s="677"/>
      <c r="I9" s="677"/>
      <c r="J9" s="677"/>
      <c r="K9" s="677"/>
      <c r="L9" s="677"/>
      <c r="M9" s="677"/>
      <c r="N9" s="677"/>
      <c r="O9" s="677"/>
      <c r="P9" s="677"/>
      <c r="Q9" s="678"/>
      <c r="R9" s="679">
        <v>10795</v>
      </c>
      <c r="S9" s="680"/>
      <c r="T9" s="680"/>
      <c r="U9" s="680"/>
      <c r="V9" s="680"/>
      <c r="W9" s="680"/>
      <c r="X9" s="680"/>
      <c r="Y9" s="681"/>
      <c r="Z9" s="682">
        <v>0.1</v>
      </c>
      <c r="AA9" s="682"/>
      <c r="AB9" s="682"/>
      <c r="AC9" s="682"/>
      <c r="AD9" s="683">
        <v>10795</v>
      </c>
      <c r="AE9" s="683"/>
      <c r="AF9" s="683"/>
      <c r="AG9" s="683"/>
      <c r="AH9" s="683"/>
      <c r="AI9" s="683"/>
      <c r="AJ9" s="683"/>
      <c r="AK9" s="683"/>
      <c r="AL9" s="684">
        <v>0.1</v>
      </c>
      <c r="AM9" s="685"/>
      <c r="AN9" s="685"/>
      <c r="AO9" s="686"/>
      <c r="AP9" s="676" t="s">
        <v>245</v>
      </c>
      <c r="AQ9" s="677"/>
      <c r="AR9" s="677"/>
      <c r="AS9" s="677"/>
      <c r="AT9" s="677"/>
      <c r="AU9" s="677"/>
      <c r="AV9" s="677"/>
      <c r="AW9" s="677"/>
      <c r="AX9" s="677"/>
      <c r="AY9" s="677"/>
      <c r="AZ9" s="677"/>
      <c r="BA9" s="677"/>
      <c r="BB9" s="677"/>
      <c r="BC9" s="677"/>
      <c r="BD9" s="677"/>
      <c r="BE9" s="677"/>
      <c r="BF9" s="678"/>
      <c r="BG9" s="679">
        <v>771460</v>
      </c>
      <c r="BH9" s="680"/>
      <c r="BI9" s="680"/>
      <c r="BJ9" s="680"/>
      <c r="BK9" s="680"/>
      <c r="BL9" s="680"/>
      <c r="BM9" s="680"/>
      <c r="BN9" s="681"/>
      <c r="BO9" s="682">
        <v>37.6</v>
      </c>
      <c r="BP9" s="682"/>
      <c r="BQ9" s="682"/>
      <c r="BR9" s="682"/>
      <c r="BS9" s="688" t="s">
        <v>131</v>
      </c>
      <c r="BT9" s="680"/>
      <c r="BU9" s="680"/>
      <c r="BV9" s="680"/>
      <c r="BW9" s="680"/>
      <c r="BX9" s="680"/>
      <c r="BY9" s="680"/>
      <c r="BZ9" s="680"/>
      <c r="CA9" s="680"/>
      <c r="CB9" s="689"/>
      <c r="CD9" s="694" t="s">
        <v>246</v>
      </c>
      <c r="CE9" s="695"/>
      <c r="CF9" s="695"/>
      <c r="CG9" s="695"/>
      <c r="CH9" s="695"/>
      <c r="CI9" s="695"/>
      <c r="CJ9" s="695"/>
      <c r="CK9" s="695"/>
      <c r="CL9" s="695"/>
      <c r="CM9" s="695"/>
      <c r="CN9" s="695"/>
      <c r="CO9" s="695"/>
      <c r="CP9" s="695"/>
      <c r="CQ9" s="696"/>
      <c r="CR9" s="679">
        <v>889736</v>
      </c>
      <c r="CS9" s="680"/>
      <c r="CT9" s="680"/>
      <c r="CU9" s="680"/>
      <c r="CV9" s="680"/>
      <c r="CW9" s="680"/>
      <c r="CX9" s="680"/>
      <c r="CY9" s="681"/>
      <c r="CZ9" s="682">
        <v>6.7</v>
      </c>
      <c r="DA9" s="682"/>
      <c r="DB9" s="682"/>
      <c r="DC9" s="682"/>
      <c r="DD9" s="688">
        <v>7276</v>
      </c>
      <c r="DE9" s="680"/>
      <c r="DF9" s="680"/>
      <c r="DG9" s="680"/>
      <c r="DH9" s="680"/>
      <c r="DI9" s="680"/>
      <c r="DJ9" s="680"/>
      <c r="DK9" s="680"/>
      <c r="DL9" s="680"/>
      <c r="DM9" s="680"/>
      <c r="DN9" s="680"/>
      <c r="DO9" s="680"/>
      <c r="DP9" s="681"/>
      <c r="DQ9" s="688">
        <v>754468</v>
      </c>
      <c r="DR9" s="680"/>
      <c r="DS9" s="680"/>
      <c r="DT9" s="680"/>
      <c r="DU9" s="680"/>
      <c r="DV9" s="680"/>
      <c r="DW9" s="680"/>
      <c r="DX9" s="680"/>
      <c r="DY9" s="680"/>
      <c r="DZ9" s="680"/>
      <c r="EA9" s="680"/>
      <c r="EB9" s="680"/>
      <c r="EC9" s="689"/>
    </row>
    <row r="10" spans="2:143" ht="11.25" customHeight="1" x14ac:dyDescent="0.15">
      <c r="B10" s="676" t="s">
        <v>247</v>
      </c>
      <c r="C10" s="677"/>
      <c r="D10" s="677"/>
      <c r="E10" s="677"/>
      <c r="F10" s="677"/>
      <c r="G10" s="677"/>
      <c r="H10" s="677"/>
      <c r="I10" s="677"/>
      <c r="J10" s="677"/>
      <c r="K10" s="677"/>
      <c r="L10" s="677"/>
      <c r="M10" s="677"/>
      <c r="N10" s="677"/>
      <c r="O10" s="677"/>
      <c r="P10" s="677"/>
      <c r="Q10" s="678"/>
      <c r="R10" s="679" t="s">
        <v>131</v>
      </c>
      <c r="S10" s="680"/>
      <c r="T10" s="680"/>
      <c r="U10" s="680"/>
      <c r="V10" s="680"/>
      <c r="W10" s="680"/>
      <c r="X10" s="680"/>
      <c r="Y10" s="681"/>
      <c r="Z10" s="682" t="s">
        <v>131</v>
      </c>
      <c r="AA10" s="682"/>
      <c r="AB10" s="682"/>
      <c r="AC10" s="682"/>
      <c r="AD10" s="683" t="s">
        <v>231</v>
      </c>
      <c r="AE10" s="683"/>
      <c r="AF10" s="683"/>
      <c r="AG10" s="683"/>
      <c r="AH10" s="683"/>
      <c r="AI10" s="683"/>
      <c r="AJ10" s="683"/>
      <c r="AK10" s="683"/>
      <c r="AL10" s="684" t="s">
        <v>131</v>
      </c>
      <c r="AM10" s="685"/>
      <c r="AN10" s="685"/>
      <c r="AO10" s="686"/>
      <c r="AP10" s="676" t="s">
        <v>248</v>
      </c>
      <c r="AQ10" s="677"/>
      <c r="AR10" s="677"/>
      <c r="AS10" s="677"/>
      <c r="AT10" s="677"/>
      <c r="AU10" s="677"/>
      <c r="AV10" s="677"/>
      <c r="AW10" s="677"/>
      <c r="AX10" s="677"/>
      <c r="AY10" s="677"/>
      <c r="AZ10" s="677"/>
      <c r="BA10" s="677"/>
      <c r="BB10" s="677"/>
      <c r="BC10" s="677"/>
      <c r="BD10" s="677"/>
      <c r="BE10" s="677"/>
      <c r="BF10" s="678"/>
      <c r="BG10" s="679">
        <v>40208</v>
      </c>
      <c r="BH10" s="680"/>
      <c r="BI10" s="680"/>
      <c r="BJ10" s="680"/>
      <c r="BK10" s="680"/>
      <c r="BL10" s="680"/>
      <c r="BM10" s="680"/>
      <c r="BN10" s="681"/>
      <c r="BO10" s="682">
        <v>2</v>
      </c>
      <c r="BP10" s="682"/>
      <c r="BQ10" s="682"/>
      <c r="BR10" s="682"/>
      <c r="BS10" s="688" t="s">
        <v>131</v>
      </c>
      <c r="BT10" s="680"/>
      <c r="BU10" s="680"/>
      <c r="BV10" s="680"/>
      <c r="BW10" s="680"/>
      <c r="BX10" s="680"/>
      <c r="BY10" s="680"/>
      <c r="BZ10" s="680"/>
      <c r="CA10" s="680"/>
      <c r="CB10" s="689"/>
      <c r="CD10" s="694" t="s">
        <v>249</v>
      </c>
      <c r="CE10" s="695"/>
      <c r="CF10" s="695"/>
      <c r="CG10" s="695"/>
      <c r="CH10" s="695"/>
      <c r="CI10" s="695"/>
      <c r="CJ10" s="695"/>
      <c r="CK10" s="695"/>
      <c r="CL10" s="695"/>
      <c r="CM10" s="695"/>
      <c r="CN10" s="695"/>
      <c r="CO10" s="695"/>
      <c r="CP10" s="695"/>
      <c r="CQ10" s="696"/>
      <c r="CR10" s="679">
        <v>53234</v>
      </c>
      <c r="CS10" s="680"/>
      <c r="CT10" s="680"/>
      <c r="CU10" s="680"/>
      <c r="CV10" s="680"/>
      <c r="CW10" s="680"/>
      <c r="CX10" s="680"/>
      <c r="CY10" s="681"/>
      <c r="CZ10" s="682">
        <v>0.4</v>
      </c>
      <c r="DA10" s="682"/>
      <c r="DB10" s="682"/>
      <c r="DC10" s="682"/>
      <c r="DD10" s="688" t="s">
        <v>131</v>
      </c>
      <c r="DE10" s="680"/>
      <c r="DF10" s="680"/>
      <c r="DG10" s="680"/>
      <c r="DH10" s="680"/>
      <c r="DI10" s="680"/>
      <c r="DJ10" s="680"/>
      <c r="DK10" s="680"/>
      <c r="DL10" s="680"/>
      <c r="DM10" s="680"/>
      <c r="DN10" s="680"/>
      <c r="DO10" s="680"/>
      <c r="DP10" s="681"/>
      <c r="DQ10" s="688">
        <v>234</v>
      </c>
      <c r="DR10" s="680"/>
      <c r="DS10" s="680"/>
      <c r="DT10" s="680"/>
      <c r="DU10" s="680"/>
      <c r="DV10" s="680"/>
      <c r="DW10" s="680"/>
      <c r="DX10" s="680"/>
      <c r="DY10" s="680"/>
      <c r="DZ10" s="680"/>
      <c r="EA10" s="680"/>
      <c r="EB10" s="680"/>
      <c r="EC10" s="689"/>
    </row>
    <row r="11" spans="2:143" ht="11.25" customHeight="1" x14ac:dyDescent="0.15">
      <c r="B11" s="676" t="s">
        <v>250</v>
      </c>
      <c r="C11" s="677"/>
      <c r="D11" s="677"/>
      <c r="E11" s="677"/>
      <c r="F11" s="677"/>
      <c r="G11" s="677"/>
      <c r="H11" s="677"/>
      <c r="I11" s="677"/>
      <c r="J11" s="677"/>
      <c r="K11" s="677"/>
      <c r="L11" s="677"/>
      <c r="M11" s="677"/>
      <c r="N11" s="677"/>
      <c r="O11" s="677"/>
      <c r="P11" s="677"/>
      <c r="Q11" s="678"/>
      <c r="R11" s="679" t="s">
        <v>231</v>
      </c>
      <c r="S11" s="680"/>
      <c r="T11" s="680"/>
      <c r="U11" s="680"/>
      <c r="V11" s="680"/>
      <c r="W11" s="680"/>
      <c r="X11" s="680"/>
      <c r="Y11" s="681"/>
      <c r="Z11" s="682" t="s">
        <v>131</v>
      </c>
      <c r="AA11" s="682"/>
      <c r="AB11" s="682"/>
      <c r="AC11" s="682"/>
      <c r="AD11" s="683" t="s">
        <v>131</v>
      </c>
      <c r="AE11" s="683"/>
      <c r="AF11" s="683"/>
      <c r="AG11" s="683"/>
      <c r="AH11" s="683"/>
      <c r="AI11" s="683"/>
      <c r="AJ11" s="683"/>
      <c r="AK11" s="683"/>
      <c r="AL11" s="684" t="s">
        <v>131</v>
      </c>
      <c r="AM11" s="685"/>
      <c r="AN11" s="685"/>
      <c r="AO11" s="686"/>
      <c r="AP11" s="676" t="s">
        <v>251</v>
      </c>
      <c r="AQ11" s="677"/>
      <c r="AR11" s="677"/>
      <c r="AS11" s="677"/>
      <c r="AT11" s="677"/>
      <c r="AU11" s="677"/>
      <c r="AV11" s="677"/>
      <c r="AW11" s="677"/>
      <c r="AX11" s="677"/>
      <c r="AY11" s="677"/>
      <c r="AZ11" s="677"/>
      <c r="BA11" s="677"/>
      <c r="BB11" s="677"/>
      <c r="BC11" s="677"/>
      <c r="BD11" s="677"/>
      <c r="BE11" s="677"/>
      <c r="BF11" s="678"/>
      <c r="BG11" s="679">
        <v>53977</v>
      </c>
      <c r="BH11" s="680"/>
      <c r="BI11" s="680"/>
      <c r="BJ11" s="680"/>
      <c r="BK11" s="680"/>
      <c r="BL11" s="680"/>
      <c r="BM11" s="680"/>
      <c r="BN11" s="681"/>
      <c r="BO11" s="682">
        <v>2.6</v>
      </c>
      <c r="BP11" s="682"/>
      <c r="BQ11" s="682"/>
      <c r="BR11" s="682"/>
      <c r="BS11" s="688" t="s">
        <v>131</v>
      </c>
      <c r="BT11" s="680"/>
      <c r="BU11" s="680"/>
      <c r="BV11" s="680"/>
      <c r="BW11" s="680"/>
      <c r="BX11" s="680"/>
      <c r="BY11" s="680"/>
      <c r="BZ11" s="680"/>
      <c r="CA11" s="680"/>
      <c r="CB11" s="689"/>
      <c r="CD11" s="694" t="s">
        <v>252</v>
      </c>
      <c r="CE11" s="695"/>
      <c r="CF11" s="695"/>
      <c r="CG11" s="695"/>
      <c r="CH11" s="695"/>
      <c r="CI11" s="695"/>
      <c r="CJ11" s="695"/>
      <c r="CK11" s="695"/>
      <c r="CL11" s="695"/>
      <c r="CM11" s="695"/>
      <c r="CN11" s="695"/>
      <c r="CO11" s="695"/>
      <c r="CP11" s="695"/>
      <c r="CQ11" s="696"/>
      <c r="CR11" s="679">
        <v>823156</v>
      </c>
      <c r="CS11" s="680"/>
      <c r="CT11" s="680"/>
      <c r="CU11" s="680"/>
      <c r="CV11" s="680"/>
      <c r="CW11" s="680"/>
      <c r="CX11" s="680"/>
      <c r="CY11" s="681"/>
      <c r="CZ11" s="682">
        <v>6.2</v>
      </c>
      <c r="DA11" s="682"/>
      <c r="DB11" s="682"/>
      <c r="DC11" s="682"/>
      <c r="DD11" s="688">
        <v>155704</v>
      </c>
      <c r="DE11" s="680"/>
      <c r="DF11" s="680"/>
      <c r="DG11" s="680"/>
      <c r="DH11" s="680"/>
      <c r="DI11" s="680"/>
      <c r="DJ11" s="680"/>
      <c r="DK11" s="680"/>
      <c r="DL11" s="680"/>
      <c r="DM11" s="680"/>
      <c r="DN11" s="680"/>
      <c r="DO11" s="680"/>
      <c r="DP11" s="681"/>
      <c r="DQ11" s="688">
        <v>395506</v>
      </c>
      <c r="DR11" s="680"/>
      <c r="DS11" s="680"/>
      <c r="DT11" s="680"/>
      <c r="DU11" s="680"/>
      <c r="DV11" s="680"/>
      <c r="DW11" s="680"/>
      <c r="DX11" s="680"/>
      <c r="DY11" s="680"/>
      <c r="DZ11" s="680"/>
      <c r="EA11" s="680"/>
      <c r="EB11" s="680"/>
      <c r="EC11" s="689"/>
    </row>
    <row r="12" spans="2:143" ht="11.25" customHeight="1" x14ac:dyDescent="0.15">
      <c r="B12" s="676" t="s">
        <v>253</v>
      </c>
      <c r="C12" s="677"/>
      <c r="D12" s="677"/>
      <c r="E12" s="677"/>
      <c r="F12" s="677"/>
      <c r="G12" s="677"/>
      <c r="H12" s="677"/>
      <c r="I12" s="677"/>
      <c r="J12" s="677"/>
      <c r="K12" s="677"/>
      <c r="L12" s="677"/>
      <c r="M12" s="677"/>
      <c r="N12" s="677"/>
      <c r="O12" s="677"/>
      <c r="P12" s="677"/>
      <c r="Q12" s="678"/>
      <c r="R12" s="679">
        <v>367201</v>
      </c>
      <c r="S12" s="680"/>
      <c r="T12" s="680"/>
      <c r="U12" s="680"/>
      <c r="V12" s="680"/>
      <c r="W12" s="680"/>
      <c r="X12" s="680"/>
      <c r="Y12" s="681"/>
      <c r="Z12" s="682">
        <v>2.7</v>
      </c>
      <c r="AA12" s="682"/>
      <c r="AB12" s="682"/>
      <c r="AC12" s="682"/>
      <c r="AD12" s="683">
        <v>367201</v>
      </c>
      <c r="AE12" s="683"/>
      <c r="AF12" s="683"/>
      <c r="AG12" s="683"/>
      <c r="AH12" s="683"/>
      <c r="AI12" s="683"/>
      <c r="AJ12" s="683"/>
      <c r="AK12" s="683"/>
      <c r="AL12" s="684">
        <v>4.9000000000000004</v>
      </c>
      <c r="AM12" s="685"/>
      <c r="AN12" s="685"/>
      <c r="AO12" s="686"/>
      <c r="AP12" s="676" t="s">
        <v>254</v>
      </c>
      <c r="AQ12" s="677"/>
      <c r="AR12" s="677"/>
      <c r="AS12" s="677"/>
      <c r="AT12" s="677"/>
      <c r="AU12" s="677"/>
      <c r="AV12" s="677"/>
      <c r="AW12" s="677"/>
      <c r="AX12" s="677"/>
      <c r="AY12" s="677"/>
      <c r="AZ12" s="677"/>
      <c r="BA12" s="677"/>
      <c r="BB12" s="677"/>
      <c r="BC12" s="677"/>
      <c r="BD12" s="677"/>
      <c r="BE12" s="677"/>
      <c r="BF12" s="678"/>
      <c r="BG12" s="679">
        <v>981338</v>
      </c>
      <c r="BH12" s="680"/>
      <c r="BI12" s="680"/>
      <c r="BJ12" s="680"/>
      <c r="BK12" s="680"/>
      <c r="BL12" s="680"/>
      <c r="BM12" s="680"/>
      <c r="BN12" s="681"/>
      <c r="BO12" s="682">
        <v>47.9</v>
      </c>
      <c r="BP12" s="682"/>
      <c r="BQ12" s="682"/>
      <c r="BR12" s="682"/>
      <c r="BS12" s="688" t="s">
        <v>131</v>
      </c>
      <c r="BT12" s="680"/>
      <c r="BU12" s="680"/>
      <c r="BV12" s="680"/>
      <c r="BW12" s="680"/>
      <c r="BX12" s="680"/>
      <c r="BY12" s="680"/>
      <c r="BZ12" s="680"/>
      <c r="CA12" s="680"/>
      <c r="CB12" s="689"/>
      <c r="CD12" s="694" t="s">
        <v>255</v>
      </c>
      <c r="CE12" s="695"/>
      <c r="CF12" s="695"/>
      <c r="CG12" s="695"/>
      <c r="CH12" s="695"/>
      <c r="CI12" s="695"/>
      <c r="CJ12" s="695"/>
      <c r="CK12" s="695"/>
      <c r="CL12" s="695"/>
      <c r="CM12" s="695"/>
      <c r="CN12" s="695"/>
      <c r="CO12" s="695"/>
      <c r="CP12" s="695"/>
      <c r="CQ12" s="696"/>
      <c r="CR12" s="679">
        <v>217816</v>
      </c>
      <c r="CS12" s="680"/>
      <c r="CT12" s="680"/>
      <c r="CU12" s="680"/>
      <c r="CV12" s="680"/>
      <c r="CW12" s="680"/>
      <c r="CX12" s="680"/>
      <c r="CY12" s="681"/>
      <c r="CZ12" s="682">
        <v>1.6</v>
      </c>
      <c r="DA12" s="682"/>
      <c r="DB12" s="682"/>
      <c r="DC12" s="682"/>
      <c r="DD12" s="688">
        <v>17524</v>
      </c>
      <c r="DE12" s="680"/>
      <c r="DF12" s="680"/>
      <c r="DG12" s="680"/>
      <c r="DH12" s="680"/>
      <c r="DI12" s="680"/>
      <c r="DJ12" s="680"/>
      <c r="DK12" s="680"/>
      <c r="DL12" s="680"/>
      <c r="DM12" s="680"/>
      <c r="DN12" s="680"/>
      <c r="DO12" s="680"/>
      <c r="DP12" s="681"/>
      <c r="DQ12" s="688">
        <v>146656</v>
      </c>
      <c r="DR12" s="680"/>
      <c r="DS12" s="680"/>
      <c r="DT12" s="680"/>
      <c r="DU12" s="680"/>
      <c r="DV12" s="680"/>
      <c r="DW12" s="680"/>
      <c r="DX12" s="680"/>
      <c r="DY12" s="680"/>
      <c r="DZ12" s="680"/>
      <c r="EA12" s="680"/>
      <c r="EB12" s="680"/>
      <c r="EC12" s="689"/>
    </row>
    <row r="13" spans="2:143" ht="11.25" customHeight="1" x14ac:dyDescent="0.15">
      <c r="B13" s="676" t="s">
        <v>256</v>
      </c>
      <c r="C13" s="677"/>
      <c r="D13" s="677"/>
      <c r="E13" s="677"/>
      <c r="F13" s="677"/>
      <c r="G13" s="677"/>
      <c r="H13" s="677"/>
      <c r="I13" s="677"/>
      <c r="J13" s="677"/>
      <c r="K13" s="677"/>
      <c r="L13" s="677"/>
      <c r="M13" s="677"/>
      <c r="N13" s="677"/>
      <c r="O13" s="677"/>
      <c r="P13" s="677"/>
      <c r="Q13" s="678"/>
      <c r="R13" s="679">
        <v>21507</v>
      </c>
      <c r="S13" s="680"/>
      <c r="T13" s="680"/>
      <c r="U13" s="680"/>
      <c r="V13" s="680"/>
      <c r="W13" s="680"/>
      <c r="X13" s="680"/>
      <c r="Y13" s="681"/>
      <c r="Z13" s="682">
        <v>0.2</v>
      </c>
      <c r="AA13" s="682"/>
      <c r="AB13" s="682"/>
      <c r="AC13" s="682"/>
      <c r="AD13" s="683">
        <v>21507</v>
      </c>
      <c r="AE13" s="683"/>
      <c r="AF13" s="683"/>
      <c r="AG13" s="683"/>
      <c r="AH13" s="683"/>
      <c r="AI13" s="683"/>
      <c r="AJ13" s="683"/>
      <c r="AK13" s="683"/>
      <c r="AL13" s="684">
        <v>0.3</v>
      </c>
      <c r="AM13" s="685"/>
      <c r="AN13" s="685"/>
      <c r="AO13" s="686"/>
      <c r="AP13" s="676" t="s">
        <v>257</v>
      </c>
      <c r="AQ13" s="677"/>
      <c r="AR13" s="677"/>
      <c r="AS13" s="677"/>
      <c r="AT13" s="677"/>
      <c r="AU13" s="677"/>
      <c r="AV13" s="677"/>
      <c r="AW13" s="677"/>
      <c r="AX13" s="677"/>
      <c r="AY13" s="677"/>
      <c r="AZ13" s="677"/>
      <c r="BA13" s="677"/>
      <c r="BB13" s="677"/>
      <c r="BC13" s="677"/>
      <c r="BD13" s="677"/>
      <c r="BE13" s="677"/>
      <c r="BF13" s="678"/>
      <c r="BG13" s="679">
        <v>979975</v>
      </c>
      <c r="BH13" s="680"/>
      <c r="BI13" s="680"/>
      <c r="BJ13" s="680"/>
      <c r="BK13" s="680"/>
      <c r="BL13" s="680"/>
      <c r="BM13" s="680"/>
      <c r="BN13" s="681"/>
      <c r="BO13" s="682">
        <v>47.8</v>
      </c>
      <c r="BP13" s="682"/>
      <c r="BQ13" s="682"/>
      <c r="BR13" s="682"/>
      <c r="BS13" s="688" t="s">
        <v>131</v>
      </c>
      <c r="BT13" s="680"/>
      <c r="BU13" s="680"/>
      <c r="BV13" s="680"/>
      <c r="BW13" s="680"/>
      <c r="BX13" s="680"/>
      <c r="BY13" s="680"/>
      <c r="BZ13" s="680"/>
      <c r="CA13" s="680"/>
      <c r="CB13" s="689"/>
      <c r="CD13" s="694" t="s">
        <v>258</v>
      </c>
      <c r="CE13" s="695"/>
      <c r="CF13" s="695"/>
      <c r="CG13" s="695"/>
      <c r="CH13" s="695"/>
      <c r="CI13" s="695"/>
      <c r="CJ13" s="695"/>
      <c r="CK13" s="695"/>
      <c r="CL13" s="695"/>
      <c r="CM13" s="695"/>
      <c r="CN13" s="695"/>
      <c r="CO13" s="695"/>
      <c r="CP13" s="695"/>
      <c r="CQ13" s="696"/>
      <c r="CR13" s="679">
        <v>1246752</v>
      </c>
      <c r="CS13" s="680"/>
      <c r="CT13" s="680"/>
      <c r="CU13" s="680"/>
      <c r="CV13" s="680"/>
      <c r="CW13" s="680"/>
      <c r="CX13" s="680"/>
      <c r="CY13" s="681"/>
      <c r="CZ13" s="682">
        <v>9.3000000000000007</v>
      </c>
      <c r="DA13" s="682"/>
      <c r="DB13" s="682"/>
      <c r="DC13" s="682"/>
      <c r="DD13" s="688">
        <v>286927</v>
      </c>
      <c r="DE13" s="680"/>
      <c r="DF13" s="680"/>
      <c r="DG13" s="680"/>
      <c r="DH13" s="680"/>
      <c r="DI13" s="680"/>
      <c r="DJ13" s="680"/>
      <c r="DK13" s="680"/>
      <c r="DL13" s="680"/>
      <c r="DM13" s="680"/>
      <c r="DN13" s="680"/>
      <c r="DO13" s="680"/>
      <c r="DP13" s="681"/>
      <c r="DQ13" s="688">
        <v>972961</v>
      </c>
      <c r="DR13" s="680"/>
      <c r="DS13" s="680"/>
      <c r="DT13" s="680"/>
      <c r="DU13" s="680"/>
      <c r="DV13" s="680"/>
      <c r="DW13" s="680"/>
      <c r="DX13" s="680"/>
      <c r="DY13" s="680"/>
      <c r="DZ13" s="680"/>
      <c r="EA13" s="680"/>
      <c r="EB13" s="680"/>
      <c r="EC13" s="689"/>
    </row>
    <row r="14" spans="2:143" ht="11.25" customHeight="1" x14ac:dyDescent="0.15">
      <c r="B14" s="676" t="s">
        <v>259</v>
      </c>
      <c r="C14" s="677"/>
      <c r="D14" s="677"/>
      <c r="E14" s="677"/>
      <c r="F14" s="677"/>
      <c r="G14" s="677"/>
      <c r="H14" s="677"/>
      <c r="I14" s="677"/>
      <c r="J14" s="677"/>
      <c r="K14" s="677"/>
      <c r="L14" s="677"/>
      <c r="M14" s="677"/>
      <c r="N14" s="677"/>
      <c r="O14" s="677"/>
      <c r="P14" s="677"/>
      <c r="Q14" s="678"/>
      <c r="R14" s="679" t="s">
        <v>231</v>
      </c>
      <c r="S14" s="680"/>
      <c r="T14" s="680"/>
      <c r="U14" s="680"/>
      <c r="V14" s="680"/>
      <c r="W14" s="680"/>
      <c r="X14" s="680"/>
      <c r="Y14" s="681"/>
      <c r="Z14" s="682" t="s">
        <v>131</v>
      </c>
      <c r="AA14" s="682"/>
      <c r="AB14" s="682"/>
      <c r="AC14" s="682"/>
      <c r="AD14" s="683" t="s">
        <v>131</v>
      </c>
      <c r="AE14" s="683"/>
      <c r="AF14" s="683"/>
      <c r="AG14" s="683"/>
      <c r="AH14" s="683"/>
      <c r="AI14" s="683"/>
      <c r="AJ14" s="683"/>
      <c r="AK14" s="683"/>
      <c r="AL14" s="684" t="s">
        <v>131</v>
      </c>
      <c r="AM14" s="685"/>
      <c r="AN14" s="685"/>
      <c r="AO14" s="686"/>
      <c r="AP14" s="676" t="s">
        <v>260</v>
      </c>
      <c r="AQ14" s="677"/>
      <c r="AR14" s="677"/>
      <c r="AS14" s="677"/>
      <c r="AT14" s="677"/>
      <c r="AU14" s="677"/>
      <c r="AV14" s="677"/>
      <c r="AW14" s="677"/>
      <c r="AX14" s="677"/>
      <c r="AY14" s="677"/>
      <c r="AZ14" s="677"/>
      <c r="BA14" s="677"/>
      <c r="BB14" s="677"/>
      <c r="BC14" s="677"/>
      <c r="BD14" s="677"/>
      <c r="BE14" s="677"/>
      <c r="BF14" s="678"/>
      <c r="BG14" s="679">
        <v>78242</v>
      </c>
      <c r="BH14" s="680"/>
      <c r="BI14" s="680"/>
      <c r="BJ14" s="680"/>
      <c r="BK14" s="680"/>
      <c r="BL14" s="680"/>
      <c r="BM14" s="680"/>
      <c r="BN14" s="681"/>
      <c r="BO14" s="682">
        <v>3.8</v>
      </c>
      <c r="BP14" s="682"/>
      <c r="BQ14" s="682"/>
      <c r="BR14" s="682"/>
      <c r="BS14" s="688" t="s">
        <v>231</v>
      </c>
      <c r="BT14" s="680"/>
      <c r="BU14" s="680"/>
      <c r="BV14" s="680"/>
      <c r="BW14" s="680"/>
      <c r="BX14" s="680"/>
      <c r="BY14" s="680"/>
      <c r="BZ14" s="680"/>
      <c r="CA14" s="680"/>
      <c r="CB14" s="689"/>
      <c r="CD14" s="694" t="s">
        <v>261</v>
      </c>
      <c r="CE14" s="695"/>
      <c r="CF14" s="695"/>
      <c r="CG14" s="695"/>
      <c r="CH14" s="695"/>
      <c r="CI14" s="695"/>
      <c r="CJ14" s="695"/>
      <c r="CK14" s="695"/>
      <c r="CL14" s="695"/>
      <c r="CM14" s="695"/>
      <c r="CN14" s="695"/>
      <c r="CO14" s="695"/>
      <c r="CP14" s="695"/>
      <c r="CQ14" s="696"/>
      <c r="CR14" s="679">
        <v>931978</v>
      </c>
      <c r="CS14" s="680"/>
      <c r="CT14" s="680"/>
      <c r="CU14" s="680"/>
      <c r="CV14" s="680"/>
      <c r="CW14" s="680"/>
      <c r="CX14" s="680"/>
      <c r="CY14" s="681"/>
      <c r="CZ14" s="682">
        <v>7</v>
      </c>
      <c r="DA14" s="682"/>
      <c r="DB14" s="682"/>
      <c r="DC14" s="682"/>
      <c r="DD14" s="688">
        <v>7931</v>
      </c>
      <c r="DE14" s="680"/>
      <c r="DF14" s="680"/>
      <c r="DG14" s="680"/>
      <c r="DH14" s="680"/>
      <c r="DI14" s="680"/>
      <c r="DJ14" s="680"/>
      <c r="DK14" s="680"/>
      <c r="DL14" s="680"/>
      <c r="DM14" s="680"/>
      <c r="DN14" s="680"/>
      <c r="DO14" s="680"/>
      <c r="DP14" s="681"/>
      <c r="DQ14" s="688">
        <v>504463</v>
      </c>
      <c r="DR14" s="680"/>
      <c r="DS14" s="680"/>
      <c r="DT14" s="680"/>
      <c r="DU14" s="680"/>
      <c r="DV14" s="680"/>
      <c r="DW14" s="680"/>
      <c r="DX14" s="680"/>
      <c r="DY14" s="680"/>
      <c r="DZ14" s="680"/>
      <c r="EA14" s="680"/>
      <c r="EB14" s="680"/>
      <c r="EC14" s="689"/>
    </row>
    <row r="15" spans="2:143" ht="11.25" customHeight="1" x14ac:dyDescent="0.15">
      <c r="B15" s="676" t="s">
        <v>262</v>
      </c>
      <c r="C15" s="677"/>
      <c r="D15" s="677"/>
      <c r="E15" s="677"/>
      <c r="F15" s="677"/>
      <c r="G15" s="677"/>
      <c r="H15" s="677"/>
      <c r="I15" s="677"/>
      <c r="J15" s="677"/>
      <c r="K15" s="677"/>
      <c r="L15" s="677"/>
      <c r="M15" s="677"/>
      <c r="N15" s="677"/>
      <c r="O15" s="677"/>
      <c r="P15" s="677"/>
      <c r="Q15" s="678"/>
      <c r="R15" s="679">
        <v>55297</v>
      </c>
      <c r="S15" s="680"/>
      <c r="T15" s="680"/>
      <c r="U15" s="680"/>
      <c r="V15" s="680"/>
      <c r="W15" s="680"/>
      <c r="X15" s="680"/>
      <c r="Y15" s="681"/>
      <c r="Z15" s="682">
        <v>0.4</v>
      </c>
      <c r="AA15" s="682"/>
      <c r="AB15" s="682"/>
      <c r="AC15" s="682"/>
      <c r="AD15" s="683">
        <v>55297</v>
      </c>
      <c r="AE15" s="683"/>
      <c r="AF15" s="683"/>
      <c r="AG15" s="683"/>
      <c r="AH15" s="683"/>
      <c r="AI15" s="683"/>
      <c r="AJ15" s="683"/>
      <c r="AK15" s="683"/>
      <c r="AL15" s="684">
        <v>0.7</v>
      </c>
      <c r="AM15" s="685"/>
      <c r="AN15" s="685"/>
      <c r="AO15" s="686"/>
      <c r="AP15" s="676" t="s">
        <v>263</v>
      </c>
      <c r="AQ15" s="677"/>
      <c r="AR15" s="677"/>
      <c r="AS15" s="677"/>
      <c r="AT15" s="677"/>
      <c r="AU15" s="677"/>
      <c r="AV15" s="677"/>
      <c r="AW15" s="677"/>
      <c r="AX15" s="677"/>
      <c r="AY15" s="677"/>
      <c r="AZ15" s="677"/>
      <c r="BA15" s="677"/>
      <c r="BB15" s="677"/>
      <c r="BC15" s="677"/>
      <c r="BD15" s="677"/>
      <c r="BE15" s="677"/>
      <c r="BF15" s="678"/>
      <c r="BG15" s="679">
        <v>89465</v>
      </c>
      <c r="BH15" s="680"/>
      <c r="BI15" s="680"/>
      <c r="BJ15" s="680"/>
      <c r="BK15" s="680"/>
      <c r="BL15" s="680"/>
      <c r="BM15" s="680"/>
      <c r="BN15" s="681"/>
      <c r="BO15" s="682">
        <v>4.4000000000000004</v>
      </c>
      <c r="BP15" s="682"/>
      <c r="BQ15" s="682"/>
      <c r="BR15" s="682"/>
      <c r="BS15" s="688" t="s">
        <v>131</v>
      </c>
      <c r="BT15" s="680"/>
      <c r="BU15" s="680"/>
      <c r="BV15" s="680"/>
      <c r="BW15" s="680"/>
      <c r="BX15" s="680"/>
      <c r="BY15" s="680"/>
      <c r="BZ15" s="680"/>
      <c r="CA15" s="680"/>
      <c r="CB15" s="689"/>
      <c r="CD15" s="694" t="s">
        <v>264</v>
      </c>
      <c r="CE15" s="695"/>
      <c r="CF15" s="695"/>
      <c r="CG15" s="695"/>
      <c r="CH15" s="695"/>
      <c r="CI15" s="695"/>
      <c r="CJ15" s="695"/>
      <c r="CK15" s="695"/>
      <c r="CL15" s="695"/>
      <c r="CM15" s="695"/>
      <c r="CN15" s="695"/>
      <c r="CO15" s="695"/>
      <c r="CP15" s="695"/>
      <c r="CQ15" s="696"/>
      <c r="CR15" s="679">
        <v>1117928</v>
      </c>
      <c r="CS15" s="680"/>
      <c r="CT15" s="680"/>
      <c r="CU15" s="680"/>
      <c r="CV15" s="680"/>
      <c r="CW15" s="680"/>
      <c r="CX15" s="680"/>
      <c r="CY15" s="681"/>
      <c r="CZ15" s="682">
        <v>8.4</v>
      </c>
      <c r="DA15" s="682"/>
      <c r="DB15" s="682"/>
      <c r="DC15" s="682"/>
      <c r="DD15" s="688">
        <v>218675</v>
      </c>
      <c r="DE15" s="680"/>
      <c r="DF15" s="680"/>
      <c r="DG15" s="680"/>
      <c r="DH15" s="680"/>
      <c r="DI15" s="680"/>
      <c r="DJ15" s="680"/>
      <c r="DK15" s="680"/>
      <c r="DL15" s="680"/>
      <c r="DM15" s="680"/>
      <c r="DN15" s="680"/>
      <c r="DO15" s="680"/>
      <c r="DP15" s="681"/>
      <c r="DQ15" s="688">
        <v>790774</v>
      </c>
      <c r="DR15" s="680"/>
      <c r="DS15" s="680"/>
      <c r="DT15" s="680"/>
      <c r="DU15" s="680"/>
      <c r="DV15" s="680"/>
      <c r="DW15" s="680"/>
      <c r="DX15" s="680"/>
      <c r="DY15" s="680"/>
      <c r="DZ15" s="680"/>
      <c r="EA15" s="680"/>
      <c r="EB15" s="680"/>
      <c r="EC15" s="689"/>
    </row>
    <row r="16" spans="2:143" ht="11.25" customHeight="1" x14ac:dyDescent="0.15">
      <c r="B16" s="676" t="s">
        <v>265</v>
      </c>
      <c r="C16" s="677"/>
      <c r="D16" s="677"/>
      <c r="E16" s="677"/>
      <c r="F16" s="677"/>
      <c r="G16" s="677"/>
      <c r="H16" s="677"/>
      <c r="I16" s="677"/>
      <c r="J16" s="677"/>
      <c r="K16" s="677"/>
      <c r="L16" s="677"/>
      <c r="M16" s="677"/>
      <c r="N16" s="677"/>
      <c r="O16" s="677"/>
      <c r="P16" s="677"/>
      <c r="Q16" s="678"/>
      <c r="R16" s="679" t="s">
        <v>231</v>
      </c>
      <c r="S16" s="680"/>
      <c r="T16" s="680"/>
      <c r="U16" s="680"/>
      <c r="V16" s="680"/>
      <c r="W16" s="680"/>
      <c r="X16" s="680"/>
      <c r="Y16" s="681"/>
      <c r="Z16" s="682" t="s">
        <v>231</v>
      </c>
      <c r="AA16" s="682"/>
      <c r="AB16" s="682"/>
      <c r="AC16" s="682"/>
      <c r="AD16" s="683" t="s">
        <v>131</v>
      </c>
      <c r="AE16" s="683"/>
      <c r="AF16" s="683"/>
      <c r="AG16" s="683"/>
      <c r="AH16" s="683"/>
      <c r="AI16" s="683"/>
      <c r="AJ16" s="683"/>
      <c r="AK16" s="683"/>
      <c r="AL16" s="684" t="s">
        <v>231</v>
      </c>
      <c r="AM16" s="685"/>
      <c r="AN16" s="685"/>
      <c r="AO16" s="686"/>
      <c r="AP16" s="676" t="s">
        <v>266</v>
      </c>
      <c r="AQ16" s="677"/>
      <c r="AR16" s="677"/>
      <c r="AS16" s="677"/>
      <c r="AT16" s="677"/>
      <c r="AU16" s="677"/>
      <c r="AV16" s="677"/>
      <c r="AW16" s="677"/>
      <c r="AX16" s="677"/>
      <c r="AY16" s="677"/>
      <c r="AZ16" s="677"/>
      <c r="BA16" s="677"/>
      <c r="BB16" s="677"/>
      <c r="BC16" s="677"/>
      <c r="BD16" s="677"/>
      <c r="BE16" s="677"/>
      <c r="BF16" s="678"/>
      <c r="BG16" s="679" t="s">
        <v>131</v>
      </c>
      <c r="BH16" s="680"/>
      <c r="BI16" s="680"/>
      <c r="BJ16" s="680"/>
      <c r="BK16" s="680"/>
      <c r="BL16" s="680"/>
      <c r="BM16" s="680"/>
      <c r="BN16" s="681"/>
      <c r="BO16" s="682" t="s">
        <v>231</v>
      </c>
      <c r="BP16" s="682"/>
      <c r="BQ16" s="682"/>
      <c r="BR16" s="682"/>
      <c r="BS16" s="688" t="s">
        <v>231</v>
      </c>
      <c r="BT16" s="680"/>
      <c r="BU16" s="680"/>
      <c r="BV16" s="680"/>
      <c r="BW16" s="680"/>
      <c r="BX16" s="680"/>
      <c r="BY16" s="680"/>
      <c r="BZ16" s="680"/>
      <c r="CA16" s="680"/>
      <c r="CB16" s="689"/>
      <c r="CD16" s="694" t="s">
        <v>267</v>
      </c>
      <c r="CE16" s="695"/>
      <c r="CF16" s="695"/>
      <c r="CG16" s="695"/>
      <c r="CH16" s="695"/>
      <c r="CI16" s="695"/>
      <c r="CJ16" s="695"/>
      <c r="CK16" s="695"/>
      <c r="CL16" s="695"/>
      <c r="CM16" s="695"/>
      <c r="CN16" s="695"/>
      <c r="CO16" s="695"/>
      <c r="CP16" s="695"/>
      <c r="CQ16" s="696"/>
      <c r="CR16" s="679">
        <v>89354</v>
      </c>
      <c r="CS16" s="680"/>
      <c r="CT16" s="680"/>
      <c r="CU16" s="680"/>
      <c r="CV16" s="680"/>
      <c r="CW16" s="680"/>
      <c r="CX16" s="680"/>
      <c r="CY16" s="681"/>
      <c r="CZ16" s="682">
        <v>0.7</v>
      </c>
      <c r="DA16" s="682"/>
      <c r="DB16" s="682"/>
      <c r="DC16" s="682"/>
      <c r="DD16" s="688" t="s">
        <v>231</v>
      </c>
      <c r="DE16" s="680"/>
      <c r="DF16" s="680"/>
      <c r="DG16" s="680"/>
      <c r="DH16" s="680"/>
      <c r="DI16" s="680"/>
      <c r="DJ16" s="680"/>
      <c r="DK16" s="680"/>
      <c r="DL16" s="680"/>
      <c r="DM16" s="680"/>
      <c r="DN16" s="680"/>
      <c r="DO16" s="680"/>
      <c r="DP16" s="681"/>
      <c r="DQ16" s="688">
        <v>22358</v>
      </c>
      <c r="DR16" s="680"/>
      <c r="DS16" s="680"/>
      <c r="DT16" s="680"/>
      <c r="DU16" s="680"/>
      <c r="DV16" s="680"/>
      <c r="DW16" s="680"/>
      <c r="DX16" s="680"/>
      <c r="DY16" s="680"/>
      <c r="DZ16" s="680"/>
      <c r="EA16" s="680"/>
      <c r="EB16" s="680"/>
      <c r="EC16" s="689"/>
    </row>
    <row r="17" spans="2:133" ht="11.25" customHeight="1" x14ac:dyDescent="0.15">
      <c r="B17" s="676" t="s">
        <v>268</v>
      </c>
      <c r="C17" s="677"/>
      <c r="D17" s="677"/>
      <c r="E17" s="677"/>
      <c r="F17" s="677"/>
      <c r="G17" s="677"/>
      <c r="H17" s="677"/>
      <c r="I17" s="677"/>
      <c r="J17" s="677"/>
      <c r="K17" s="677"/>
      <c r="L17" s="677"/>
      <c r="M17" s="677"/>
      <c r="N17" s="677"/>
      <c r="O17" s="677"/>
      <c r="P17" s="677"/>
      <c r="Q17" s="678"/>
      <c r="R17" s="679">
        <v>8107</v>
      </c>
      <c r="S17" s="680"/>
      <c r="T17" s="680"/>
      <c r="U17" s="680"/>
      <c r="V17" s="680"/>
      <c r="W17" s="680"/>
      <c r="X17" s="680"/>
      <c r="Y17" s="681"/>
      <c r="Z17" s="682">
        <v>0.1</v>
      </c>
      <c r="AA17" s="682"/>
      <c r="AB17" s="682"/>
      <c r="AC17" s="682"/>
      <c r="AD17" s="683">
        <v>8107</v>
      </c>
      <c r="AE17" s="683"/>
      <c r="AF17" s="683"/>
      <c r="AG17" s="683"/>
      <c r="AH17" s="683"/>
      <c r="AI17" s="683"/>
      <c r="AJ17" s="683"/>
      <c r="AK17" s="683"/>
      <c r="AL17" s="684">
        <v>0.1</v>
      </c>
      <c r="AM17" s="685"/>
      <c r="AN17" s="685"/>
      <c r="AO17" s="686"/>
      <c r="AP17" s="676" t="s">
        <v>269</v>
      </c>
      <c r="AQ17" s="677"/>
      <c r="AR17" s="677"/>
      <c r="AS17" s="677"/>
      <c r="AT17" s="677"/>
      <c r="AU17" s="677"/>
      <c r="AV17" s="677"/>
      <c r="AW17" s="677"/>
      <c r="AX17" s="677"/>
      <c r="AY17" s="677"/>
      <c r="AZ17" s="677"/>
      <c r="BA17" s="677"/>
      <c r="BB17" s="677"/>
      <c r="BC17" s="677"/>
      <c r="BD17" s="677"/>
      <c r="BE17" s="677"/>
      <c r="BF17" s="678"/>
      <c r="BG17" s="679" t="s">
        <v>231</v>
      </c>
      <c r="BH17" s="680"/>
      <c r="BI17" s="680"/>
      <c r="BJ17" s="680"/>
      <c r="BK17" s="680"/>
      <c r="BL17" s="680"/>
      <c r="BM17" s="680"/>
      <c r="BN17" s="681"/>
      <c r="BO17" s="682" t="s">
        <v>131</v>
      </c>
      <c r="BP17" s="682"/>
      <c r="BQ17" s="682"/>
      <c r="BR17" s="682"/>
      <c r="BS17" s="688" t="s">
        <v>131</v>
      </c>
      <c r="BT17" s="680"/>
      <c r="BU17" s="680"/>
      <c r="BV17" s="680"/>
      <c r="BW17" s="680"/>
      <c r="BX17" s="680"/>
      <c r="BY17" s="680"/>
      <c r="BZ17" s="680"/>
      <c r="CA17" s="680"/>
      <c r="CB17" s="689"/>
      <c r="CD17" s="694" t="s">
        <v>270</v>
      </c>
      <c r="CE17" s="695"/>
      <c r="CF17" s="695"/>
      <c r="CG17" s="695"/>
      <c r="CH17" s="695"/>
      <c r="CI17" s="695"/>
      <c r="CJ17" s="695"/>
      <c r="CK17" s="695"/>
      <c r="CL17" s="695"/>
      <c r="CM17" s="695"/>
      <c r="CN17" s="695"/>
      <c r="CO17" s="695"/>
      <c r="CP17" s="695"/>
      <c r="CQ17" s="696"/>
      <c r="CR17" s="679">
        <v>2001336</v>
      </c>
      <c r="CS17" s="680"/>
      <c r="CT17" s="680"/>
      <c r="CU17" s="680"/>
      <c r="CV17" s="680"/>
      <c r="CW17" s="680"/>
      <c r="CX17" s="680"/>
      <c r="CY17" s="681"/>
      <c r="CZ17" s="682">
        <v>15</v>
      </c>
      <c r="DA17" s="682"/>
      <c r="DB17" s="682"/>
      <c r="DC17" s="682"/>
      <c r="DD17" s="688" t="s">
        <v>131</v>
      </c>
      <c r="DE17" s="680"/>
      <c r="DF17" s="680"/>
      <c r="DG17" s="680"/>
      <c r="DH17" s="680"/>
      <c r="DI17" s="680"/>
      <c r="DJ17" s="680"/>
      <c r="DK17" s="680"/>
      <c r="DL17" s="680"/>
      <c r="DM17" s="680"/>
      <c r="DN17" s="680"/>
      <c r="DO17" s="680"/>
      <c r="DP17" s="681"/>
      <c r="DQ17" s="688">
        <v>1938081</v>
      </c>
      <c r="DR17" s="680"/>
      <c r="DS17" s="680"/>
      <c r="DT17" s="680"/>
      <c r="DU17" s="680"/>
      <c r="DV17" s="680"/>
      <c r="DW17" s="680"/>
      <c r="DX17" s="680"/>
      <c r="DY17" s="680"/>
      <c r="DZ17" s="680"/>
      <c r="EA17" s="680"/>
      <c r="EB17" s="680"/>
      <c r="EC17" s="689"/>
    </row>
    <row r="18" spans="2:133" ht="11.25" customHeight="1" x14ac:dyDescent="0.15">
      <c r="B18" s="676" t="s">
        <v>271</v>
      </c>
      <c r="C18" s="677"/>
      <c r="D18" s="677"/>
      <c r="E18" s="677"/>
      <c r="F18" s="677"/>
      <c r="G18" s="677"/>
      <c r="H18" s="677"/>
      <c r="I18" s="677"/>
      <c r="J18" s="677"/>
      <c r="K18" s="677"/>
      <c r="L18" s="677"/>
      <c r="M18" s="677"/>
      <c r="N18" s="677"/>
      <c r="O18" s="677"/>
      <c r="P18" s="677"/>
      <c r="Q18" s="678"/>
      <c r="R18" s="679">
        <v>5430403</v>
      </c>
      <c r="S18" s="680"/>
      <c r="T18" s="680"/>
      <c r="U18" s="680"/>
      <c r="V18" s="680"/>
      <c r="W18" s="680"/>
      <c r="X18" s="680"/>
      <c r="Y18" s="681"/>
      <c r="Z18" s="682">
        <v>40.4</v>
      </c>
      <c r="AA18" s="682"/>
      <c r="AB18" s="682"/>
      <c r="AC18" s="682"/>
      <c r="AD18" s="683">
        <v>4813903</v>
      </c>
      <c r="AE18" s="683"/>
      <c r="AF18" s="683"/>
      <c r="AG18" s="683"/>
      <c r="AH18" s="683"/>
      <c r="AI18" s="683"/>
      <c r="AJ18" s="683"/>
      <c r="AK18" s="683"/>
      <c r="AL18" s="684">
        <v>64.099999999999994</v>
      </c>
      <c r="AM18" s="685"/>
      <c r="AN18" s="685"/>
      <c r="AO18" s="686"/>
      <c r="AP18" s="676" t="s">
        <v>272</v>
      </c>
      <c r="AQ18" s="677"/>
      <c r="AR18" s="677"/>
      <c r="AS18" s="677"/>
      <c r="AT18" s="677"/>
      <c r="AU18" s="677"/>
      <c r="AV18" s="677"/>
      <c r="AW18" s="677"/>
      <c r="AX18" s="677"/>
      <c r="AY18" s="677"/>
      <c r="AZ18" s="677"/>
      <c r="BA18" s="677"/>
      <c r="BB18" s="677"/>
      <c r="BC18" s="677"/>
      <c r="BD18" s="677"/>
      <c r="BE18" s="677"/>
      <c r="BF18" s="678"/>
      <c r="BG18" s="679" t="s">
        <v>131</v>
      </c>
      <c r="BH18" s="680"/>
      <c r="BI18" s="680"/>
      <c r="BJ18" s="680"/>
      <c r="BK18" s="680"/>
      <c r="BL18" s="680"/>
      <c r="BM18" s="680"/>
      <c r="BN18" s="681"/>
      <c r="BO18" s="682" t="s">
        <v>231</v>
      </c>
      <c r="BP18" s="682"/>
      <c r="BQ18" s="682"/>
      <c r="BR18" s="682"/>
      <c r="BS18" s="688" t="s">
        <v>131</v>
      </c>
      <c r="BT18" s="680"/>
      <c r="BU18" s="680"/>
      <c r="BV18" s="680"/>
      <c r="BW18" s="680"/>
      <c r="BX18" s="680"/>
      <c r="BY18" s="680"/>
      <c r="BZ18" s="680"/>
      <c r="CA18" s="680"/>
      <c r="CB18" s="689"/>
      <c r="CD18" s="694" t="s">
        <v>273</v>
      </c>
      <c r="CE18" s="695"/>
      <c r="CF18" s="695"/>
      <c r="CG18" s="695"/>
      <c r="CH18" s="695"/>
      <c r="CI18" s="695"/>
      <c r="CJ18" s="695"/>
      <c r="CK18" s="695"/>
      <c r="CL18" s="695"/>
      <c r="CM18" s="695"/>
      <c r="CN18" s="695"/>
      <c r="CO18" s="695"/>
      <c r="CP18" s="695"/>
      <c r="CQ18" s="696"/>
      <c r="CR18" s="679" t="s">
        <v>131</v>
      </c>
      <c r="CS18" s="680"/>
      <c r="CT18" s="680"/>
      <c r="CU18" s="680"/>
      <c r="CV18" s="680"/>
      <c r="CW18" s="680"/>
      <c r="CX18" s="680"/>
      <c r="CY18" s="681"/>
      <c r="CZ18" s="682" t="s">
        <v>131</v>
      </c>
      <c r="DA18" s="682"/>
      <c r="DB18" s="682"/>
      <c r="DC18" s="682"/>
      <c r="DD18" s="688" t="s">
        <v>131</v>
      </c>
      <c r="DE18" s="680"/>
      <c r="DF18" s="680"/>
      <c r="DG18" s="680"/>
      <c r="DH18" s="680"/>
      <c r="DI18" s="680"/>
      <c r="DJ18" s="680"/>
      <c r="DK18" s="680"/>
      <c r="DL18" s="680"/>
      <c r="DM18" s="680"/>
      <c r="DN18" s="680"/>
      <c r="DO18" s="680"/>
      <c r="DP18" s="681"/>
      <c r="DQ18" s="688" t="s">
        <v>231</v>
      </c>
      <c r="DR18" s="680"/>
      <c r="DS18" s="680"/>
      <c r="DT18" s="680"/>
      <c r="DU18" s="680"/>
      <c r="DV18" s="680"/>
      <c r="DW18" s="680"/>
      <c r="DX18" s="680"/>
      <c r="DY18" s="680"/>
      <c r="DZ18" s="680"/>
      <c r="EA18" s="680"/>
      <c r="EB18" s="680"/>
      <c r="EC18" s="689"/>
    </row>
    <row r="19" spans="2:133" ht="11.25" customHeight="1" x14ac:dyDescent="0.15">
      <c r="B19" s="676" t="s">
        <v>274</v>
      </c>
      <c r="C19" s="677"/>
      <c r="D19" s="677"/>
      <c r="E19" s="677"/>
      <c r="F19" s="677"/>
      <c r="G19" s="677"/>
      <c r="H19" s="677"/>
      <c r="I19" s="677"/>
      <c r="J19" s="677"/>
      <c r="K19" s="677"/>
      <c r="L19" s="677"/>
      <c r="M19" s="677"/>
      <c r="N19" s="677"/>
      <c r="O19" s="677"/>
      <c r="P19" s="677"/>
      <c r="Q19" s="678"/>
      <c r="R19" s="679">
        <v>4813903</v>
      </c>
      <c r="S19" s="680"/>
      <c r="T19" s="680"/>
      <c r="U19" s="680"/>
      <c r="V19" s="680"/>
      <c r="W19" s="680"/>
      <c r="X19" s="680"/>
      <c r="Y19" s="681"/>
      <c r="Z19" s="682">
        <v>35.799999999999997</v>
      </c>
      <c r="AA19" s="682"/>
      <c r="AB19" s="682"/>
      <c r="AC19" s="682"/>
      <c r="AD19" s="683">
        <v>4813903</v>
      </c>
      <c r="AE19" s="683"/>
      <c r="AF19" s="683"/>
      <c r="AG19" s="683"/>
      <c r="AH19" s="683"/>
      <c r="AI19" s="683"/>
      <c r="AJ19" s="683"/>
      <c r="AK19" s="683"/>
      <c r="AL19" s="684">
        <v>64.099999999999994</v>
      </c>
      <c r="AM19" s="685"/>
      <c r="AN19" s="685"/>
      <c r="AO19" s="686"/>
      <c r="AP19" s="676" t="s">
        <v>275</v>
      </c>
      <c r="AQ19" s="677"/>
      <c r="AR19" s="677"/>
      <c r="AS19" s="677"/>
      <c r="AT19" s="677"/>
      <c r="AU19" s="677"/>
      <c r="AV19" s="677"/>
      <c r="AW19" s="677"/>
      <c r="AX19" s="677"/>
      <c r="AY19" s="677"/>
      <c r="AZ19" s="677"/>
      <c r="BA19" s="677"/>
      <c r="BB19" s="677"/>
      <c r="BC19" s="677"/>
      <c r="BD19" s="677"/>
      <c r="BE19" s="677"/>
      <c r="BF19" s="678"/>
      <c r="BG19" s="679" t="s">
        <v>131</v>
      </c>
      <c r="BH19" s="680"/>
      <c r="BI19" s="680"/>
      <c r="BJ19" s="680"/>
      <c r="BK19" s="680"/>
      <c r="BL19" s="680"/>
      <c r="BM19" s="680"/>
      <c r="BN19" s="681"/>
      <c r="BO19" s="682" t="s">
        <v>231</v>
      </c>
      <c r="BP19" s="682"/>
      <c r="BQ19" s="682"/>
      <c r="BR19" s="682"/>
      <c r="BS19" s="688" t="s">
        <v>231</v>
      </c>
      <c r="BT19" s="680"/>
      <c r="BU19" s="680"/>
      <c r="BV19" s="680"/>
      <c r="BW19" s="680"/>
      <c r="BX19" s="680"/>
      <c r="BY19" s="680"/>
      <c r="BZ19" s="680"/>
      <c r="CA19" s="680"/>
      <c r="CB19" s="689"/>
      <c r="CD19" s="694" t="s">
        <v>276</v>
      </c>
      <c r="CE19" s="695"/>
      <c r="CF19" s="695"/>
      <c r="CG19" s="695"/>
      <c r="CH19" s="695"/>
      <c r="CI19" s="695"/>
      <c r="CJ19" s="695"/>
      <c r="CK19" s="695"/>
      <c r="CL19" s="695"/>
      <c r="CM19" s="695"/>
      <c r="CN19" s="695"/>
      <c r="CO19" s="695"/>
      <c r="CP19" s="695"/>
      <c r="CQ19" s="696"/>
      <c r="CR19" s="679" t="s">
        <v>131</v>
      </c>
      <c r="CS19" s="680"/>
      <c r="CT19" s="680"/>
      <c r="CU19" s="680"/>
      <c r="CV19" s="680"/>
      <c r="CW19" s="680"/>
      <c r="CX19" s="680"/>
      <c r="CY19" s="681"/>
      <c r="CZ19" s="682" t="s">
        <v>231</v>
      </c>
      <c r="DA19" s="682"/>
      <c r="DB19" s="682"/>
      <c r="DC19" s="682"/>
      <c r="DD19" s="688" t="s">
        <v>131</v>
      </c>
      <c r="DE19" s="680"/>
      <c r="DF19" s="680"/>
      <c r="DG19" s="680"/>
      <c r="DH19" s="680"/>
      <c r="DI19" s="680"/>
      <c r="DJ19" s="680"/>
      <c r="DK19" s="680"/>
      <c r="DL19" s="680"/>
      <c r="DM19" s="680"/>
      <c r="DN19" s="680"/>
      <c r="DO19" s="680"/>
      <c r="DP19" s="681"/>
      <c r="DQ19" s="688" t="s">
        <v>231</v>
      </c>
      <c r="DR19" s="680"/>
      <c r="DS19" s="680"/>
      <c r="DT19" s="680"/>
      <c r="DU19" s="680"/>
      <c r="DV19" s="680"/>
      <c r="DW19" s="680"/>
      <c r="DX19" s="680"/>
      <c r="DY19" s="680"/>
      <c r="DZ19" s="680"/>
      <c r="EA19" s="680"/>
      <c r="EB19" s="680"/>
      <c r="EC19" s="689"/>
    </row>
    <row r="20" spans="2:133" ht="11.25" customHeight="1" x14ac:dyDescent="0.15">
      <c r="B20" s="676" t="s">
        <v>277</v>
      </c>
      <c r="C20" s="677"/>
      <c r="D20" s="677"/>
      <c r="E20" s="677"/>
      <c r="F20" s="677"/>
      <c r="G20" s="677"/>
      <c r="H20" s="677"/>
      <c r="I20" s="677"/>
      <c r="J20" s="677"/>
      <c r="K20" s="677"/>
      <c r="L20" s="677"/>
      <c r="M20" s="677"/>
      <c r="N20" s="677"/>
      <c r="O20" s="677"/>
      <c r="P20" s="677"/>
      <c r="Q20" s="678"/>
      <c r="R20" s="679">
        <v>616500</v>
      </c>
      <c r="S20" s="680"/>
      <c r="T20" s="680"/>
      <c r="U20" s="680"/>
      <c r="V20" s="680"/>
      <c r="W20" s="680"/>
      <c r="X20" s="680"/>
      <c r="Y20" s="681"/>
      <c r="Z20" s="682">
        <v>4.5999999999999996</v>
      </c>
      <c r="AA20" s="682"/>
      <c r="AB20" s="682"/>
      <c r="AC20" s="682"/>
      <c r="AD20" s="683" t="s">
        <v>231</v>
      </c>
      <c r="AE20" s="683"/>
      <c r="AF20" s="683"/>
      <c r="AG20" s="683"/>
      <c r="AH20" s="683"/>
      <c r="AI20" s="683"/>
      <c r="AJ20" s="683"/>
      <c r="AK20" s="683"/>
      <c r="AL20" s="684" t="s">
        <v>131</v>
      </c>
      <c r="AM20" s="685"/>
      <c r="AN20" s="685"/>
      <c r="AO20" s="686"/>
      <c r="AP20" s="676" t="s">
        <v>278</v>
      </c>
      <c r="AQ20" s="677"/>
      <c r="AR20" s="677"/>
      <c r="AS20" s="677"/>
      <c r="AT20" s="677"/>
      <c r="AU20" s="677"/>
      <c r="AV20" s="677"/>
      <c r="AW20" s="677"/>
      <c r="AX20" s="677"/>
      <c r="AY20" s="677"/>
      <c r="AZ20" s="677"/>
      <c r="BA20" s="677"/>
      <c r="BB20" s="677"/>
      <c r="BC20" s="677"/>
      <c r="BD20" s="677"/>
      <c r="BE20" s="677"/>
      <c r="BF20" s="678"/>
      <c r="BG20" s="679" t="s">
        <v>231</v>
      </c>
      <c r="BH20" s="680"/>
      <c r="BI20" s="680"/>
      <c r="BJ20" s="680"/>
      <c r="BK20" s="680"/>
      <c r="BL20" s="680"/>
      <c r="BM20" s="680"/>
      <c r="BN20" s="681"/>
      <c r="BO20" s="682" t="s">
        <v>231</v>
      </c>
      <c r="BP20" s="682"/>
      <c r="BQ20" s="682"/>
      <c r="BR20" s="682"/>
      <c r="BS20" s="688" t="s">
        <v>231</v>
      </c>
      <c r="BT20" s="680"/>
      <c r="BU20" s="680"/>
      <c r="BV20" s="680"/>
      <c r="BW20" s="680"/>
      <c r="BX20" s="680"/>
      <c r="BY20" s="680"/>
      <c r="BZ20" s="680"/>
      <c r="CA20" s="680"/>
      <c r="CB20" s="689"/>
      <c r="CD20" s="694" t="s">
        <v>279</v>
      </c>
      <c r="CE20" s="695"/>
      <c r="CF20" s="695"/>
      <c r="CG20" s="695"/>
      <c r="CH20" s="695"/>
      <c r="CI20" s="695"/>
      <c r="CJ20" s="695"/>
      <c r="CK20" s="695"/>
      <c r="CL20" s="695"/>
      <c r="CM20" s="695"/>
      <c r="CN20" s="695"/>
      <c r="CO20" s="695"/>
      <c r="CP20" s="695"/>
      <c r="CQ20" s="696"/>
      <c r="CR20" s="679">
        <v>13346505</v>
      </c>
      <c r="CS20" s="680"/>
      <c r="CT20" s="680"/>
      <c r="CU20" s="680"/>
      <c r="CV20" s="680"/>
      <c r="CW20" s="680"/>
      <c r="CX20" s="680"/>
      <c r="CY20" s="681"/>
      <c r="CZ20" s="682">
        <v>100</v>
      </c>
      <c r="DA20" s="682"/>
      <c r="DB20" s="682"/>
      <c r="DC20" s="682"/>
      <c r="DD20" s="688">
        <v>2114478</v>
      </c>
      <c r="DE20" s="680"/>
      <c r="DF20" s="680"/>
      <c r="DG20" s="680"/>
      <c r="DH20" s="680"/>
      <c r="DI20" s="680"/>
      <c r="DJ20" s="680"/>
      <c r="DK20" s="680"/>
      <c r="DL20" s="680"/>
      <c r="DM20" s="680"/>
      <c r="DN20" s="680"/>
      <c r="DO20" s="680"/>
      <c r="DP20" s="681"/>
      <c r="DQ20" s="688">
        <v>8776119</v>
      </c>
      <c r="DR20" s="680"/>
      <c r="DS20" s="680"/>
      <c r="DT20" s="680"/>
      <c r="DU20" s="680"/>
      <c r="DV20" s="680"/>
      <c r="DW20" s="680"/>
      <c r="DX20" s="680"/>
      <c r="DY20" s="680"/>
      <c r="DZ20" s="680"/>
      <c r="EA20" s="680"/>
      <c r="EB20" s="680"/>
      <c r="EC20" s="689"/>
    </row>
    <row r="21" spans="2:133" ht="11.25" customHeight="1" x14ac:dyDescent="0.15">
      <c r="B21" s="676" t="s">
        <v>280</v>
      </c>
      <c r="C21" s="677"/>
      <c r="D21" s="677"/>
      <c r="E21" s="677"/>
      <c r="F21" s="677"/>
      <c r="G21" s="677"/>
      <c r="H21" s="677"/>
      <c r="I21" s="677"/>
      <c r="J21" s="677"/>
      <c r="K21" s="677"/>
      <c r="L21" s="677"/>
      <c r="M21" s="677"/>
      <c r="N21" s="677"/>
      <c r="O21" s="677"/>
      <c r="P21" s="677"/>
      <c r="Q21" s="678"/>
      <c r="R21" s="679" t="s">
        <v>231</v>
      </c>
      <c r="S21" s="680"/>
      <c r="T21" s="680"/>
      <c r="U21" s="680"/>
      <c r="V21" s="680"/>
      <c r="W21" s="680"/>
      <c r="X21" s="680"/>
      <c r="Y21" s="681"/>
      <c r="Z21" s="682" t="s">
        <v>131</v>
      </c>
      <c r="AA21" s="682"/>
      <c r="AB21" s="682"/>
      <c r="AC21" s="682"/>
      <c r="AD21" s="683" t="s">
        <v>231</v>
      </c>
      <c r="AE21" s="683"/>
      <c r="AF21" s="683"/>
      <c r="AG21" s="683"/>
      <c r="AH21" s="683"/>
      <c r="AI21" s="683"/>
      <c r="AJ21" s="683"/>
      <c r="AK21" s="683"/>
      <c r="AL21" s="684" t="s">
        <v>231</v>
      </c>
      <c r="AM21" s="685"/>
      <c r="AN21" s="685"/>
      <c r="AO21" s="686"/>
      <c r="AP21" s="697" t="s">
        <v>281</v>
      </c>
      <c r="AQ21" s="698"/>
      <c r="AR21" s="698"/>
      <c r="AS21" s="698"/>
      <c r="AT21" s="698"/>
      <c r="AU21" s="698"/>
      <c r="AV21" s="698"/>
      <c r="AW21" s="698"/>
      <c r="AX21" s="698"/>
      <c r="AY21" s="698"/>
      <c r="AZ21" s="698"/>
      <c r="BA21" s="698"/>
      <c r="BB21" s="698"/>
      <c r="BC21" s="698"/>
      <c r="BD21" s="698"/>
      <c r="BE21" s="698"/>
      <c r="BF21" s="699"/>
      <c r="BG21" s="679" t="s">
        <v>231</v>
      </c>
      <c r="BH21" s="680"/>
      <c r="BI21" s="680"/>
      <c r="BJ21" s="680"/>
      <c r="BK21" s="680"/>
      <c r="BL21" s="680"/>
      <c r="BM21" s="680"/>
      <c r="BN21" s="681"/>
      <c r="BO21" s="682" t="s">
        <v>131</v>
      </c>
      <c r="BP21" s="682"/>
      <c r="BQ21" s="682"/>
      <c r="BR21" s="682"/>
      <c r="BS21" s="688" t="s">
        <v>231</v>
      </c>
      <c r="BT21" s="680"/>
      <c r="BU21" s="680"/>
      <c r="BV21" s="680"/>
      <c r="BW21" s="680"/>
      <c r="BX21" s="680"/>
      <c r="BY21" s="680"/>
      <c r="BZ21" s="680"/>
      <c r="CA21" s="680"/>
      <c r="CB21" s="689"/>
      <c r="CD21" s="703"/>
      <c r="CE21" s="704"/>
      <c r="CF21" s="704"/>
      <c r="CG21" s="704"/>
      <c r="CH21" s="704"/>
      <c r="CI21" s="704"/>
      <c r="CJ21" s="704"/>
      <c r="CK21" s="704"/>
      <c r="CL21" s="704"/>
      <c r="CM21" s="704"/>
      <c r="CN21" s="704"/>
      <c r="CO21" s="704"/>
      <c r="CP21" s="704"/>
      <c r="CQ21" s="705"/>
      <c r="CR21" s="706"/>
      <c r="CS21" s="701"/>
      <c r="CT21" s="701"/>
      <c r="CU21" s="701"/>
      <c r="CV21" s="701"/>
      <c r="CW21" s="701"/>
      <c r="CX21" s="701"/>
      <c r="CY21" s="707"/>
      <c r="CZ21" s="708"/>
      <c r="DA21" s="708"/>
      <c r="DB21" s="708"/>
      <c r="DC21" s="708"/>
      <c r="DD21" s="700"/>
      <c r="DE21" s="701"/>
      <c r="DF21" s="701"/>
      <c r="DG21" s="701"/>
      <c r="DH21" s="701"/>
      <c r="DI21" s="701"/>
      <c r="DJ21" s="701"/>
      <c r="DK21" s="701"/>
      <c r="DL21" s="701"/>
      <c r="DM21" s="701"/>
      <c r="DN21" s="701"/>
      <c r="DO21" s="701"/>
      <c r="DP21" s="707"/>
      <c r="DQ21" s="700"/>
      <c r="DR21" s="701"/>
      <c r="DS21" s="701"/>
      <c r="DT21" s="701"/>
      <c r="DU21" s="701"/>
      <c r="DV21" s="701"/>
      <c r="DW21" s="701"/>
      <c r="DX21" s="701"/>
      <c r="DY21" s="701"/>
      <c r="DZ21" s="701"/>
      <c r="EA21" s="701"/>
      <c r="EB21" s="701"/>
      <c r="EC21" s="702"/>
    </row>
    <row r="22" spans="2:133" ht="11.25" customHeight="1" x14ac:dyDescent="0.15">
      <c r="B22" s="676" t="s">
        <v>282</v>
      </c>
      <c r="C22" s="677"/>
      <c r="D22" s="677"/>
      <c r="E22" s="677"/>
      <c r="F22" s="677"/>
      <c r="G22" s="677"/>
      <c r="H22" s="677"/>
      <c r="I22" s="677"/>
      <c r="J22" s="677"/>
      <c r="K22" s="677"/>
      <c r="L22" s="677"/>
      <c r="M22" s="677"/>
      <c r="N22" s="677"/>
      <c r="O22" s="677"/>
      <c r="P22" s="677"/>
      <c r="Q22" s="678"/>
      <c r="R22" s="679">
        <v>8087168</v>
      </c>
      <c r="S22" s="680"/>
      <c r="T22" s="680"/>
      <c r="U22" s="680"/>
      <c r="V22" s="680"/>
      <c r="W22" s="680"/>
      <c r="X22" s="680"/>
      <c r="Y22" s="681"/>
      <c r="Z22" s="682">
        <v>60.1</v>
      </c>
      <c r="AA22" s="682"/>
      <c r="AB22" s="682"/>
      <c r="AC22" s="682"/>
      <c r="AD22" s="683">
        <v>7470668</v>
      </c>
      <c r="AE22" s="683"/>
      <c r="AF22" s="683"/>
      <c r="AG22" s="683"/>
      <c r="AH22" s="683"/>
      <c r="AI22" s="683"/>
      <c r="AJ22" s="683"/>
      <c r="AK22" s="683"/>
      <c r="AL22" s="684">
        <v>99.5</v>
      </c>
      <c r="AM22" s="685"/>
      <c r="AN22" s="685"/>
      <c r="AO22" s="686"/>
      <c r="AP22" s="697" t="s">
        <v>283</v>
      </c>
      <c r="AQ22" s="698"/>
      <c r="AR22" s="698"/>
      <c r="AS22" s="698"/>
      <c r="AT22" s="698"/>
      <c r="AU22" s="698"/>
      <c r="AV22" s="698"/>
      <c r="AW22" s="698"/>
      <c r="AX22" s="698"/>
      <c r="AY22" s="698"/>
      <c r="AZ22" s="698"/>
      <c r="BA22" s="698"/>
      <c r="BB22" s="698"/>
      <c r="BC22" s="698"/>
      <c r="BD22" s="698"/>
      <c r="BE22" s="698"/>
      <c r="BF22" s="699"/>
      <c r="BG22" s="679" t="s">
        <v>131</v>
      </c>
      <c r="BH22" s="680"/>
      <c r="BI22" s="680"/>
      <c r="BJ22" s="680"/>
      <c r="BK22" s="680"/>
      <c r="BL22" s="680"/>
      <c r="BM22" s="680"/>
      <c r="BN22" s="681"/>
      <c r="BO22" s="682" t="s">
        <v>231</v>
      </c>
      <c r="BP22" s="682"/>
      <c r="BQ22" s="682"/>
      <c r="BR22" s="682"/>
      <c r="BS22" s="688" t="s">
        <v>131</v>
      </c>
      <c r="BT22" s="680"/>
      <c r="BU22" s="680"/>
      <c r="BV22" s="680"/>
      <c r="BW22" s="680"/>
      <c r="BX22" s="680"/>
      <c r="BY22" s="680"/>
      <c r="BZ22" s="680"/>
      <c r="CA22" s="680"/>
      <c r="CB22" s="689"/>
      <c r="CD22" s="661" t="s">
        <v>284</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x14ac:dyDescent="0.15">
      <c r="B23" s="676" t="s">
        <v>285</v>
      </c>
      <c r="C23" s="677"/>
      <c r="D23" s="677"/>
      <c r="E23" s="677"/>
      <c r="F23" s="677"/>
      <c r="G23" s="677"/>
      <c r="H23" s="677"/>
      <c r="I23" s="677"/>
      <c r="J23" s="677"/>
      <c r="K23" s="677"/>
      <c r="L23" s="677"/>
      <c r="M23" s="677"/>
      <c r="N23" s="677"/>
      <c r="O23" s="677"/>
      <c r="P23" s="677"/>
      <c r="Q23" s="678"/>
      <c r="R23" s="679">
        <v>3481</v>
      </c>
      <c r="S23" s="680"/>
      <c r="T23" s="680"/>
      <c r="U23" s="680"/>
      <c r="V23" s="680"/>
      <c r="W23" s="680"/>
      <c r="X23" s="680"/>
      <c r="Y23" s="681"/>
      <c r="Z23" s="682">
        <v>0</v>
      </c>
      <c r="AA23" s="682"/>
      <c r="AB23" s="682"/>
      <c r="AC23" s="682"/>
      <c r="AD23" s="683">
        <v>3481</v>
      </c>
      <c r="AE23" s="683"/>
      <c r="AF23" s="683"/>
      <c r="AG23" s="683"/>
      <c r="AH23" s="683"/>
      <c r="AI23" s="683"/>
      <c r="AJ23" s="683"/>
      <c r="AK23" s="683"/>
      <c r="AL23" s="684">
        <v>0</v>
      </c>
      <c r="AM23" s="685"/>
      <c r="AN23" s="685"/>
      <c r="AO23" s="686"/>
      <c r="AP23" s="697" t="s">
        <v>286</v>
      </c>
      <c r="AQ23" s="698"/>
      <c r="AR23" s="698"/>
      <c r="AS23" s="698"/>
      <c r="AT23" s="698"/>
      <c r="AU23" s="698"/>
      <c r="AV23" s="698"/>
      <c r="AW23" s="698"/>
      <c r="AX23" s="698"/>
      <c r="AY23" s="698"/>
      <c r="AZ23" s="698"/>
      <c r="BA23" s="698"/>
      <c r="BB23" s="698"/>
      <c r="BC23" s="698"/>
      <c r="BD23" s="698"/>
      <c r="BE23" s="698"/>
      <c r="BF23" s="699"/>
      <c r="BG23" s="679" t="s">
        <v>131</v>
      </c>
      <c r="BH23" s="680"/>
      <c r="BI23" s="680"/>
      <c r="BJ23" s="680"/>
      <c r="BK23" s="680"/>
      <c r="BL23" s="680"/>
      <c r="BM23" s="680"/>
      <c r="BN23" s="681"/>
      <c r="BO23" s="682" t="s">
        <v>131</v>
      </c>
      <c r="BP23" s="682"/>
      <c r="BQ23" s="682"/>
      <c r="BR23" s="682"/>
      <c r="BS23" s="688" t="s">
        <v>231</v>
      </c>
      <c r="BT23" s="680"/>
      <c r="BU23" s="680"/>
      <c r="BV23" s="680"/>
      <c r="BW23" s="680"/>
      <c r="BX23" s="680"/>
      <c r="BY23" s="680"/>
      <c r="BZ23" s="680"/>
      <c r="CA23" s="680"/>
      <c r="CB23" s="689"/>
      <c r="CD23" s="661" t="s">
        <v>225</v>
      </c>
      <c r="CE23" s="662"/>
      <c r="CF23" s="662"/>
      <c r="CG23" s="662"/>
      <c r="CH23" s="662"/>
      <c r="CI23" s="662"/>
      <c r="CJ23" s="662"/>
      <c r="CK23" s="662"/>
      <c r="CL23" s="662"/>
      <c r="CM23" s="662"/>
      <c r="CN23" s="662"/>
      <c r="CO23" s="662"/>
      <c r="CP23" s="662"/>
      <c r="CQ23" s="663"/>
      <c r="CR23" s="661" t="s">
        <v>287</v>
      </c>
      <c r="CS23" s="662"/>
      <c r="CT23" s="662"/>
      <c r="CU23" s="662"/>
      <c r="CV23" s="662"/>
      <c r="CW23" s="662"/>
      <c r="CX23" s="662"/>
      <c r="CY23" s="663"/>
      <c r="CZ23" s="661" t="s">
        <v>288</v>
      </c>
      <c r="DA23" s="662"/>
      <c r="DB23" s="662"/>
      <c r="DC23" s="663"/>
      <c r="DD23" s="661" t="s">
        <v>289</v>
      </c>
      <c r="DE23" s="662"/>
      <c r="DF23" s="662"/>
      <c r="DG23" s="662"/>
      <c r="DH23" s="662"/>
      <c r="DI23" s="662"/>
      <c r="DJ23" s="662"/>
      <c r="DK23" s="663"/>
      <c r="DL23" s="709" t="s">
        <v>290</v>
      </c>
      <c r="DM23" s="710"/>
      <c r="DN23" s="710"/>
      <c r="DO23" s="710"/>
      <c r="DP23" s="710"/>
      <c r="DQ23" s="710"/>
      <c r="DR23" s="710"/>
      <c r="DS23" s="710"/>
      <c r="DT23" s="710"/>
      <c r="DU23" s="710"/>
      <c r="DV23" s="711"/>
      <c r="DW23" s="661" t="s">
        <v>291</v>
      </c>
      <c r="DX23" s="662"/>
      <c r="DY23" s="662"/>
      <c r="DZ23" s="662"/>
      <c r="EA23" s="662"/>
      <c r="EB23" s="662"/>
      <c r="EC23" s="663"/>
    </row>
    <row r="24" spans="2:133" ht="11.25" customHeight="1" x14ac:dyDescent="0.15">
      <c r="B24" s="676" t="s">
        <v>292</v>
      </c>
      <c r="C24" s="677"/>
      <c r="D24" s="677"/>
      <c r="E24" s="677"/>
      <c r="F24" s="677"/>
      <c r="G24" s="677"/>
      <c r="H24" s="677"/>
      <c r="I24" s="677"/>
      <c r="J24" s="677"/>
      <c r="K24" s="677"/>
      <c r="L24" s="677"/>
      <c r="M24" s="677"/>
      <c r="N24" s="677"/>
      <c r="O24" s="677"/>
      <c r="P24" s="677"/>
      <c r="Q24" s="678"/>
      <c r="R24" s="679">
        <v>126032</v>
      </c>
      <c r="S24" s="680"/>
      <c r="T24" s="680"/>
      <c r="U24" s="680"/>
      <c r="V24" s="680"/>
      <c r="W24" s="680"/>
      <c r="X24" s="680"/>
      <c r="Y24" s="681"/>
      <c r="Z24" s="682">
        <v>0.9</v>
      </c>
      <c r="AA24" s="682"/>
      <c r="AB24" s="682"/>
      <c r="AC24" s="682"/>
      <c r="AD24" s="683" t="s">
        <v>131</v>
      </c>
      <c r="AE24" s="683"/>
      <c r="AF24" s="683"/>
      <c r="AG24" s="683"/>
      <c r="AH24" s="683"/>
      <c r="AI24" s="683"/>
      <c r="AJ24" s="683"/>
      <c r="AK24" s="683"/>
      <c r="AL24" s="684" t="s">
        <v>131</v>
      </c>
      <c r="AM24" s="685"/>
      <c r="AN24" s="685"/>
      <c r="AO24" s="686"/>
      <c r="AP24" s="697" t="s">
        <v>293</v>
      </c>
      <c r="AQ24" s="698"/>
      <c r="AR24" s="698"/>
      <c r="AS24" s="698"/>
      <c r="AT24" s="698"/>
      <c r="AU24" s="698"/>
      <c r="AV24" s="698"/>
      <c r="AW24" s="698"/>
      <c r="AX24" s="698"/>
      <c r="AY24" s="698"/>
      <c r="AZ24" s="698"/>
      <c r="BA24" s="698"/>
      <c r="BB24" s="698"/>
      <c r="BC24" s="698"/>
      <c r="BD24" s="698"/>
      <c r="BE24" s="698"/>
      <c r="BF24" s="699"/>
      <c r="BG24" s="679" t="s">
        <v>231</v>
      </c>
      <c r="BH24" s="680"/>
      <c r="BI24" s="680"/>
      <c r="BJ24" s="680"/>
      <c r="BK24" s="680"/>
      <c r="BL24" s="680"/>
      <c r="BM24" s="680"/>
      <c r="BN24" s="681"/>
      <c r="BO24" s="682" t="s">
        <v>131</v>
      </c>
      <c r="BP24" s="682"/>
      <c r="BQ24" s="682"/>
      <c r="BR24" s="682"/>
      <c r="BS24" s="688" t="s">
        <v>131</v>
      </c>
      <c r="BT24" s="680"/>
      <c r="BU24" s="680"/>
      <c r="BV24" s="680"/>
      <c r="BW24" s="680"/>
      <c r="BX24" s="680"/>
      <c r="BY24" s="680"/>
      <c r="BZ24" s="680"/>
      <c r="CA24" s="680"/>
      <c r="CB24" s="689"/>
      <c r="CD24" s="690" t="s">
        <v>294</v>
      </c>
      <c r="CE24" s="691"/>
      <c r="CF24" s="691"/>
      <c r="CG24" s="691"/>
      <c r="CH24" s="691"/>
      <c r="CI24" s="691"/>
      <c r="CJ24" s="691"/>
      <c r="CK24" s="691"/>
      <c r="CL24" s="691"/>
      <c r="CM24" s="691"/>
      <c r="CN24" s="691"/>
      <c r="CO24" s="691"/>
      <c r="CP24" s="691"/>
      <c r="CQ24" s="692"/>
      <c r="CR24" s="668">
        <v>4946996</v>
      </c>
      <c r="CS24" s="669"/>
      <c r="CT24" s="669"/>
      <c r="CU24" s="669"/>
      <c r="CV24" s="669"/>
      <c r="CW24" s="669"/>
      <c r="CX24" s="669"/>
      <c r="CY24" s="670"/>
      <c r="CZ24" s="673">
        <v>37.1</v>
      </c>
      <c r="DA24" s="674"/>
      <c r="DB24" s="674"/>
      <c r="DC24" s="693"/>
      <c r="DD24" s="712">
        <v>3910698</v>
      </c>
      <c r="DE24" s="669"/>
      <c r="DF24" s="669"/>
      <c r="DG24" s="669"/>
      <c r="DH24" s="669"/>
      <c r="DI24" s="669"/>
      <c r="DJ24" s="669"/>
      <c r="DK24" s="670"/>
      <c r="DL24" s="712">
        <v>3698583</v>
      </c>
      <c r="DM24" s="669"/>
      <c r="DN24" s="669"/>
      <c r="DO24" s="669"/>
      <c r="DP24" s="669"/>
      <c r="DQ24" s="669"/>
      <c r="DR24" s="669"/>
      <c r="DS24" s="669"/>
      <c r="DT24" s="669"/>
      <c r="DU24" s="669"/>
      <c r="DV24" s="670"/>
      <c r="DW24" s="673">
        <v>47.2</v>
      </c>
      <c r="DX24" s="674"/>
      <c r="DY24" s="674"/>
      <c r="DZ24" s="674"/>
      <c r="EA24" s="674"/>
      <c r="EB24" s="674"/>
      <c r="EC24" s="675"/>
    </row>
    <row r="25" spans="2:133" ht="11.25" customHeight="1" x14ac:dyDescent="0.15">
      <c r="B25" s="676" t="s">
        <v>295</v>
      </c>
      <c r="C25" s="677"/>
      <c r="D25" s="677"/>
      <c r="E25" s="677"/>
      <c r="F25" s="677"/>
      <c r="G25" s="677"/>
      <c r="H25" s="677"/>
      <c r="I25" s="677"/>
      <c r="J25" s="677"/>
      <c r="K25" s="677"/>
      <c r="L25" s="677"/>
      <c r="M25" s="677"/>
      <c r="N25" s="677"/>
      <c r="O25" s="677"/>
      <c r="P25" s="677"/>
      <c r="Q25" s="678"/>
      <c r="R25" s="679">
        <v>213977</v>
      </c>
      <c r="S25" s="680"/>
      <c r="T25" s="680"/>
      <c r="U25" s="680"/>
      <c r="V25" s="680"/>
      <c r="W25" s="680"/>
      <c r="X25" s="680"/>
      <c r="Y25" s="681"/>
      <c r="Z25" s="682">
        <v>1.6</v>
      </c>
      <c r="AA25" s="682"/>
      <c r="AB25" s="682"/>
      <c r="AC25" s="682"/>
      <c r="AD25" s="683">
        <v>10392</v>
      </c>
      <c r="AE25" s="683"/>
      <c r="AF25" s="683"/>
      <c r="AG25" s="683"/>
      <c r="AH25" s="683"/>
      <c r="AI25" s="683"/>
      <c r="AJ25" s="683"/>
      <c r="AK25" s="683"/>
      <c r="AL25" s="684">
        <v>0.1</v>
      </c>
      <c r="AM25" s="685"/>
      <c r="AN25" s="685"/>
      <c r="AO25" s="686"/>
      <c r="AP25" s="697" t="s">
        <v>296</v>
      </c>
      <c r="AQ25" s="698"/>
      <c r="AR25" s="698"/>
      <c r="AS25" s="698"/>
      <c r="AT25" s="698"/>
      <c r="AU25" s="698"/>
      <c r="AV25" s="698"/>
      <c r="AW25" s="698"/>
      <c r="AX25" s="698"/>
      <c r="AY25" s="698"/>
      <c r="AZ25" s="698"/>
      <c r="BA25" s="698"/>
      <c r="BB25" s="698"/>
      <c r="BC25" s="698"/>
      <c r="BD25" s="698"/>
      <c r="BE25" s="698"/>
      <c r="BF25" s="699"/>
      <c r="BG25" s="679" t="s">
        <v>131</v>
      </c>
      <c r="BH25" s="680"/>
      <c r="BI25" s="680"/>
      <c r="BJ25" s="680"/>
      <c r="BK25" s="680"/>
      <c r="BL25" s="680"/>
      <c r="BM25" s="680"/>
      <c r="BN25" s="681"/>
      <c r="BO25" s="682" t="s">
        <v>231</v>
      </c>
      <c r="BP25" s="682"/>
      <c r="BQ25" s="682"/>
      <c r="BR25" s="682"/>
      <c r="BS25" s="688" t="s">
        <v>231</v>
      </c>
      <c r="BT25" s="680"/>
      <c r="BU25" s="680"/>
      <c r="BV25" s="680"/>
      <c r="BW25" s="680"/>
      <c r="BX25" s="680"/>
      <c r="BY25" s="680"/>
      <c r="BZ25" s="680"/>
      <c r="CA25" s="680"/>
      <c r="CB25" s="689"/>
      <c r="CD25" s="694" t="s">
        <v>297</v>
      </c>
      <c r="CE25" s="695"/>
      <c r="CF25" s="695"/>
      <c r="CG25" s="695"/>
      <c r="CH25" s="695"/>
      <c r="CI25" s="695"/>
      <c r="CJ25" s="695"/>
      <c r="CK25" s="695"/>
      <c r="CL25" s="695"/>
      <c r="CM25" s="695"/>
      <c r="CN25" s="695"/>
      <c r="CO25" s="695"/>
      <c r="CP25" s="695"/>
      <c r="CQ25" s="696"/>
      <c r="CR25" s="679">
        <v>1707608</v>
      </c>
      <c r="CS25" s="715"/>
      <c r="CT25" s="715"/>
      <c r="CU25" s="715"/>
      <c r="CV25" s="715"/>
      <c r="CW25" s="715"/>
      <c r="CX25" s="715"/>
      <c r="CY25" s="716"/>
      <c r="CZ25" s="684">
        <v>12.8</v>
      </c>
      <c r="DA25" s="713"/>
      <c r="DB25" s="713"/>
      <c r="DC25" s="717"/>
      <c r="DD25" s="688">
        <v>1570210</v>
      </c>
      <c r="DE25" s="715"/>
      <c r="DF25" s="715"/>
      <c r="DG25" s="715"/>
      <c r="DH25" s="715"/>
      <c r="DI25" s="715"/>
      <c r="DJ25" s="715"/>
      <c r="DK25" s="716"/>
      <c r="DL25" s="688">
        <v>1568877</v>
      </c>
      <c r="DM25" s="715"/>
      <c r="DN25" s="715"/>
      <c r="DO25" s="715"/>
      <c r="DP25" s="715"/>
      <c r="DQ25" s="715"/>
      <c r="DR25" s="715"/>
      <c r="DS25" s="715"/>
      <c r="DT25" s="715"/>
      <c r="DU25" s="715"/>
      <c r="DV25" s="716"/>
      <c r="DW25" s="684">
        <v>20</v>
      </c>
      <c r="DX25" s="713"/>
      <c r="DY25" s="713"/>
      <c r="DZ25" s="713"/>
      <c r="EA25" s="713"/>
      <c r="EB25" s="713"/>
      <c r="EC25" s="714"/>
    </row>
    <row r="26" spans="2:133" ht="11.25" customHeight="1" x14ac:dyDescent="0.15">
      <c r="B26" s="676" t="s">
        <v>298</v>
      </c>
      <c r="C26" s="677"/>
      <c r="D26" s="677"/>
      <c r="E26" s="677"/>
      <c r="F26" s="677"/>
      <c r="G26" s="677"/>
      <c r="H26" s="677"/>
      <c r="I26" s="677"/>
      <c r="J26" s="677"/>
      <c r="K26" s="677"/>
      <c r="L26" s="677"/>
      <c r="M26" s="677"/>
      <c r="N26" s="677"/>
      <c r="O26" s="677"/>
      <c r="P26" s="677"/>
      <c r="Q26" s="678"/>
      <c r="R26" s="679">
        <v>12273</v>
      </c>
      <c r="S26" s="680"/>
      <c r="T26" s="680"/>
      <c r="U26" s="680"/>
      <c r="V26" s="680"/>
      <c r="W26" s="680"/>
      <c r="X26" s="680"/>
      <c r="Y26" s="681"/>
      <c r="Z26" s="682">
        <v>0.1</v>
      </c>
      <c r="AA26" s="682"/>
      <c r="AB26" s="682"/>
      <c r="AC26" s="682"/>
      <c r="AD26" s="683" t="s">
        <v>231</v>
      </c>
      <c r="AE26" s="683"/>
      <c r="AF26" s="683"/>
      <c r="AG26" s="683"/>
      <c r="AH26" s="683"/>
      <c r="AI26" s="683"/>
      <c r="AJ26" s="683"/>
      <c r="AK26" s="683"/>
      <c r="AL26" s="684" t="s">
        <v>231</v>
      </c>
      <c r="AM26" s="685"/>
      <c r="AN26" s="685"/>
      <c r="AO26" s="686"/>
      <c r="AP26" s="697" t="s">
        <v>299</v>
      </c>
      <c r="AQ26" s="718"/>
      <c r="AR26" s="718"/>
      <c r="AS26" s="718"/>
      <c r="AT26" s="718"/>
      <c r="AU26" s="718"/>
      <c r="AV26" s="718"/>
      <c r="AW26" s="718"/>
      <c r="AX26" s="718"/>
      <c r="AY26" s="718"/>
      <c r="AZ26" s="718"/>
      <c r="BA26" s="718"/>
      <c r="BB26" s="718"/>
      <c r="BC26" s="718"/>
      <c r="BD26" s="718"/>
      <c r="BE26" s="718"/>
      <c r="BF26" s="699"/>
      <c r="BG26" s="679" t="s">
        <v>231</v>
      </c>
      <c r="BH26" s="680"/>
      <c r="BI26" s="680"/>
      <c r="BJ26" s="680"/>
      <c r="BK26" s="680"/>
      <c r="BL26" s="680"/>
      <c r="BM26" s="680"/>
      <c r="BN26" s="681"/>
      <c r="BO26" s="682" t="s">
        <v>131</v>
      </c>
      <c r="BP26" s="682"/>
      <c r="BQ26" s="682"/>
      <c r="BR26" s="682"/>
      <c r="BS26" s="688" t="s">
        <v>131</v>
      </c>
      <c r="BT26" s="680"/>
      <c r="BU26" s="680"/>
      <c r="BV26" s="680"/>
      <c r="BW26" s="680"/>
      <c r="BX26" s="680"/>
      <c r="BY26" s="680"/>
      <c r="BZ26" s="680"/>
      <c r="CA26" s="680"/>
      <c r="CB26" s="689"/>
      <c r="CD26" s="694" t="s">
        <v>300</v>
      </c>
      <c r="CE26" s="695"/>
      <c r="CF26" s="695"/>
      <c r="CG26" s="695"/>
      <c r="CH26" s="695"/>
      <c r="CI26" s="695"/>
      <c r="CJ26" s="695"/>
      <c r="CK26" s="695"/>
      <c r="CL26" s="695"/>
      <c r="CM26" s="695"/>
      <c r="CN26" s="695"/>
      <c r="CO26" s="695"/>
      <c r="CP26" s="695"/>
      <c r="CQ26" s="696"/>
      <c r="CR26" s="679">
        <v>1118731</v>
      </c>
      <c r="CS26" s="680"/>
      <c r="CT26" s="680"/>
      <c r="CU26" s="680"/>
      <c r="CV26" s="680"/>
      <c r="CW26" s="680"/>
      <c r="CX26" s="680"/>
      <c r="CY26" s="681"/>
      <c r="CZ26" s="684">
        <v>8.4</v>
      </c>
      <c r="DA26" s="713"/>
      <c r="DB26" s="713"/>
      <c r="DC26" s="717"/>
      <c r="DD26" s="688">
        <v>996699</v>
      </c>
      <c r="DE26" s="680"/>
      <c r="DF26" s="680"/>
      <c r="DG26" s="680"/>
      <c r="DH26" s="680"/>
      <c r="DI26" s="680"/>
      <c r="DJ26" s="680"/>
      <c r="DK26" s="681"/>
      <c r="DL26" s="688" t="s">
        <v>131</v>
      </c>
      <c r="DM26" s="680"/>
      <c r="DN26" s="680"/>
      <c r="DO26" s="680"/>
      <c r="DP26" s="680"/>
      <c r="DQ26" s="680"/>
      <c r="DR26" s="680"/>
      <c r="DS26" s="680"/>
      <c r="DT26" s="680"/>
      <c r="DU26" s="680"/>
      <c r="DV26" s="681"/>
      <c r="DW26" s="684" t="s">
        <v>131</v>
      </c>
      <c r="DX26" s="713"/>
      <c r="DY26" s="713"/>
      <c r="DZ26" s="713"/>
      <c r="EA26" s="713"/>
      <c r="EB26" s="713"/>
      <c r="EC26" s="714"/>
    </row>
    <row r="27" spans="2:133" ht="11.25" customHeight="1" x14ac:dyDescent="0.15">
      <c r="B27" s="676" t="s">
        <v>301</v>
      </c>
      <c r="C27" s="677"/>
      <c r="D27" s="677"/>
      <c r="E27" s="677"/>
      <c r="F27" s="677"/>
      <c r="G27" s="677"/>
      <c r="H27" s="677"/>
      <c r="I27" s="677"/>
      <c r="J27" s="677"/>
      <c r="K27" s="677"/>
      <c r="L27" s="677"/>
      <c r="M27" s="677"/>
      <c r="N27" s="677"/>
      <c r="O27" s="677"/>
      <c r="P27" s="677"/>
      <c r="Q27" s="678"/>
      <c r="R27" s="679">
        <v>782474</v>
      </c>
      <c r="S27" s="680"/>
      <c r="T27" s="680"/>
      <c r="U27" s="680"/>
      <c r="V27" s="680"/>
      <c r="W27" s="680"/>
      <c r="X27" s="680"/>
      <c r="Y27" s="681"/>
      <c r="Z27" s="682">
        <v>5.8</v>
      </c>
      <c r="AA27" s="682"/>
      <c r="AB27" s="682"/>
      <c r="AC27" s="682"/>
      <c r="AD27" s="683" t="s">
        <v>131</v>
      </c>
      <c r="AE27" s="683"/>
      <c r="AF27" s="683"/>
      <c r="AG27" s="683"/>
      <c r="AH27" s="683"/>
      <c r="AI27" s="683"/>
      <c r="AJ27" s="683"/>
      <c r="AK27" s="683"/>
      <c r="AL27" s="684" t="s">
        <v>231</v>
      </c>
      <c r="AM27" s="685"/>
      <c r="AN27" s="685"/>
      <c r="AO27" s="686"/>
      <c r="AP27" s="676" t="s">
        <v>302</v>
      </c>
      <c r="AQ27" s="677"/>
      <c r="AR27" s="677"/>
      <c r="AS27" s="677"/>
      <c r="AT27" s="677"/>
      <c r="AU27" s="677"/>
      <c r="AV27" s="677"/>
      <c r="AW27" s="677"/>
      <c r="AX27" s="677"/>
      <c r="AY27" s="677"/>
      <c r="AZ27" s="677"/>
      <c r="BA27" s="677"/>
      <c r="BB27" s="677"/>
      <c r="BC27" s="677"/>
      <c r="BD27" s="677"/>
      <c r="BE27" s="677"/>
      <c r="BF27" s="678"/>
      <c r="BG27" s="679">
        <v>2050618</v>
      </c>
      <c r="BH27" s="680"/>
      <c r="BI27" s="680"/>
      <c r="BJ27" s="680"/>
      <c r="BK27" s="680"/>
      <c r="BL27" s="680"/>
      <c r="BM27" s="680"/>
      <c r="BN27" s="681"/>
      <c r="BO27" s="682">
        <v>100</v>
      </c>
      <c r="BP27" s="682"/>
      <c r="BQ27" s="682"/>
      <c r="BR27" s="682"/>
      <c r="BS27" s="688" t="s">
        <v>231</v>
      </c>
      <c r="BT27" s="680"/>
      <c r="BU27" s="680"/>
      <c r="BV27" s="680"/>
      <c r="BW27" s="680"/>
      <c r="BX27" s="680"/>
      <c r="BY27" s="680"/>
      <c r="BZ27" s="680"/>
      <c r="CA27" s="680"/>
      <c r="CB27" s="689"/>
      <c r="CD27" s="694" t="s">
        <v>303</v>
      </c>
      <c r="CE27" s="695"/>
      <c r="CF27" s="695"/>
      <c r="CG27" s="695"/>
      <c r="CH27" s="695"/>
      <c r="CI27" s="695"/>
      <c r="CJ27" s="695"/>
      <c r="CK27" s="695"/>
      <c r="CL27" s="695"/>
      <c r="CM27" s="695"/>
      <c r="CN27" s="695"/>
      <c r="CO27" s="695"/>
      <c r="CP27" s="695"/>
      <c r="CQ27" s="696"/>
      <c r="CR27" s="679">
        <v>1238771</v>
      </c>
      <c r="CS27" s="715"/>
      <c r="CT27" s="715"/>
      <c r="CU27" s="715"/>
      <c r="CV27" s="715"/>
      <c r="CW27" s="715"/>
      <c r="CX27" s="715"/>
      <c r="CY27" s="716"/>
      <c r="CZ27" s="684">
        <v>9.3000000000000007</v>
      </c>
      <c r="DA27" s="713"/>
      <c r="DB27" s="713"/>
      <c r="DC27" s="717"/>
      <c r="DD27" s="688">
        <v>403126</v>
      </c>
      <c r="DE27" s="715"/>
      <c r="DF27" s="715"/>
      <c r="DG27" s="715"/>
      <c r="DH27" s="715"/>
      <c r="DI27" s="715"/>
      <c r="DJ27" s="715"/>
      <c r="DK27" s="716"/>
      <c r="DL27" s="688">
        <v>403126</v>
      </c>
      <c r="DM27" s="715"/>
      <c r="DN27" s="715"/>
      <c r="DO27" s="715"/>
      <c r="DP27" s="715"/>
      <c r="DQ27" s="715"/>
      <c r="DR27" s="715"/>
      <c r="DS27" s="715"/>
      <c r="DT27" s="715"/>
      <c r="DU27" s="715"/>
      <c r="DV27" s="716"/>
      <c r="DW27" s="684">
        <v>5.0999999999999996</v>
      </c>
      <c r="DX27" s="713"/>
      <c r="DY27" s="713"/>
      <c r="DZ27" s="713"/>
      <c r="EA27" s="713"/>
      <c r="EB27" s="713"/>
      <c r="EC27" s="714"/>
    </row>
    <row r="28" spans="2:133" ht="11.25" customHeight="1" x14ac:dyDescent="0.15">
      <c r="B28" s="721" t="s">
        <v>304</v>
      </c>
      <c r="C28" s="722"/>
      <c r="D28" s="722"/>
      <c r="E28" s="722"/>
      <c r="F28" s="722"/>
      <c r="G28" s="722"/>
      <c r="H28" s="722"/>
      <c r="I28" s="722"/>
      <c r="J28" s="722"/>
      <c r="K28" s="722"/>
      <c r="L28" s="722"/>
      <c r="M28" s="722"/>
      <c r="N28" s="722"/>
      <c r="O28" s="722"/>
      <c r="P28" s="722"/>
      <c r="Q28" s="723"/>
      <c r="R28" s="679" t="s">
        <v>131</v>
      </c>
      <c r="S28" s="680"/>
      <c r="T28" s="680"/>
      <c r="U28" s="680"/>
      <c r="V28" s="680"/>
      <c r="W28" s="680"/>
      <c r="X28" s="680"/>
      <c r="Y28" s="681"/>
      <c r="Z28" s="682" t="s">
        <v>131</v>
      </c>
      <c r="AA28" s="682"/>
      <c r="AB28" s="682"/>
      <c r="AC28" s="682"/>
      <c r="AD28" s="683" t="s">
        <v>231</v>
      </c>
      <c r="AE28" s="683"/>
      <c r="AF28" s="683"/>
      <c r="AG28" s="683"/>
      <c r="AH28" s="683"/>
      <c r="AI28" s="683"/>
      <c r="AJ28" s="683"/>
      <c r="AK28" s="683"/>
      <c r="AL28" s="684" t="s">
        <v>131</v>
      </c>
      <c r="AM28" s="685"/>
      <c r="AN28" s="685"/>
      <c r="AO28" s="686"/>
      <c r="AP28" s="724"/>
      <c r="AQ28" s="725"/>
      <c r="AR28" s="725"/>
      <c r="AS28" s="725"/>
      <c r="AT28" s="725"/>
      <c r="AU28" s="725"/>
      <c r="AV28" s="725"/>
      <c r="AW28" s="725"/>
      <c r="AX28" s="725"/>
      <c r="AY28" s="725"/>
      <c r="AZ28" s="725"/>
      <c r="BA28" s="725"/>
      <c r="BB28" s="725"/>
      <c r="BC28" s="725"/>
      <c r="BD28" s="725"/>
      <c r="BE28" s="725"/>
      <c r="BF28" s="726"/>
      <c r="BG28" s="679"/>
      <c r="BH28" s="680"/>
      <c r="BI28" s="680"/>
      <c r="BJ28" s="680"/>
      <c r="BK28" s="680"/>
      <c r="BL28" s="680"/>
      <c r="BM28" s="680"/>
      <c r="BN28" s="681"/>
      <c r="BO28" s="682"/>
      <c r="BP28" s="682"/>
      <c r="BQ28" s="682"/>
      <c r="BR28" s="682"/>
      <c r="BS28" s="683"/>
      <c r="BT28" s="683"/>
      <c r="BU28" s="683"/>
      <c r="BV28" s="683"/>
      <c r="BW28" s="683"/>
      <c r="BX28" s="683"/>
      <c r="BY28" s="683"/>
      <c r="BZ28" s="683"/>
      <c r="CA28" s="683"/>
      <c r="CB28" s="687"/>
      <c r="CD28" s="694" t="s">
        <v>305</v>
      </c>
      <c r="CE28" s="695"/>
      <c r="CF28" s="695"/>
      <c r="CG28" s="695"/>
      <c r="CH28" s="695"/>
      <c r="CI28" s="695"/>
      <c r="CJ28" s="695"/>
      <c r="CK28" s="695"/>
      <c r="CL28" s="695"/>
      <c r="CM28" s="695"/>
      <c r="CN28" s="695"/>
      <c r="CO28" s="695"/>
      <c r="CP28" s="695"/>
      <c r="CQ28" s="696"/>
      <c r="CR28" s="679">
        <v>2000617</v>
      </c>
      <c r="CS28" s="680"/>
      <c r="CT28" s="680"/>
      <c r="CU28" s="680"/>
      <c r="CV28" s="680"/>
      <c r="CW28" s="680"/>
      <c r="CX28" s="680"/>
      <c r="CY28" s="681"/>
      <c r="CZ28" s="684">
        <v>15</v>
      </c>
      <c r="DA28" s="713"/>
      <c r="DB28" s="713"/>
      <c r="DC28" s="717"/>
      <c r="DD28" s="688">
        <v>1937362</v>
      </c>
      <c r="DE28" s="680"/>
      <c r="DF28" s="680"/>
      <c r="DG28" s="680"/>
      <c r="DH28" s="680"/>
      <c r="DI28" s="680"/>
      <c r="DJ28" s="680"/>
      <c r="DK28" s="681"/>
      <c r="DL28" s="688">
        <v>1726580</v>
      </c>
      <c r="DM28" s="680"/>
      <c r="DN28" s="680"/>
      <c r="DO28" s="680"/>
      <c r="DP28" s="680"/>
      <c r="DQ28" s="680"/>
      <c r="DR28" s="680"/>
      <c r="DS28" s="680"/>
      <c r="DT28" s="680"/>
      <c r="DU28" s="680"/>
      <c r="DV28" s="681"/>
      <c r="DW28" s="684">
        <v>22</v>
      </c>
      <c r="DX28" s="713"/>
      <c r="DY28" s="713"/>
      <c r="DZ28" s="713"/>
      <c r="EA28" s="713"/>
      <c r="EB28" s="713"/>
      <c r="EC28" s="714"/>
    </row>
    <row r="29" spans="2:133" ht="11.25" customHeight="1" x14ac:dyDescent="0.15">
      <c r="B29" s="676" t="s">
        <v>306</v>
      </c>
      <c r="C29" s="677"/>
      <c r="D29" s="677"/>
      <c r="E29" s="677"/>
      <c r="F29" s="677"/>
      <c r="G29" s="677"/>
      <c r="H29" s="677"/>
      <c r="I29" s="677"/>
      <c r="J29" s="677"/>
      <c r="K29" s="677"/>
      <c r="L29" s="677"/>
      <c r="M29" s="677"/>
      <c r="N29" s="677"/>
      <c r="O29" s="677"/>
      <c r="P29" s="677"/>
      <c r="Q29" s="678"/>
      <c r="R29" s="679">
        <v>846606</v>
      </c>
      <c r="S29" s="680"/>
      <c r="T29" s="680"/>
      <c r="U29" s="680"/>
      <c r="V29" s="680"/>
      <c r="W29" s="680"/>
      <c r="X29" s="680"/>
      <c r="Y29" s="681"/>
      <c r="Z29" s="682">
        <v>6.3</v>
      </c>
      <c r="AA29" s="682"/>
      <c r="AB29" s="682"/>
      <c r="AC29" s="682"/>
      <c r="AD29" s="683" t="s">
        <v>131</v>
      </c>
      <c r="AE29" s="683"/>
      <c r="AF29" s="683"/>
      <c r="AG29" s="683"/>
      <c r="AH29" s="683"/>
      <c r="AI29" s="683"/>
      <c r="AJ29" s="683"/>
      <c r="AK29" s="683"/>
      <c r="AL29" s="684" t="s">
        <v>131</v>
      </c>
      <c r="AM29" s="685"/>
      <c r="AN29" s="685"/>
      <c r="AO29" s="686"/>
      <c r="AP29" s="658" t="s">
        <v>225</v>
      </c>
      <c r="AQ29" s="659"/>
      <c r="AR29" s="659"/>
      <c r="AS29" s="659"/>
      <c r="AT29" s="659"/>
      <c r="AU29" s="659"/>
      <c r="AV29" s="659"/>
      <c r="AW29" s="659"/>
      <c r="AX29" s="659"/>
      <c r="AY29" s="659"/>
      <c r="AZ29" s="659"/>
      <c r="BA29" s="659"/>
      <c r="BB29" s="659"/>
      <c r="BC29" s="659"/>
      <c r="BD29" s="659"/>
      <c r="BE29" s="659"/>
      <c r="BF29" s="660"/>
      <c r="BG29" s="658" t="s">
        <v>307</v>
      </c>
      <c r="BH29" s="719"/>
      <c r="BI29" s="719"/>
      <c r="BJ29" s="719"/>
      <c r="BK29" s="719"/>
      <c r="BL29" s="719"/>
      <c r="BM29" s="719"/>
      <c r="BN29" s="719"/>
      <c r="BO29" s="719"/>
      <c r="BP29" s="719"/>
      <c r="BQ29" s="720"/>
      <c r="BR29" s="658" t="s">
        <v>308</v>
      </c>
      <c r="BS29" s="719"/>
      <c r="BT29" s="719"/>
      <c r="BU29" s="719"/>
      <c r="BV29" s="719"/>
      <c r="BW29" s="719"/>
      <c r="BX29" s="719"/>
      <c r="BY29" s="719"/>
      <c r="BZ29" s="719"/>
      <c r="CA29" s="719"/>
      <c r="CB29" s="720"/>
      <c r="CD29" s="742" t="s">
        <v>309</v>
      </c>
      <c r="CE29" s="743"/>
      <c r="CF29" s="694" t="s">
        <v>310</v>
      </c>
      <c r="CG29" s="695"/>
      <c r="CH29" s="695"/>
      <c r="CI29" s="695"/>
      <c r="CJ29" s="695"/>
      <c r="CK29" s="695"/>
      <c r="CL29" s="695"/>
      <c r="CM29" s="695"/>
      <c r="CN29" s="695"/>
      <c r="CO29" s="695"/>
      <c r="CP29" s="695"/>
      <c r="CQ29" s="696"/>
      <c r="CR29" s="679">
        <v>1999970</v>
      </c>
      <c r="CS29" s="715"/>
      <c r="CT29" s="715"/>
      <c r="CU29" s="715"/>
      <c r="CV29" s="715"/>
      <c r="CW29" s="715"/>
      <c r="CX29" s="715"/>
      <c r="CY29" s="716"/>
      <c r="CZ29" s="684">
        <v>15</v>
      </c>
      <c r="DA29" s="713"/>
      <c r="DB29" s="713"/>
      <c r="DC29" s="717"/>
      <c r="DD29" s="688">
        <v>1936715</v>
      </c>
      <c r="DE29" s="715"/>
      <c r="DF29" s="715"/>
      <c r="DG29" s="715"/>
      <c r="DH29" s="715"/>
      <c r="DI29" s="715"/>
      <c r="DJ29" s="715"/>
      <c r="DK29" s="716"/>
      <c r="DL29" s="688">
        <v>1725933</v>
      </c>
      <c r="DM29" s="715"/>
      <c r="DN29" s="715"/>
      <c r="DO29" s="715"/>
      <c r="DP29" s="715"/>
      <c r="DQ29" s="715"/>
      <c r="DR29" s="715"/>
      <c r="DS29" s="715"/>
      <c r="DT29" s="715"/>
      <c r="DU29" s="715"/>
      <c r="DV29" s="716"/>
      <c r="DW29" s="684">
        <v>22</v>
      </c>
      <c r="DX29" s="713"/>
      <c r="DY29" s="713"/>
      <c r="DZ29" s="713"/>
      <c r="EA29" s="713"/>
      <c r="EB29" s="713"/>
      <c r="EC29" s="714"/>
    </row>
    <row r="30" spans="2:133" ht="11.25" customHeight="1" x14ac:dyDescent="0.15">
      <c r="B30" s="676" t="s">
        <v>311</v>
      </c>
      <c r="C30" s="677"/>
      <c r="D30" s="677"/>
      <c r="E30" s="677"/>
      <c r="F30" s="677"/>
      <c r="G30" s="677"/>
      <c r="H30" s="677"/>
      <c r="I30" s="677"/>
      <c r="J30" s="677"/>
      <c r="K30" s="677"/>
      <c r="L30" s="677"/>
      <c r="M30" s="677"/>
      <c r="N30" s="677"/>
      <c r="O30" s="677"/>
      <c r="P30" s="677"/>
      <c r="Q30" s="678"/>
      <c r="R30" s="679">
        <v>46276</v>
      </c>
      <c r="S30" s="680"/>
      <c r="T30" s="680"/>
      <c r="U30" s="680"/>
      <c r="V30" s="680"/>
      <c r="W30" s="680"/>
      <c r="X30" s="680"/>
      <c r="Y30" s="681"/>
      <c r="Z30" s="682">
        <v>0.3</v>
      </c>
      <c r="AA30" s="682"/>
      <c r="AB30" s="682"/>
      <c r="AC30" s="682"/>
      <c r="AD30" s="683">
        <v>21232</v>
      </c>
      <c r="AE30" s="683"/>
      <c r="AF30" s="683"/>
      <c r="AG30" s="683"/>
      <c r="AH30" s="683"/>
      <c r="AI30" s="683"/>
      <c r="AJ30" s="683"/>
      <c r="AK30" s="683"/>
      <c r="AL30" s="684">
        <v>0.3</v>
      </c>
      <c r="AM30" s="685"/>
      <c r="AN30" s="685"/>
      <c r="AO30" s="686"/>
      <c r="AP30" s="727" t="s">
        <v>312</v>
      </c>
      <c r="AQ30" s="728"/>
      <c r="AR30" s="728"/>
      <c r="AS30" s="728"/>
      <c r="AT30" s="733" t="s">
        <v>313</v>
      </c>
      <c r="AU30" s="228"/>
      <c r="AV30" s="228"/>
      <c r="AW30" s="228"/>
      <c r="AX30" s="665" t="s">
        <v>190</v>
      </c>
      <c r="AY30" s="666"/>
      <c r="AZ30" s="666"/>
      <c r="BA30" s="666"/>
      <c r="BB30" s="666"/>
      <c r="BC30" s="666"/>
      <c r="BD30" s="666"/>
      <c r="BE30" s="666"/>
      <c r="BF30" s="667"/>
      <c r="BG30" s="739">
        <v>99.4</v>
      </c>
      <c r="BH30" s="740"/>
      <c r="BI30" s="740"/>
      <c r="BJ30" s="740"/>
      <c r="BK30" s="740"/>
      <c r="BL30" s="740"/>
      <c r="BM30" s="674">
        <v>96.8</v>
      </c>
      <c r="BN30" s="740"/>
      <c r="BO30" s="740"/>
      <c r="BP30" s="740"/>
      <c r="BQ30" s="741"/>
      <c r="BR30" s="739">
        <v>99.4</v>
      </c>
      <c r="BS30" s="740"/>
      <c r="BT30" s="740"/>
      <c r="BU30" s="740"/>
      <c r="BV30" s="740"/>
      <c r="BW30" s="740"/>
      <c r="BX30" s="674">
        <v>96.5</v>
      </c>
      <c r="BY30" s="740"/>
      <c r="BZ30" s="740"/>
      <c r="CA30" s="740"/>
      <c r="CB30" s="741"/>
      <c r="CD30" s="744"/>
      <c r="CE30" s="745"/>
      <c r="CF30" s="694" t="s">
        <v>314</v>
      </c>
      <c r="CG30" s="695"/>
      <c r="CH30" s="695"/>
      <c r="CI30" s="695"/>
      <c r="CJ30" s="695"/>
      <c r="CK30" s="695"/>
      <c r="CL30" s="695"/>
      <c r="CM30" s="695"/>
      <c r="CN30" s="695"/>
      <c r="CO30" s="695"/>
      <c r="CP30" s="695"/>
      <c r="CQ30" s="696"/>
      <c r="CR30" s="679">
        <v>1888711</v>
      </c>
      <c r="CS30" s="680"/>
      <c r="CT30" s="680"/>
      <c r="CU30" s="680"/>
      <c r="CV30" s="680"/>
      <c r="CW30" s="680"/>
      <c r="CX30" s="680"/>
      <c r="CY30" s="681"/>
      <c r="CZ30" s="684">
        <v>14.2</v>
      </c>
      <c r="DA30" s="713"/>
      <c r="DB30" s="713"/>
      <c r="DC30" s="717"/>
      <c r="DD30" s="688">
        <v>1825914</v>
      </c>
      <c r="DE30" s="680"/>
      <c r="DF30" s="680"/>
      <c r="DG30" s="680"/>
      <c r="DH30" s="680"/>
      <c r="DI30" s="680"/>
      <c r="DJ30" s="680"/>
      <c r="DK30" s="681"/>
      <c r="DL30" s="688">
        <v>1615132</v>
      </c>
      <c r="DM30" s="680"/>
      <c r="DN30" s="680"/>
      <c r="DO30" s="680"/>
      <c r="DP30" s="680"/>
      <c r="DQ30" s="680"/>
      <c r="DR30" s="680"/>
      <c r="DS30" s="680"/>
      <c r="DT30" s="680"/>
      <c r="DU30" s="680"/>
      <c r="DV30" s="681"/>
      <c r="DW30" s="684">
        <v>20.6</v>
      </c>
      <c r="DX30" s="713"/>
      <c r="DY30" s="713"/>
      <c r="DZ30" s="713"/>
      <c r="EA30" s="713"/>
      <c r="EB30" s="713"/>
      <c r="EC30" s="714"/>
    </row>
    <row r="31" spans="2:133" ht="11.25" customHeight="1" x14ac:dyDescent="0.15">
      <c r="B31" s="676" t="s">
        <v>315</v>
      </c>
      <c r="C31" s="677"/>
      <c r="D31" s="677"/>
      <c r="E31" s="677"/>
      <c r="F31" s="677"/>
      <c r="G31" s="677"/>
      <c r="H31" s="677"/>
      <c r="I31" s="677"/>
      <c r="J31" s="677"/>
      <c r="K31" s="677"/>
      <c r="L31" s="677"/>
      <c r="M31" s="677"/>
      <c r="N31" s="677"/>
      <c r="O31" s="677"/>
      <c r="P31" s="677"/>
      <c r="Q31" s="678"/>
      <c r="R31" s="679">
        <v>106682</v>
      </c>
      <c r="S31" s="680"/>
      <c r="T31" s="680"/>
      <c r="U31" s="680"/>
      <c r="V31" s="680"/>
      <c r="W31" s="680"/>
      <c r="X31" s="680"/>
      <c r="Y31" s="681"/>
      <c r="Z31" s="682">
        <v>0.8</v>
      </c>
      <c r="AA31" s="682"/>
      <c r="AB31" s="682"/>
      <c r="AC31" s="682"/>
      <c r="AD31" s="683" t="s">
        <v>131</v>
      </c>
      <c r="AE31" s="683"/>
      <c r="AF31" s="683"/>
      <c r="AG31" s="683"/>
      <c r="AH31" s="683"/>
      <c r="AI31" s="683"/>
      <c r="AJ31" s="683"/>
      <c r="AK31" s="683"/>
      <c r="AL31" s="684" t="s">
        <v>131</v>
      </c>
      <c r="AM31" s="685"/>
      <c r="AN31" s="685"/>
      <c r="AO31" s="686"/>
      <c r="AP31" s="729"/>
      <c r="AQ31" s="730"/>
      <c r="AR31" s="730"/>
      <c r="AS31" s="730"/>
      <c r="AT31" s="734"/>
      <c r="AU31" s="227" t="s">
        <v>316</v>
      </c>
      <c r="AV31" s="227"/>
      <c r="AW31" s="227"/>
      <c r="AX31" s="676" t="s">
        <v>317</v>
      </c>
      <c r="AY31" s="677"/>
      <c r="AZ31" s="677"/>
      <c r="BA31" s="677"/>
      <c r="BB31" s="677"/>
      <c r="BC31" s="677"/>
      <c r="BD31" s="677"/>
      <c r="BE31" s="677"/>
      <c r="BF31" s="678"/>
      <c r="BG31" s="736">
        <v>99.4</v>
      </c>
      <c r="BH31" s="715"/>
      <c r="BI31" s="715"/>
      <c r="BJ31" s="715"/>
      <c r="BK31" s="715"/>
      <c r="BL31" s="715"/>
      <c r="BM31" s="685">
        <v>97.4</v>
      </c>
      <c r="BN31" s="737"/>
      <c r="BO31" s="737"/>
      <c r="BP31" s="737"/>
      <c r="BQ31" s="738"/>
      <c r="BR31" s="736">
        <v>99.4</v>
      </c>
      <c r="BS31" s="715"/>
      <c r="BT31" s="715"/>
      <c r="BU31" s="715"/>
      <c r="BV31" s="715"/>
      <c r="BW31" s="715"/>
      <c r="BX31" s="685">
        <v>96.9</v>
      </c>
      <c r="BY31" s="737"/>
      <c r="BZ31" s="737"/>
      <c r="CA31" s="737"/>
      <c r="CB31" s="738"/>
      <c r="CD31" s="744"/>
      <c r="CE31" s="745"/>
      <c r="CF31" s="694" t="s">
        <v>318</v>
      </c>
      <c r="CG31" s="695"/>
      <c r="CH31" s="695"/>
      <c r="CI31" s="695"/>
      <c r="CJ31" s="695"/>
      <c r="CK31" s="695"/>
      <c r="CL31" s="695"/>
      <c r="CM31" s="695"/>
      <c r="CN31" s="695"/>
      <c r="CO31" s="695"/>
      <c r="CP31" s="695"/>
      <c r="CQ31" s="696"/>
      <c r="CR31" s="679">
        <v>111259</v>
      </c>
      <c r="CS31" s="715"/>
      <c r="CT31" s="715"/>
      <c r="CU31" s="715"/>
      <c r="CV31" s="715"/>
      <c r="CW31" s="715"/>
      <c r="CX31" s="715"/>
      <c r="CY31" s="716"/>
      <c r="CZ31" s="684">
        <v>0.8</v>
      </c>
      <c r="DA31" s="713"/>
      <c r="DB31" s="713"/>
      <c r="DC31" s="717"/>
      <c r="DD31" s="688">
        <v>110801</v>
      </c>
      <c r="DE31" s="715"/>
      <c r="DF31" s="715"/>
      <c r="DG31" s="715"/>
      <c r="DH31" s="715"/>
      <c r="DI31" s="715"/>
      <c r="DJ31" s="715"/>
      <c r="DK31" s="716"/>
      <c r="DL31" s="688">
        <v>110801</v>
      </c>
      <c r="DM31" s="715"/>
      <c r="DN31" s="715"/>
      <c r="DO31" s="715"/>
      <c r="DP31" s="715"/>
      <c r="DQ31" s="715"/>
      <c r="DR31" s="715"/>
      <c r="DS31" s="715"/>
      <c r="DT31" s="715"/>
      <c r="DU31" s="715"/>
      <c r="DV31" s="716"/>
      <c r="DW31" s="684">
        <v>1.4</v>
      </c>
      <c r="DX31" s="713"/>
      <c r="DY31" s="713"/>
      <c r="DZ31" s="713"/>
      <c r="EA31" s="713"/>
      <c r="EB31" s="713"/>
      <c r="EC31" s="714"/>
    </row>
    <row r="32" spans="2:133" ht="11.25" customHeight="1" x14ac:dyDescent="0.15">
      <c r="B32" s="676" t="s">
        <v>319</v>
      </c>
      <c r="C32" s="677"/>
      <c r="D32" s="677"/>
      <c r="E32" s="677"/>
      <c r="F32" s="677"/>
      <c r="G32" s="677"/>
      <c r="H32" s="677"/>
      <c r="I32" s="677"/>
      <c r="J32" s="677"/>
      <c r="K32" s="677"/>
      <c r="L32" s="677"/>
      <c r="M32" s="677"/>
      <c r="N32" s="677"/>
      <c r="O32" s="677"/>
      <c r="P32" s="677"/>
      <c r="Q32" s="678"/>
      <c r="R32" s="679">
        <v>466504</v>
      </c>
      <c r="S32" s="680"/>
      <c r="T32" s="680"/>
      <c r="U32" s="680"/>
      <c r="V32" s="680"/>
      <c r="W32" s="680"/>
      <c r="X32" s="680"/>
      <c r="Y32" s="681"/>
      <c r="Z32" s="682">
        <v>3.5</v>
      </c>
      <c r="AA32" s="682"/>
      <c r="AB32" s="682"/>
      <c r="AC32" s="682"/>
      <c r="AD32" s="683" t="s">
        <v>231</v>
      </c>
      <c r="AE32" s="683"/>
      <c r="AF32" s="683"/>
      <c r="AG32" s="683"/>
      <c r="AH32" s="683"/>
      <c r="AI32" s="683"/>
      <c r="AJ32" s="683"/>
      <c r="AK32" s="683"/>
      <c r="AL32" s="684" t="s">
        <v>131</v>
      </c>
      <c r="AM32" s="685"/>
      <c r="AN32" s="685"/>
      <c r="AO32" s="686"/>
      <c r="AP32" s="731"/>
      <c r="AQ32" s="732"/>
      <c r="AR32" s="732"/>
      <c r="AS32" s="732"/>
      <c r="AT32" s="735"/>
      <c r="AU32" s="229"/>
      <c r="AV32" s="229"/>
      <c r="AW32" s="229"/>
      <c r="AX32" s="724" t="s">
        <v>320</v>
      </c>
      <c r="AY32" s="725"/>
      <c r="AZ32" s="725"/>
      <c r="BA32" s="725"/>
      <c r="BB32" s="725"/>
      <c r="BC32" s="725"/>
      <c r="BD32" s="725"/>
      <c r="BE32" s="725"/>
      <c r="BF32" s="726"/>
      <c r="BG32" s="748">
        <v>99.3</v>
      </c>
      <c r="BH32" s="749"/>
      <c r="BI32" s="749"/>
      <c r="BJ32" s="749"/>
      <c r="BK32" s="749"/>
      <c r="BL32" s="749"/>
      <c r="BM32" s="750">
        <v>96.1</v>
      </c>
      <c r="BN32" s="749"/>
      <c r="BO32" s="749"/>
      <c r="BP32" s="749"/>
      <c r="BQ32" s="751"/>
      <c r="BR32" s="748">
        <v>99.3</v>
      </c>
      <c r="BS32" s="749"/>
      <c r="BT32" s="749"/>
      <c r="BU32" s="749"/>
      <c r="BV32" s="749"/>
      <c r="BW32" s="749"/>
      <c r="BX32" s="750">
        <v>95.9</v>
      </c>
      <c r="BY32" s="749"/>
      <c r="BZ32" s="749"/>
      <c r="CA32" s="749"/>
      <c r="CB32" s="751"/>
      <c r="CD32" s="746"/>
      <c r="CE32" s="747"/>
      <c r="CF32" s="694" t="s">
        <v>321</v>
      </c>
      <c r="CG32" s="695"/>
      <c r="CH32" s="695"/>
      <c r="CI32" s="695"/>
      <c r="CJ32" s="695"/>
      <c r="CK32" s="695"/>
      <c r="CL32" s="695"/>
      <c r="CM32" s="695"/>
      <c r="CN32" s="695"/>
      <c r="CO32" s="695"/>
      <c r="CP32" s="695"/>
      <c r="CQ32" s="696"/>
      <c r="CR32" s="679">
        <v>647</v>
      </c>
      <c r="CS32" s="680"/>
      <c r="CT32" s="680"/>
      <c r="CU32" s="680"/>
      <c r="CV32" s="680"/>
      <c r="CW32" s="680"/>
      <c r="CX32" s="680"/>
      <c r="CY32" s="681"/>
      <c r="CZ32" s="684">
        <v>0</v>
      </c>
      <c r="DA32" s="713"/>
      <c r="DB32" s="713"/>
      <c r="DC32" s="717"/>
      <c r="DD32" s="688">
        <v>647</v>
      </c>
      <c r="DE32" s="680"/>
      <c r="DF32" s="680"/>
      <c r="DG32" s="680"/>
      <c r="DH32" s="680"/>
      <c r="DI32" s="680"/>
      <c r="DJ32" s="680"/>
      <c r="DK32" s="681"/>
      <c r="DL32" s="688">
        <v>647</v>
      </c>
      <c r="DM32" s="680"/>
      <c r="DN32" s="680"/>
      <c r="DO32" s="680"/>
      <c r="DP32" s="680"/>
      <c r="DQ32" s="680"/>
      <c r="DR32" s="680"/>
      <c r="DS32" s="680"/>
      <c r="DT32" s="680"/>
      <c r="DU32" s="680"/>
      <c r="DV32" s="681"/>
      <c r="DW32" s="684">
        <v>0</v>
      </c>
      <c r="DX32" s="713"/>
      <c r="DY32" s="713"/>
      <c r="DZ32" s="713"/>
      <c r="EA32" s="713"/>
      <c r="EB32" s="713"/>
      <c r="EC32" s="714"/>
    </row>
    <row r="33" spans="2:133" ht="11.25" customHeight="1" x14ac:dyDescent="0.15">
      <c r="B33" s="676" t="s">
        <v>322</v>
      </c>
      <c r="C33" s="677"/>
      <c r="D33" s="677"/>
      <c r="E33" s="677"/>
      <c r="F33" s="677"/>
      <c r="G33" s="677"/>
      <c r="H33" s="677"/>
      <c r="I33" s="677"/>
      <c r="J33" s="677"/>
      <c r="K33" s="677"/>
      <c r="L33" s="677"/>
      <c r="M33" s="677"/>
      <c r="N33" s="677"/>
      <c r="O33" s="677"/>
      <c r="P33" s="677"/>
      <c r="Q33" s="678"/>
      <c r="R33" s="679">
        <v>36511</v>
      </c>
      <c r="S33" s="680"/>
      <c r="T33" s="680"/>
      <c r="U33" s="680"/>
      <c r="V33" s="680"/>
      <c r="W33" s="680"/>
      <c r="X33" s="680"/>
      <c r="Y33" s="681"/>
      <c r="Z33" s="682">
        <v>0.3</v>
      </c>
      <c r="AA33" s="682"/>
      <c r="AB33" s="682"/>
      <c r="AC33" s="682"/>
      <c r="AD33" s="683" t="s">
        <v>131</v>
      </c>
      <c r="AE33" s="683"/>
      <c r="AF33" s="683"/>
      <c r="AG33" s="683"/>
      <c r="AH33" s="683"/>
      <c r="AI33" s="683"/>
      <c r="AJ33" s="683"/>
      <c r="AK33" s="683"/>
      <c r="AL33" s="684" t="s">
        <v>131</v>
      </c>
      <c r="AM33" s="685"/>
      <c r="AN33" s="685"/>
      <c r="AO33" s="686"/>
      <c r="AP33" s="230"/>
      <c r="AQ33" s="231"/>
      <c r="AR33" s="227"/>
      <c r="AS33" s="228"/>
      <c r="AT33" s="228"/>
      <c r="AU33" s="228"/>
      <c r="AV33" s="228"/>
      <c r="AW33" s="228"/>
      <c r="AX33" s="228"/>
      <c r="AY33" s="228"/>
      <c r="AZ33" s="228"/>
      <c r="BA33" s="228"/>
      <c r="BB33" s="228"/>
      <c r="BC33" s="228"/>
      <c r="BD33" s="228"/>
      <c r="BE33" s="228"/>
      <c r="BF33" s="228"/>
      <c r="BG33" s="231"/>
      <c r="BH33" s="231"/>
      <c r="BI33" s="231"/>
      <c r="BJ33" s="231"/>
      <c r="BK33" s="231"/>
      <c r="BL33" s="231"/>
      <c r="BM33" s="231"/>
      <c r="BN33" s="231"/>
      <c r="BO33" s="231"/>
      <c r="BP33" s="231"/>
      <c r="BQ33" s="231"/>
      <c r="BR33" s="231"/>
      <c r="BS33" s="231"/>
      <c r="BT33" s="231"/>
      <c r="BU33" s="231"/>
      <c r="BV33" s="231"/>
      <c r="BW33" s="231"/>
      <c r="BX33" s="231"/>
      <c r="BY33" s="231"/>
      <c r="BZ33" s="231"/>
      <c r="CA33" s="231"/>
      <c r="CB33" s="231"/>
      <c r="CD33" s="694" t="s">
        <v>323</v>
      </c>
      <c r="CE33" s="695"/>
      <c r="CF33" s="695"/>
      <c r="CG33" s="695"/>
      <c r="CH33" s="695"/>
      <c r="CI33" s="695"/>
      <c r="CJ33" s="695"/>
      <c r="CK33" s="695"/>
      <c r="CL33" s="695"/>
      <c r="CM33" s="695"/>
      <c r="CN33" s="695"/>
      <c r="CO33" s="695"/>
      <c r="CP33" s="695"/>
      <c r="CQ33" s="696"/>
      <c r="CR33" s="679">
        <v>6195677</v>
      </c>
      <c r="CS33" s="715"/>
      <c r="CT33" s="715"/>
      <c r="CU33" s="715"/>
      <c r="CV33" s="715"/>
      <c r="CW33" s="715"/>
      <c r="CX33" s="715"/>
      <c r="CY33" s="716"/>
      <c r="CZ33" s="684">
        <v>46.4</v>
      </c>
      <c r="DA33" s="713"/>
      <c r="DB33" s="713"/>
      <c r="DC33" s="717"/>
      <c r="DD33" s="688">
        <v>4541141</v>
      </c>
      <c r="DE33" s="715"/>
      <c r="DF33" s="715"/>
      <c r="DG33" s="715"/>
      <c r="DH33" s="715"/>
      <c r="DI33" s="715"/>
      <c r="DJ33" s="715"/>
      <c r="DK33" s="716"/>
      <c r="DL33" s="688">
        <v>3461534</v>
      </c>
      <c r="DM33" s="715"/>
      <c r="DN33" s="715"/>
      <c r="DO33" s="715"/>
      <c r="DP33" s="715"/>
      <c r="DQ33" s="715"/>
      <c r="DR33" s="715"/>
      <c r="DS33" s="715"/>
      <c r="DT33" s="715"/>
      <c r="DU33" s="715"/>
      <c r="DV33" s="716"/>
      <c r="DW33" s="684">
        <v>44.2</v>
      </c>
      <c r="DX33" s="713"/>
      <c r="DY33" s="713"/>
      <c r="DZ33" s="713"/>
      <c r="EA33" s="713"/>
      <c r="EB33" s="713"/>
      <c r="EC33" s="714"/>
    </row>
    <row r="34" spans="2:133" ht="11.25" customHeight="1" x14ac:dyDescent="0.15">
      <c r="B34" s="676" t="s">
        <v>324</v>
      </c>
      <c r="C34" s="677"/>
      <c r="D34" s="677"/>
      <c r="E34" s="677"/>
      <c r="F34" s="677"/>
      <c r="G34" s="677"/>
      <c r="H34" s="677"/>
      <c r="I34" s="677"/>
      <c r="J34" s="677"/>
      <c r="K34" s="677"/>
      <c r="L34" s="677"/>
      <c r="M34" s="677"/>
      <c r="N34" s="677"/>
      <c r="O34" s="677"/>
      <c r="P34" s="677"/>
      <c r="Q34" s="678"/>
      <c r="R34" s="679">
        <v>280462</v>
      </c>
      <c r="S34" s="680"/>
      <c r="T34" s="680"/>
      <c r="U34" s="680"/>
      <c r="V34" s="680"/>
      <c r="W34" s="680"/>
      <c r="X34" s="680"/>
      <c r="Y34" s="681"/>
      <c r="Z34" s="682">
        <v>2.1</v>
      </c>
      <c r="AA34" s="682"/>
      <c r="AB34" s="682"/>
      <c r="AC34" s="682"/>
      <c r="AD34" s="683">
        <v>482</v>
      </c>
      <c r="AE34" s="683"/>
      <c r="AF34" s="683"/>
      <c r="AG34" s="683"/>
      <c r="AH34" s="683"/>
      <c r="AI34" s="683"/>
      <c r="AJ34" s="683"/>
      <c r="AK34" s="683"/>
      <c r="AL34" s="684">
        <v>0</v>
      </c>
      <c r="AM34" s="685"/>
      <c r="AN34" s="685"/>
      <c r="AO34" s="686"/>
      <c r="AP34" s="232"/>
      <c r="AQ34" s="658" t="s">
        <v>325</v>
      </c>
      <c r="AR34" s="659"/>
      <c r="AS34" s="659"/>
      <c r="AT34" s="659"/>
      <c r="AU34" s="659"/>
      <c r="AV34" s="659"/>
      <c r="AW34" s="659"/>
      <c r="AX34" s="659"/>
      <c r="AY34" s="659"/>
      <c r="AZ34" s="659"/>
      <c r="BA34" s="659"/>
      <c r="BB34" s="659"/>
      <c r="BC34" s="659"/>
      <c r="BD34" s="659"/>
      <c r="BE34" s="659"/>
      <c r="BF34" s="660"/>
      <c r="BG34" s="658" t="s">
        <v>326</v>
      </c>
      <c r="BH34" s="659"/>
      <c r="BI34" s="659"/>
      <c r="BJ34" s="659"/>
      <c r="BK34" s="659"/>
      <c r="BL34" s="659"/>
      <c r="BM34" s="659"/>
      <c r="BN34" s="659"/>
      <c r="BO34" s="659"/>
      <c r="BP34" s="659"/>
      <c r="BQ34" s="659"/>
      <c r="BR34" s="659"/>
      <c r="BS34" s="659"/>
      <c r="BT34" s="659"/>
      <c r="BU34" s="659"/>
      <c r="BV34" s="659"/>
      <c r="BW34" s="659"/>
      <c r="BX34" s="659"/>
      <c r="BY34" s="659"/>
      <c r="BZ34" s="659"/>
      <c r="CA34" s="659"/>
      <c r="CB34" s="660"/>
      <c r="CD34" s="694" t="s">
        <v>327</v>
      </c>
      <c r="CE34" s="695"/>
      <c r="CF34" s="695"/>
      <c r="CG34" s="695"/>
      <c r="CH34" s="695"/>
      <c r="CI34" s="695"/>
      <c r="CJ34" s="695"/>
      <c r="CK34" s="695"/>
      <c r="CL34" s="695"/>
      <c r="CM34" s="695"/>
      <c r="CN34" s="695"/>
      <c r="CO34" s="695"/>
      <c r="CP34" s="695"/>
      <c r="CQ34" s="696"/>
      <c r="CR34" s="679">
        <v>1921846</v>
      </c>
      <c r="CS34" s="680"/>
      <c r="CT34" s="680"/>
      <c r="CU34" s="680"/>
      <c r="CV34" s="680"/>
      <c r="CW34" s="680"/>
      <c r="CX34" s="680"/>
      <c r="CY34" s="681"/>
      <c r="CZ34" s="684">
        <v>14.4</v>
      </c>
      <c r="DA34" s="713"/>
      <c r="DB34" s="713"/>
      <c r="DC34" s="717"/>
      <c r="DD34" s="688">
        <v>1374698</v>
      </c>
      <c r="DE34" s="680"/>
      <c r="DF34" s="680"/>
      <c r="DG34" s="680"/>
      <c r="DH34" s="680"/>
      <c r="DI34" s="680"/>
      <c r="DJ34" s="680"/>
      <c r="DK34" s="681"/>
      <c r="DL34" s="688">
        <v>1195835</v>
      </c>
      <c r="DM34" s="680"/>
      <c r="DN34" s="680"/>
      <c r="DO34" s="680"/>
      <c r="DP34" s="680"/>
      <c r="DQ34" s="680"/>
      <c r="DR34" s="680"/>
      <c r="DS34" s="680"/>
      <c r="DT34" s="680"/>
      <c r="DU34" s="680"/>
      <c r="DV34" s="681"/>
      <c r="DW34" s="684">
        <v>15.3</v>
      </c>
      <c r="DX34" s="713"/>
      <c r="DY34" s="713"/>
      <c r="DZ34" s="713"/>
      <c r="EA34" s="713"/>
      <c r="EB34" s="713"/>
      <c r="EC34" s="714"/>
    </row>
    <row r="35" spans="2:133" ht="11.25" customHeight="1" x14ac:dyDescent="0.15">
      <c r="B35" s="676" t="s">
        <v>328</v>
      </c>
      <c r="C35" s="677"/>
      <c r="D35" s="677"/>
      <c r="E35" s="677"/>
      <c r="F35" s="677"/>
      <c r="G35" s="677"/>
      <c r="H35" s="677"/>
      <c r="I35" s="677"/>
      <c r="J35" s="677"/>
      <c r="K35" s="677"/>
      <c r="L35" s="677"/>
      <c r="M35" s="677"/>
      <c r="N35" s="677"/>
      <c r="O35" s="677"/>
      <c r="P35" s="677"/>
      <c r="Q35" s="678"/>
      <c r="R35" s="679">
        <v>2439578</v>
      </c>
      <c r="S35" s="680"/>
      <c r="T35" s="680"/>
      <c r="U35" s="680"/>
      <c r="V35" s="680"/>
      <c r="W35" s="680"/>
      <c r="X35" s="680"/>
      <c r="Y35" s="681"/>
      <c r="Z35" s="682">
        <v>18.100000000000001</v>
      </c>
      <c r="AA35" s="682"/>
      <c r="AB35" s="682"/>
      <c r="AC35" s="682"/>
      <c r="AD35" s="683" t="s">
        <v>231</v>
      </c>
      <c r="AE35" s="683"/>
      <c r="AF35" s="683"/>
      <c r="AG35" s="683"/>
      <c r="AH35" s="683"/>
      <c r="AI35" s="683"/>
      <c r="AJ35" s="683"/>
      <c r="AK35" s="683"/>
      <c r="AL35" s="684" t="s">
        <v>231</v>
      </c>
      <c r="AM35" s="685"/>
      <c r="AN35" s="685"/>
      <c r="AO35" s="686"/>
      <c r="AP35" s="232"/>
      <c r="AQ35" s="752" t="s">
        <v>329</v>
      </c>
      <c r="AR35" s="753"/>
      <c r="AS35" s="753"/>
      <c r="AT35" s="753"/>
      <c r="AU35" s="753"/>
      <c r="AV35" s="753"/>
      <c r="AW35" s="753"/>
      <c r="AX35" s="753"/>
      <c r="AY35" s="754"/>
      <c r="AZ35" s="668">
        <v>1503571</v>
      </c>
      <c r="BA35" s="669"/>
      <c r="BB35" s="669"/>
      <c r="BC35" s="669"/>
      <c r="BD35" s="669"/>
      <c r="BE35" s="669"/>
      <c r="BF35" s="755"/>
      <c r="BG35" s="690" t="s">
        <v>330</v>
      </c>
      <c r="BH35" s="691"/>
      <c r="BI35" s="691"/>
      <c r="BJ35" s="691"/>
      <c r="BK35" s="691"/>
      <c r="BL35" s="691"/>
      <c r="BM35" s="691"/>
      <c r="BN35" s="691"/>
      <c r="BO35" s="691"/>
      <c r="BP35" s="691"/>
      <c r="BQ35" s="691"/>
      <c r="BR35" s="691"/>
      <c r="BS35" s="691"/>
      <c r="BT35" s="691"/>
      <c r="BU35" s="692"/>
      <c r="BV35" s="668">
        <v>98151</v>
      </c>
      <c r="BW35" s="669"/>
      <c r="BX35" s="669"/>
      <c r="BY35" s="669"/>
      <c r="BZ35" s="669"/>
      <c r="CA35" s="669"/>
      <c r="CB35" s="755"/>
      <c r="CD35" s="694" t="s">
        <v>331</v>
      </c>
      <c r="CE35" s="695"/>
      <c r="CF35" s="695"/>
      <c r="CG35" s="695"/>
      <c r="CH35" s="695"/>
      <c r="CI35" s="695"/>
      <c r="CJ35" s="695"/>
      <c r="CK35" s="695"/>
      <c r="CL35" s="695"/>
      <c r="CM35" s="695"/>
      <c r="CN35" s="695"/>
      <c r="CO35" s="695"/>
      <c r="CP35" s="695"/>
      <c r="CQ35" s="696"/>
      <c r="CR35" s="679">
        <v>61907</v>
      </c>
      <c r="CS35" s="715"/>
      <c r="CT35" s="715"/>
      <c r="CU35" s="715"/>
      <c r="CV35" s="715"/>
      <c r="CW35" s="715"/>
      <c r="CX35" s="715"/>
      <c r="CY35" s="716"/>
      <c r="CZ35" s="684">
        <v>0.5</v>
      </c>
      <c r="DA35" s="713"/>
      <c r="DB35" s="713"/>
      <c r="DC35" s="717"/>
      <c r="DD35" s="688">
        <v>36212</v>
      </c>
      <c r="DE35" s="715"/>
      <c r="DF35" s="715"/>
      <c r="DG35" s="715"/>
      <c r="DH35" s="715"/>
      <c r="DI35" s="715"/>
      <c r="DJ35" s="715"/>
      <c r="DK35" s="716"/>
      <c r="DL35" s="688">
        <v>21616</v>
      </c>
      <c r="DM35" s="715"/>
      <c r="DN35" s="715"/>
      <c r="DO35" s="715"/>
      <c r="DP35" s="715"/>
      <c r="DQ35" s="715"/>
      <c r="DR35" s="715"/>
      <c r="DS35" s="715"/>
      <c r="DT35" s="715"/>
      <c r="DU35" s="715"/>
      <c r="DV35" s="716"/>
      <c r="DW35" s="684">
        <v>0.3</v>
      </c>
      <c r="DX35" s="713"/>
      <c r="DY35" s="713"/>
      <c r="DZ35" s="713"/>
      <c r="EA35" s="713"/>
      <c r="EB35" s="713"/>
      <c r="EC35" s="714"/>
    </row>
    <row r="36" spans="2:133" ht="11.25" customHeight="1" x14ac:dyDescent="0.15">
      <c r="B36" s="676" t="s">
        <v>332</v>
      </c>
      <c r="C36" s="677"/>
      <c r="D36" s="677"/>
      <c r="E36" s="677"/>
      <c r="F36" s="677"/>
      <c r="G36" s="677"/>
      <c r="H36" s="677"/>
      <c r="I36" s="677"/>
      <c r="J36" s="677"/>
      <c r="K36" s="677"/>
      <c r="L36" s="677"/>
      <c r="M36" s="677"/>
      <c r="N36" s="677"/>
      <c r="O36" s="677"/>
      <c r="P36" s="677"/>
      <c r="Q36" s="678"/>
      <c r="R36" s="679" t="s">
        <v>131</v>
      </c>
      <c r="S36" s="680"/>
      <c r="T36" s="680"/>
      <c r="U36" s="680"/>
      <c r="V36" s="680"/>
      <c r="W36" s="680"/>
      <c r="X36" s="680"/>
      <c r="Y36" s="681"/>
      <c r="Z36" s="682" t="s">
        <v>131</v>
      </c>
      <c r="AA36" s="682"/>
      <c r="AB36" s="682"/>
      <c r="AC36" s="682"/>
      <c r="AD36" s="683" t="s">
        <v>231</v>
      </c>
      <c r="AE36" s="683"/>
      <c r="AF36" s="683"/>
      <c r="AG36" s="683"/>
      <c r="AH36" s="683"/>
      <c r="AI36" s="683"/>
      <c r="AJ36" s="683"/>
      <c r="AK36" s="683"/>
      <c r="AL36" s="684" t="s">
        <v>231</v>
      </c>
      <c r="AM36" s="685"/>
      <c r="AN36" s="685"/>
      <c r="AO36" s="686"/>
      <c r="AQ36" s="756" t="s">
        <v>333</v>
      </c>
      <c r="AR36" s="757"/>
      <c r="AS36" s="757"/>
      <c r="AT36" s="757"/>
      <c r="AU36" s="757"/>
      <c r="AV36" s="757"/>
      <c r="AW36" s="757"/>
      <c r="AX36" s="757"/>
      <c r="AY36" s="758"/>
      <c r="AZ36" s="679">
        <v>800000</v>
      </c>
      <c r="BA36" s="680"/>
      <c r="BB36" s="680"/>
      <c r="BC36" s="680"/>
      <c r="BD36" s="715"/>
      <c r="BE36" s="715"/>
      <c r="BF36" s="738"/>
      <c r="BG36" s="694" t="s">
        <v>334</v>
      </c>
      <c r="BH36" s="695"/>
      <c r="BI36" s="695"/>
      <c r="BJ36" s="695"/>
      <c r="BK36" s="695"/>
      <c r="BL36" s="695"/>
      <c r="BM36" s="695"/>
      <c r="BN36" s="695"/>
      <c r="BO36" s="695"/>
      <c r="BP36" s="695"/>
      <c r="BQ36" s="695"/>
      <c r="BR36" s="695"/>
      <c r="BS36" s="695"/>
      <c r="BT36" s="695"/>
      <c r="BU36" s="696"/>
      <c r="BV36" s="679">
        <v>91663</v>
      </c>
      <c r="BW36" s="680"/>
      <c r="BX36" s="680"/>
      <c r="BY36" s="680"/>
      <c r="BZ36" s="680"/>
      <c r="CA36" s="680"/>
      <c r="CB36" s="689"/>
      <c r="CD36" s="694" t="s">
        <v>335</v>
      </c>
      <c r="CE36" s="695"/>
      <c r="CF36" s="695"/>
      <c r="CG36" s="695"/>
      <c r="CH36" s="695"/>
      <c r="CI36" s="695"/>
      <c r="CJ36" s="695"/>
      <c r="CK36" s="695"/>
      <c r="CL36" s="695"/>
      <c r="CM36" s="695"/>
      <c r="CN36" s="695"/>
      <c r="CO36" s="695"/>
      <c r="CP36" s="695"/>
      <c r="CQ36" s="696"/>
      <c r="CR36" s="679">
        <v>3372152</v>
      </c>
      <c r="CS36" s="680"/>
      <c r="CT36" s="680"/>
      <c r="CU36" s="680"/>
      <c r="CV36" s="680"/>
      <c r="CW36" s="680"/>
      <c r="CX36" s="680"/>
      <c r="CY36" s="681"/>
      <c r="CZ36" s="684">
        <v>25.3</v>
      </c>
      <c r="DA36" s="713"/>
      <c r="DB36" s="713"/>
      <c r="DC36" s="717"/>
      <c r="DD36" s="688">
        <v>2635567</v>
      </c>
      <c r="DE36" s="680"/>
      <c r="DF36" s="680"/>
      <c r="DG36" s="680"/>
      <c r="DH36" s="680"/>
      <c r="DI36" s="680"/>
      <c r="DJ36" s="680"/>
      <c r="DK36" s="681"/>
      <c r="DL36" s="688">
        <v>1757912</v>
      </c>
      <c r="DM36" s="680"/>
      <c r="DN36" s="680"/>
      <c r="DO36" s="680"/>
      <c r="DP36" s="680"/>
      <c r="DQ36" s="680"/>
      <c r="DR36" s="680"/>
      <c r="DS36" s="680"/>
      <c r="DT36" s="680"/>
      <c r="DU36" s="680"/>
      <c r="DV36" s="681"/>
      <c r="DW36" s="684">
        <v>22.4</v>
      </c>
      <c r="DX36" s="713"/>
      <c r="DY36" s="713"/>
      <c r="DZ36" s="713"/>
      <c r="EA36" s="713"/>
      <c r="EB36" s="713"/>
      <c r="EC36" s="714"/>
    </row>
    <row r="37" spans="2:133" ht="11.25" customHeight="1" x14ac:dyDescent="0.15">
      <c r="B37" s="676" t="s">
        <v>336</v>
      </c>
      <c r="C37" s="677"/>
      <c r="D37" s="677"/>
      <c r="E37" s="677"/>
      <c r="F37" s="677"/>
      <c r="G37" s="677"/>
      <c r="H37" s="677"/>
      <c r="I37" s="677"/>
      <c r="J37" s="677"/>
      <c r="K37" s="677"/>
      <c r="L37" s="677"/>
      <c r="M37" s="677"/>
      <c r="N37" s="677"/>
      <c r="O37" s="677"/>
      <c r="P37" s="677"/>
      <c r="Q37" s="678"/>
      <c r="R37" s="679">
        <v>333518</v>
      </c>
      <c r="S37" s="680"/>
      <c r="T37" s="680"/>
      <c r="U37" s="680"/>
      <c r="V37" s="680"/>
      <c r="W37" s="680"/>
      <c r="X37" s="680"/>
      <c r="Y37" s="681"/>
      <c r="Z37" s="682">
        <v>2.5</v>
      </c>
      <c r="AA37" s="682"/>
      <c r="AB37" s="682"/>
      <c r="AC37" s="682"/>
      <c r="AD37" s="683" t="s">
        <v>131</v>
      </c>
      <c r="AE37" s="683"/>
      <c r="AF37" s="683"/>
      <c r="AG37" s="683"/>
      <c r="AH37" s="683"/>
      <c r="AI37" s="683"/>
      <c r="AJ37" s="683"/>
      <c r="AK37" s="683"/>
      <c r="AL37" s="684" t="s">
        <v>131</v>
      </c>
      <c r="AM37" s="685"/>
      <c r="AN37" s="685"/>
      <c r="AO37" s="686"/>
      <c r="AQ37" s="756" t="s">
        <v>337</v>
      </c>
      <c r="AR37" s="757"/>
      <c r="AS37" s="757"/>
      <c r="AT37" s="757"/>
      <c r="AU37" s="757"/>
      <c r="AV37" s="757"/>
      <c r="AW37" s="757"/>
      <c r="AX37" s="757"/>
      <c r="AY37" s="758"/>
      <c r="AZ37" s="679">
        <v>65255</v>
      </c>
      <c r="BA37" s="680"/>
      <c r="BB37" s="680"/>
      <c r="BC37" s="680"/>
      <c r="BD37" s="715"/>
      <c r="BE37" s="715"/>
      <c r="BF37" s="738"/>
      <c r="BG37" s="694" t="s">
        <v>338</v>
      </c>
      <c r="BH37" s="695"/>
      <c r="BI37" s="695"/>
      <c r="BJ37" s="695"/>
      <c r="BK37" s="695"/>
      <c r="BL37" s="695"/>
      <c r="BM37" s="695"/>
      <c r="BN37" s="695"/>
      <c r="BO37" s="695"/>
      <c r="BP37" s="695"/>
      <c r="BQ37" s="695"/>
      <c r="BR37" s="695"/>
      <c r="BS37" s="695"/>
      <c r="BT37" s="695"/>
      <c r="BU37" s="696"/>
      <c r="BV37" s="679">
        <v>2727</v>
      </c>
      <c r="BW37" s="680"/>
      <c r="BX37" s="680"/>
      <c r="BY37" s="680"/>
      <c r="BZ37" s="680"/>
      <c r="CA37" s="680"/>
      <c r="CB37" s="689"/>
      <c r="CD37" s="694" t="s">
        <v>339</v>
      </c>
      <c r="CE37" s="695"/>
      <c r="CF37" s="695"/>
      <c r="CG37" s="695"/>
      <c r="CH37" s="695"/>
      <c r="CI37" s="695"/>
      <c r="CJ37" s="695"/>
      <c r="CK37" s="695"/>
      <c r="CL37" s="695"/>
      <c r="CM37" s="695"/>
      <c r="CN37" s="695"/>
      <c r="CO37" s="695"/>
      <c r="CP37" s="695"/>
      <c r="CQ37" s="696"/>
      <c r="CR37" s="679">
        <v>1223506</v>
      </c>
      <c r="CS37" s="715"/>
      <c r="CT37" s="715"/>
      <c r="CU37" s="715"/>
      <c r="CV37" s="715"/>
      <c r="CW37" s="715"/>
      <c r="CX37" s="715"/>
      <c r="CY37" s="716"/>
      <c r="CZ37" s="684">
        <v>9.1999999999999993</v>
      </c>
      <c r="DA37" s="713"/>
      <c r="DB37" s="713"/>
      <c r="DC37" s="717"/>
      <c r="DD37" s="688">
        <v>843918</v>
      </c>
      <c r="DE37" s="715"/>
      <c r="DF37" s="715"/>
      <c r="DG37" s="715"/>
      <c r="DH37" s="715"/>
      <c r="DI37" s="715"/>
      <c r="DJ37" s="715"/>
      <c r="DK37" s="716"/>
      <c r="DL37" s="688">
        <v>437584</v>
      </c>
      <c r="DM37" s="715"/>
      <c r="DN37" s="715"/>
      <c r="DO37" s="715"/>
      <c r="DP37" s="715"/>
      <c r="DQ37" s="715"/>
      <c r="DR37" s="715"/>
      <c r="DS37" s="715"/>
      <c r="DT37" s="715"/>
      <c r="DU37" s="715"/>
      <c r="DV37" s="716"/>
      <c r="DW37" s="684">
        <v>5.6</v>
      </c>
      <c r="DX37" s="713"/>
      <c r="DY37" s="713"/>
      <c r="DZ37" s="713"/>
      <c r="EA37" s="713"/>
      <c r="EB37" s="713"/>
      <c r="EC37" s="714"/>
    </row>
    <row r="38" spans="2:133" ht="11.25" customHeight="1" x14ac:dyDescent="0.15">
      <c r="B38" s="724" t="s">
        <v>340</v>
      </c>
      <c r="C38" s="725"/>
      <c r="D38" s="725"/>
      <c r="E38" s="725"/>
      <c r="F38" s="725"/>
      <c r="G38" s="725"/>
      <c r="H38" s="725"/>
      <c r="I38" s="725"/>
      <c r="J38" s="725"/>
      <c r="K38" s="725"/>
      <c r="L38" s="725"/>
      <c r="M38" s="725"/>
      <c r="N38" s="725"/>
      <c r="O38" s="725"/>
      <c r="P38" s="725"/>
      <c r="Q38" s="726"/>
      <c r="R38" s="759">
        <v>13448024</v>
      </c>
      <c r="S38" s="760"/>
      <c r="T38" s="760"/>
      <c r="U38" s="760"/>
      <c r="V38" s="760"/>
      <c r="W38" s="760"/>
      <c r="X38" s="760"/>
      <c r="Y38" s="761"/>
      <c r="Z38" s="762">
        <v>100</v>
      </c>
      <c r="AA38" s="762"/>
      <c r="AB38" s="762"/>
      <c r="AC38" s="762"/>
      <c r="AD38" s="763">
        <v>7506255</v>
      </c>
      <c r="AE38" s="763"/>
      <c r="AF38" s="763"/>
      <c r="AG38" s="763"/>
      <c r="AH38" s="763"/>
      <c r="AI38" s="763"/>
      <c r="AJ38" s="763"/>
      <c r="AK38" s="763"/>
      <c r="AL38" s="764">
        <v>100</v>
      </c>
      <c r="AM38" s="750"/>
      <c r="AN38" s="750"/>
      <c r="AO38" s="765"/>
      <c r="AQ38" s="756" t="s">
        <v>341</v>
      </c>
      <c r="AR38" s="757"/>
      <c r="AS38" s="757"/>
      <c r="AT38" s="757"/>
      <c r="AU38" s="757"/>
      <c r="AV38" s="757"/>
      <c r="AW38" s="757"/>
      <c r="AX38" s="757"/>
      <c r="AY38" s="758"/>
      <c r="AZ38" s="679" t="s">
        <v>231</v>
      </c>
      <c r="BA38" s="680"/>
      <c r="BB38" s="680"/>
      <c r="BC38" s="680"/>
      <c r="BD38" s="715"/>
      <c r="BE38" s="715"/>
      <c r="BF38" s="738"/>
      <c r="BG38" s="694" t="s">
        <v>342</v>
      </c>
      <c r="BH38" s="695"/>
      <c r="BI38" s="695"/>
      <c r="BJ38" s="695"/>
      <c r="BK38" s="695"/>
      <c r="BL38" s="695"/>
      <c r="BM38" s="695"/>
      <c r="BN38" s="695"/>
      <c r="BO38" s="695"/>
      <c r="BP38" s="695"/>
      <c r="BQ38" s="695"/>
      <c r="BR38" s="695"/>
      <c r="BS38" s="695"/>
      <c r="BT38" s="695"/>
      <c r="BU38" s="696"/>
      <c r="BV38" s="679">
        <v>4372</v>
      </c>
      <c r="BW38" s="680"/>
      <c r="BX38" s="680"/>
      <c r="BY38" s="680"/>
      <c r="BZ38" s="680"/>
      <c r="CA38" s="680"/>
      <c r="CB38" s="689"/>
      <c r="CD38" s="694" t="s">
        <v>343</v>
      </c>
      <c r="CE38" s="695"/>
      <c r="CF38" s="695"/>
      <c r="CG38" s="695"/>
      <c r="CH38" s="695"/>
      <c r="CI38" s="695"/>
      <c r="CJ38" s="695"/>
      <c r="CK38" s="695"/>
      <c r="CL38" s="695"/>
      <c r="CM38" s="695"/>
      <c r="CN38" s="695"/>
      <c r="CO38" s="695"/>
      <c r="CP38" s="695"/>
      <c r="CQ38" s="696"/>
      <c r="CR38" s="679">
        <v>638316</v>
      </c>
      <c r="CS38" s="680"/>
      <c r="CT38" s="680"/>
      <c r="CU38" s="680"/>
      <c r="CV38" s="680"/>
      <c r="CW38" s="680"/>
      <c r="CX38" s="680"/>
      <c r="CY38" s="681"/>
      <c r="CZ38" s="684">
        <v>4.8</v>
      </c>
      <c r="DA38" s="713"/>
      <c r="DB38" s="713"/>
      <c r="DC38" s="717"/>
      <c r="DD38" s="688">
        <v>494486</v>
      </c>
      <c r="DE38" s="680"/>
      <c r="DF38" s="680"/>
      <c r="DG38" s="680"/>
      <c r="DH38" s="680"/>
      <c r="DI38" s="680"/>
      <c r="DJ38" s="680"/>
      <c r="DK38" s="681"/>
      <c r="DL38" s="688">
        <v>486171</v>
      </c>
      <c r="DM38" s="680"/>
      <c r="DN38" s="680"/>
      <c r="DO38" s="680"/>
      <c r="DP38" s="680"/>
      <c r="DQ38" s="680"/>
      <c r="DR38" s="680"/>
      <c r="DS38" s="680"/>
      <c r="DT38" s="680"/>
      <c r="DU38" s="680"/>
      <c r="DV38" s="681"/>
      <c r="DW38" s="684">
        <v>6.2</v>
      </c>
      <c r="DX38" s="713"/>
      <c r="DY38" s="713"/>
      <c r="DZ38" s="713"/>
      <c r="EA38" s="713"/>
      <c r="EB38" s="713"/>
      <c r="EC38" s="714"/>
    </row>
    <row r="39" spans="2:133" ht="11.25" customHeight="1" x14ac:dyDescent="0.15">
      <c r="AQ39" s="756" t="s">
        <v>344</v>
      </c>
      <c r="AR39" s="757"/>
      <c r="AS39" s="757"/>
      <c r="AT39" s="757"/>
      <c r="AU39" s="757"/>
      <c r="AV39" s="757"/>
      <c r="AW39" s="757"/>
      <c r="AX39" s="757"/>
      <c r="AY39" s="758"/>
      <c r="AZ39" s="679" t="s">
        <v>131</v>
      </c>
      <c r="BA39" s="680"/>
      <c r="BB39" s="680"/>
      <c r="BC39" s="680"/>
      <c r="BD39" s="715"/>
      <c r="BE39" s="715"/>
      <c r="BF39" s="738"/>
      <c r="BG39" s="770" t="s">
        <v>345</v>
      </c>
      <c r="BH39" s="771"/>
      <c r="BI39" s="771"/>
      <c r="BJ39" s="771"/>
      <c r="BK39" s="771"/>
      <c r="BL39" s="233"/>
      <c r="BM39" s="695" t="s">
        <v>346</v>
      </c>
      <c r="BN39" s="695"/>
      <c r="BO39" s="695"/>
      <c r="BP39" s="695"/>
      <c r="BQ39" s="695"/>
      <c r="BR39" s="695"/>
      <c r="BS39" s="695"/>
      <c r="BT39" s="695"/>
      <c r="BU39" s="696"/>
      <c r="BV39" s="679">
        <v>98</v>
      </c>
      <c r="BW39" s="680"/>
      <c r="BX39" s="680"/>
      <c r="BY39" s="680"/>
      <c r="BZ39" s="680"/>
      <c r="CA39" s="680"/>
      <c r="CB39" s="689"/>
      <c r="CD39" s="694" t="s">
        <v>347</v>
      </c>
      <c r="CE39" s="695"/>
      <c r="CF39" s="695"/>
      <c r="CG39" s="695"/>
      <c r="CH39" s="695"/>
      <c r="CI39" s="695"/>
      <c r="CJ39" s="695"/>
      <c r="CK39" s="695"/>
      <c r="CL39" s="695"/>
      <c r="CM39" s="695"/>
      <c r="CN39" s="695"/>
      <c r="CO39" s="695"/>
      <c r="CP39" s="695"/>
      <c r="CQ39" s="696"/>
      <c r="CR39" s="679">
        <v>103456</v>
      </c>
      <c r="CS39" s="715"/>
      <c r="CT39" s="715"/>
      <c r="CU39" s="715"/>
      <c r="CV39" s="715"/>
      <c r="CW39" s="715"/>
      <c r="CX39" s="715"/>
      <c r="CY39" s="716"/>
      <c r="CZ39" s="684">
        <v>0.8</v>
      </c>
      <c r="DA39" s="713"/>
      <c r="DB39" s="713"/>
      <c r="DC39" s="717"/>
      <c r="DD39" s="688">
        <v>178</v>
      </c>
      <c r="DE39" s="715"/>
      <c r="DF39" s="715"/>
      <c r="DG39" s="715"/>
      <c r="DH39" s="715"/>
      <c r="DI39" s="715"/>
      <c r="DJ39" s="715"/>
      <c r="DK39" s="716"/>
      <c r="DL39" s="688" t="s">
        <v>131</v>
      </c>
      <c r="DM39" s="715"/>
      <c r="DN39" s="715"/>
      <c r="DO39" s="715"/>
      <c r="DP39" s="715"/>
      <c r="DQ39" s="715"/>
      <c r="DR39" s="715"/>
      <c r="DS39" s="715"/>
      <c r="DT39" s="715"/>
      <c r="DU39" s="715"/>
      <c r="DV39" s="716"/>
      <c r="DW39" s="684" t="s">
        <v>131</v>
      </c>
      <c r="DX39" s="713"/>
      <c r="DY39" s="713"/>
      <c r="DZ39" s="713"/>
      <c r="EA39" s="713"/>
      <c r="EB39" s="713"/>
      <c r="EC39" s="714"/>
    </row>
    <row r="40" spans="2:133" ht="11.25" customHeight="1" x14ac:dyDescent="0.15">
      <c r="AQ40" s="756" t="s">
        <v>348</v>
      </c>
      <c r="AR40" s="757"/>
      <c r="AS40" s="757"/>
      <c r="AT40" s="757"/>
      <c r="AU40" s="757"/>
      <c r="AV40" s="757"/>
      <c r="AW40" s="757"/>
      <c r="AX40" s="757"/>
      <c r="AY40" s="758"/>
      <c r="AZ40" s="679">
        <v>152098</v>
      </c>
      <c r="BA40" s="680"/>
      <c r="BB40" s="680"/>
      <c r="BC40" s="680"/>
      <c r="BD40" s="715"/>
      <c r="BE40" s="715"/>
      <c r="BF40" s="738"/>
      <c r="BG40" s="770"/>
      <c r="BH40" s="771"/>
      <c r="BI40" s="771"/>
      <c r="BJ40" s="771"/>
      <c r="BK40" s="771"/>
      <c r="BL40" s="233"/>
      <c r="BM40" s="695" t="s">
        <v>349</v>
      </c>
      <c r="BN40" s="695"/>
      <c r="BO40" s="695"/>
      <c r="BP40" s="695"/>
      <c r="BQ40" s="695"/>
      <c r="BR40" s="695"/>
      <c r="BS40" s="695"/>
      <c r="BT40" s="695"/>
      <c r="BU40" s="696"/>
      <c r="BV40" s="679" t="s">
        <v>231</v>
      </c>
      <c r="BW40" s="680"/>
      <c r="BX40" s="680"/>
      <c r="BY40" s="680"/>
      <c r="BZ40" s="680"/>
      <c r="CA40" s="680"/>
      <c r="CB40" s="689"/>
      <c r="CD40" s="694" t="s">
        <v>350</v>
      </c>
      <c r="CE40" s="695"/>
      <c r="CF40" s="695"/>
      <c r="CG40" s="695"/>
      <c r="CH40" s="695"/>
      <c r="CI40" s="695"/>
      <c r="CJ40" s="695"/>
      <c r="CK40" s="695"/>
      <c r="CL40" s="695"/>
      <c r="CM40" s="695"/>
      <c r="CN40" s="695"/>
      <c r="CO40" s="695"/>
      <c r="CP40" s="695"/>
      <c r="CQ40" s="696"/>
      <c r="CR40" s="679">
        <v>98000</v>
      </c>
      <c r="CS40" s="680"/>
      <c r="CT40" s="680"/>
      <c r="CU40" s="680"/>
      <c r="CV40" s="680"/>
      <c r="CW40" s="680"/>
      <c r="CX40" s="680"/>
      <c r="CY40" s="681"/>
      <c r="CZ40" s="684">
        <v>0.7</v>
      </c>
      <c r="DA40" s="713"/>
      <c r="DB40" s="713"/>
      <c r="DC40" s="717"/>
      <c r="DD40" s="688" t="s">
        <v>131</v>
      </c>
      <c r="DE40" s="680"/>
      <c r="DF40" s="680"/>
      <c r="DG40" s="680"/>
      <c r="DH40" s="680"/>
      <c r="DI40" s="680"/>
      <c r="DJ40" s="680"/>
      <c r="DK40" s="681"/>
      <c r="DL40" s="688" t="s">
        <v>231</v>
      </c>
      <c r="DM40" s="680"/>
      <c r="DN40" s="680"/>
      <c r="DO40" s="680"/>
      <c r="DP40" s="680"/>
      <c r="DQ40" s="680"/>
      <c r="DR40" s="680"/>
      <c r="DS40" s="680"/>
      <c r="DT40" s="680"/>
      <c r="DU40" s="680"/>
      <c r="DV40" s="681"/>
      <c r="DW40" s="684" t="s">
        <v>131</v>
      </c>
      <c r="DX40" s="713"/>
      <c r="DY40" s="713"/>
      <c r="DZ40" s="713"/>
      <c r="EA40" s="713"/>
      <c r="EB40" s="713"/>
      <c r="EC40" s="714"/>
    </row>
    <row r="41" spans="2:133" ht="11.25" customHeight="1" x14ac:dyDescent="0.15">
      <c r="AQ41" s="766" t="s">
        <v>351</v>
      </c>
      <c r="AR41" s="767"/>
      <c r="AS41" s="767"/>
      <c r="AT41" s="767"/>
      <c r="AU41" s="767"/>
      <c r="AV41" s="767"/>
      <c r="AW41" s="767"/>
      <c r="AX41" s="767"/>
      <c r="AY41" s="768"/>
      <c r="AZ41" s="759">
        <v>486218</v>
      </c>
      <c r="BA41" s="760"/>
      <c r="BB41" s="760"/>
      <c r="BC41" s="760"/>
      <c r="BD41" s="749"/>
      <c r="BE41" s="749"/>
      <c r="BF41" s="751"/>
      <c r="BG41" s="772"/>
      <c r="BH41" s="773"/>
      <c r="BI41" s="773"/>
      <c r="BJ41" s="773"/>
      <c r="BK41" s="773"/>
      <c r="BL41" s="234"/>
      <c r="BM41" s="704" t="s">
        <v>352</v>
      </c>
      <c r="BN41" s="704"/>
      <c r="BO41" s="704"/>
      <c r="BP41" s="704"/>
      <c r="BQ41" s="704"/>
      <c r="BR41" s="704"/>
      <c r="BS41" s="704"/>
      <c r="BT41" s="704"/>
      <c r="BU41" s="705"/>
      <c r="BV41" s="759">
        <v>373</v>
      </c>
      <c r="BW41" s="760"/>
      <c r="BX41" s="760"/>
      <c r="BY41" s="760"/>
      <c r="BZ41" s="760"/>
      <c r="CA41" s="760"/>
      <c r="CB41" s="769"/>
      <c r="CD41" s="694" t="s">
        <v>353</v>
      </c>
      <c r="CE41" s="695"/>
      <c r="CF41" s="695"/>
      <c r="CG41" s="695"/>
      <c r="CH41" s="695"/>
      <c r="CI41" s="695"/>
      <c r="CJ41" s="695"/>
      <c r="CK41" s="695"/>
      <c r="CL41" s="695"/>
      <c r="CM41" s="695"/>
      <c r="CN41" s="695"/>
      <c r="CO41" s="695"/>
      <c r="CP41" s="695"/>
      <c r="CQ41" s="696"/>
      <c r="CR41" s="679" t="s">
        <v>231</v>
      </c>
      <c r="CS41" s="715"/>
      <c r="CT41" s="715"/>
      <c r="CU41" s="715"/>
      <c r="CV41" s="715"/>
      <c r="CW41" s="715"/>
      <c r="CX41" s="715"/>
      <c r="CY41" s="716"/>
      <c r="CZ41" s="684" t="s">
        <v>131</v>
      </c>
      <c r="DA41" s="713"/>
      <c r="DB41" s="713"/>
      <c r="DC41" s="717"/>
      <c r="DD41" s="688" t="s">
        <v>231</v>
      </c>
      <c r="DE41" s="715"/>
      <c r="DF41" s="715"/>
      <c r="DG41" s="715"/>
      <c r="DH41" s="715"/>
      <c r="DI41" s="715"/>
      <c r="DJ41" s="715"/>
      <c r="DK41" s="716"/>
      <c r="DL41" s="774"/>
      <c r="DM41" s="775"/>
      <c r="DN41" s="775"/>
      <c r="DO41" s="775"/>
      <c r="DP41" s="775"/>
      <c r="DQ41" s="775"/>
      <c r="DR41" s="775"/>
      <c r="DS41" s="775"/>
      <c r="DT41" s="775"/>
      <c r="DU41" s="775"/>
      <c r="DV41" s="776"/>
      <c r="DW41" s="777"/>
      <c r="DX41" s="778"/>
      <c r="DY41" s="778"/>
      <c r="DZ41" s="778"/>
      <c r="EA41" s="778"/>
      <c r="EB41" s="778"/>
      <c r="EC41" s="779"/>
    </row>
    <row r="42" spans="2:133" ht="11.25" customHeight="1" x14ac:dyDescent="0.15">
      <c r="B42" s="227" t="s">
        <v>354</v>
      </c>
      <c r="C42" s="227"/>
      <c r="D42" s="227"/>
      <c r="E42" s="227"/>
      <c r="F42" s="227"/>
      <c r="G42" s="227"/>
      <c r="H42" s="227"/>
      <c r="I42" s="227"/>
      <c r="J42" s="227"/>
      <c r="K42" s="227"/>
      <c r="L42" s="227"/>
      <c r="M42" s="227"/>
      <c r="N42" s="227"/>
      <c r="O42" s="227"/>
      <c r="P42" s="227"/>
      <c r="Q42" s="227"/>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BV42" s="236"/>
      <c r="BW42" s="236"/>
      <c r="BX42" s="236"/>
      <c r="BY42" s="236"/>
      <c r="BZ42" s="236"/>
      <c r="CA42" s="236"/>
      <c r="CB42" s="236"/>
      <c r="CD42" s="676" t="s">
        <v>355</v>
      </c>
      <c r="CE42" s="677"/>
      <c r="CF42" s="677"/>
      <c r="CG42" s="677"/>
      <c r="CH42" s="677"/>
      <c r="CI42" s="677"/>
      <c r="CJ42" s="677"/>
      <c r="CK42" s="677"/>
      <c r="CL42" s="677"/>
      <c r="CM42" s="677"/>
      <c r="CN42" s="677"/>
      <c r="CO42" s="677"/>
      <c r="CP42" s="677"/>
      <c r="CQ42" s="678"/>
      <c r="CR42" s="679">
        <v>2203832</v>
      </c>
      <c r="CS42" s="680"/>
      <c r="CT42" s="680"/>
      <c r="CU42" s="680"/>
      <c r="CV42" s="680"/>
      <c r="CW42" s="680"/>
      <c r="CX42" s="680"/>
      <c r="CY42" s="681"/>
      <c r="CZ42" s="684">
        <v>16.5</v>
      </c>
      <c r="DA42" s="685"/>
      <c r="DB42" s="685"/>
      <c r="DC42" s="780"/>
      <c r="DD42" s="688">
        <v>324280</v>
      </c>
      <c r="DE42" s="680"/>
      <c r="DF42" s="680"/>
      <c r="DG42" s="680"/>
      <c r="DH42" s="680"/>
      <c r="DI42" s="680"/>
      <c r="DJ42" s="680"/>
      <c r="DK42" s="681"/>
      <c r="DL42" s="774"/>
      <c r="DM42" s="775"/>
      <c r="DN42" s="775"/>
      <c r="DO42" s="775"/>
      <c r="DP42" s="775"/>
      <c r="DQ42" s="775"/>
      <c r="DR42" s="775"/>
      <c r="DS42" s="775"/>
      <c r="DT42" s="775"/>
      <c r="DU42" s="775"/>
      <c r="DV42" s="776"/>
      <c r="DW42" s="777"/>
      <c r="DX42" s="778"/>
      <c r="DY42" s="778"/>
      <c r="DZ42" s="778"/>
      <c r="EA42" s="778"/>
      <c r="EB42" s="778"/>
      <c r="EC42" s="779"/>
    </row>
    <row r="43" spans="2:133" ht="11.25" customHeight="1" x14ac:dyDescent="0.15">
      <c r="B43" s="237" t="s">
        <v>356</v>
      </c>
      <c r="C43" s="227"/>
      <c r="D43" s="227"/>
      <c r="E43" s="227"/>
      <c r="F43" s="227"/>
      <c r="G43" s="227"/>
      <c r="H43" s="227"/>
      <c r="I43" s="227"/>
      <c r="J43" s="227"/>
      <c r="K43" s="227"/>
      <c r="L43" s="227"/>
      <c r="M43" s="227"/>
      <c r="N43" s="227"/>
      <c r="O43" s="227"/>
      <c r="P43" s="227"/>
      <c r="Q43" s="227"/>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CD43" s="676" t="s">
        <v>357</v>
      </c>
      <c r="CE43" s="677"/>
      <c r="CF43" s="677"/>
      <c r="CG43" s="677"/>
      <c r="CH43" s="677"/>
      <c r="CI43" s="677"/>
      <c r="CJ43" s="677"/>
      <c r="CK43" s="677"/>
      <c r="CL43" s="677"/>
      <c r="CM43" s="677"/>
      <c r="CN43" s="677"/>
      <c r="CO43" s="677"/>
      <c r="CP43" s="677"/>
      <c r="CQ43" s="678"/>
      <c r="CR43" s="679">
        <v>117886</v>
      </c>
      <c r="CS43" s="715"/>
      <c r="CT43" s="715"/>
      <c r="CU43" s="715"/>
      <c r="CV43" s="715"/>
      <c r="CW43" s="715"/>
      <c r="CX43" s="715"/>
      <c r="CY43" s="716"/>
      <c r="CZ43" s="684">
        <v>0.9</v>
      </c>
      <c r="DA43" s="713"/>
      <c r="DB43" s="713"/>
      <c r="DC43" s="717"/>
      <c r="DD43" s="688">
        <v>117886</v>
      </c>
      <c r="DE43" s="715"/>
      <c r="DF43" s="715"/>
      <c r="DG43" s="715"/>
      <c r="DH43" s="715"/>
      <c r="DI43" s="715"/>
      <c r="DJ43" s="715"/>
      <c r="DK43" s="716"/>
      <c r="DL43" s="774"/>
      <c r="DM43" s="775"/>
      <c r="DN43" s="775"/>
      <c r="DO43" s="775"/>
      <c r="DP43" s="775"/>
      <c r="DQ43" s="775"/>
      <c r="DR43" s="775"/>
      <c r="DS43" s="775"/>
      <c r="DT43" s="775"/>
      <c r="DU43" s="775"/>
      <c r="DV43" s="776"/>
      <c r="DW43" s="777"/>
      <c r="DX43" s="778"/>
      <c r="DY43" s="778"/>
      <c r="DZ43" s="778"/>
      <c r="EA43" s="778"/>
      <c r="EB43" s="778"/>
      <c r="EC43" s="779"/>
    </row>
    <row r="44" spans="2:133" ht="11.25" customHeight="1" x14ac:dyDescent="0.15">
      <c r="B44" s="238" t="s">
        <v>358</v>
      </c>
      <c r="CD44" s="791" t="s">
        <v>309</v>
      </c>
      <c r="CE44" s="792"/>
      <c r="CF44" s="676" t="s">
        <v>359</v>
      </c>
      <c r="CG44" s="677"/>
      <c r="CH44" s="677"/>
      <c r="CI44" s="677"/>
      <c r="CJ44" s="677"/>
      <c r="CK44" s="677"/>
      <c r="CL44" s="677"/>
      <c r="CM44" s="677"/>
      <c r="CN44" s="677"/>
      <c r="CO44" s="677"/>
      <c r="CP44" s="677"/>
      <c r="CQ44" s="678"/>
      <c r="CR44" s="679">
        <v>2114478</v>
      </c>
      <c r="CS44" s="680"/>
      <c r="CT44" s="680"/>
      <c r="CU44" s="680"/>
      <c r="CV44" s="680"/>
      <c r="CW44" s="680"/>
      <c r="CX44" s="680"/>
      <c r="CY44" s="681"/>
      <c r="CZ44" s="684">
        <v>15.8</v>
      </c>
      <c r="DA44" s="685"/>
      <c r="DB44" s="685"/>
      <c r="DC44" s="780"/>
      <c r="DD44" s="688">
        <v>301922</v>
      </c>
      <c r="DE44" s="680"/>
      <c r="DF44" s="680"/>
      <c r="DG44" s="680"/>
      <c r="DH44" s="680"/>
      <c r="DI44" s="680"/>
      <c r="DJ44" s="680"/>
      <c r="DK44" s="681"/>
      <c r="DL44" s="774"/>
      <c r="DM44" s="775"/>
      <c r="DN44" s="775"/>
      <c r="DO44" s="775"/>
      <c r="DP44" s="775"/>
      <c r="DQ44" s="775"/>
      <c r="DR44" s="775"/>
      <c r="DS44" s="775"/>
      <c r="DT44" s="775"/>
      <c r="DU44" s="775"/>
      <c r="DV44" s="776"/>
      <c r="DW44" s="777"/>
      <c r="DX44" s="778"/>
      <c r="DY44" s="778"/>
      <c r="DZ44" s="778"/>
      <c r="EA44" s="778"/>
      <c r="EB44" s="778"/>
      <c r="EC44" s="779"/>
    </row>
    <row r="45" spans="2:133" ht="11.25" customHeight="1" x14ac:dyDescent="0.15">
      <c r="CD45" s="793"/>
      <c r="CE45" s="794"/>
      <c r="CF45" s="676" t="s">
        <v>360</v>
      </c>
      <c r="CG45" s="677"/>
      <c r="CH45" s="677"/>
      <c r="CI45" s="677"/>
      <c r="CJ45" s="677"/>
      <c r="CK45" s="677"/>
      <c r="CL45" s="677"/>
      <c r="CM45" s="677"/>
      <c r="CN45" s="677"/>
      <c r="CO45" s="677"/>
      <c r="CP45" s="677"/>
      <c r="CQ45" s="678"/>
      <c r="CR45" s="679">
        <v>413847</v>
      </c>
      <c r="CS45" s="715"/>
      <c r="CT45" s="715"/>
      <c r="CU45" s="715"/>
      <c r="CV45" s="715"/>
      <c r="CW45" s="715"/>
      <c r="CX45" s="715"/>
      <c r="CY45" s="716"/>
      <c r="CZ45" s="684">
        <v>3.1</v>
      </c>
      <c r="DA45" s="713"/>
      <c r="DB45" s="713"/>
      <c r="DC45" s="717"/>
      <c r="DD45" s="688">
        <v>66063</v>
      </c>
      <c r="DE45" s="715"/>
      <c r="DF45" s="715"/>
      <c r="DG45" s="715"/>
      <c r="DH45" s="715"/>
      <c r="DI45" s="715"/>
      <c r="DJ45" s="715"/>
      <c r="DK45" s="716"/>
      <c r="DL45" s="774"/>
      <c r="DM45" s="775"/>
      <c r="DN45" s="775"/>
      <c r="DO45" s="775"/>
      <c r="DP45" s="775"/>
      <c r="DQ45" s="775"/>
      <c r="DR45" s="775"/>
      <c r="DS45" s="775"/>
      <c r="DT45" s="775"/>
      <c r="DU45" s="775"/>
      <c r="DV45" s="776"/>
      <c r="DW45" s="777"/>
      <c r="DX45" s="778"/>
      <c r="DY45" s="778"/>
      <c r="DZ45" s="778"/>
      <c r="EA45" s="778"/>
      <c r="EB45" s="778"/>
      <c r="EC45" s="779"/>
    </row>
    <row r="46" spans="2:133" ht="11.25" customHeight="1" x14ac:dyDescent="0.15">
      <c r="CD46" s="793"/>
      <c r="CE46" s="794"/>
      <c r="CF46" s="676" t="s">
        <v>361</v>
      </c>
      <c r="CG46" s="677"/>
      <c r="CH46" s="677"/>
      <c r="CI46" s="677"/>
      <c r="CJ46" s="677"/>
      <c r="CK46" s="677"/>
      <c r="CL46" s="677"/>
      <c r="CM46" s="677"/>
      <c r="CN46" s="677"/>
      <c r="CO46" s="677"/>
      <c r="CP46" s="677"/>
      <c r="CQ46" s="678"/>
      <c r="CR46" s="679">
        <v>1700631</v>
      </c>
      <c r="CS46" s="680"/>
      <c r="CT46" s="680"/>
      <c r="CU46" s="680"/>
      <c r="CV46" s="680"/>
      <c r="CW46" s="680"/>
      <c r="CX46" s="680"/>
      <c r="CY46" s="681"/>
      <c r="CZ46" s="684">
        <v>12.7</v>
      </c>
      <c r="DA46" s="685"/>
      <c r="DB46" s="685"/>
      <c r="DC46" s="780"/>
      <c r="DD46" s="688">
        <v>235859</v>
      </c>
      <c r="DE46" s="680"/>
      <c r="DF46" s="680"/>
      <c r="DG46" s="680"/>
      <c r="DH46" s="680"/>
      <c r="DI46" s="680"/>
      <c r="DJ46" s="680"/>
      <c r="DK46" s="681"/>
      <c r="DL46" s="774"/>
      <c r="DM46" s="775"/>
      <c r="DN46" s="775"/>
      <c r="DO46" s="775"/>
      <c r="DP46" s="775"/>
      <c r="DQ46" s="775"/>
      <c r="DR46" s="775"/>
      <c r="DS46" s="775"/>
      <c r="DT46" s="775"/>
      <c r="DU46" s="775"/>
      <c r="DV46" s="776"/>
      <c r="DW46" s="777"/>
      <c r="DX46" s="778"/>
      <c r="DY46" s="778"/>
      <c r="DZ46" s="778"/>
      <c r="EA46" s="778"/>
      <c r="EB46" s="778"/>
      <c r="EC46" s="779"/>
    </row>
    <row r="47" spans="2:133" ht="11.25" customHeight="1" x14ac:dyDescent="0.15">
      <c r="CD47" s="793"/>
      <c r="CE47" s="794"/>
      <c r="CF47" s="676" t="s">
        <v>362</v>
      </c>
      <c r="CG47" s="677"/>
      <c r="CH47" s="677"/>
      <c r="CI47" s="677"/>
      <c r="CJ47" s="677"/>
      <c r="CK47" s="677"/>
      <c r="CL47" s="677"/>
      <c r="CM47" s="677"/>
      <c r="CN47" s="677"/>
      <c r="CO47" s="677"/>
      <c r="CP47" s="677"/>
      <c r="CQ47" s="678"/>
      <c r="CR47" s="679">
        <v>89354</v>
      </c>
      <c r="CS47" s="715"/>
      <c r="CT47" s="715"/>
      <c r="CU47" s="715"/>
      <c r="CV47" s="715"/>
      <c r="CW47" s="715"/>
      <c r="CX47" s="715"/>
      <c r="CY47" s="716"/>
      <c r="CZ47" s="684">
        <v>0.7</v>
      </c>
      <c r="DA47" s="713"/>
      <c r="DB47" s="713"/>
      <c r="DC47" s="717"/>
      <c r="DD47" s="688">
        <v>22358</v>
      </c>
      <c r="DE47" s="715"/>
      <c r="DF47" s="715"/>
      <c r="DG47" s="715"/>
      <c r="DH47" s="715"/>
      <c r="DI47" s="715"/>
      <c r="DJ47" s="715"/>
      <c r="DK47" s="716"/>
      <c r="DL47" s="774"/>
      <c r="DM47" s="775"/>
      <c r="DN47" s="775"/>
      <c r="DO47" s="775"/>
      <c r="DP47" s="775"/>
      <c r="DQ47" s="775"/>
      <c r="DR47" s="775"/>
      <c r="DS47" s="775"/>
      <c r="DT47" s="775"/>
      <c r="DU47" s="775"/>
      <c r="DV47" s="776"/>
      <c r="DW47" s="777"/>
      <c r="DX47" s="778"/>
      <c r="DY47" s="778"/>
      <c r="DZ47" s="778"/>
      <c r="EA47" s="778"/>
      <c r="EB47" s="778"/>
      <c r="EC47" s="779"/>
    </row>
    <row r="48" spans="2:133" x14ac:dyDescent="0.15">
      <c r="CD48" s="795"/>
      <c r="CE48" s="796"/>
      <c r="CF48" s="676" t="s">
        <v>363</v>
      </c>
      <c r="CG48" s="677"/>
      <c r="CH48" s="677"/>
      <c r="CI48" s="677"/>
      <c r="CJ48" s="677"/>
      <c r="CK48" s="677"/>
      <c r="CL48" s="677"/>
      <c r="CM48" s="677"/>
      <c r="CN48" s="677"/>
      <c r="CO48" s="677"/>
      <c r="CP48" s="677"/>
      <c r="CQ48" s="678"/>
      <c r="CR48" s="679" t="s">
        <v>131</v>
      </c>
      <c r="CS48" s="680"/>
      <c r="CT48" s="680"/>
      <c r="CU48" s="680"/>
      <c r="CV48" s="680"/>
      <c r="CW48" s="680"/>
      <c r="CX48" s="680"/>
      <c r="CY48" s="681"/>
      <c r="CZ48" s="684" t="s">
        <v>231</v>
      </c>
      <c r="DA48" s="685"/>
      <c r="DB48" s="685"/>
      <c r="DC48" s="780"/>
      <c r="DD48" s="688" t="s">
        <v>131</v>
      </c>
      <c r="DE48" s="680"/>
      <c r="DF48" s="680"/>
      <c r="DG48" s="680"/>
      <c r="DH48" s="680"/>
      <c r="DI48" s="680"/>
      <c r="DJ48" s="680"/>
      <c r="DK48" s="681"/>
      <c r="DL48" s="774"/>
      <c r="DM48" s="775"/>
      <c r="DN48" s="775"/>
      <c r="DO48" s="775"/>
      <c r="DP48" s="775"/>
      <c r="DQ48" s="775"/>
      <c r="DR48" s="775"/>
      <c r="DS48" s="775"/>
      <c r="DT48" s="775"/>
      <c r="DU48" s="775"/>
      <c r="DV48" s="776"/>
      <c r="DW48" s="777"/>
      <c r="DX48" s="778"/>
      <c r="DY48" s="778"/>
      <c r="DZ48" s="778"/>
      <c r="EA48" s="778"/>
      <c r="EB48" s="778"/>
      <c r="EC48" s="779"/>
    </row>
    <row r="49" spans="82:133" ht="11.25" customHeight="1" x14ac:dyDescent="0.15">
      <c r="CD49" s="724" t="s">
        <v>364</v>
      </c>
      <c r="CE49" s="725"/>
      <c r="CF49" s="725"/>
      <c r="CG49" s="725"/>
      <c r="CH49" s="725"/>
      <c r="CI49" s="725"/>
      <c r="CJ49" s="725"/>
      <c r="CK49" s="725"/>
      <c r="CL49" s="725"/>
      <c r="CM49" s="725"/>
      <c r="CN49" s="725"/>
      <c r="CO49" s="725"/>
      <c r="CP49" s="725"/>
      <c r="CQ49" s="726"/>
      <c r="CR49" s="759">
        <v>13346505</v>
      </c>
      <c r="CS49" s="749"/>
      <c r="CT49" s="749"/>
      <c r="CU49" s="749"/>
      <c r="CV49" s="749"/>
      <c r="CW49" s="749"/>
      <c r="CX49" s="749"/>
      <c r="CY49" s="781"/>
      <c r="CZ49" s="764">
        <v>100</v>
      </c>
      <c r="DA49" s="782"/>
      <c r="DB49" s="782"/>
      <c r="DC49" s="783"/>
      <c r="DD49" s="784">
        <v>8776119</v>
      </c>
      <c r="DE49" s="749"/>
      <c r="DF49" s="749"/>
      <c r="DG49" s="749"/>
      <c r="DH49" s="749"/>
      <c r="DI49" s="749"/>
      <c r="DJ49" s="749"/>
      <c r="DK49" s="781"/>
      <c r="DL49" s="785"/>
      <c r="DM49" s="786"/>
      <c r="DN49" s="786"/>
      <c r="DO49" s="786"/>
      <c r="DP49" s="786"/>
      <c r="DQ49" s="786"/>
      <c r="DR49" s="786"/>
      <c r="DS49" s="786"/>
      <c r="DT49" s="786"/>
      <c r="DU49" s="786"/>
      <c r="DV49" s="787"/>
      <c r="DW49" s="788"/>
      <c r="DX49" s="789"/>
      <c r="DY49" s="789"/>
      <c r="DZ49" s="789"/>
      <c r="EA49" s="789"/>
      <c r="EB49" s="789"/>
      <c r="EC49" s="790"/>
    </row>
    <row r="50" spans="82:133" hidden="1" x14ac:dyDescent="0.15"/>
    <row r="51" spans="82:133" hidden="1" x14ac:dyDescent="0.15"/>
    <row r="52" spans="82:133" hidden="1" x14ac:dyDescent="0.15"/>
    <row r="53" spans="82:133" hidden="1" x14ac:dyDescent="0.15"/>
  </sheetData>
  <sheetProtection algorithmName="SHA-512" hashValue="GRiA6+gaGT8/tYMg51ZBLqSCWw+jIYtYNsN3nE/ETo0tEM1eJqQVJTX+WiLLgKph9j4tMYezTqhXvF7iSnatDg==" saltValue="v+Rw4hMuWokq67EuRZevIw=="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70" zoomScaleNormal="25" zoomScaleSheetLayoutView="70" workbookViewId="0">
      <selection activeCell="AP71" sqref="AP71:AT71"/>
    </sheetView>
  </sheetViews>
  <sheetFormatPr defaultColWidth="0" defaultRowHeight="13.5" zeroHeight="1" x14ac:dyDescent="0.15"/>
  <cols>
    <col min="1" max="130" width="2.75" style="287" customWidth="1"/>
    <col min="131" max="131" width="1.625" style="287" customWidth="1"/>
    <col min="132" max="16384" width="9" style="287" hidden="1"/>
  </cols>
  <sheetData>
    <row r="1" spans="1:131" s="245" customFormat="1" ht="11.25" customHeight="1" thickBot="1" x14ac:dyDescent="0.2">
      <c r="A1" s="240"/>
      <c r="B1" s="240"/>
      <c r="C1" s="240"/>
      <c r="D1" s="240"/>
      <c r="E1" s="240"/>
      <c r="F1" s="240"/>
      <c r="G1" s="240"/>
      <c r="H1" s="240"/>
      <c r="I1" s="240"/>
      <c r="J1" s="240"/>
      <c r="K1" s="240"/>
      <c r="L1" s="240"/>
      <c r="M1" s="240"/>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2"/>
      <c r="DQ1" s="243"/>
      <c r="DR1" s="243"/>
      <c r="DS1" s="243"/>
      <c r="DT1" s="243"/>
      <c r="DU1" s="243"/>
      <c r="DV1" s="243"/>
      <c r="DW1" s="243"/>
      <c r="DX1" s="243"/>
      <c r="DY1" s="243"/>
      <c r="DZ1" s="243"/>
      <c r="EA1" s="244"/>
    </row>
    <row r="2" spans="1:131" s="249" customFormat="1" ht="26.25" customHeight="1" thickBot="1" x14ac:dyDescent="0.2">
      <c r="A2" s="246" t="s">
        <v>365</v>
      </c>
      <c r="B2" s="247"/>
      <c r="C2" s="247"/>
      <c r="D2" s="247"/>
      <c r="E2" s="247"/>
      <c r="F2" s="247"/>
      <c r="G2" s="247"/>
      <c r="H2" s="247"/>
      <c r="I2" s="247"/>
      <c r="J2" s="247"/>
      <c r="K2" s="247"/>
      <c r="L2" s="247"/>
      <c r="M2" s="247"/>
      <c r="N2" s="247"/>
      <c r="O2" s="247"/>
      <c r="P2" s="247"/>
      <c r="Q2" s="247"/>
      <c r="R2" s="247"/>
      <c r="S2" s="247"/>
      <c r="T2" s="247"/>
      <c r="U2" s="247"/>
      <c r="V2" s="247"/>
      <c r="W2" s="247"/>
      <c r="X2" s="247"/>
      <c r="Y2" s="247"/>
      <c r="Z2" s="247"/>
      <c r="AA2" s="247"/>
      <c r="AB2" s="247"/>
      <c r="AC2" s="247"/>
      <c r="AD2" s="247"/>
      <c r="AE2" s="247"/>
      <c r="AF2" s="247"/>
      <c r="AG2" s="247"/>
      <c r="AH2" s="247"/>
      <c r="AI2" s="247"/>
      <c r="AJ2" s="247"/>
      <c r="AK2" s="247"/>
      <c r="AL2" s="247"/>
      <c r="AM2" s="247"/>
      <c r="AN2" s="247"/>
      <c r="AO2" s="247"/>
      <c r="AP2" s="247"/>
      <c r="AQ2" s="247"/>
      <c r="AR2" s="247"/>
      <c r="AS2" s="247"/>
      <c r="AT2" s="247"/>
      <c r="AU2" s="247"/>
      <c r="AV2" s="247"/>
      <c r="AW2" s="247"/>
      <c r="AX2" s="247"/>
      <c r="AY2" s="247"/>
      <c r="AZ2" s="247"/>
      <c r="BA2" s="247"/>
      <c r="BB2" s="247"/>
      <c r="BC2" s="247"/>
      <c r="BD2" s="247"/>
      <c r="BE2" s="247"/>
      <c r="BF2" s="247"/>
      <c r="BG2" s="247"/>
      <c r="BH2" s="247"/>
      <c r="BI2" s="247"/>
      <c r="BJ2" s="247"/>
      <c r="BK2" s="247"/>
      <c r="BL2" s="247"/>
      <c r="BM2" s="247"/>
      <c r="BN2" s="247"/>
      <c r="BO2" s="247"/>
      <c r="BP2" s="247"/>
      <c r="BQ2" s="247"/>
      <c r="BR2" s="247"/>
      <c r="BS2" s="247"/>
      <c r="BT2" s="247"/>
      <c r="BU2" s="247"/>
      <c r="BV2" s="247"/>
      <c r="BW2" s="247"/>
      <c r="BX2" s="247"/>
      <c r="BY2" s="247"/>
      <c r="BZ2" s="247"/>
      <c r="CA2" s="247"/>
      <c r="CB2" s="247"/>
      <c r="CC2" s="247"/>
      <c r="CD2" s="247"/>
      <c r="CE2" s="247"/>
      <c r="CF2" s="247"/>
      <c r="CG2" s="247"/>
      <c r="CH2" s="247"/>
      <c r="CI2" s="247"/>
      <c r="CJ2" s="247"/>
      <c r="CK2" s="247"/>
      <c r="CL2" s="247"/>
      <c r="CM2" s="247"/>
      <c r="CN2" s="247"/>
      <c r="CO2" s="247"/>
      <c r="CP2" s="247"/>
      <c r="CQ2" s="247"/>
      <c r="CR2" s="247"/>
      <c r="CS2" s="247"/>
      <c r="CT2" s="247"/>
      <c r="CU2" s="247"/>
      <c r="CV2" s="247"/>
      <c r="CW2" s="247"/>
      <c r="CX2" s="247"/>
      <c r="CY2" s="247"/>
      <c r="CZ2" s="247"/>
      <c r="DA2" s="247"/>
      <c r="DB2" s="247"/>
      <c r="DC2" s="247"/>
      <c r="DD2" s="247"/>
      <c r="DE2" s="247"/>
      <c r="DF2" s="247"/>
      <c r="DG2" s="247"/>
      <c r="DH2" s="247"/>
      <c r="DI2" s="247"/>
      <c r="DJ2" s="841" t="s">
        <v>366</v>
      </c>
      <c r="DK2" s="842"/>
      <c r="DL2" s="842"/>
      <c r="DM2" s="842"/>
      <c r="DN2" s="842"/>
      <c r="DO2" s="843"/>
      <c r="DP2" s="247"/>
      <c r="DQ2" s="841" t="s">
        <v>367</v>
      </c>
      <c r="DR2" s="842"/>
      <c r="DS2" s="842"/>
      <c r="DT2" s="842"/>
      <c r="DU2" s="842"/>
      <c r="DV2" s="842"/>
      <c r="DW2" s="842"/>
      <c r="DX2" s="842"/>
      <c r="DY2" s="842"/>
      <c r="DZ2" s="843"/>
      <c r="EA2" s="248"/>
    </row>
    <row r="3" spans="1:131" s="245" customFormat="1" ht="11.25" customHeight="1" x14ac:dyDescent="0.15">
      <c r="A3" s="241"/>
      <c r="B3" s="241"/>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c r="DV3" s="241"/>
      <c r="DW3" s="241"/>
      <c r="DX3" s="241"/>
      <c r="DY3" s="241"/>
      <c r="DZ3" s="241"/>
      <c r="EA3" s="244"/>
    </row>
    <row r="4" spans="1:131" s="253" customFormat="1" ht="26.25" customHeight="1" thickBot="1" x14ac:dyDescent="0.2">
      <c r="A4" s="844" t="s">
        <v>368</v>
      </c>
      <c r="B4" s="844"/>
      <c r="C4" s="844"/>
      <c r="D4" s="844"/>
      <c r="E4" s="844"/>
      <c r="F4" s="844"/>
      <c r="G4" s="844"/>
      <c r="H4" s="844"/>
      <c r="I4" s="844"/>
      <c r="J4" s="844"/>
      <c r="K4" s="844"/>
      <c r="L4" s="844"/>
      <c r="M4" s="844"/>
      <c r="N4" s="844"/>
      <c r="O4" s="844"/>
      <c r="P4" s="844"/>
      <c r="Q4" s="844"/>
      <c r="R4" s="844"/>
      <c r="S4" s="844"/>
      <c r="T4" s="844"/>
      <c r="U4" s="844"/>
      <c r="V4" s="844"/>
      <c r="W4" s="844"/>
      <c r="X4" s="844"/>
      <c r="Y4" s="844"/>
      <c r="Z4" s="844"/>
      <c r="AA4" s="844"/>
      <c r="AB4" s="844"/>
      <c r="AC4" s="844"/>
      <c r="AD4" s="844"/>
      <c r="AE4" s="844"/>
      <c r="AF4" s="844"/>
      <c r="AG4" s="844"/>
      <c r="AH4" s="844"/>
      <c r="AI4" s="844"/>
      <c r="AJ4" s="844"/>
      <c r="AK4" s="844"/>
      <c r="AL4" s="844"/>
      <c r="AM4" s="844"/>
      <c r="AN4" s="844"/>
      <c r="AO4" s="844"/>
      <c r="AP4" s="844"/>
      <c r="AQ4" s="844"/>
      <c r="AR4" s="844"/>
      <c r="AS4" s="844"/>
      <c r="AT4" s="844"/>
      <c r="AU4" s="844"/>
      <c r="AV4" s="844"/>
      <c r="AW4" s="844"/>
      <c r="AX4" s="844"/>
      <c r="AY4" s="844"/>
      <c r="AZ4" s="250"/>
      <c r="BA4" s="250"/>
      <c r="BB4" s="250"/>
      <c r="BC4" s="250"/>
      <c r="BD4" s="250"/>
      <c r="BE4" s="251"/>
      <c r="BF4" s="251"/>
      <c r="BG4" s="251"/>
      <c r="BH4" s="251"/>
      <c r="BI4" s="251"/>
      <c r="BJ4" s="251"/>
      <c r="BK4" s="251"/>
      <c r="BL4" s="251"/>
      <c r="BM4" s="251"/>
      <c r="BN4" s="251"/>
      <c r="BO4" s="251"/>
      <c r="BP4" s="251"/>
      <c r="BQ4" s="250" t="s">
        <v>369</v>
      </c>
      <c r="BR4" s="250"/>
      <c r="BS4" s="250"/>
      <c r="BT4" s="250"/>
      <c r="BU4" s="250"/>
      <c r="BV4" s="250"/>
      <c r="BW4" s="250"/>
      <c r="BX4" s="250"/>
      <c r="BY4" s="250"/>
      <c r="BZ4" s="250"/>
      <c r="CA4" s="250"/>
      <c r="CB4" s="250"/>
      <c r="CC4" s="250"/>
      <c r="CD4" s="250"/>
      <c r="CE4" s="250"/>
      <c r="CF4" s="250"/>
      <c r="CG4" s="250"/>
      <c r="CH4" s="250"/>
      <c r="CI4" s="250"/>
      <c r="CJ4" s="250"/>
      <c r="CK4" s="250"/>
      <c r="CL4" s="250"/>
      <c r="CM4" s="250"/>
      <c r="CN4" s="250"/>
      <c r="CO4" s="250"/>
      <c r="CP4" s="250"/>
      <c r="CQ4" s="250"/>
      <c r="CR4" s="250"/>
      <c r="CS4" s="250"/>
      <c r="CT4" s="250"/>
      <c r="CU4" s="250"/>
      <c r="CV4" s="250"/>
      <c r="CW4" s="250"/>
      <c r="CX4" s="250"/>
      <c r="CY4" s="250"/>
      <c r="CZ4" s="250"/>
      <c r="DA4" s="250"/>
      <c r="DB4" s="250"/>
      <c r="DC4" s="250"/>
      <c r="DD4" s="250"/>
      <c r="DE4" s="250"/>
      <c r="DF4" s="250"/>
      <c r="DG4" s="250"/>
      <c r="DH4" s="250"/>
      <c r="DI4" s="250"/>
      <c r="DJ4" s="250"/>
      <c r="DK4" s="250"/>
      <c r="DL4" s="250"/>
      <c r="DM4" s="250"/>
      <c r="DN4" s="250"/>
      <c r="DO4" s="250"/>
      <c r="DP4" s="250"/>
      <c r="DQ4" s="250"/>
      <c r="DR4" s="250"/>
      <c r="DS4" s="250"/>
      <c r="DT4" s="250"/>
      <c r="DU4" s="250"/>
      <c r="DV4" s="250"/>
      <c r="DW4" s="250"/>
      <c r="DX4" s="250"/>
      <c r="DY4" s="250"/>
      <c r="DZ4" s="250"/>
      <c r="EA4" s="252"/>
    </row>
    <row r="5" spans="1:131" s="253" customFormat="1" ht="26.25" customHeight="1" x14ac:dyDescent="0.15">
      <c r="A5" s="829" t="s">
        <v>370</v>
      </c>
      <c r="B5" s="830"/>
      <c r="C5" s="830"/>
      <c r="D5" s="830"/>
      <c r="E5" s="830"/>
      <c r="F5" s="830"/>
      <c r="G5" s="830"/>
      <c r="H5" s="830"/>
      <c r="I5" s="830"/>
      <c r="J5" s="830"/>
      <c r="K5" s="830"/>
      <c r="L5" s="830"/>
      <c r="M5" s="830"/>
      <c r="N5" s="830"/>
      <c r="O5" s="830"/>
      <c r="P5" s="831"/>
      <c r="Q5" s="806" t="s">
        <v>371</v>
      </c>
      <c r="R5" s="807"/>
      <c r="S5" s="807"/>
      <c r="T5" s="807"/>
      <c r="U5" s="808"/>
      <c r="V5" s="806" t="s">
        <v>372</v>
      </c>
      <c r="W5" s="807"/>
      <c r="X5" s="807"/>
      <c r="Y5" s="807"/>
      <c r="Z5" s="808"/>
      <c r="AA5" s="806" t="s">
        <v>373</v>
      </c>
      <c r="AB5" s="807"/>
      <c r="AC5" s="807"/>
      <c r="AD5" s="807"/>
      <c r="AE5" s="807"/>
      <c r="AF5" s="845" t="s">
        <v>374</v>
      </c>
      <c r="AG5" s="807"/>
      <c r="AH5" s="807"/>
      <c r="AI5" s="807"/>
      <c r="AJ5" s="818"/>
      <c r="AK5" s="807" t="s">
        <v>375</v>
      </c>
      <c r="AL5" s="807"/>
      <c r="AM5" s="807"/>
      <c r="AN5" s="807"/>
      <c r="AO5" s="808"/>
      <c r="AP5" s="806" t="s">
        <v>376</v>
      </c>
      <c r="AQ5" s="807"/>
      <c r="AR5" s="807"/>
      <c r="AS5" s="807"/>
      <c r="AT5" s="808"/>
      <c r="AU5" s="806" t="s">
        <v>377</v>
      </c>
      <c r="AV5" s="807"/>
      <c r="AW5" s="807"/>
      <c r="AX5" s="807"/>
      <c r="AY5" s="818"/>
      <c r="AZ5" s="254"/>
      <c r="BA5" s="254"/>
      <c r="BB5" s="254"/>
      <c r="BC5" s="254"/>
      <c r="BD5" s="254"/>
      <c r="BE5" s="255"/>
      <c r="BF5" s="255"/>
      <c r="BG5" s="255"/>
      <c r="BH5" s="255"/>
      <c r="BI5" s="255"/>
      <c r="BJ5" s="255"/>
      <c r="BK5" s="255"/>
      <c r="BL5" s="255"/>
      <c r="BM5" s="255"/>
      <c r="BN5" s="255"/>
      <c r="BO5" s="255"/>
      <c r="BP5" s="255"/>
      <c r="BQ5" s="829" t="s">
        <v>378</v>
      </c>
      <c r="BR5" s="830"/>
      <c r="BS5" s="830"/>
      <c r="BT5" s="830"/>
      <c r="BU5" s="830"/>
      <c r="BV5" s="830"/>
      <c r="BW5" s="830"/>
      <c r="BX5" s="830"/>
      <c r="BY5" s="830"/>
      <c r="BZ5" s="830"/>
      <c r="CA5" s="830"/>
      <c r="CB5" s="830"/>
      <c r="CC5" s="830"/>
      <c r="CD5" s="830"/>
      <c r="CE5" s="830"/>
      <c r="CF5" s="830"/>
      <c r="CG5" s="831"/>
      <c r="CH5" s="806" t="s">
        <v>379</v>
      </c>
      <c r="CI5" s="807"/>
      <c r="CJ5" s="807"/>
      <c r="CK5" s="807"/>
      <c r="CL5" s="808"/>
      <c r="CM5" s="806" t="s">
        <v>380</v>
      </c>
      <c r="CN5" s="807"/>
      <c r="CO5" s="807"/>
      <c r="CP5" s="807"/>
      <c r="CQ5" s="808"/>
      <c r="CR5" s="806" t="s">
        <v>381</v>
      </c>
      <c r="CS5" s="807"/>
      <c r="CT5" s="807"/>
      <c r="CU5" s="807"/>
      <c r="CV5" s="808"/>
      <c r="CW5" s="806" t="s">
        <v>382</v>
      </c>
      <c r="CX5" s="807"/>
      <c r="CY5" s="807"/>
      <c r="CZ5" s="807"/>
      <c r="DA5" s="808"/>
      <c r="DB5" s="806" t="s">
        <v>383</v>
      </c>
      <c r="DC5" s="807"/>
      <c r="DD5" s="807"/>
      <c r="DE5" s="807"/>
      <c r="DF5" s="808"/>
      <c r="DG5" s="812" t="s">
        <v>384</v>
      </c>
      <c r="DH5" s="813"/>
      <c r="DI5" s="813"/>
      <c r="DJ5" s="813"/>
      <c r="DK5" s="814"/>
      <c r="DL5" s="812" t="s">
        <v>385</v>
      </c>
      <c r="DM5" s="813"/>
      <c r="DN5" s="813"/>
      <c r="DO5" s="813"/>
      <c r="DP5" s="814"/>
      <c r="DQ5" s="806" t="s">
        <v>386</v>
      </c>
      <c r="DR5" s="807"/>
      <c r="DS5" s="807"/>
      <c r="DT5" s="807"/>
      <c r="DU5" s="808"/>
      <c r="DV5" s="806" t="s">
        <v>377</v>
      </c>
      <c r="DW5" s="807"/>
      <c r="DX5" s="807"/>
      <c r="DY5" s="807"/>
      <c r="DZ5" s="818"/>
      <c r="EA5" s="252"/>
    </row>
    <row r="6" spans="1:131" s="253" customFormat="1" ht="26.25" customHeight="1" thickBot="1" x14ac:dyDescent="0.2">
      <c r="A6" s="832"/>
      <c r="B6" s="833"/>
      <c r="C6" s="833"/>
      <c r="D6" s="833"/>
      <c r="E6" s="833"/>
      <c r="F6" s="833"/>
      <c r="G6" s="833"/>
      <c r="H6" s="833"/>
      <c r="I6" s="833"/>
      <c r="J6" s="833"/>
      <c r="K6" s="833"/>
      <c r="L6" s="833"/>
      <c r="M6" s="833"/>
      <c r="N6" s="833"/>
      <c r="O6" s="833"/>
      <c r="P6" s="834"/>
      <c r="Q6" s="809"/>
      <c r="R6" s="810"/>
      <c r="S6" s="810"/>
      <c r="T6" s="810"/>
      <c r="U6" s="811"/>
      <c r="V6" s="809"/>
      <c r="W6" s="810"/>
      <c r="X6" s="810"/>
      <c r="Y6" s="810"/>
      <c r="Z6" s="811"/>
      <c r="AA6" s="809"/>
      <c r="AB6" s="810"/>
      <c r="AC6" s="810"/>
      <c r="AD6" s="810"/>
      <c r="AE6" s="810"/>
      <c r="AF6" s="846"/>
      <c r="AG6" s="810"/>
      <c r="AH6" s="810"/>
      <c r="AI6" s="810"/>
      <c r="AJ6" s="819"/>
      <c r="AK6" s="810"/>
      <c r="AL6" s="810"/>
      <c r="AM6" s="810"/>
      <c r="AN6" s="810"/>
      <c r="AO6" s="811"/>
      <c r="AP6" s="809"/>
      <c r="AQ6" s="810"/>
      <c r="AR6" s="810"/>
      <c r="AS6" s="810"/>
      <c r="AT6" s="811"/>
      <c r="AU6" s="809"/>
      <c r="AV6" s="810"/>
      <c r="AW6" s="810"/>
      <c r="AX6" s="810"/>
      <c r="AY6" s="819"/>
      <c r="AZ6" s="250"/>
      <c r="BA6" s="250"/>
      <c r="BB6" s="250"/>
      <c r="BC6" s="250"/>
      <c r="BD6" s="250"/>
      <c r="BE6" s="251"/>
      <c r="BF6" s="251"/>
      <c r="BG6" s="251"/>
      <c r="BH6" s="251"/>
      <c r="BI6" s="251"/>
      <c r="BJ6" s="251"/>
      <c r="BK6" s="251"/>
      <c r="BL6" s="251"/>
      <c r="BM6" s="251"/>
      <c r="BN6" s="251"/>
      <c r="BO6" s="251"/>
      <c r="BP6" s="251"/>
      <c r="BQ6" s="832"/>
      <c r="BR6" s="833"/>
      <c r="BS6" s="833"/>
      <c r="BT6" s="833"/>
      <c r="BU6" s="833"/>
      <c r="BV6" s="833"/>
      <c r="BW6" s="833"/>
      <c r="BX6" s="833"/>
      <c r="BY6" s="833"/>
      <c r="BZ6" s="833"/>
      <c r="CA6" s="833"/>
      <c r="CB6" s="833"/>
      <c r="CC6" s="833"/>
      <c r="CD6" s="833"/>
      <c r="CE6" s="833"/>
      <c r="CF6" s="833"/>
      <c r="CG6" s="834"/>
      <c r="CH6" s="809"/>
      <c r="CI6" s="810"/>
      <c r="CJ6" s="810"/>
      <c r="CK6" s="810"/>
      <c r="CL6" s="811"/>
      <c r="CM6" s="809"/>
      <c r="CN6" s="810"/>
      <c r="CO6" s="810"/>
      <c r="CP6" s="810"/>
      <c r="CQ6" s="811"/>
      <c r="CR6" s="809"/>
      <c r="CS6" s="810"/>
      <c r="CT6" s="810"/>
      <c r="CU6" s="810"/>
      <c r="CV6" s="811"/>
      <c r="CW6" s="809"/>
      <c r="CX6" s="810"/>
      <c r="CY6" s="810"/>
      <c r="CZ6" s="810"/>
      <c r="DA6" s="811"/>
      <c r="DB6" s="809"/>
      <c r="DC6" s="810"/>
      <c r="DD6" s="810"/>
      <c r="DE6" s="810"/>
      <c r="DF6" s="811"/>
      <c r="DG6" s="815"/>
      <c r="DH6" s="816"/>
      <c r="DI6" s="816"/>
      <c r="DJ6" s="816"/>
      <c r="DK6" s="817"/>
      <c r="DL6" s="815"/>
      <c r="DM6" s="816"/>
      <c r="DN6" s="816"/>
      <c r="DO6" s="816"/>
      <c r="DP6" s="817"/>
      <c r="DQ6" s="809"/>
      <c r="DR6" s="810"/>
      <c r="DS6" s="810"/>
      <c r="DT6" s="810"/>
      <c r="DU6" s="811"/>
      <c r="DV6" s="809"/>
      <c r="DW6" s="810"/>
      <c r="DX6" s="810"/>
      <c r="DY6" s="810"/>
      <c r="DZ6" s="819"/>
      <c r="EA6" s="252"/>
    </row>
    <row r="7" spans="1:131" s="253" customFormat="1" ht="26.25" customHeight="1" thickTop="1" x14ac:dyDescent="0.15">
      <c r="A7" s="256">
        <v>1</v>
      </c>
      <c r="B7" s="820" t="s">
        <v>387</v>
      </c>
      <c r="C7" s="821"/>
      <c r="D7" s="821"/>
      <c r="E7" s="821"/>
      <c r="F7" s="821"/>
      <c r="G7" s="821"/>
      <c r="H7" s="821"/>
      <c r="I7" s="821"/>
      <c r="J7" s="821"/>
      <c r="K7" s="821"/>
      <c r="L7" s="821"/>
      <c r="M7" s="821"/>
      <c r="N7" s="821"/>
      <c r="O7" s="821"/>
      <c r="P7" s="822"/>
      <c r="Q7" s="823">
        <v>13249</v>
      </c>
      <c r="R7" s="824"/>
      <c r="S7" s="824"/>
      <c r="T7" s="824"/>
      <c r="U7" s="824"/>
      <c r="V7" s="824">
        <v>13148</v>
      </c>
      <c r="W7" s="824"/>
      <c r="X7" s="824"/>
      <c r="Y7" s="824"/>
      <c r="Z7" s="824"/>
      <c r="AA7" s="824">
        <v>101</v>
      </c>
      <c r="AB7" s="824"/>
      <c r="AC7" s="824"/>
      <c r="AD7" s="824"/>
      <c r="AE7" s="825"/>
      <c r="AF7" s="826">
        <v>66</v>
      </c>
      <c r="AG7" s="827"/>
      <c r="AH7" s="827"/>
      <c r="AI7" s="827"/>
      <c r="AJ7" s="828"/>
      <c r="AK7" s="866">
        <v>459</v>
      </c>
      <c r="AL7" s="867"/>
      <c r="AM7" s="867"/>
      <c r="AN7" s="867"/>
      <c r="AO7" s="867"/>
      <c r="AP7" s="867">
        <v>15487</v>
      </c>
      <c r="AQ7" s="867"/>
      <c r="AR7" s="867"/>
      <c r="AS7" s="867"/>
      <c r="AT7" s="867"/>
      <c r="AU7" s="868"/>
      <c r="AV7" s="868"/>
      <c r="AW7" s="868"/>
      <c r="AX7" s="868"/>
      <c r="AY7" s="869"/>
      <c r="AZ7" s="250"/>
      <c r="BA7" s="250"/>
      <c r="BB7" s="250"/>
      <c r="BC7" s="250"/>
      <c r="BD7" s="250"/>
      <c r="BE7" s="251"/>
      <c r="BF7" s="251"/>
      <c r="BG7" s="251"/>
      <c r="BH7" s="251"/>
      <c r="BI7" s="251"/>
      <c r="BJ7" s="251"/>
      <c r="BK7" s="251"/>
      <c r="BL7" s="251"/>
      <c r="BM7" s="251"/>
      <c r="BN7" s="251"/>
      <c r="BO7" s="251"/>
      <c r="BP7" s="251"/>
      <c r="BQ7" s="257">
        <v>1</v>
      </c>
      <c r="BR7" s="258"/>
      <c r="BS7" s="870"/>
      <c r="BT7" s="871"/>
      <c r="BU7" s="871"/>
      <c r="BV7" s="871"/>
      <c r="BW7" s="871"/>
      <c r="BX7" s="871"/>
      <c r="BY7" s="871"/>
      <c r="BZ7" s="871"/>
      <c r="CA7" s="871"/>
      <c r="CB7" s="871"/>
      <c r="CC7" s="871"/>
      <c r="CD7" s="871"/>
      <c r="CE7" s="871"/>
      <c r="CF7" s="871"/>
      <c r="CG7" s="872"/>
      <c r="CH7" s="797"/>
      <c r="CI7" s="798"/>
      <c r="CJ7" s="798"/>
      <c r="CK7" s="798"/>
      <c r="CL7" s="799"/>
      <c r="CM7" s="797"/>
      <c r="CN7" s="798"/>
      <c r="CO7" s="798"/>
      <c r="CP7" s="798"/>
      <c r="CQ7" s="799"/>
      <c r="CR7" s="797"/>
      <c r="CS7" s="798"/>
      <c r="CT7" s="798"/>
      <c r="CU7" s="798"/>
      <c r="CV7" s="799"/>
      <c r="CW7" s="797"/>
      <c r="CX7" s="798"/>
      <c r="CY7" s="798"/>
      <c r="CZ7" s="798"/>
      <c r="DA7" s="799"/>
      <c r="DB7" s="797"/>
      <c r="DC7" s="798"/>
      <c r="DD7" s="798"/>
      <c r="DE7" s="798"/>
      <c r="DF7" s="799"/>
      <c r="DG7" s="797"/>
      <c r="DH7" s="798"/>
      <c r="DI7" s="798"/>
      <c r="DJ7" s="798"/>
      <c r="DK7" s="799"/>
      <c r="DL7" s="797"/>
      <c r="DM7" s="798"/>
      <c r="DN7" s="798"/>
      <c r="DO7" s="798"/>
      <c r="DP7" s="799"/>
      <c r="DQ7" s="797"/>
      <c r="DR7" s="798"/>
      <c r="DS7" s="798"/>
      <c r="DT7" s="798"/>
      <c r="DU7" s="799"/>
      <c r="DV7" s="847"/>
      <c r="DW7" s="848"/>
      <c r="DX7" s="848"/>
      <c r="DY7" s="848"/>
      <c r="DZ7" s="849"/>
      <c r="EA7" s="252"/>
    </row>
    <row r="8" spans="1:131" s="253" customFormat="1" ht="26.25" customHeight="1" x14ac:dyDescent="0.15">
      <c r="A8" s="259">
        <v>2</v>
      </c>
      <c r="B8" s="850" t="s">
        <v>388</v>
      </c>
      <c r="C8" s="851"/>
      <c r="D8" s="851"/>
      <c r="E8" s="851"/>
      <c r="F8" s="851"/>
      <c r="G8" s="851"/>
      <c r="H8" s="851"/>
      <c r="I8" s="851"/>
      <c r="J8" s="851"/>
      <c r="K8" s="851"/>
      <c r="L8" s="851"/>
      <c r="M8" s="851"/>
      <c r="N8" s="851"/>
      <c r="O8" s="851"/>
      <c r="P8" s="852"/>
      <c r="Q8" s="853">
        <v>199</v>
      </c>
      <c r="R8" s="854"/>
      <c r="S8" s="854"/>
      <c r="T8" s="854"/>
      <c r="U8" s="854"/>
      <c r="V8" s="854">
        <v>199</v>
      </c>
      <c r="W8" s="854"/>
      <c r="X8" s="854"/>
      <c r="Y8" s="854"/>
      <c r="Z8" s="854"/>
      <c r="AA8" s="854">
        <v>0</v>
      </c>
      <c r="AB8" s="854"/>
      <c r="AC8" s="854"/>
      <c r="AD8" s="854"/>
      <c r="AE8" s="855"/>
      <c r="AF8" s="856">
        <v>0</v>
      </c>
      <c r="AG8" s="857"/>
      <c r="AH8" s="857"/>
      <c r="AI8" s="857"/>
      <c r="AJ8" s="858"/>
      <c r="AK8" s="859">
        <v>112</v>
      </c>
      <c r="AL8" s="860"/>
      <c r="AM8" s="860"/>
      <c r="AN8" s="860"/>
      <c r="AO8" s="860"/>
      <c r="AP8" s="860"/>
      <c r="AQ8" s="860"/>
      <c r="AR8" s="860"/>
      <c r="AS8" s="860"/>
      <c r="AT8" s="860"/>
      <c r="AU8" s="861"/>
      <c r="AV8" s="861"/>
      <c r="AW8" s="861"/>
      <c r="AX8" s="861"/>
      <c r="AY8" s="862"/>
      <c r="AZ8" s="250"/>
      <c r="BA8" s="250"/>
      <c r="BB8" s="250"/>
      <c r="BC8" s="250"/>
      <c r="BD8" s="250"/>
      <c r="BE8" s="251"/>
      <c r="BF8" s="251"/>
      <c r="BG8" s="251"/>
      <c r="BH8" s="251"/>
      <c r="BI8" s="251"/>
      <c r="BJ8" s="251"/>
      <c r="BK8" s="251"/>
      <c r="BL8" s="251"/>
      <c r="BM8" s="251"/>
      <c r="BN8" s="251"/>
      <c r="BO8" s="251"/>
      <c r="BP8" s="251"/>
      <c r="BQ8" s="260">
        <v>2</v>
      </c>
      <c r="BR8" s="261"/>
      <c r="BS8" s="863"/>
      <c r="BT8" s="864"/>
      <c r="BU8" s="864"/>
      <c r="BV8" s="864"/>
      <c r="BW8" s="864"/>
      <c r="BX8" s="864"/>
      <c r="BY8" s="864"/>
      <c r="BZ8" s="864"/>
      <c r="CA8" s="864"/>
      <c r="CB8" s="864"/>
      <c r="CC8" s="864"/>
      <c r="CD8" s="864"/>
      <c r="CE8" s="864"/>
      <c r="CF8" s="864"/>
      <c r="CG8" s="865"/>
      <c r="CH8" s="835"/>
      <c r="CI8" s="836"/>
      <c r="CJ8" s="836"/>
      <c r="CK8" s="836"/>
      <c r="CL8" s="837"/>
      <c r="CM8" s="835"/>
      <c r="CN8" s="836"/>
      <c r="CO8" s="836"/>
      <c r="CP8" s="836"/>
      <c r="CQ8" s="837"/>
      <c r="CR8" s="835"/>
      <c r="CS8" s="836"/>
      <c r="CT8" s="836"/>
      <c r="CU8" s="836"/>
      <c r="CV8" s="837"/>
      <c r="CW8" s="835"/>
      <c r="CX8" s="836"/>
      <c r="CY8" s="836"/>
      <c r="CZ8" s="836"/>
      <c r="DA8" s="837"/>
      <c r="DB8" s="835"/>
      <c r="DC8" s="836"/>
      <c r="DD8" s="836"/>
      <c r="DE8" s="836"/>
      <c r="DF8" s="837"/>
      <c r="DG8" s="835"/>
      <c r="DH8" s="836"/>
      <c r="DI8" s="836"/>
      <c r="DJ8" s="836"/>
      <c r="DK8" s="837"/>
      <c r="DL8" s="835"/>
      <c r="DM8" s="836"/>
      <c r="DN8" s="836"/>
      <c r="DO8" s="836"/>
      <c r="DP8" s="837"/>
      <c r="DQ8" s="835"/>
      <c r="DR8" s="836"/>
      <c r="DS8" s="836"/>
      <c r="DT8" s="836"/>
      <c r="DU8" s="837"/>
      <c r="DV8" s="838"/>
      <c r="DW8" s="839"/>
      <c r="DX8" s="839"/>
      <c r="DY8" s="839"/>
      <c r="DZ8" s="840"/>
      <c r="EA8" s="252"/>
    </row>
    <row r="9" spans="1:131" s="253" customFormat="1" ht="26.25" customHeight="1" x14ac:dyDescent="0.15">
      <c r="A9" s="259">
        <v>3</v>
      </c>
      <c r="B9" s="850" t="s">
        <v>389</v>
      </c>
      <c r="C9" s="851"/>
      <c r="D9" s="851"/>
      <c r="E9" s="851"/>
      <c r="F9" s="851"/>
      <c r="G9" s="851"/>
      <c r="H9" s="851"/>
      <c r="I9" s="851"/>
      <c r="J9" s="851"/>
      <c r="K9" s="851"/>
      <c r="L9" s="851"/>
      <c r="M9" s="851"/>
      <c r="N9" s="851"/>
      <c r="O9" s="851"/>
      <c r="P9" s="852"/>
      <c r="Q9" s="853">
        <v>113</v>
      </c>
      <c r="R9" s="854"/>
      <c r="S9" s="854"/>
      <c r="T9" s="854"/>
      <c r="U9" s="854"/>
      <c r="V9" s="854">
        <v>112</v>
      </c>
      <c r="W9" s="854"/>
      <c r="X9" s="854"/>
      <c r="Y9" s="854"/>
      <c r="Z9" s="854"/>
      <c r="AA9" s="854">
        <v>1</v>
      </c>
      <c r="AB9" s="854"/>
      <c r="AC9" s="854"/>
      <c r="AD9" s="854"/>
      <c r="AE9" s="855"/>
      <c r="AF9" s="856">
        <v>1</v>
      </c>
      <c r="AG9" s="857"/>
      <c r="AH9" s="857"/>
      <c r="AI9" s="857"/>
      <c r="AJ9" s="858"/>
      <c r="AK9" s="859">
        <v>9</v>
      </c>
      <c r="AL9" s="860"/>
      <c r="AM9" s="860"/>
      <c r="AN9" s="860"/>
      <c r="AO9" s="860"/>
      <c r="AP9" s="860"/>
      <c r="AQ9" s="860"/>
      <c r="AR9" s="860"/>
      <c r="AS9" s="860"/>
      <c r="AT9" s="860"/>
      <c r="AU9" s="861"/>
      <c r="AV9" s="861"/>
      <c r="AW9" s="861"/>
      <c r="AX9" s="861"/>
      <c r="AY9" s="862"/>
      <c r="AZ9" s="250"/>
      <c r="BA9" s="250"/>
      <c r="BB9" s="250"/>
      <c r="BC9" s="250"/>
      <c r="BD9" s="250"/>
      <c r="BE9" s="251"/>
      <c r="BF9" s="251"/>
      <c r="BG9" s="251"/>
      <c r="BH9" s="251"/>
      <c r="BI9" s="251"/>
      <c r="BJ9" s="251"/>
      <c r="BK9" s="251"/>
      <c r="BL9" s="251"/>
      <c r="BM9" s="251"/>
      <c r="BN9" s="251"/>
      <c r="BO9" s="251"/>
      <c r="BP9" s="251"/>
      <c r="BQ9" s="260">
        <v>3</v>
      </c>
      <c r="BR9" s="261"/>
      <c r="BS9" s="863"/>
      <c r="BT9" s="864"/>
      <c r="BU9" s="864"/>
      <c r="BV9" s="864"/>
      <c r="BW9" s="864"/>
      <c r="BX9" s="864"/>
      <c r="BY9" s="864"/>
      <c r="BZ9" s="864"/>
      <c r="CA9" s="864"/>
      <c r="CB9" s="864"/>
      <c r="CC9" s="864"/>
      <c r="CD9" s="864"/>
      <c r="CE9" s="864"/>
      <c r="CF9" s="864"/>
      <c r="CG9" s="865"/>
      <c r="CH9" s="835"/>
      <c r="CI9" s="836"/>
      <c r="CJ9" s="836"/>
      <c r="CK9" s="836"/>
      <c r="CL9" s="837"/>
      <c r="CM9" s="835"/>
      <c r="CN9" s="836"/>
      <c r="CO9" s="836"/>
      <c r="CP9" s="836"/>
      <c r="CQ9" s="837"/>
      <c r="CR9" s="835"/>
      <c r="CS9" s="836"/>
      <c r="CT9" s="836"/>
      <c r="CU9" s="836"/>
      <c r="CV9" s="837"/>
      <c r="CW9" s="835"/>
      <c r="CX9" s="836"/>
      <c r="CY9" s="836"/>
      <c r="CZ9" s="836"/>
      <c r="DA9" s="837"/>
      <c r="DB9" s="835"/>
      <c r="DC9" s="836"/>
      <c r="DD9" s="836"/>
      <c r="DE9" s="836"/>
      <c r="DF9" s="837"/>
      <c r="DG9" s="835"/>
      <c r="DH9" s="836"/>
      <c r="DI9" s="836"/>
      <c r="DJ9" s="836"/>
      <c r="DK9" s="837"/>
      <c r="DL9" s="835"/>
      <c r="DM9" s="836"/>
      <c r="DN9" s="836"/>
      <c r="DO9" s="836"/>
      <c r="DP9" s="837"/>
      <c r="DQ9" s="835"/>
      <c r="DR9" s="836"/>
      <c r="DS9" s="836"/>
      <c r="DT9" s="836"/>
      <c r="DU9" s="837"/>
      <c r="DV9" s="838"/>
      <c r="DW9" s="839"/>
      <c r="DX9" s="839"/>
      <c r="DY9" s="839"/>
      <c r="DZ9" s="840"/>
      <c r="EA9" s="252"/>
    </row>
    <row r="10" spans="1:131" s="253" customFormat="1" ht="26.25" customHeight="1" x14ac:dyDescent="0.15">
      <c r="A10" s="259">
        <v>4</v>
      </c>
      <c r="B10" s="850"/>
      <c r="C10" s="851"/>
      <c r="D10" s="851"/>
      <c r="E10" s="851"/>
      <c r="F10" s="851"/>
      <c r="G10" s="851"/>
      <c r="H10" s="851"/>
      <c r="I10" s="851"/>
      <c r="J10" s="851"/>
      <c r="K10" s="851"/>
      <c r="L10" s="851"/>
      <c r="M10" s="851"/>
      <c r="N10" s="851"/>
      <c r="O10" s="851"/>
      <c r="P10" s="852"/>
      <c r="Q10" s="853"/>
      <c r="R10" s="854"/>
      <c r="S10" s="854"/>
      <c r="T10" s="854"/>
      <c r="U10" s="854"/>
      <c r="V10" s="854"/>
      <c r="W10" s="854"/>
      <c r="X10" s="854"/>
      <c r="Y10" s="854"/>
      <c r="Z10" s="854"/>
      <c r="AA10" s="854"/>
      <c r="AB10" s="854"/>
      <c r="AC10" s="854"/>
      <c r="AD10" s="854"/>
      <c r="AE10" s="855"/>
      <c r="AF10" s="856"/>
      <c r="AG10" s="857"/>
      <c r="AH10" s="857"/>
      <c r="AI10" s="857"/>
      <c r="AJ10" s="858"/>
      <c r="AK10" s="859"/>
      <c r="AL10" s="860"/>
      <c r="AM10" s="860"/>
      <c r="AN10" s="860"/>
      <c r="AO10" s="860"/>
      <c r="AP10" s="860"/>
      <c r="AQ10" s="860"/>
      <c r="AR10" s="860"/>
      <c r="AS10" s="860"/>
      <c r="AT10" s="860"/>
      <c r="AU10" s="861"/>
      <c r="AV10" s="861"/>
      <c r="AW10" s="861"/>
      <c r="AX10" s="861"/>
      <c r="AY10" s="862"/>
      <c r="AZ10" s="250"/>
      <c r="BA10" s="250"/>
      <c r="BB10" s="250"/>
      <c r="BC10" s="250"/>
      <c r="BD10" s="250"/>
      <c r="BE10" s="251"/>
      <c r="BF10" s="251"/>
      <c r="BG10" s="251"/>
      <c r="BH10" s="251"/>
      <c r="BI10" s="251"/>
      <c r="BJ10" s="251"/>
      <c r="BK10" s="251"/>
      <c r="BL10" s="251"/>
      <c r="BM10" s="251"/>
      <c r="BN10" s="251"/>
      <c r="BO10" s="251"/>
      <c r="BP10" s="251"/>
      <c r="BQ10" s="260">
        <v>4</v>
      </c>
      <c r="BR10" s="261"/>
      <c r="BS10" s="863"/>
      <c r="BT10" s="864"/>
      <c r="BU10" s="864"/>
      <c r="BV10" s="864"/>
      <c r="BW10" s="864"/>
      <c r="BX10" s="864"/>
      <c r="BY10" s="864"/>
      <c r="BZ10" s="864"/>
      <c r="CA10" s="864"/>
      <c r="CB10" s="864"/>
      <c r="CC10" s="864"/>
      <c r="CD10" s="864"/>
      <c r="CE10" s="864"/>
      <c r="CF10" s="864"/>
      <c r="CG10" s="865"/>
      <c r="CH10" s="835"/>
      <c r="CI10" s="836"/>
      <c r="CJ10" s="836"/>
      <c r="CK10" s="836"/>
      <c r="CL10" s="837"/>
      <c r="CM10" s="835"/>
      <c r="CN10" s="836"/>
      <c r="CO10" s="836"/>
      <c r="CP10" s="836"/>
      <c r="CQ10" s="837"/>
      <c r="CR10" s="835"/>
      <c r="CS10" s="836"/>
      <c r="CT10" s="836"/>
      <c r="CU10" s="836"/>
      <c r="CV10" s="837"/>
      <c r="CW10" s="835"/>
      <c r="CX10" s="836"/>
      <c r="CY10" s="836"/>
      <c r="CZ10" s="836"/>
      <c r="DA10" s="837"/>
      <c r="DB10" s="835"/>
      <c r="DC10" s="836"/>
      <c r="DD10" s="836"/>
      <c r="DE10" s="836"/>
      <c r="DF10" s="837"/>
      <c r="DG10" s="835"/>
      <c r="DH10" s="836"/>
      <c r="DI10" s="836"/>
      <c r="DJ10" s="836"/>
      <c r="DK10" s="837"/>
      <c r="DL10" s="835"/>
      <c r="DM10" s="836"/>
      <c r="DN10" s="836"/>
      <c r="DO10" s="836"/>
      <c r="DP10" s="837"/>
      <c r="DQ10" s="835"/>
      <c r="DR10" s="836"/>
      <c r="DS10" s="836"/>
      <c r="DT10" s="836"/>
      <c r="DU10" s="837"/>
      <c r="DV10" s="838"/>
      <c r="DW10" s="839"/>
      <c r="DX10" s="839"/>
      <c r="DY10" s="839"/>
      <c r="DZ10" s="840"/>
      <c r="EA10" s="252"/>
    </row>
    <row r="11" spans="1:131" s="253" customFormat="1" ht="26.25" customHeight="1" x14ac:dyDescent="0.15">
      <c r="A11" s="259">
        <v>5</v>
      </c>
      <c r="B11" s="850"/>
      <c r="C11" s="851"/>
      <c r="D11" s="851"/>
      <c r="E11" s="851"/>
      <c r="F11" s="851"/>
      <c r="G11" s="851"/>
      <c r="H11" s="851"/>
      <c r="I11" s="851"/>
      <c r="J11" s="851"/>
      <c r="K11" s="851"/>
      <c r="L11" s="851"/>
      <c r="M11" s="851"/>
      <c r="N11" s="851"/>
      <c r="O11" s="851"/>
      <c r="P11" s="852"/>
      <c r="Q11" s="853"/>
      <c r="R11" s="854"/>
      <c r="S11" s="854"/>
      <c r="T11" s="854"/>
      <c r="U11" s="854"/>
      <c r="V11" s="854"/>
      <c r="W11" s="854"/>
      <c r="X11" s="854"/>
      <c r="Y11" s="854"/>
      <c r="Z11" s="854"/>
      <c r="AA11" s="854"/>
      <c r="AB11" s="854"/>
      <c r="AC11" s="854"/>
      <c r="AD11" s="854"/>
      <c r="AE11" s="855"/>
      <c r="AF11" s="856"/>
      <c r="AG11" s="857"/>
      <c r="AH11" s="857"/>
      <c r="AI11" s="857"/>
      <c r="AJ11" s="858"/>
      <c r="AK11" s="859"/>
      <c r="AL11" s="860"/>
      <c r="AM11" s="860"/>
      <c r="AN11" s="860"/>
      <c r="AO11" s="860"/>
      <c r="AP11" s="860"/>
      <c r="AQ11" s="860"/>
      <c r="AR11" s="860"/>
      <c r="AS11" s="860"/>
      <c r="AT11" s="860"/>
      <c r="AU11" s="861"/>
      <c r="AV11" s="861"/>
      <c r="AW11" s="861"/>
      <c r="AX11" s="861"/>
      <c r="AY11" s="862"/>
      <c r="AZ11" s="250"/>
      <c r="BA11" s="250"/>
      <c r="BB11" s="250"/>
      <c r="BC11" s="250"/>
      <c r="BD11" s="250"/>
      <c r="BE11" s="251"/>
      <c r="BF11" s="251"/>
      <c r="BG11" s="251"/>
      <c r="BH11" s="251"/>
      <c r="BI11" s="251"/>
      <c r="BJ11" s="251"/>
      <c r="BK11" s="251"/>
      <c r="BL11" s="251"/>
      <c r="BM11" s="251"/>
      <c r="BN11" s="251"/>
      <c r="BO11" s="251"/>
      <c r="BP11" s="251"/>
      <c r="BQ11" s="260">
        <v>5</v>
      </c>
      <c r="BR11" s="261"/>
      <c r="BS11" s="863"/>
      <c r="BT11" s="864"/>
      <c r="BU11" s="864"/>
      <c r="BV11" s="864"/>
      <c r="BW11" s="864"/>
      <c r="BX11" s="864"/>
      <c r="BY11" s="864"/>
      <c r="BZ11" s="864"/>
      <c r="CA11" s="864"/>
      <c r="CB11" s="864"/>
      <c r="CC11" s="864"/>
      <c r="CD11" s="864"/>
      <c r="CE11" s="864"/>
      <c r="CF11" s="864"/>
      <c r="CG11" s="865"/>
      <c r="CH11" s="835"/>
      <c r="CI11" s="836"/>
      <c r="CJ11" s="836"/>
      <c r="CK11" s="836"/>
      <c r="CL11" s="837"/>
      <c r="CM11" s="835"/>
      <c r="CN11" s="836"/>
      <c r="CO11" s="836"/>
      <c r="CP11" s="836"/>
      <c r="CQ11" s="837"/>
      <c r="CR11" s="835"/>
      <c r="CS11" s="836"/>
      <c r="CT11" s="836"/>
      <c r="CU11" s="836"/>
      <c r="CV11" s="837"/>
      <c r="CW11" s="835"/>
      <c r="CX11" s="836"/>
      <c r="CY11" s="836"/>
      <c r="CZ11" s="836"/>
      <c r="DA11" s="837"/>
      <c r="DB11" s="835"/>
      <c r="DC11" s="836"/>
      <c r="DD11" s="836"/>
      <c r="DE11" s="836"/>
      <c r="DF11" s="837"/>
      <c r="DG11" s="835"/>
      <c r="DH11" s="836"/>
      <c r="DI11" s="836"/>
      <c r="DJ11" s="836"/>
      <c r="DK11" s="837"/>
      <c r="DL11" s="835"/>
      <c r="DM11" s="836"/>
      <c r="DN11" s="836"/>
      <c r="DO11" s="836"/>
      <c r="DP11" s="837"/>
      <c r="DQ11" s="835"/>
      <c r="DR11" s="836"/>
      <c r="DS11" s="836"/>
      <c r="DT11" s="836"/>
      <c r="DU11" s="837"/>
      <c r="DV11" s="838"/>
      <c r="DW11" s="839"/>
      <c r="DX11" s="839"/>
      <c r="DY11" s="839"/>
      <c r="DZ11" s="840"/>
      <c r="EA11" s="252"/>
    </row>
    <row r="12" spans="1:131" s="253" customFormat="1" ht="26.25" customHeight="1" x14ac:dyDescent="0.15">
      <c r="A12" s="259">
        <v>6</v>
      </c>
      <c r="B12" s="850"/>
      <c r="C12" s="851"/>
      <c r="D12" s="851"/>
      <c r="E12" s="851"/>
      <c r="F12" s="851"/>
      <c r="G12" s="851"/>
      <c r="H12" s="851"/>
      <c r="I12" s="851"/>
      <c r="J12" s="851"/>
      <c r="K12" s="851"/>
      <c r="L12" s="851"/>
      <c r="M12" s="851"/>
      <c r="N12" s="851"/>
      <c r="O12" s="851"/>
      <c r="P12" s="852"/>
      <c r="Q12" s="853"/>
      <c r="R12" s="854"/>
      <c r="S12" s="854"/>
      <c r="T12" s="854"/>
      <c r="U12" s="854"/>
      <c r="V12" s="854"/>
      <c r="W12" s="854"/>
      <c r="X12" s="854"/>
      <c r="Y12" s="854"/>
      <c r="Z12" s="854"/>
      <c r="AA12" s="854"/>
      <c r="AB12" s="854"/>
      <c r="AC12" s="854"/>
      <c r="AD12" s="854"/>
      <c r="AE12" s="855"/>
      <c r="AF12" s="856"/>
      <c r="AG12" s="857"/>
      <c r="AH12" s="857"/>
      <c r="AI12" s="857"/>
      <c r="AJ12" s="858"/>
      <c r="AK12" s="859"/>
      <c r="AL12" s="860"/>
      <c r="AM12" s="860"/>
      <c r="AN12" s="860"/>
      <c r="AO12" s="860"/>
      <c r="AP12" s="860"/>
      <c r="AQ12" s="860"/>
      <c r="AR12" s="860"/>
      <c r="AS12" s="860"/>
      <c r="AT12" s="860"/>
      <c r="AU12" s="861"/>
      <c r="AV12" s="861"/>
      <c r="AW12" s="861"/>
      <c r="AX12" s="861"/>
      <c r="AY12" s="862"/>
      <c r="AZ12" s="250"/>
      <c r="BA12" s="250"/>
      <c r="BB12" s="250"/>
      <c r="BC12" s="250"/>
      <c r="BD12" s="250"/>
      <c r="BE12" s="251"/>
      <c r="BF12" s="251"/>
      <c r="BG12" s="251"/>
      <c r="BH12" s="251"/>
      <c r="BI12" s="251"/>
      <c r="BJ12" s="251"/>
      <c r="BK12" s="251"/>
      <c r="BL12" s="251"/>
      <c r="BM12" s="251"/>
      <c r="BN12" s="251"/>
      <c r="BO12" s="251"/>
      <c r="BP12" s="251"/>
      <c r="BQ12" s="260">
        <v>6</v>
      </c>
      <c r="BR12" s="261"/>
      <c r="BS12" s="863"/>
      <c r="BT12" s="864"/>
      <c r="BU12" s="864"/>
      <c r="BV12" s="864"/>
      <c r="BW12" s="864"/>
      <c r="BX12" s="864"/>
      <c r="BY12" s="864"/>
      <c r="BZ12" s="864"/>
      <c r="CA12" s="864"/>
      <c r="CB12" s="864"/>
      <c r="CC12" s="864"/>
      <c r="CD12" s="864"/>
      <c r="CE12" s="864"/>
      <c r="CF12" s="864"/>
      <c r="CG12" s="865"/>
      <c r="CH12" s="835"/>
      <c r="CI12" s="836"/>
      <c r="CJ12" s="836"/>
      <c r="CK12" s="836"/>
      <c r="CL12" s="837"/>
      <c r="CM12" s="835"/>
      <c r="CN12" s="836"/>
      <c r="CO12" s="836"/>
      <c r="CP12" s="836"/>
      <c r="CQ12" s="837"/>
      <c r="CR12" s="835"/>
      <c r="CS12" s="836"/>
      <c r="CT12" s="836"/>
      <c r="CU12" s="836"/>
      <c r="CV12" s="837"/>
      <c r="CW12" s="835"/>
      <c r="CX12" s="836"/>
      <c r="CY12" s="836"/>
      <c r="CZ12" s="836"/>
      <c r="DA12" s="837"/>
      <c r="DB12" s="835"/>
      <c r="DC12" s="836"/>
      <c r="DD12" s="836"/>
      <c r="DE12" s="836"/>
      <c r="DF12" s="837"/>
      <c r="DG12" s="835"/>
      <c r="DH12" s="836"/>
      <c r="DI12" s="836"/>
      <c r="DJ12" s="836"/>
      <c r="DK12" s="837"/>
      <c r="DL12" s="835"/>
      <c r="DM12" s="836"/>
      <c r="DN12" s="836"/>
      <c r="DO12" s="836"/>
      <c r="DP12" s="837"/>
      <c r="DQ12" s="835"/>
      <c r="DR12" s="836"/>
      <c r="DS12" s="836"/>
      <c r="DT12" s="836"/>
      <c r="DU12" s="837"/>
      <c r="DV12" s="838"/>
      <c r="DW12" s="839"/>
      <c r="DX12" s="839"/>
      <c r="DY12" s="839"/>
      <c r="DZ12" s="840"/>
      <c r="EA12" s="252"/>
    </row>
    <row r="13" spans="1:131" s="253" customFormat="1" ht="26.25" customHeight="1" x14ac:dyDescent="0.15">
      <c r="A13" s="259">
        <v>7</v>
      </c>
      <c r="B13" s="850"/>
      <c r="C13" s="851"/>
      <c r="D13" s="851"/>
      <c r="E13" s="851"/>
      <c r="F13" s="851"/>
      <c r="G13" s="851"/>
      <c r="H13" s="851"/>
      <c r="I13" s="851"/>
      <c r="J13" s="851"/>
      <c r="K13" s="851"/>
      <c r="L13" s="851"/>
      <c r="M13" s="851"/>
      <c r="N13" s="851"/>
      <c r="O13" s="851"/>
      <c r="P13" s="852"/>
      <c r="Q13" s="853"/>
      <c r="R13" s="854"/>
      <c r="S13" s="854"/>
      <c r="T13" s="854"/>
      <c r="U13" s="854"/>
      <c r="V13" s="854"/>
      <c r="W13" s="854"/>
      <c r="X13" s="854"/>
      <c r="Y13" s="854"/>
      <c r="Z13" s="854"/>
      <c r="AA13" s="854"/>
      <c r="AB13" s="854"/>
      <c r="AC13" s="854"/>
      <c r="AD13" s="854"/>
      <c r="AE13" s="855"/>
      <c r="AF13" s="856"/>
      <c r="AG13" s="857"/>
      <c r="AH13" s="857"/>
      <c r="AI13" s="857"/>
      <c r="AJ13" s="858"/>
      <c r="AK13" s="859"/>
      <c r="AL13" s="860"/>
      <c r="AM13" s="860"/>
      <c r="AN13" s="860"/>
      <c r="AO13" s="860"/>
      <c r="AP13" s="860"/>
      <c r="AQ13" s="860"/>
      <c r="AR13" s="860"/>
      <c r="AS13" s="860"/>
      <c r="AT13" s="860"/>
      <c r="AU13" s="861"/>
      <c r="AV13" s="861"/>
      <c r="AW13" s="861"/>
      <c r="AX13" s="861"/>
      <c r="AY13" s="862"/>
      <c r="AZ13" s="250"/>
      <c r="BA13" s="250"/>
      <c r="BB13" s="250"/>
      <c r="BC13" s="250"/>
      <c r="BD13" s="250"/>
      <c r="BE13" s="251"/>
      <c r="BF13" s="251"/>
      <c r="BG13" s="251"/>
      <c r="BH13" s="251"/>
      <c r="BI13" s="251"/>
      <c r="BJ13" s="251"/>
      <c r="BK13" s="251"/>
      <c r="BL13" s="251"/>
      <c r="BM13" s="251"/>
      <c r="BN13" s="251"/>
      <c r="BO13" s="251"/>
      <c r="BP13" s="251"/>
      <c r="BQ13" s="260">
        <v>7</v>
      </c>
      <c r="BR13" s="261"/>
      <c r="BS13" s="863"/>
      <c r="BT13" s="864"/>
      <c r="BU13" s="864"/>
      <c r="BV13" s="864"/>
      <c r="BW13" s="864"/>
      <c r="BX13" s="864"/>
      <c r="BY13" s="864"/>
      <c r="BZ13" s="864"/>
      <c r="CA13" s="864"/>
      <c r="CB13" s="864"/>
      <c r="CC13" s="864"/>
      <c r="CD13" s="864"/>
      <c r="CE13" s="864"/>
      <c r="CF13" s="864"/>
      <c r="CG13" s="865"/>
      <c r="CH13" s="835"/>
      <c r="CI13" s="836"/>
      <c r="CJ13" s="836"/>
      <c r="CK13" s="836"/>
      <c r="CL13" s="837"/>
      <c r="CM13" s="835"/>
      <c r="CN13" s="836"/>
      <c r="CO13" s="836"/>
      <c r="CP13" s="836"/>
      <c r="CQ13" s="837"/>
      <c r="CR13" s="835"/>
      <c r="CS13" s="836"/>
      <c r="CT13" s="836"/>
      <c r="CU13" s="836"/>
      <c r="CV13" s="837"/>
      <c r="CW13" s="835"/>
      <c r="CX13" s="836"/>
      <c r="CY13" s="836"/>
      <c r="CZ13" s="836"/>
      <c r="DA13" s="837"/>
      <c r="DB13" s="835"/>
      <c r="DC13" s="836"/>
      <c r="DD13" s="836"/>
      <c r="DE13" s="836"/>
      <c r="DF13" s="837"/>
      <c r="DG13" s="835"/>
      <c r="DH13" s="836"/>
      <c r="DI13" s="836"/>
      <c r="DJ13" s="836"/>
      <c r="DK13" s="837"/>
      <c r="DL13" s="835"/>
      <c r="DM13" s="836"/>
      <c r="DN13" s="836"/>
      <c r="DO13" s="836"/>
      <c r="DP13" s="837"/>
      <c r="DQ13" s="835"/>
      <c r="DR13" s="836"/>
      <c r="DS13" s="836"/>
      <c r="DT13" s="836"/>
      <c r="DU13" s="837"/>
      <c r="DV13" s="838"/>
      <c r="DW13" s="839"/>
      <c r="DX13" s="839"/>
      <c r="DY13" s="839"/>
      <c r="DZ13" s="840"/>
      <c r="EA13" s="252"/>
    </row>
    <row r="14" spans="1:131" s="253" customFormat="1" ht="26.25" customHeight="1" x14ac:dyDescent="0.15">
      <c r="A14" s="259">
        <v>8</v>
      </c>
      <c r="B14" s="850"/>
      <c r="C14" s="851"/>
      <c r="D14" s="851"/>
      <c r="E14" s="851"/>
      <c r="F14" s="851"/>
      <c r="G14" s="851"/>
      <c r="H14" s="851"/>
      <c r="I14" s="851"/>
      <c r="J14" s="851"/>
      <c r="K14" s="851"/>
      <c r="L14" s="851"/>
      <c r="M14" s="851"/>
      <c r="N14" s="851"/>
      <c r="O14" s="851"/>
      <c r="P14" s="852"/>
      <c r="Q14" s="853"/>
      <c r="R14" s="854"/>
      <c r="S14" s="854"/>
      <c r="T14" s="854"/>
      <c r="U14" s="854"/>
      <c r="V14" s="854"/>
      <c r="W14" s="854"/>
      <c r="X14" s="854"/>
      <c r="Y14" s="854"/>
      <c r="Z14" s="854"/>
      <c r="AA14" s="854"/>
      <c r="AB14" s="854"/>
      <c r="AC14" s="854"/>
      <c r="AD14" s="854"/>
      <c r="AE14" s="855"/>
      <c r="AF14" s="856"/>
      <c r="AG14" s="857"/>
      <c r="AH14" s="857"/>
      <c r="AI14" s="857"/>
      <c r="AJ14" s="858"/>
      <c r="AK14" s="859"/>
      <c r="AL14" s="860"/>
      <c r="AM14" s="860"/>
      <c r="AN14" s="860"/>
      <c r="AO14" s="860"/>
      <c r="AP14" s="860"/>
      <c r="AQ14" s="860"/>
      <c r="AR14" s="860"/>
      <c r="AS14" s="860"/>
      <c r="AT14" s="860"/>
      <c r="AU14" s="861"/>
      <c r="AV14" s="861"/>
      <c r="AW14" s="861"/>
      <c r="AX14" s="861"/>
      <c r="AY14" s="862"/>
      <c r="AZ14" s="250"/>
      <c r="BA14" s="250"/>
      <c r="BB14" s="250"/>
      <c r="BC14" s="250"/>
      <c r="BD14" s="250"/>
      <c r="BE14" s="251"/>
      <c r="BF14" s="251"/>
      <c r="BG14" s="251"/>
      <c r="BH14" s="251"/>
      <c r="BI14" s="251"/>
      <c r="BJ14" s="251"/>
      <c r="BK14" s="251"/>
      <c r="BL14" s="251"/>
      <c r="BM14" s="251"/>
      <c r="BN14" s="251"/>
      <c r="BO14" s="251"/>
      <c r="BP14" s="251"/>
      <c r="BQ14" s="260">
        <v>8</v>
      </c>
      <c r="BR14" s="261"/>
      <c r="BS14" s="863"/>
      <c r="BT14" s="864"/>
      <c r="BU14" s="864"/>
      <c r="BV14" s="864"/>
      <c r="BW14" s="864"/>
      <c r="BX14" s="864"/>
      <c r="BY14" s="864"/>
      <c r="BZ14" s="864"/>
      <c r="CA14" s="864"/>
      <c r="CB14" s="864"/>
      <c r="CC14" s="864"/>
      <c r="CD14" s="864"/>
      <c r="CE14" s="864"/>
      <c r="CF14" s="864"/>
      <c r="CG14" s="865"/>
      <c r="CH14" s="835"/>
      <c r="CI14" s="836"/>
      <c r="CJ14" s="836"/>
      <c r="CK14" s="836"/>
      <c r="CL14" s="837"/>
      <c r="CM14" s="835"/>
      <c r="CN14" s="836"/>
      <c r="CO14" s="836"/>
      <c r="CP14" s="836"/>
      <c r="CQ14" s="837"/>
      <c r="CR14" s="835"/>
      <c r="CS14" s="836"/>
      <c r="CT14" s="836"/>
      <c r="CU14" s="836"/>
      <c r="CV14" s="837"/>
      <c r="CW14" s="835"/>
      <c r="CX14" s="836"/>
      <c r="CY14" s="836"/>
      <c r="CZ14" s="836"/>
      <c r="DA14" s="837"/>
      <c r="DB14" s="835"/>
      <c r="DC14" s="836"/>
      <c r="DD14" s="836"/>
      <c r="DE14" s="836"/>
      <c r="DF14" s="837"/>
      <c r="DG14" s="835"/>
      <c r="DH14" s="836"/>
      <c r="DI14" s="836"/>
      <c r="DJ14" s="836"/>
      <c r="DK14" s="837"/>
      <c r="DL14" s="835"/>
      <c r="DM14" s="836"/>
      <c r="DN14" s="836"/>
      <c r="DO14" s="836"/>
      <c r="DP14" s="837"/>
      <c r="DQ14" s="835"/>
      <c r="DR14" s="836"/>
      <c r="DS14" s="836"/>
      <c r="DT14" s="836"/>
      <c r="DU14" s="837"/>
      <c r="DV14" s="838"/>
      <c r="DW14" s="839"/>
      <c r="DX14" s="839"/>
      <c r="DY14" s="839"/>
      <c r="DZ14" s="840"/>
      <c r="EA14" s="252"/>
    </row>
    <row r="15" spans="1:131" s="253" customFormat="1" ht="26.25" customHeight="1" x14ac:dyDescent="0.15">
      <c r="A15" s="259">
        <v>9</v>
      </c>
      <c r="B15" s="850"/>
      <c r="C15" s="851"/>
      <c r="D15" s="851"/>
      <c r="E15" s="851"/>
      <c r="F15" s="851"/>
      <c r="G15" s="851"/>
      <c r="H15" s="851"/>
      <c r="I15" s="851"/>
      <c r="J15" s="851"/>
      <c r="K15" s="851"/>
      <c r="L15" s="851"/>
      <c r="M15" s="851"/>
      <c r="N15" s="851"/>
      <c r="O15" s="851"/>
      <c r="P15" s="852"/>
      <c r="Q15" s="853"/>
      <c r="R15" s="854"/>
      <c r="S15" s="854"/>
      <c r="T15" s="854"/>
      <c r="U15" s="854"/>
      <c r="V15" s="854"/>
      <c r="W15" s="854"/>
      <c r="X15" s="854"/>
      <c r="Y15" s="854"/>
      <c r="Z15" s="854"/>
      <c r="AA15" s="854"/>
      <c r="AB15" s="854"/>
      <c r="AC15" s="854"/>
      <c r="AD15" s="854"/>
      <c r="AE15" s="855"/>
      <c r="AF15" s="856"/>
      <c r="AG15" s="857"/>
      <c r="AH15" s="857"/>
      <c r="AI15" s="857"/>
      <c r="AJ15" s="858"/>
      <c r="AK15" s="859"/>
      <c r="AL15" s="860"/>
      <c r="AM15" s="860"/>
      <c r="AN15" s="860"/>
      <c r="AO15" s="860"/>
      <c r="AP15" s="860"/>
      <c r="AQ15" s="860"/>
      <c r="AR15" s="860"/>
      <c r="AS15" s="860"/>
      <c r="AT15" s="860"/>
      <c r="AU15" s="861"/>
      <c r="AV15" s="861"/>
      <c r="AW15" s="861"/>
      <c r="AX15" s="861"/>
      <c r="AY15" s="862"/>
      <c r="AZ15" s="250"/>
      <c r="BA15" s="250"/>
      <c r="BB15" s="250"/>
      <c r="BC15" s="250"/>
      <c r="BD15" s="250"/>
      <c r="BE15" s="251"/>
      <c r="BF15" s="251"/>
      <c r="BG15" s="251"/>
      <c r="BH15" s="251"/>
      <c r="BI15" s="251"/>
      <c r="BJ15" s="251"/>
      <c r="BK15" s="251"/>
      <c r="BL15" s="251"/>
      <c r="BM15" s="251"/>
      <c r="BN15" s="251"/>
      <c r="BO15" s="251"/>
      <c r="BP15" s="251"/>
      <c r="BQ15" s="260">
        <v>9</v>
      </c>
      <c r="BR15" s="261"/>
      <c r="BS15" s="863"/>
      <c r="BT15" s="864"/>
      <c r="BU15" s="864"/>
      <c r="BV15" s="864"/>
      <c r="BW15" s="864"/>
      <c r="BX15" s="864"/>
      <c r="BY15" s="864"/>
      <c r="BZ15" s="864"/>
      <c r="CA15" s="864"/>
      <c r="CB15" s="864"/>
      <c r="CC15" s="864"/>
      <c r="CD15" s="864"/>
      <c r="CE15" s="864"/>
      <c r="CF15" s="864"/>
      <c r="CG15" s="865"/>
      <c r="CH15" s="835"/>
      <c r="CI15" s="836"/>
      <c r="CJ15" s="836"/>
      <c r="CK15" s="836"/>
      <c r="CL15" s="837"/>
      <c r="CM15" s="835"/>
      <c r="CN15" s="836"/>
      <c r="CO15" s="836"/>
      <c r="CP15" s="836"/>
      <c r="CQ15" s="837"/>
      <c r="CR15" s="835"/>
      <c r="CS15" s="836"/>
      <c r="CT15" s="836"/>
      <c r="CU15" s="836"/>
      <c r="CV15" s="837"/>
      <c r="CW15" s="835"/>
      <c r="CX15" s="836"/>
      <c r="CY15" s="836"/>
      <c r="CZ15" s="836"/>
      <c r="DA15" s="837"/>
      <c r="DB15" s="835"/>
      <c r="DC15" s="836"/>
      <c r="DD15" s="836"/>
      <c r="DE15" s="836"/>
      <c r="DF15" s="837"/>
      <c r="DG15" s="835"/>
      <c r="DH15" s="836"/>
      <c r="DI15" s="836"/>
      <c r="DJ15" s="836"/>
      <c r="DK15" s="837"/>
      <c r="DL15" s="835"/>
      <c r="DM15" s="836"/>
      <c r="DN15" s="836"/>
      <c r="DO15" s="836"/>
      <c r="DP15" s="837"/>
      <c r="DQ15" s="835"/>
      <c r="DR15" s="836"/>
      <c r="DS15" s="836"/>
      <c r="DT15" s="836"/>
      <c r="DU15" s="837"/>
      <c r="DV15" s="838"/>
      <c r="DW15" s="839"/>
      <c r="DX15" s="839"/>
      <c r="DY15" s="839"/>
      <c r="DZ15" s="840"/>
      <c r="EA15" s="252"/>
    </row>
    <row r="16" spans="1:131" s="253" customFormat="1" ht="26.25" customHeight="1" x14ac:dyDescent="0.15">
      <c r="A16" s="259">
        <v>10</v>
      </c>
      <c r="B16" s="850"/>
      <c r="C16" s="851"/>
      <c r="D16" s="851"/>
      <c r="E16" s="851"/>
      <c r="F16" s="851"/>
      <c r="G16" s="851"/>
      <c r="H16" s="851"/>
      <c r="I16" s="851"/>
      <c r="J16" s="851"/>
      <c r="K16" s="851"/>
      <c r="L16" s="851"/>
      <c r="M16" s="851"/>
      <c r="N16" s="851"/>
      <c r="O16" s="851"/>
      <c r="P16" s="852"/>
      <c r="Q16" s="853"/>
      <c r="R16" s="854"/>
      <c r="S16" s="854"/>
      <c r="T16" s="854"/>
      <c r="U16" s="854"/>
      <c r="V16" s="854"/>
      <c r="W16" s="854"/>
      <c r="X16" s="854"/>
      <c r="Y16" s="854"/>
      <c r="Z16" s="854"/>
      <c r="AA16" s="854"/>
      <c r="AB16" s="854"/>
      <c r="AC16" s="854"/>
      <c r="AD16" s="854"/>
      <c r="AE16" s="855"/>
      <c r="AF16" s="856"/>
      <c r="AG16" s="857"/>
      <c r="AH16" s="857"/>
      <c r="AI16" s="857"/>
      <c r="AJ16" s="858"/>
      <c r="AK16" s="859"/>
      <c r="AL16" s="860"/>
      <c r="AM16" s="860"/>
      <c r="AN16" s="860"/>
      <c r="AO16" s="860"/>
      <c r="AP16" s="860"/>
      <c r="AQ16" s="860"/>
      <c r="AR16" s="860"/>
      <c r="AS16" s="860"/>
      <c r="AT16" s="860"/>
      <c r="AU16" s="861"/>
      <c r="AV16" s="861"/>
      <c r="AW16" s="861"/>
      <c r="AX16" s="861"/>
      <c r="AY16" s="862"/>
      <c r="AZ16" s="250"/>
      <c r="BA16" s="250"/>
      <c r="BB16" s="250"/>
      <c r="BC16" s="250"/>
      <c r="BD16" s="250"/>
      <c r="BE16" s="251"/>
      <c r="BF16" s="251"/>
      <c r="BG16" s="251"/>
      <c r="BH16" s="251"/>
      <c r="BI16" s="251"/>
      <c r="BJ16" s="251"/>
      <c r="BK16" s="251"/>
      <c r="BL16" s="251"/>
      <c r="BM16" s="251"/>
      <c r="BN16" s="251"/>
      <c r="BO16" s="251"/>
      <c r="BP16" s="251"/>
      <c r="BQ16" s="260">
        <v>10</v>
      </c>
      <c r="BR16" s="261"/>
      <c r="BS16" s="863"/>
      <c r="BT16" s="864"/>
      <c r="BU16" s="864"/>
      <c r="BV16" s="864"/>
      <c r="BW16" s="864"/>
      <c r="BX16" s="864"/>
      <c r="BY16" s="864"/>
      <c r="BZ16" s="864"/>
      <c r="CA16" s="864"/>
      <c r="CB16" s="864"/>
      <c r="CC16" s="864"/>
      <c r="CD16" s="864"/>
      <c r="CE16" s="864"/>
      <c r="CF16" s="864"/>
      <c r="CG16" s="865"/>
      <c r="CH16" s="835"/>
      <c r="CI16" s="836"/>
      <c r="CJ16" s="836"/>
      <c r="CK16" s="836"/>
      <c r="CL16" s="837"/>
      <c r="CM16" s="835"/>
      <c r="CN16" s="836"/>
      <c r="CO16" s="836"/>
      <c r="CP16" s="836"/>
      <c r="CQ16" s="837"/>
      <c r="CR16" s="835"/>
      <c r="CS16" s="836"/>
      <c r="CT16" s="836"/>
      <c r="CU16" s="836"/>
      <c r="CV16" s="837"/>
      <c r="CW16" s="835"/>
      <c r="CX16" s="836"/>
      <c r="CY16" s="836"/>
      <c r="CZ16" s="836"/>
      <c r="DA16" s="837"/>
      <c r="DB16" s="835"/>
      <c r="DC16" s="836"/>
      <c r="DD16" s="836"/>
      <c r="DE16" s="836"/>
      <c r="DF16" s="837"/>
      <c r="DG16" s="835"/>
      <c r="DH16" s="836"/>
      <c r="DI16" s="836"/>
      <c r="DJ16" s="836"/>
      <c r="DK16" s="837"/>
      <c r="DL16" s="835"/>
      <c r="DM16" s="836"/>
      <c r="DN16" s="836"/>
      <c r="DO16" s="836"/>
      <c r="DP16" s="837"/>
      <c r="DQ16" s="835"/>
      <c r="DR16" s="836"/>
      <c r="DS16" s="836"/>
      <c r="DT16" s="836"/>
      <c r="DU16" s="837"/>
      <c r="DV16" s="838"/>
      <c r="DW16" s="839"/>
      <c r="DX16" s="839"/>
      <c r="DY16" s="839"/>
      <c r="DZ16" s="840"/>
      <c r="EA16" s="252"/>
    </row>
    <row r="17" spans="1:131" s="253" customFormat="1" ht="26.25" customHeight="1" x14ac:dyDescent="0.15">
      <c r="A17" s="259">
        <v>11</v>
      </c>
      <c r="B17" s="850"/>
      <c r="C17" s="851"/>
      <c r="D17" s="851"/>
      <c r="E17" s="851"/>
      <c r="F17" s="851"/>
      <c r="G17" s="851"/>
      <c r="H17" s="851"/>
      <c r="I17" s="851"/>
      <c r="J17" s="851"/>
      <c r="K17" s="851"/>
      <c r="L17" s="851"/>
      <c r="M17" s="851"/>
      <c r="N17" s="851"/>
      <c r="O17" s="851"/>
      <c r="P17" s="852"/>
      <c r="Q17" s="853"/>
      <c r="R17" s="854"/>
      <c r="S17" s="854"/>
      <c r="T17" s="854"/>
      <c r="U17" s="854"/>
      <c r="V17" s="854"/>
      <c r="W17" s="854"/>
      <c r="X17" s="854"/>
      <c r="Y17" s="854"/>
      <c r="Z17" s="854"/>
      <c r="AA17" s="854"/>
      <c r="AB17" s="854"/>
      <c r="AC17" s="854"/>
      <c r="AD17" s="854"/>
      <c r="AE17" s="855"/>
      <c r="AF17" s="856"/>
      <c r="AG17" s="857"/>
      <c r="AH17" s="857"/>
      <c r="AI17" s="857"/>
      <c r="AJ17" s="858"/>
      <c r="AK17" s="859"/>
      <c r="AL17" s="860"/>
      <c r="AM17" s="860"/>
      <c r="AN17" s="860"/>
      <c r="AO17" s="860"/>
      <c r="AP17" s="860"/>
      <c r="AQ17" s="860"/>
      <c r="AR17" s="860"/>
      <c r="AS17" s="860"/>
      <c r="AT17" s="860"/>
      <c r="AU17" s="861"/>
      <c r="AV17" s="861"/>
      <c r="AW17" s="861"/>
      <c r="AX17" s="861"/>
      <c r="AY17" s="862"/>
      <c r="AZ17" s="250"/>
      <c r="BA17" s="250"/>
      <c r="BB17" s="250"/>
      <c r="BC17" s="250"/>
      <c r="BD17" s="250"/>
      <c r="BE17" s="251"/>
      <c r="BF17" s="251"/>
      <c r="BG17" s="251"/>
      <c r="BH17" s="251"/>
      <c r="BI17" s="251"/>
      <c r="BJ17" s="251"/>
      <c r="BK17" s="251"/>
      <c r="BL17" s="251"/>
      <c r="BM17" s="251"/>
      <c r="BN17" s="251"/>
      <c r="BO17" s="251"/>
      <c r="BP17" s="251"/>
      <c r="BQ17" s="260">
        <v>11</v>
      </c>
      <c r="BR17" s="261"/>
      <c r="BS17" s="863"/>
      <c r="BT17" s="864"/>
      <c r="BU17" s="864"/>
      <c r="BV17" s="864"/>
      <c r="BW17" s="864"/>
      <c r="BX17" s="864"/>
      <c r="BY17" s="864"/>
      <c r="BZ17" s="864"/>
      <c r="CA17" s="864"/>
      <c r="CB17" s="864"/>
      <c r="CC17" s="864"/>
      <c r="CD17" s="864"/>
      <c r="CE17" s="864"/>
      <c r="CF17" s="864"/>
      <c r="CG17" s="865"/>
      <c r="CH17" s="835"/>
      <c r="CI17" s="836"/>
      <c r="CJ17" s="836"/>
      <c r="CK17" s="836"/>
      <c r="CL17" s="837"/>
      <c r="CM17" s="835"/>
      <c r="CN17" s="836"/>
      <c r="CO17" s="836"/>
      <c r="CP17" s="836"/>
      <c r="CQ17" s="837"/>
      <c r="CR17" s="835"/>
      <c r="CS17" s="836"/>
      <c r="CT17" s="836"/>
      <c r="CU17" s="836"/>
      <c r="CV17" s="837"/>
      <c r="CW17" s="835"/>
      <c r="CX17" s="836"/>
      <c r="CY17" s="836"/>
      <c r="CZ17" s="836"/>
      <c r="DA17" s="837"/>
      <c r="DB17" s="835"/>
      <c r="DC17" s="836"/>
      <c r="DD17" s="836"/>
      <c r="DE17" s="836"/>
      <c r="DF17" s="837"/>
      <c r="DG17" s="835"/>
      <c r="DH17" s="836"/>
      <c r="DI17" s="836"/>
      <c r="DJ17" s="836"/>
      <c r="DK17" s="837"/>
      <c r="DL17" s="835"/>
      <c r="DM17" s="836"/>
      <c r="DN17" s="836"/>
      <c r="DO17" s="836"/>
      <c r="DP17" s="837"/>
      <c r="DQ17" s="835"/>
      <c r="DR17" s="836"/>
      <c r="DS17" s="836"/>
      <c r="DT17" s="836"/>
      <c r="DU17" s="837"/>
      <c r="DV17" s="838"/>
      <c r="DW17" s="839"/>
      <c r="DX17" s="839"/>
      <c r="DY17" s="839"/>
      <c r="DZ17" s="840"/>
      <c r="EA17" s="252"/>
    </row>
    <row r="18" spans="1:131" s="253" customFormat="1" ht="26.25" customHeight="1" x14ac:dyDescent="0.15">
      <c r="A18" s="259">
        <v>12</v>
      </c>
      <c r="B18" s="850"/>
      <c r="C18" s="851"/>
      <c r="D18" s="851"/>
      <c r="E18" s="851"/>
      <c r="F18" s="851"/>
      <c r="G18" s="851"/>
      <c r="H18" s="851"/>
      <c r="I18" s="851"/>
      <c r="J18" s="851"/>
      <c r="K18" s="851"/>
      <c r="L18" s="851"/>
      <c r="M18" s="851"/>
      <c r="N18" s="851"/>
      <c r="O18" s="851"/>
      <c r="P18" s="852"/>
      <c r="Q18" s="853"/>
      <c r="R18" s="854"/>
      <c r="S18" s="854"/>
      <c r="T18" s="854"/>
      <c r="U18" s="854"/>
      <c r="V18" s="854"/>
      <c r="W18" s="854"/>
      <c r="X18" s="854"/>
      <c r="Y18" s="854"/>
      <c r="Z18" s="854"/>
      <c r="AA18" s="854"/>
      <c r="AB18" s="854"/>
      <c r="AC18" s="854"/>
      <c r="AD18" s="854"/>
      <c r="AE18" s="855"/>
      <c r="AF18" s="856"/>
      <c r="AG18" s="857"/>
      <c r="AH18" s="857"/>
      <c r="AI18" s="857"/>
      <c r="AJ18" s="858"/>
      <c r="AK18" s="859"/>
      <c r="AL18" s="860"/>
      <c r="AM18" s="860"/>
      <c r="AN18" s="860"/>
      <c r="AO18" s="860"/>
      <c r="AP18" s="860"/>
      <c r="AQ18" s="860"/>
      <c r="AR18" s="860"/>
      <c r="AS18" s="860"/>
      <c r="AT18" s="860"/>
      <c r="AU18" s="861"/>
      <c r="AV18" s="861"/>
      <c r="AW18" s="861"/>
      <c r="AX18" s="861"/>
      <c r="AY18" s="862"/>
      <c r="AZ18" s="250"/>
      <c r="BA18" s="250"/>
      <c r="BB18" s="250"/>
      <c r="BC18" s="250"/>
      <c r="BD18" s="250"/>
      <c r="BE18" s="251"/>
      <c r="BF18" s="251"/>
      <c r="BG18" s="251"/>
      <c r="BH18" s="251"/>
      <c r="BI18" s="251"/>
      <c r="BJ18" s="251"/>
      <c r="BK18" s="251"/>
      <c r="BL18" s="251"/>
      <c r="BM18" s="251"/>
      <c r="BN18" s="251"/>
      <c r="BO18" s="251"/>
      <c r="BP18" s="251"/>
      <c r="BQ18" s="260">
        <v>12</v>
      </c>
      <c r="BR18" s="261"/>
      <c r="BS18" s="863"/>
      <c r="BT18" s="864"/>
      <c r="BU18" s="864"/>
      <c r="BV18" s="864"/>
      <c r="BW18" s="864"/>
      <c r="BX18" s="864"/>
      <c r="BY18" s="864"/>
      <c r="BZ18" s="864"/>
      <c r="CA18" s="864"/>
      <c r="CB18" s="864"/>
      <c r="CC18" s="864"/>
      <c r="CD18" s="864"/>
      <c r="CE18" s="864"/>
      <c r="CF18" s="864"/>
      <c r="CG18" s="865"/>
      <c r="CH18" s="835"/>
      <c r="CI18" s="836"/>
      <c r="CJ18" s="836"/>
      <c r="CK18" s="836"/>
      <c r="CL18" s="837"/>
      <c r="CM18" s="835"/>
      <c r="CN18" s="836"/>
      <c r="CO18" s="836"/>
      <c r="CP18" s="836"/>
      <c r="CQ18" s="837"/>
      <c r="CR18" s="835"/>
      <c r="CS18" s="836"/>
      <c r="CT18" s="836"/>
      <c r="CU18" s="836"/>
      <c r="CV18" s="837"/>
      <c r="CW18" s="835"/>
      <c r="CX18" s="836"/>
      <c r="CY18" s="836"/>
      <c r="CZ18" s="836"/>
      <c r="DA18" s="837"/>
      <c r="DB18" s="835"/>
      <c r="DC18" s="836"/>
      <c r="DD18" s="836"/>
      <c r="DE18" s="836"/>
      <c r="DF18" s="837"/>
      <c r="DG18" s="835"/>
      <c r="DH18" s="836"/>
      <c r="DI18" s="836"/>
      <c r="DJ18" s="836"/>
      <c r="DK18" s="837"/>
      <c r="DL18" s="835"/>
      <c r="DM18" s="836"/>
      <c r="DN18" s="836"/>
      <c r="DO18" s="836"/>
      <c r="DP18" s="837"/>
      <c r="DQ18" s="835"/>
      <c r="DR18" s="836"/>
      <c r="DS18" s="836"/>
      <c r="DT18" s="836"/>
      <c r="DU18" s="837"/>
      <c r="DV18" s="838"/>
      <c r="DW18" s="839"/>
      <c r="DX18" s="839"/>
      <c r="DY18" s="839"/>
      <c r="DZ18" s="840"/>
      <c r="EA18" s="252"/>
    </row>
    <row r="19" spans="1:131" s="253" customFormat="1" ht="26.25" customHeight="1" x14ac:dyDescent="0.15">
      <c r="A19" s="259">
        <v>13</v>
      </c>
      <c r="B19" s="850"/>
      <c r="C19" s="851"/>
      <c r="D19" s="851"/>
      <c r="E19" s="851"/>
      <c r="F19" s="851"/>
      <c r="G19" s="851"/>
      <c r="H19" s="851"/>
      <c r="I19" s="851"/>
      <c r="J19" s="851"/>
      <c r="K19" s="851"/>
      <c r="L19" s="851"/>
      <c r="M19" s="851"/>
      <c r="N19" s="851"/>
      <c r="O19" s="851"/>
      <c r="P19" s="852"/>
      <c r="Q19" s="853"/>
      <c r="R19" s="854"/>
      <c r="S19" s="854"/>
      <c r="T19" s="854"/>
      <c r="U19" s="854"/>
      <c r="V19" s="854"/>
      <c r="W19" s="854"/>
      <c r="X19" s="854"/>
      <c r="Y19" s="854"/>
      <c r="Z19" s="854"/>
      <c r="AA19" s="854"/>
      <c r="AB19" s="854"/>
      <c r="AC19" s="854"/>
      <c r="AD19" s="854"/>
      <c r="AE19" s="855"/>
      <c r="AF19" s="856"/>
      <c r="AG19" s="857"/>
      <c r="AH19" s="857"/>
      <c r="AI19" s="857"/>
      <c r="AJ19" s="858"/>
      <c r="AK19" s="859"/>
      <c r="AL19" s="860"/>
      <c r="AM19" s="860"/>
      <c r="AN19" s="860"/>
      <c r="AO19" s="860"/>
      <c r="AP19" s="860"/>
      <c r="AQ19" s="860"/>
      <c r="AR19" s="860"/>
      <c r="AS19" s="860"/>
      <c r="AT19" s="860"/>
      <c r="AU19" s="861"/>
      <c r="AV19" s="861"/>
      <c r="AW19" s="861"/>
      <c r="AX19" s="861"/>
      <c r="AY19" s="862"/>
      <c r="AZ19" s="250"/>
      <c r="BA19" s="250"/>
      <c r="BB19" s="250"/>
      <c r="BC19" s="250"/>
      <c r="BD19" s="250"/>
      <c r="BE19" s="251"/>
      <c r="BF19" s="251"/>
      <c r="BG19" s="251"/>
      <c r="BH19" s="251"/>
      <c r="BI19" s="251"/>
      <c r="BJ19" s="251"/>
      <c r="BK19" s="251"/>
      <c r="BL19" s="251"/>
      <c r="BM19" s="251"/>
      <c r="BN19" s="251"/>
      <c r="BO19" s="251"/>
      <c r="BP19" s="251"/>
      <c r="BQ19" s="260">
        <v>13</v>
      </c>
      <c r="BR19" s="261"/>
      <c r="BS19" s="863"/>
      <c r="BT19" s="864"/>
      <c r="BU19" s="864"/>
      <c r="BV19" s="864"/>
      <c r="BW19" s="864"/>
      <c r="BX19" s="864"/>
      <c r="BY19" s="864"/>
      <c r="BZ19" s="864"/>
      <c r="CA19" s="864"/>
      <c r="CB19" s="864"/>
      <c r="CC19" s="864"/>
      <c r="CD19" s="864"/>
      <c r="CE19" s="864"/>
      <c r="CF19" s="864"/>
      <c r="CG19" s="865"/>
      <c r="CH19" s="835"/>
      <c r="CI19" s="836"/>
      <c r="CJ19" s="836"/>
      <c r="CK19" s="836"/>
      <c r="CL19" s="837"/>
      <c r="CM19" s="835"/>
      <c r="CN19" s="836"/>
      <c r="CO19" s="836"/>
      <c r="CP19" s="836"/>
      <c r="CQ19" s="837"/>
      <c r="CR19" s="835"/>
      <c r="CS19" s="836"/>
      <c r="CT19" s="836"/>
      <c r="CU19" s="836"/>
      <c r="CV19" s="837"/>
      <c r="CW19" s="835"/>
      <c r="CX19" s="836"/>
      <c r="CY19" s="836"/>
      <c r="CZ19" s="836"/>
      <c r="DA19" s="837"/>
      <c r="DB19" s="835"/>
      <c r="DC19" s="836"/>
      <c r="DD19" s="836"/>
      <c r="DE19" s="836"/>
      <c r="DF19" s="837"/>
      <c r="DG19" s="835"/>
      <c r="DH19" s="836"/>
      <c r="DI19" s="836"/>
      <c r="DJ19" s="836"/>
      <c r="DK19" s="837"/>
      <c r="DL19" s="835"/>
      <c r="DM19" s="836"/>
      <c r="DN19" s="836"/>
      <c r="DO19" s="836"/>
      <c r="DP19" s="837"/>
      <c r="DQ19" s="835"/>
      <c r="DR19" s="836"/>
      <c r="DS19" s="836"/>
      <c r="DT19" s="836"/>
      <c r="DU19" s="837"/>
      <c r="DV19" s="838"/>
      <c r="DW19" s="839"/>
      <c r="DX19" s="839"/>
      <c r="DY19" s="839"/>
      <c r="DZ19" s="840"/>
      <c r="EA19" s="252"/>
    </row>
    <row r="20" spans="1:131" s="253" customFormat="1" ht="26.25" customHeight="1" x14ac:dyDescent="0.15">
      <c r="A20" s="259">
        <v>14</v>
      </c>
      <c r="B20" s="850"/>
      <c r="C20" s="851"/>
      <c r="D20" s="851"/>
      <c r="E20" s="851"/>
      <c r="F20" s="851"/>
      <c r="G20" s="851"/>
      <c r="H20" s="851"/>
      <c r="I20" s="851"/>
      <c r="J20" s="851"/>
      <c r="K20" s="851"/>
      <c r="L20" s="851"/>
      <c r="M20" s="851"/>
      <c r="N20" s="851"/>
      <c r="O20" s="851"/>
      <c r="P20" s="852"/>
      <c r="Q20" s="853"/>
      <c r="R20" s="854"/>
      <c r="S20" s="854"/>
      <c r="T20" s="854"/>
      <c r="U20" s="854"/>
      <c r="V20" s="854"/>
      <c r="W20" s="854"/>
      <c r="X20" s="854"/>
      <c r="Y20" s="854"/>
      <c r="Z20" s="854"/>
      <c r="AA20" s="854"/>
      <c r="AB20" s="854"/>
      <c r="AC20" s="854"/>
      <c r="AD20" s="854"/>
      <c r="AE20" s="855"/>
      <c r="AF20" s="856"/>
      <c r="AG20" s="857"/>
      <c r="AH20" s="857"/>
      <c r="AI20" s="857"/>
      <c r="AJ20" s="858"/>
      <c r="AK20" s="859"/>
      <c r="AL20" s="860"/>
      <c r="AM20" s="860"/>
      <c r="AN20" s="860"/>
      <c r="AO20" s="860"/>
      <c r="AP20" s="860"/>
      <c r="AQ20" s="860"/>
      <c r="AR20" s="860"/>
      <c r="AS20" s="860"/>
      <c r="AT20" s="860"/>
      <c r="AU20" s="861"/>
      <c r="AV20" s="861"/>
      <c r="AW20" s="861"/>
      <c r="AX20" s="861"/>
      <c r="AY20" s="862"/>
      <c r="AZ20" s="250"/>
      <c r="BA20" s="250"/>
      <c r="BB20" s="250"/>
      <c r="BC20" s="250"/>
      <c r="BD20" s="250"/>
      <c r="BE20" s="251"/>
      <c r="BF20" s="251"/>
      <c r="BG20" s="251"/>
      <c r="BH20" s="251"/>
      <c r="BI20" s="251"/>
      <c r="BJ20" s="251"/>
      <c r="BK20" s="251"/>
      <c r="BL20" s="251"/>
      <c r="BM20" s="251"/>
      <c r="BN20" s="251"/>
      <c r="BO20" s="251"/>
      <c r="BP20" s="251"/>
      <c r="BQ20" s="260">
        <v>14</v>
      </c>
      <c r="BR20" s="261"/>
      <c r="BS20" s="863"/>
      <c r="BT20" s="864"/>
      <c r="BU20" s="864"/>
      <c r="BV20" s="864"/>
      <c r="BW20" s="864"/>
      <c r="BX20" s="864"/>
      <c r="BY20" s="864"/>
      <c r="BZ20" s="864"/>
      <c r="CA20" s="864"/>
      <c r="CB20" s="864"/>
      <c r="CC20" s="864"/>
      <c r="CD20" s="864"/>
      <c r="CE20" s="864"/>
      <c r="CF20" s="864"/>
      <c r="CG20" s="865"/>
      <c r="CH20" s="835"/>
      <c r="CI20" s="836"/>
      <c r="CJ20" s="836"/>
      <c r="CK20" s="836"/>
      <c r="CL20" s="837"/>
      <c r="CM20" s="835"/>
      <c r="CN20" s="836"/>
      <c r="CO20" s="836"/>
      <c r="CP20" s="836"/>
      <c r="CQ20" s="837"/>
      <c r="CR20" s="835"/>
      <c r="CS20" s="836"/>
      <c r="CT20" s="836"/>
      <c r="CU20" s="836"/>
      <c r="CV20" s="837"/>
      <c r="CW20" s="835"/>
      <c r="CX20" s="836"/>
      <c r="CY20" s="836"/>
      <c r="CZ20" s="836"/>
      <c r="DA20" s="837"/>
      <c r="DB20" s="835"/>
      <c r="DC20" s="836"/>
      <c r="DD20" s="836"/>
      <c r="DE20" s="836"/>
      <c r="DF20" s="837"/>
      <c r="DG20" s="835"/>
      <c r="DH20" s="836"/>
      <c r="DI20" s="836"/>
      <c r="DJ20" s="836"/>
      <c r="DK20" s="837"/>
      <c r="DL20" s="835"/>
      <c r="DM20" s="836"/>
      <c r="DN20" s="836"/>
      <c r="DO20" s="836"/>
      <c r="DP20" s="837"/>
      <c r="DQ20" s="835"/>
      <c r="DR20" s="836"/>
      <c r="DS20" s="836"/>
      <c r="DT20" s="836"/>
      <c r="DU20" s="837"/>
      <c r="DV20" s="838"/>
      <c r="DW20" s="839"/>
      <c r="DX20" s="839"/>
      <c r="DY20" s="839"/>
      <c r="DZ20" s="840"/>
      <c r="EA20" s="252"/>
    </row>
    <row r="21" spans="1:131" s="253" customFormat="1" ht="26.25" customHeight="1" thickBot="1" x14ac:dyDescent="0.2">
      <c r="A21" s="259">
        <v>15</v>
      </c>
      <c r="B21" s="850"/>
      <c r="C21" s="851"/>
      <c r="D21" s="851"/>
      <c r="E21" s="851"/>
      <c r="F21" s="851"/>
      <c r="G21" s="851"/>
      <c r="H21" s="851"/>
      <c r="I21" s="851"/>
      <c r="J21" s="851"/>
      <c r="K21" s="851"/>
      <c r="L21" s="851"/>
      <c r="M21" s="851"/>
      <c r="N21" s="851"/>
      <c r="O21" s="851"/>
      <c r="P21" s="852"/>
      <c r="Q21" s="853"/>
      <c r="R21" s="854"/>
      <c r="S21" s="854"/>
      <c r="T21" s="854"/>
      <c r="U21" s="854"/>
      <c r="V21" s="854"/>
      <c r="W21" s="854"/>
      <c r="X21" s="854"/>
      <c r="Y21" s="854"/>
      <c r="Z21" s="854"/>
      <c r="AA21" s="854"/>
      <c r="AB21" s="854"/>
      <c r="AC21" s="854"/>
      <c r="AD21" s="854"/>
      <c r="AE21" s="855"/>
      <c r="AF21" s="856"/>
      <c r="AG21" s="857"/>
      <c r="AH21" s="857"/>
      <c r="AI21" s="857"/>
      <c r="AJ21" s="858"/>
      <c r="AK21" s="859"/>
      <c r="AL21" s="860"/>
      <c r="AM21" s="860"/>
      <c r="AN21" s="860"/>
      <c r="AO21" s="860"/>
      <c r="AP21" s="860"/>
      <c r="AQ21" s="860"/>
      <c r="AR21" s="860"/>
      <c r="AS21" s="860"/>
      <c r="AT21" s="860"/>
      <c r="AU21" s="861"/>
      <c r="AV21" s="861"/>
      <c r="AW21" s="861"/>
      <c r="AX21" s="861"/>
      <c r="AY21" s="862"/>
      <c r="AZ21" s="250"/>
      <c r="BA21" s="250"/>
      <c r="BB21" s="250"/>
      <c r="BC21" s="250"/>
      <c r="BD21" s="250"/>
      <c r="BE21" s="251"/>
      <c r="BF21" s="251"/>
      <c r="BG21" s="251"/>
      <c r="BH21" s="251"/>
      <c r="BI21" s="251"/>
      <c r="BJ21" s="251"/>
      <c r="BK21" s="251"/>
      <c r="BL21" s="251"/>
      <c r="BM21" s="251"/>
      <c r="BN21" s="251"/>
      <c r="BO21" s="251"/>
      <c r="BP21" s="251"/>
      <c r="BQ21" s="260">
        <v>15</v>
      </c>
      <c r="BR21" s="261"/>
      <c r="BS21" s="863"/>
      <c r="BT21" s="864"/>
      <c r="BU21" s="864"/>
      <c r="BV21" s="864"/>
      <c r="BW21" s="864"/>
      <c r="BX21" s="864"/>
      <c r="BY21" s="864"/>
      <c r="BZ21" s="864"/>
      <c r="CA21" s="864"/>
      <c r="CB21" s="864"/>
      <c r="CC21" s="864"/>
      <c r="CD21" s="864"/>
      <c r="CE21" s="864"/>
      <c r="CF21" s="864"/>
      <c r="CG21" s="865"/>
      <c r="CH21" s="835"/>
      <c r="CI21" s="836"/>
      <c r="CJ21" s="836"/>
      <c r="CK21" s="836"/>
      <c r="CL21" s="837"/>
      <c r="CM21" s="835"/>
      <c r="CN21" s="836"/>
      <c r="CO21" s="836"/>
      <c r="CP21" s="836"/>
      <c r="CQ21" s="837"/>
      <c r="CR21" s="835"/>
      <c r="CS21" s="836"/>
      <c r="CT21" s="836"/>
      <c r="CU21" s="836"/>
      <c r="CV21" s="837"/>
      <c r="CW21" s="835"/>
      <c r="CX21" s="836"/>
      <c r="CY21" s="836"/>
      <c r="CZ21" s="836"/>
      <c r="DA21" s="837"/>
      <c r="DB21" s="835"/>
      <c r="DC21" s="836"/>
      <c r="DD21" s="836"/>
      <c r="DE21" s="836"/>
      <c r="DF21" s="837"/>
      <c r="DG21" s="835"/>
      <c r="DH21" s="836"/>
      <c r="DI21" s="836"/>
      <c r="DJ21" s="836"/>
      <c r="DK21" s="837"/>
      <c r="DL21" s="835"/>
      <c r="DM21" s="836"/>
      <c r="DN21" s="836"/>
      <c r="DO21" s="836"/>
      <c r="DP21" s="837"/>
      <c r="DQ21" s="835"/>
      <c r="DR21" s="836"/>
      <c r="DS21" s="836"/>
      <c r="DT21" s="836"/>
      <c r="DU21" s="837"/>
      <c r="DV21" s="838"/>
      <c r="DW21" s="839"/>
      <c r="DX21" s="839"/>
      <c r="DY21" s="839"/>
      <c r="DZ21" s="840"/>
      <c r="EA21" s="252"/>
    </row>
    <row r="22" spans="1:131" s="253" customFormat="1" ht="26.25" customHeight="1" x14ac:dyDescent="0.15">
      <c r="A22" s="259">
        <v>16</v>
      </c>
      <c r="B22" s="850"/>
      <c r="C22" s="851"/>
      <c r="D22" s="851"/>
      <c r="E22" s="851"/>
      <c r="F22" s="851"/>
      <c r="G22" s="851"/>
      <c r="H22" s="851"/>
      <c r="I22" s="851"/>
      <c r="J22" s="851"/>
      <c r="K22" s="851"/>
      <c r="L22" s="851"/>
      <c r="M22" s="851"/>
      <c r="N22" s="851"/>
      <c r="O22" s="851"/>
      <c r="P22" s="852"/>
      <c r="Q22" s="873"/>
      <c r="R22" s="874"/>
      <c r="S22" s="874"/>
      <c r="T22" s="874"/>
      <c r="U22" s="874"/>
      <c r="V22" s="874"/>
      <c r="W22" s="874"/>
      <c r="X22" s="874"/>
      <c r="Y22" s="874"/>
      <c r="Z22" s="874"/>
      <c r="AA22" s="874"/>
      <c r="AB22" s="874"/>
      <c r="AC22" s="874"/>
      <c r="AD22" s="874"/>
      <c r="AE22" s="875"/>
      <c r="AF22" s="856"/>
      <c r="AG22" s="857"/>
      <c r="AH22" s="857"/>
      <c r="AI22" s="857"/>
      <c r="AJ22" s="858"/>
      <c r="AK22" s="888"/>
      <c r="AL22" s="889"/>
      <c r="AM22" s="889"/>
      <c r="AN22" s="889"/>
      <c r="AO22" s="889"/>
      <c r="AP22" s="889"/>
      <c r="AQ22" s="889"/>
      <c r="AR22" s="889"/>
      <c r="AS22" s="889"/>
      <c r="AT22" s="889"/>
      <c r="AU22" s="890"/>
      <c r="AV22" s="890"/>
      <c r="AW22" s="890"/>
      <c r="AX22" s="890"/>
      <c r="AY22" s="891"/>
      <c r="AZ22" s="892" t="s">
        <v>390</v>
      </c>
      <c r="BA22" s="892"/>
      <c r="BB22" s="892"/>
      <c r="BC22" s="892"/>
      <c r="BD22" s="893"/>
      <c r="BE22" s="251"/>
      <c r="BF22" s="251"/>
      <c r="BG22" s="251"/>
      <c r="BH22" s="251"/>
      <c r="BI22" s="251"/>
      <c r="BJ22" s="251"/>
      <c r="BK22" s="251"/>
      <c r="BL22" s="251"/>
      <c r="BM22" s="251"/>
      <c r="BN22" s="251"/>
      <c r="BO22" s="251"/>
      <c r="BP22" s="251"/>
      <c r="BQ22" s="260">
        <v>16</v>
      </c>
      <c r="BR22" s="261"/>
      <c r="BS22" s="863"/>
      <c r="BT22" s="864"/>
      <c r="BU22" s="864"/>
      <c r="BV22" s="864"/>
      <c r="BW22" s="864"/>
      <c r="BX22" s="864"/>
      <c r="BY22" s="864"/>
      <c r="BZ22" s="864"/>
      <c r="CA22" s="864"/>
      <c r="CB22" s="864"/>
      <c r="CC22" s="864"/>
      <c r="CD22" s="864"/>
      <c r="CE22" s="864"/>
      <c r="CF22" s="864"/>
      <c r="CG22" s="865"/>
      <c r="CH22" s="835"/>
      <c r="CI22" s="836"/>
      <c r="CJ22" s="836"/>
      <c r="CK22" s="836"/>
      <c r="CL22" s="837"/>
      <c r="CM22" s="835"/>
      <c r="CN22" s="836"/>
      <c r="CO22" s="836"/>
      <c r="CP22" s="836"/>
      <c r="CQ22" s="837"/>
      <c r="CR22" s="835"/>
      <c r="CS22" s="836"/>
      <c r="CT22" s="836"/>
      <c r="CU22" s="836"/>
      <c r="CV22" s="837"/>
      <c r="CW22" s="835"/>
      <c r="CX22" s="836"/>
      <c r="CY22" s="836"/>
      <c r="CZ22" s="836"/>
      <c r="DA22" s="837"/>
      <c r="DB22" s="835"/>
      <c r="DC22" s="836"/>
      <c r="DD22" s="836"/>
      <c r="DE22" s="836"/>
      <c r="DF22" s="837"/>
      <c r="DG22" s="835"/>
      <c r="DH22" s="836"/>
      <c r="DI22" s="836"/>
      <c r="DJ22" s="836"/>
      <c r="DK22" s="837"/>
      <c r="DL22" s="835"/>
      <c r="DM22" s="836"/>
      <c r="DN22" s="836"/>
      <c r="DO22" s="836"/>
      <c r="DP22" s="837"/>
      <c r="DQ22" s="835"/>
      <c r="DR22" s="836"/>
      <c r="DS22" s="836"/>
      <c r="DT22" s="836"/>
      <c r="DU22" s="837"/>
      <c r="DV22" s="838"/>
      <c r="DW22" s="839"/>
      <c r="DX22" s="839"/>
      <c r="DY22" s="839"/>
      <c r="DZ22" s="840"/>
      <c r="EA22" s="252"/>
    </row>
    <row r="23" spans="1:131" s="253" customFormat="1" ht="26.25" customHeight="1" thickBot="1" x14ac:dyDescent="0.2">
      <c r="A23" s="262" t="s">
        <v>391</v>
      </c>
      <c r="B23" s="876" t="s">
        <v>392</v>
      </c>
      <c r="C23" s="877"/>
      <c r="D23" s="877"/>
      <c r="E23" s="877"/>
      <c r="F23" s="877"/>
      <c r="G23" s="877"/>
      <c r="H23" s="877"/>
      <c r="I23" s="877"/>
      <c r="J23" s="877"/>
      <c r="K23" s="877"/>
      <c r="L23" s="877"/>
      <c r="M23" s="877"/>
      <c r="N23" s="877"/>
      <c r="O23" s="877"/>
      <c r="P23" s="878"/>
      <c r="Q23" s="879">
        <v>13449</v>
      </c>
      <c r="R23" s="880"/>
      <c r="S23" s="880"/>
      <c r="T23" s="880"/>
      <c r="U23" s="880"/>
      <c r="V23" s="880">
        <v>13347</v>
      </c>
      <c r="W23" s="880"/>
      <c r="X23" s="880"/>
      <c r="Y23" s="880"/>
      <c r="Z23" s="880"/>
      <c r="AA23" s="880">
        <v>102</v>
      </c>
      <c r="AB23" s="880"/>
      <c r="AC23" s="880"/>
      <c r="AD23" s="880"/>
      <c r="AE23" s="881"/>
      <c r="AF23" s="882">
        <v>67</v>
      </c>
      <c r="AG23" s="880"/>
      <c r="AH23" s="880"/>
      <c r="AI23" s="880"/>
      <c r="AJ23" s="883"/>
      <c r="AK23" s="884"/>
      <c r="AL23" s="885"/>
      <c r="AM23" s="885"/>
      <c r="AN23" s="885"/>
      <c r="AO23" s="885"/>
      <c r="AP23" s="880">
        <v>15487</v>
      </c>
      <c r="AQ23" s="880"/>
      <c r="AR23" s="880"/>
      <c r="AS23" s="880"/>
      <c r="AT23" s="880"/>
      <c r="AU23" s="886"/>
      <c r="AV23" s="886"/>
      <c r="AW23" s="886"/>
      <c r="AX23" s="886"/>
      <c r="AY23" s="887"/>
      <c r="AZ23" s="895" t="s">
        <v>131</v>
      </c>
      <c r="BA23" s="896"/>
      <c r="BB23" s="896"/>
      <c r="BC23" s="896"/>
      <c r="BD23" s="897"/>
      <c r="BE23" s="251"/>
      <c r="BF23" s="251"/>
      <c r="BG23" s="251"/>
      <c r="BH23" s="251"/>
      <c r="BI23" s="251"/>
      <c r="BJ23" s="251"/>
      <c r="BK23" s="251"/>
      <c r="BL23" s="251"/>
      <c r="BM23" s="251"/>
      <c r="BN23" s="251"/>
      <c r="BO23" s="251"/>
      <c r="BP23" s="251"/>
      <c r="BQ23" s="260">
        <v>17</v>
      </c>
      <c r="BR23" s="261"/>
      <c r="BS23" s="863"/>
      <c r="BT23" s="864"/>
      <c r="BU23" s="864"/>
      <c r="BV23" s="864"/>
      <c r="BW23" s="864"/>
      <c r="BX23" s="864"/>
      <c r="BY23" s="864"/>
      <c r="BZ23" s="864"/>
      <c r="CA23" s="864"/>
      <c r="CB23" s="864"/>
      <c r="CC23" s="864"/>
      <c r="CD23" s="864"/>
      <c r="CE23" s="864"/>
      <c r="CF23" s="864"/>
      <c r="CG23" s="865"/>
      <c r="CH23" s="835"/>
      <c r="CI23" s="836"/>
      <c r="CJ23" s="836"/>
      <c r="CK23" s="836"/>
      <c r="CL23" s="837"/>
      <c r="CM23" s="835"/>
      <c r="CN23" s="836"/>
      <c r="CO23" s="836"/>
      <c r="CP23" s="836"/>
      <c r="CQ23" s="837"/>
      <c r="CR23" s="835"/>
      <c r="CS23" s="836"/>
      <c r="CT23" s="836"/>
      <c r="CU23" s="836"/>
      <c r="CV23" s="837"/>
      <c r="CW23" s="835"/>
      <c r="CX23" s="836"/>
      <c r="CY23" s="836"/>
      <c r="CZ23" s="836"/>
      <c r="DA23" s="837"/>
      <c r="DB23" s="835"/>
      <c r="DC23" s="836"/>
      <c r="DD23" s="836"/>
      <c r="DE23" s="836"/>
      <c r="DF23" s="837"/>
      <c r="DG23" s="835"/>
      <c r="DH23" s="836"/>
      <c r="DI23" s="836"/>
      <c r="DJ23" s="836"/>
      <c r="DK23" s="837"/>
      <c r="DL23" s="835"/>
      <c r="DM23" s="836"/>
      <c r="DN23" s="836"/>
      <c r="DO23" s="836"/>
      <c r="DP23" s="837"/>
      <c r="DQ23" s="835"/>
      <c r="DR23" s="836"/>
      <c r="DS23" s="836"/>
      <c r="DT23" s="836"/>
      <c r="DU23" s="837"/>
      <c r="DV23" s="838"/>
      <c r="DW23" s="839"/>
      <c r="DX23" s="839"/>
      <c r="DY23" s="839"/>
      <c r="DZ23" s="840"/>
      <c r="EA23" s="252"/>
    </row>
    <row r="24" spans="1:131" s="253" customFormat="1" ht="26.25" customHeight="1" x14ac:dyDescent="0.15">
      <c r="A24" s="894" t="s">
        <v>393</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0"/>
      <c r="BA24" s="250"/>
      <c r="BB24" s="250"/>
      <c r="BC24" s="250"/>
      <c r="BD24" s="250"/>
      <c r="BE24" s="251"/>
      <c r="BF24" s="251"/>
      <c r="BG24" s="251"/>
      <c r="BH24" s="251"/>
      <c r="BI24" s="251"/>
      <c r="BJ24" s="251"/>
      <c r="BK24" s="251"/>
      <c r="BL24" s="251"/>
      <c r="BM24" s="251"/>
      <c r="BN24" s="251"/>
      <c r="BO24" s="251"/>
      <c r="BP24" s="251"/>
      <c r="BQ24" s="260">
        <v>18</v>
      </c>
      <c r="BR24" s="261"/>
      <c r="BS24" s="863"/>
      <c r="BT24" s="864"/>
      <c r="BU24" s="864"/>
      <c r="BV24" s="864"/>
      <c r="BW24" s="864"/>
      <c r="BX24" s="864"/>
      <c r="BY24" s="864"/>
      <c r="BZ24" s="864"/>
      <c r="CA24" s="864"/>
      <c r="CB24" s="864"/>
      <c r="CC24" s="864"/>
      <c r="CD24" s="864"/>
      <c r="CE24" s="864"/>
      <c r="CF24" s="864"/>
      <c r="CG24" s="865"/>
      <c r="CH24" s="835"/>
      <c r="CI24" s="836"/>
      <c r="CJ24" s="836"/>
      <c r="CK24" s="836"/>
      <c r="CL24" s="837"/>
      <c r="CM24" s="835"/>
      <c r="CN24" s="836"/>
      <c r="CO24" s="836"/>
      <c r="CP24" s="836"/>
      <c r="CQ24" s="837"/>
      <c r="CR24" s="835"/>
      <c r="CS24" s="836"/>
      <c r="CT24" s="836"/>
      <c r="CU24" s="836"/>
      <c r="CV24" s="837"/>
      <c r="CW24" s="835"/>
      <c r="CX24" s="836"/>
      <c r="CY24" s="836"/>
      <c r="CZ24" s="836"/>
      <c r="DA24" s="837"/>
      <c r="DB24" s="835"/>
      <c r="DC24" s="836"/>
      <c r="DD24" s="836"/>
      <c r="DE24" s="836"/>
      <c r="DF24" s="837"/>
      <c r="DG24" s="835"/>
      <c r="DH24" s="836"/>
      <c r="DI24" s="836"/>
      <c r="DJ24" s="836"/>
      <c r="DK24" s="837"/>
      <c r="DL24" s="835"/>
      <c r="DM24" s="836"/>
      <c r="DN24" s="836"/>
      <c r="DO24" s="836"/>
      <c r="DP24" s="837"/>
      <c r="DQ24" s="835"/>
      <c r="DR24" s="836"/>
      <c r="DS24" s="836"/>
      <c r="DT24" s="836"/>
      <c r="DU24" s="837"/>
      <c r="DV24" s="838"/>
      <c r="DW24" s="839"/>
      <c r="DX24" s="839"/>
      <c r="DY24" s="839"/>
      <c r="DZ24" s="840"/>
      <c r="EA24" s="252"/>
    </row>
    <row r="25" spans="1:131" s="245" customFormat="1" ht="26.25" customHeight="1" thickBot="1" x14ac:dyDescent="0.2">
      <c r="A25" s="844" t="s">
        <v>394</v>
      </c>
      <c r="B25" s="844"/>
      <c r="C25" s="844"/>
      <c r="D25" s="844"/>
      <c r="E25" s="844"/>
      <c r="F25" s="844"/>
      <c r="G25" s="844"/>
      <c r="H25" s="844"/>
      <c r="I25" s="844"/>
      <c r="J25" s="844"/>
      <c r="K25" s="844"/>
      <c r="L25" s="844"/>
      <c r="M25" s="844"/>
      <c r="N25" s="844"/>
      <c r="O25" s="844"/>
      <c r="P25" s="844"/>
      <c r="Q25" s="844"/>
      <c r="R25" s="844"/>
      <c r="S25" s="844"/>
      <c r="T25" s="844"/>
      <c r="U25" s="844"/>
      <c r="V25" s="844"/>
      <c r="W25" s="844"/>
      <c r="X25" s="844"/>
      <c r="Y25" s="844"/>
      <c r="Z25" s="844"/>
      <c r="AA25" s="844"/>
      <c r="AB25" s="844"/>
      <c r="AC25" s="844"/>
      <c r="AD25" s="844"/>
      <c r="AE25" s="844"/>
      <c r="AF25" s="844"/>
      <c r="AG25" s="844"/>
      <c r="AH25" s="844"/>
      <c r="AI25" s="844"/>
      <c r="AJ25" s="844"/>
      <c r="AK25" s="844"/>
      <c r="AL25" s="844"/>
      <c r="AM25" s="844"/>
      <c r="AN25" s="844"/>
      <c r="AO25" s="844"/>
      <c r="AP25" s="844"/>
      <c r="AQ25" s="844"/>
      <c r="AR25" s="844"/>
      <c r="AS25" s="844"/>
      <c r="AT25" s="844"/>
      <c r="AU25" s="844"/>
      <c r="AV25" s="844"/>
      <c r="AW25" s="844"/>
      <c r="AX25" s="844"/>
      <c r="AY25" s="844"/>
      <c r="AZ25" s="844"/>
      <c r="BA25" s="844"/>
      <c r="BB25" s="844"/>
      <c r="BC25" s="844"/>
      <c r="BD25" s="844"/>
      <c r="BE25" s="844"/>
      <c r="BF25" s="844"/>
      <c r="BG25" s="844"/>
      <c r="BH25" s="844"/>
      <c r="BI25" s="844"/>
      <c r="BJ25" s="250"/>
      <c r="BK25" s="250"/>
      <c r="BL25" s="250"/>
      <c r="BM25" s="250"/>
      <c r="BN25" s="250"/>
      <c r="BO25" s="263"/>
      <c r="BP25" s="263"/>
      <c r="BQ25" s="260">
        <v>19</v>
      </c>
      <c r="BR25" s="261"/>
      <c r="BS25" s="863"/>
      <c r="BT25" s="864"/>
      <c r="BU25" s="864"/>
      <c r="BV25" s="864"/>
      <c r="BW25" s="864"/>
      <c r="BX25" s="864"/>
      <c r="BY25" s="864"/>
      <c r="BZ25" s="864"/>
      <c r="CA25" s="864"/>
      <c r="CB25" s="864"/>
      <c r="CC25" s="864"/>
      <c r="CD25" s="864"/>
      <c r="CE25" s="864"/>
      <c r="CF25" s="864"/>
      <c r="CG25" s="865"/>
      <c r="CH25" s="835"/>
      <c r="CI25" s="836"/>
      <c r="CJ25" s="836"/>
      <c r="CK25" s="836"/>
      <c r="CL25" s="837"/>
      <c r="CM25" s="835"/>
      <c r="CN25" s="836"/>
      <c r="CO25" s="836"/>
      <c r="CP25" s="836"/>
      <c r="CQ25" s="837"/>
      <c r="CR25" s="835"/>
      <c r="CS25" s="836"/>
      <c r="CT25" s="836"/>
      <c r="CU25" s="836"/>
      <c r="CV25" s="837"/>
      <c r="CW25" s="835"/>
      <c r="CX25" s="836"/>
      <c r="CY25" s="836"/>
      <c r="CZ25" s="836"/>
      <c r="DA25" s="837"/>
      <c r="DB25" s="835"/>
      <c r="DC25" s="836"/>
      <c r="DD25" s="836"/>
      <c r="DE25" s="836"/>
      <c r="DF25" s="837"/>
      <c r="DG25" s="835"/>
      <c r="DH25" s="836"/>
      <c r="DI25" s="836"/>
      <c r="DJ25" s="836"/>
      <c r="DK25" s="837"/>
      <c r="DL25" s="835"/>
      <c r="DM25" s="836"/>
      <c r="DN25" s="836"/>
      <c r="DO25" s="836"/>
      <c r="DP25" s="837"/>
      <c r="DQ25" s="835"/>
      <c r="DR25" s="836"/>
      <c r="DS25" s="836"/>
      <c r="DT25" s="836"/>
      <c r="DU25" s="837"/>
      <c r="DV25" s="838"/>
      <c r="DW25" s="839"/>
      <c r="DX25" s="839"/>
      <c r="DY25" s="839"/>
      <c r="DZ25" s="840"/>
      <c r="EA25" s="244"/>
    </row>
    <row r="26" spans="1:131" s="245" customFormat="1" ht="26.25" customHeight="1" x14ac:dyDescent="0.15">
      <c r="A26" s="829" t="s">
        <v>370</v>
      </c>
      <c r="B26" s="830"/>
      <c r="C26" s="830"/>
      <c r="D26" s="830"/>
      <c r="E26" s="830"/>
      <c r="F26" s="830"/>
      <c r="G26" s="830"/>
      <c r="H26" s="830"/>
      <c r="I26" s="830"/>
      <c r="J26" s="830"/>
      <c r="K26" s="830"/>
      <c r="L26" s="830"/>
      <c r="M26" s="830"/>
      <c r="N26" s="830"/>
      <c r="O26" s="830"/>
      <c r="P26" s="831"/>
      <c r="Q26" s="806" t="s">
        <v>395</v>
      </c>
      <c r="R26" s="807"/>
      <c r="S26" s="807"/>
      <c r="T26" s="807"/>
      <c r="U26" s="808"/>
      <c r="V26" s="806" t="s">
        <v>396</v>
      </c>
      <c r="W26" s="807"/>
      <c r="X26" s="807"/>
      <c r="Y26" s="807"/>
      <c r="Z26" s="808"/>
      <c r="AA26" s="806" t="s">
        <v>397</v>
      </c>
      <c r="AB26" s="807"/>
      <c r="AC26" s="807"/>
      <c r="AD26" s="807"/>
      <c r="AE26" s="807"/>
      <c r="AF26" s="898" t="s">
        <v>398</v>
      </c>
      <c r="AG26" s="899"/>
      <c r="AH26" s="899"/>
      <c r="AI26" s="899"/>
      <c r="AJ26" s="900"/>
      <c r="AK26" s="807" t="s">
        <v>399</v>
      </c>
      <c r="AL26" s="807"/>
      <c r="AM26" s="807"/>
      <c r="AN26" s="807"/>
      <c r="AO26" s="808"/>
      <c r="AP26" s="806" t="s">
        <v>400</v>
      </c>
      <c r="AQ26" s="807"/>
      <c r="AR26" s="807"/>
      <c r="AS26" s="807"/>
      <c r="AT26" s="808"/>
      <c r="AU26" s="806" t="s">
        <v>401</v>
      </c>
      <c r="AV26" s="807"/>
      <c r="AW26" s="807"/>
      <c r="AX26" s="807"/>
      <c r="AY26" s="808"/>
      <c r="AZ26" s="806" t="s">
        <v>402</v>
      </c>
      <c r="BA26" s="807"/>
      <c r="BB26" s="807"/>
      <c r="BC26" s="807"/>
      <c r="BD26" s="808"/>
      <c r="BE26" s="806" t="s">
        <v>377</v>
      </c>
      <c r="BF26" s="807"/>
      <c r="BG26" s="807"/>
      <c r="BH26" s="807"/>
      <c r="BI26" s="818"/>
      <c r="BJ26" s="250"/>
      <c r="BK26" s="250"/>
      <c r="BL26" s="250"/>
      <c r="BM26" s="250"/>
      <c r="BN26" s="250"/>
      <c r="BO26" s="263"/>
      <c r="BP26" s="263"/>
      <c r="BQ26" s="260">
        <v>20</v>
      </c>
      <c r="BR26" s="261"/>
      <c r="BS26" s="863"/>
      <c r="BT26" s="864"/>
      <c r="BU26" s="864"/>
      <c r="BV26" s="864"/>
      <c r="BW26" s="864"/>
      <c r="BX26" s="864"/>
      <c r="BY26" s="864"/>
      <c r="BZ26" s="864"/>
      <c r="CA26" s="864"/>
      <c r="CB26" s="864"/>
      <c r="CC26" s="864"/>
      <c r="CD26" s="864"/>
      <c r="CE26" s="864"/>
      <c r="CF26" s="864"/>
      <c r="CG26" s="865"/>
      <c r="CH26" s="835"/>
      <c r="CI26" s="836"/>
      <c r="CJ26" s="836"/>
      <c r="CK26" s="836"/>
      <c r="CL26" s="837"/>
      <c r="CM26" s="835"/>
      <c r="CN26" s="836"/>
      <c r="CO26" s="836"/>
      <c r="CP26" s="836"/>
      <c r="CQ26" s="837"/>
      <c r="CR26" s="835"/>
      <c r="CS26" s="836"/>
      <c r="CT26" s="836"/>
      <c r="CU26" s="836"/>
      <c r="CV26" s="837"/>
      <c r="CW26" s="835"/>
      <c r="CX26" s="836"/>
      <c r="CY26" s="836"/>
      <c r="CZ26" s="836"/>
      <c r="DA26" s="837"/>
      <c r="DB26" s="835"/>
      <c r="DC26" s="836"/>
      <c r="DD26" s="836"/>
      <c r="DE26" s="836"/>
      <c r="DF26" s="837"/>
      <c r="DG26" s="835"/>
      <c r="DH26" s="836"/>
      <c r="DI26" s="836"/>
      <c r="DJ26" s="836"/>
      <c r="DK26" s="837"/>
      <c r="DL26" s="835"/>
      <c r="DM26" s="836"/>
      <c r="DN26" s="836"/>
      <c r="DO26" s="836"/>
      <c r="DP26" s="837"/>
      <c r="DQ26" s="835"/>
      <c r="DR26" s="836"/>
      <c r="DS26" s="836"/>
      <c r="DT26" s="836"/>
      <c r="DU26" s="837"/>
      <c r="DV26" s="838"/>
      <c r="DW26" s="839"/>
      <c r="DX26" s="839"/>
      <c r="DY26" s="839"/>
      <c r="DZ26" s="840"/>
      <c r="EA26" s="244"/>
    </row>
    <row r="27" spans="1:131" s="245" customFormat="1" ht="26.25" customHeight="1" thickBot="1" x14ac:dyDescent="0.2">
      <c r="A27" s="832"/>
      <c r="B27" s="833"/>
      <c r="C27" s="833"/>
      <c r="D27" s="833"/>
      <c r="E27" s="833"/>
      <c r="F27" s="833"/>
      <c r="G27" s="833"/>
      <c r="H27" s="833"/>
      <c r="I27" s="833"/>
      <c r="J27" s="833"/>
      <c r="K27" s="833"/>
      <c r="L27" s="833"/>
      <c r="M27" s="833"/>
      <c r="N27" s="833"/>
      <c r="O27" s="833"/>
      <c r="P27" s="834"/>
      <c r="Q27" s="809"/>
      <c r="R27" s="810"/>
      <c r="S27" s="810"/>
      <c r="T27" s="810"/>
      <c r="U27" s="811"/>
      <c r="V27" s="809"/>
      <c r="W27" s="810"/>
      <c r="X27" s="810"/>
      <c r="Y27" s="810"/>
      <c r="Z27" s="811"/>
      <c r="AA27" s="809"/>
      <c r="AB27" s="810"/>
      <c r="AC27" s="810"/>
      <c r="AD27" s="810"/>
      <c r="AE27" s="810"/>
      <c r="AF27" s="901"/>
      <c r="AG27" s="902"/>
      <c r="AH27" s="902"/>
      <c r="AI27" s="902"/>
      <c r="AJ27" s="903"/>
      <c r="AK27" s="810"/>
      <c r="AL27" s="810"/>
      <c r="AM27" s="810"/>
      <c r="AN27" s="810"/>
      <c r="AO27" s="811"/>
      <c r="AP27" s="809"/>
      <c r="AQ27" s="810"/>
      <c r="AR27" s="810"/>
      <c r="AS27" s="810"/>
      <c r="AT27" s="811"/>
      <c r="AU27" s="809"/>
      <c r="AV27" s="810"/>
      <c r="AW27" s="810"/>
      <c r="AX27" s="810"/>
      <c r="AY27" s="811"/>
      <c r="AZ27" s="809"/>
      <c r="BA27" s="810"/>
      <c r="BB27" s="810"/>
      <c r="BC27" s="810"/>
      <c r="BD27" s="811"/>
      <c r="BE27" s="809"/>
      <c r="BF27" s="810"/>
      <c r="BG27" s="810"/>
      <c r="BH27" s="810"/>
      <c r="BI27" s="819"/>
      <c r="BJ27" s="250"/>
      <c r="BK27" s="250"/>
      <c r="BL27" s="250"/>
      <c r="BM27" s="250"/>
      <c r="BN27" s="250"/>
      <c r="BO27" s="263"/>
      <c r="BP27" s="263"/>
      <c r="BQ27" s="260">
        <v>21</v>
      </c>
      <c r="BR27" s="261"/>
      <c r="BS27" s="863"/>
      <c r="BT27" s="864"/>
      <c r="BU27" s="864"/>
      <c r="BV27" s="864"/>
      <c r="BW27" s="864"/>
      <c r="BX27" s="864"/>
      <c r="BY27" s="864"/>
      <c r="BZ27" s="864"/>
      <c r="CA27" s="864"/>
      <c r="CB27" s="864"/>
      <c r="CC27" s="864"/>
      <c r="CD27" s="864"/>
      <c r="CE27" s="864"/>
      <c r="CF27" s="864"/>
      <c r="CG27" s="865"/>
      <c r="CH27" s="835"/>
      <c r="CI27" s="836"/>
      <c r="CJ27" s="836"/>
      <c r="CK27" s="836"/>
      <c r="CL27" s="837"/>
      <c r="CM27" s="835"/>
      <c r="CN27" s="836"/>
      <c r="CO27" s="836"/>
      <c r="CP27" s="836"/>
      <c r="CQ27" s="837"/>
      <c r="CR27" s="835"/>
      <c r="CS27" s="836"/>
      <c r="CT27" s="836"/>
      <c r="CU27" s="836"/>
      <c r="CV27" s="837"/>
      <c r="CW27" s="835"/>
      <c r="CX27" s="836"/>
      <c r="CY27" s="836"/>
      <c r="CZ27" s="836"/>
      <c r="DA27" s="837"/>
      <c r="DB27" s="835"/>
      <c r="DC27" s="836"/>
      <c r="DD27" s="836"/>
      <c r="DE27" s="836"/>
      <c r="DF27" s="837"/>
      <c r="DG27" s="835"/>
      <c r="DH27" s="836"/>
      <c r="DI27" s="836"/>
      <c r="DJ27" s="836"/>
      <c r="DK27" s="837"/>
      <c r="DL27" s="835"/>
      <c r="DM27" s="836"/>
      <c r="DN27" s="836"/>
      <c r="DO27" s="836"/>
      <c r="DP27" s="837"/>
      <c r="DQ27" s="835"/>
      <c r="DR27" s="836"/>
      <c r="DS27" s="836"/>
      <c r="DT27" s="836"/>
      <c r="DU27" s="837"/>
      <c r="DV27" s="838"/>
      <c r="DW27" s="839"/>
      <c r="DX27" s="839"/>
      <c r="DY27" s="839"/>
      <c r="DZ27" s="840"/>
      <c r="EA27" s="244"/>
    </row>
    <row r="28" spans="1:131" s="245" customFormat="1" ht="26.25" customHeight="1" thickTop="1" x14ac:dyDescent="0.15">
      <c r="A28" s="264">
        <v>1</v>
      </c>
      <c r="B28" s="820" t="s">
        <v>403</v>
      </c>
      <c r="C28" s="821"/>
      <c r="D28" s="821"/>
      <c r="E28" s="821"/>
      <c r="F28" s="821"/>
      <c r="G28" s="821"/>
      <c r="H28" s="821"/>
      <c r="I28" s="821"/>
      <c r="J28" s="821"/>
      <c r="K28" s="821"/>
      <c r="L28" s="821"/>
      <c r="M28" s="821"/>
      <c r="N28" s="821"/>
      <c r="O28" s="821"/>
      <c r="P28" s="822"/>
      <c r="Q28" s="908">
        <v>2400</v>
      </c>
      <c r="R28" s="909"/>
      <c r="S28" s="909"/>
      <c r="T28" s="909"/>
      <c r="U28" s="909"/>
      <c r="V28" s="909">
        <v>2302</v>
      </c>
      <c r="W28" s="909"/>
      <c r="X28" s="909"/>
      <c r="Y28" s="909"/>
      <c r="Z28" s="909"/>
      <c r="AA28" s="909">
        <v>98</v>
      </c>
      <c r="AB28" s="909"/>
      <c r="AC28" s="909"/>
      <c r="AD28" s="909"/>
      <c r="AE28" s="910"/>
      <c r="AF28" s="911">
        <v>98</v>
      </c>
      <c r="AG28" s="909"/>
      <c r="AH28" s="909"/>
      <c r="AI28" s="909"/>
      <c r="AJ28" s="912"/>
      <c r="AK28" s="913">
        <v>152</v>
      </c>
      <c r="AL28" s="904"/>
      <c r="AM28" s="904"/>
      <c r="AN28" s="904"/>
      <c r="AO28" s="904"/>
      <c r="AP28" s="904"/>
      <c r="AQ28" s="904"/>
      <c r="AR28" s="904"/>
      <c r="AS28" s="904"/>
      <c r="AT28" s="904"/>
      <c r="AU28" s="904"/>
      <c r="AV28" s="904"/>
      <c r="AW28" s="904"/>
      <c r="AX28" s="904"/>
      <c r="AY28" s="904"/>
      <c r="AZ28" s="905"/>
      <c r="BA28" s="905"/>
      <c r="BB28" s="905"/>
      <c r="BC28" s="905"/>
      <c r="BD28" s="905"/>
      <c r="BE28" s="906"/>
      <c r="BF28" s="906"/>
      <c r="BG28" s="906"/>
      <c r="BH28" s="906"/>
      <c r="BI28" s="907"/>
      <c r="BJ28" s="250"/>
      <c r="BK28" s="250"/>
      <c r="BL28" s="250"/>
      <c r="BM28" s="250"/>
      <c r="BN28" s="250"/>
      <c r="BO28" s="263"/>
      <c r="BP28" s="263"/>
      <c r="BQ28" s="260">
        <v>22</v>
      </c>
      <c r="BR28" s="261"/>
      <c r="BS28" s="863"/>
      <c r="BT28" s="864"/>
      <c r="BU28" s="864"/>
      <c r="BV28" s="864"/>
      <c r="BW28" s="864"/>
      <c r="BX28" s="864"/>
      <c r="BY28" s="864"/>
      <c r="BZ28" s="864"/>
      <c r="CA28" s="864"/>
      <c r="CB28" s="864"/>
      <c r="CC28" s="864"/>
      <c r="CD28" s="864"/>
      <c r="CE28" s="864"/>
      <c r="CF28" s="864"/>
      <c r="CG28" s="865"/>
      <c r="CH28" s="835"/>
      <c r="CI28" s="836"/>
      <c r="CJ28" s="836"/>
      <c r="CK28" s="836"/>
      <c r="CL28" s="837"/>
      <c r="CM28" s="835"/>
      <c r="CN28" s="836"/>
      <c r="CO28" s="836"/>
      <c r="CP28" s="836"/>
      <c r="CQ28" s="837"/>
      <c r="CR28" s="835"/>
      <c r="CS28" s="836"/>
      <c r="CT28" s="836"/>
      <c r="CU28" s="836"/>
      <c r="CV28" s="837"/>
      <c r="CW28" s="835"/>
      <c r="CX28" s="836"/>
      <c r="CY28" s="836"/>
      <c r="CZ28" s="836"/>
      <c r="DA28" s="837"/>
      <c r="DB28" s="835"/>
      <c r="DC28" s="836"/>
      <c r="DD28" s="836"/>
      <c r="DE28" s="836"/>
      <c r="DF28" s="837"/>
      <c r="DG28" s="835"/>
      <c r="DH28" s="836"/>
      <c r="DI28" s="836"/>
      <c r="DJ28" s="836"/>
      <c r="DK28" s="837"/>
      <c r="DL28" s="835"/>
      <c r="DM28" s="836"/>
      <c r="DN28" s="836"/>
      <c r="DO28" s="836"/>
      <c r="DP28" s="837"/>
      <c r="DQ28" s="835"/>
      <c r="DR28" s="836"/>
      <c r="DS28" s="836"/>
      <c r="DT28" s="836"/>
      <c r="DU28" s="837"/>
      <c r="DV28" s="838"/>
      <c r="DW28" s="839"/>
      <c r="DX28" s="839"/>
      <c r="DY28" s="839"/>
      <c r="DZ28" s="840"/>
      <c r="EA28" s="244"/>
    </row>
    <row r="29" spans="1:131" s="245" customFormat="1" ht="26.25" customHeight="1" x14ac:dyDescent="0.15">
      <c r="A29" s="264">
        <v>2</v>
      </c>
      <c r="B29" s="850" t="s">
        <v>404</v>
      </c>
      <c r="C29" s="851"/>
      <c r="D29" s="851"/>
      <c r="E29" s="851"/>
      <c r="F29" s="851"/>
      <c r="G29" s="851"/>
      <c r="H29" s="851"/>
      <c r="I29" s="851"/>
      <c r="J29" s="851"/>
      <c r="K29" s="851"/>
      <c r="L29" s="851"/>
      <c r="M29" s="851"/>
      <c r="N29" s="851"/>
      <c r="O29" s="851"/>
      <c r="P29" s="852"/>
      <c r="Q29" s="853">
        <v>79</v>
      </c>
      <c r="R29" s="854"/>
      <c r="S29" s="854"/>
      <c r="T29" s="854"/>
      <c r="U29" s="854"/>
      <c r="V29" s="854">
        <v>68</v>
      </c>
      <c r="W29" s="854"/>
      <c r="X29" s="854"/>
      <c r="Y29" s="854"/>
      <c r="Z29" s="854"/>
      <c r="AA29" s="854">
        <v>11</v>
      </c>
      <c r="AB29" s="854"/>
      <c r="AC29" s="854"/>
      <c r="AD29" s="854"/>
      <c r="AE29" s="855"/>
      <c r="AF29" s="856">
        <v>11</v>
      </c>
      <c r="AG29" s="857"/>
      <c r="AH29" s="857"/>
      <c r="AI29" s="857"/>
      <c r="AJ29" s="858"/>
      <c r="AK29" s="916"/>
      <c r="AL29" s="917"/>
      <c r="AM29" s="917"/>
      <c r="AN29" s="917"/>
      <c r="AO29" s="917"/>
      <c r="AP29" s="917">
        <v>45</v>
      </c>
      <c r="AQ29" s="917"/>
      <c r="AR29" s="917"/>
      <c r="AS29" s="917"/>
      <c r="AT29" s="917"/>
      <c r="AU29" s="917"/>
      <c r="AV29" s="917"/>
      <c r="AW29" s="917"/>
      <c r="AX29" s="917"/>
      <c r="AY29" s="917"/>
      <c r="AZ29" s="918"/>
      <c r="BA29" s="918"/>
      <c r="BB29" s="918"/>
      <c r="BC29" s="918"/>
      <c r="BD29" s="918"/>
      <c r="BE29" s="914"/>
      <c r="BF29" s="914"/>
      <c r="BG29" s="914"/>
      <c r="BH29" s="914"/>
      <c r="BI29" s="915"/>
      <c r="BJ29" s="250"/>
      <c r="BK29" s="250"/>
      <c r="BL29" s="250"/>
      <c r="BM29" s="250"/>
      <c r="BN29" s="250"/>
      <c r="BO29" s="263"/>
      <c r="BP29" s="263"/>
      <c r="BQ29" s="260">
        <v>23</v>
      </c>
      <c r="BR29" s="261"/>
      <c r="BS29" s="863"/>
      <c r="BT29" s="864"/>
      <c r="BU29" s="864"/>
      <c r="BV29" s="864"/>
      <c r="BW29" s="864"/>
      <c r="BX29" s="864"/>
      <c r="BY29" s="864"/>
      <c r="BZ29" s="864"/>
      <c r="CA29" s="864"/>
      <c r="CB29" s="864"/>
      <c r="CC29" s="864"/>
      <c r="CD29" s="864"/>
      <c r="CE29" s="864"/>
      <c r="CF29" s="864"/>
      <c r="CG29" s="865"/>
      <c r="CH29" s="835"/>
      <c r="CI29" s="836"/>
      <c r="CJ29" s="836"/>
      <c r="CK29" s="836"/>
      <c r="CL29" s="837"/>
      <c r="CM29" s="835"/>
      <c r="CN29" s="836"/>
      <c r="CO29" s="836"/>
      <c r="CP29" s="836"/>
      <c r="CQ29" s="837"/>
      <c r="CR29" s="835"/>
      <c r="CS29" s="836"/>
      <c r="CT29" s="836"/>
      <c r="CU29" s="836"/>
      <c r="CV29" s="837"/>
      <c r="CW29" s="835"/>
      <c r="CX29" s="836"/>
      <c r="CY29" s="836"/>
      <c r="CZ29" s="836"/>
      <c r="DA29" s="837"/>
      <c r="DB29" s="835"/>
      <c r="DC29" s="836"/>
      <c r="DD29" s="836"/>
      <c r="DE29" s="836"/>
      <c r="DF29" s="837"/>
      <c r="DG29" s="835"/>
      <c r="DH29" s="836"/>
      <c r="DI29" s="836"/>
      <c r="DJ29" s="836"/>
      <c r="DK29" s="837"/>
      <c r="DL29" s="835"/>
      <c r="DM29" s="836"/>
      <c r="DN29" s="836"/>
      <c r="DO29" s="836"/>
      <c r="DP29" s="837"/>
      <c r="DQ29" s="835"/>
      <c r="DR29" s="836"/>
      <c r="DS29" s="836"/>
      <c r="DT29" s="836"/>
      <c r="DU29" s="837"/>
      <c r="DV29" s="838"/>
      <c r="DW29" s="839"/>
      <c r="DX29" s="839"/>
      <c r="DY29" s="839"/>
      <c r="DZ29" s="840"/>
      <c r="EA29" s="244"/>
    </row>
    <row r="30" spans="1:131" s="245" customFormat="1" ht="26.25" customHeight="1" x14ac:dyDescent="0.15">
      <c r="A30" s="264">
        <v>3</v>
      </c>
      <c r="B30" s="850" t="s">
        <v>405</v>
      </c>
      <c r="C30" s="851"/>
      <c r="D30" s="851"/>
      <c r="E30" s="851"/>
      <c r="F30" s="851"/>
      <c r="G30" s="851"/>
      <c r="H30" s="851"/>
      <c r="I30" s="851"/>
      <c r="J30" s="851"/>
      <c r="K30" s="851"/>
      <c r="L30" s="851"/>
      <c r="M30" s="851"/>
      <c r="N30" s="851"/>
      <c r="O30" s="851"/>
      <c r="P30" s="852"/>
      <c r="Q30" s="853">
        <v>2520</v>
      </c>
      <c r="R30" s="854"/>
      <c r="S30" s="854"/>
      <c r="T30" s="854"/>
      <c r="U30" s="854"/>
      <c r="V30" s="854">
        <v>2479</v>
      </c>
      <c r="W30" s="854"/>
      <c r="X30" s="854"/>
      <c r="Y30" s="854"/>
      <c r="Z30" s="854"/>
      <c r="AA30" s="854">
        <v>41</v>
      </c>
      <c r="AB30" s="854"/>
      <c r="AC30" s="854"/>
      <c r="AD30" s="854"/>
      <c r="AE30" s="855"/>
      <c r="AF30" s="856">
        <v>41</v>
      </c>
      <c r="AG30" s="857"/>
      <c r="AH30" s="857"/>
      <c r="AI30" s="857"/>
      <c r="AJ30" s="858"/>
      <c r="AK30" s="916">
        <v>395</v>
      </c>
      <c r="AL30" s="917"/>
      <c r="AM30" s="917"/>
      <c r="AN30" s="917"/>
      <c r="AO30" s="917"/>
      <c r="AP30" s="917"/>
      <c r="AQ30" s="917"/>
      <c r="AR30" s="917"/>
      <c r="AS30" s="917"/>
      <c r="AT30" s="917"/>
      <c r="AU30" s="917"/>
      <c r="AV30" s="917"/>
      <c r="AW30" s="917"/>
      <c r="AX30" s="917"/>
      <c r="AY30" s="917"/>
      <c r="AZ30" s="918"/>
      <c r="BA30" s="918"/>
      <c r="BB30" s="918"/>
      <c r="BC30" s="918"/>
      <c r="BD30" s="918"/>
      <c r="BE30" s="914"/>
      <c r="BF30" s="914"/>
      <c r="BG30" s="914"/>
      <c r="BH30" s="914"/>
      <c r="BI30" s="915"/>
      <c r="BJ30" s="250"/>
      <c r="BK30" s="250"/>
      <c r="BL30" s="250"/>
      <c r="BM30" s="250"/>
      <c r="BN30" s="250"/>
      <c r="BO30" s="263"/>
      <c r="BP30" s="263"/>
      <c r="BQ30" s="260">
        <v>24</v>
      </c>
      <c r="BR30" s="261"/>
      <c r="BS30" s="863"/>
      <c r="BT30" s="864"/>
      <c r="BU30" s="864"/>
      <c r="BV30" s="864"/>
      <c r="BW30" s="864"/>
      <c r="BX30" s="864"/>
      <c r="BY30" s="864"/>
      <c r="BZ30" s="864"/>
      <c r="CA30" s="864"/>
      <c r="CB30" s="864"/>
      <c r="CC30" s="864"/>
      <c r="CD30" s="864"/>
      <c r="CE30" s="864"/>
      <c r="CF30" s="864"/>
      <c r="CG30" s="865"/>
      <c r="CH30" s="835"/>
      <c r="CI30" s="836"/>
      <c r="CJ30" s="836"/>
      <c r="CK30" s="836"/>
      <c r="CL30" s="837"/>
      <c r="CM30" s="835"/>
      <c r="CN30" s="836"/>
      <c r="CO30" s="836"/>
      <c r="CP30" s="836"/>
      <c r="CQ30" s="837"/>
      <c r="CR30" s="835"/>
      <c r="CS30" s="836"/>
      <c r="CT30" s="836"/>
      <c r="CU30" s="836"/>
      <c r="CV30" s="837"/>
      <c r="CW30" s="835"/>
      <c r="CX30" s="836"/>
      <c r="CY30" s="836"/>
      <c r="CZ30" s="836"/>
      <c r="DA30" s="837"/>
      <c r="DB30" s="835"/>
      <c r="DC30" s="836"/>
      <c r="DD30" s="836"/>
      <c r="DE30" s="836"/>
      <c r="DF30" s="837"/>
      <c r="DG30" s="835"/>
      <c r="DH30" s="836"/>
      <c r="DI30" s="836"/>
      <c r="DJ30" s="836"/>
      <c r="DK30" s="837"/>
      <c r="DL30" s="835"/>
      <c r="DM30" s="836"/>
      <c r="DN30" s="836"/>
      <c r="DO30" s="836"/>
      <c r="DP30" s="837"/>
      <c r="DQ30" s="835"/>
      <c r="DR30" s="836"/>
      <c r="DS30" s="836"/>
      <c r="DT30" s="836"/>
      <c r="DU30" s="837"/>
      <c r="DV30" s="838"/>
      <c r="DW30" s="839"/>
      <c r="DX30" s="839"/>
      <c r="DY30" s="839"/>
      <c r="DZ30" s="840"/>
      <c r="EA30" s="244"/>
    </row>
    <row r="31" spans="1:131" s="245" customFormat="1" ht="26.25" customHeight="1" x14ac:dyDescent="0.15">
      <c r="A31" s="264">
        <v>4</v>
      </c>
      <c r="B31" s="850" t="s">
        <v>406</v>
      </c>
      <c r="C31" s="851"/>
      <c r="D31" s="851"/>
      <c r="E31" s="851"/>
      <c r="F31" s="851"/>
      <c r="G31" s="851"/>
      <c r="H31" s="851"/>
      <c r="I31" s="851"/>
      <c r="J31" s="851"/>
      <c r="K31" s="851"/>
      <c r="L31" s="851"/>
      <c r="M31" s="851"/>
      <c r="N31" s="851"/>
      <c r="O31" s="851"/>
      <c r="P31" s="852"/>
      <c r="Q31" s="853">
        <v>306</v>
      </c>
      <c r="R31" s="854"/>
      <c r="S31" s="854"/>
      <c r="T31" s="854"/>
      <c r="U31" s="854"/>
      <c r="V31" s="854">
        <v>297</v>
      </c>
      <c r="W31" s="854"/>
      <c r="X31" s="854"/>
      <c r="Y31" s="854"/>
      <c r="Z31" s="854"/>
      <c r="AA31" s="854">
        <v>9</v>
      </c>
      <c r="AB31" s="854"/>
      <c r="AC31" s="854"/>
      <c r="AD31" s="854"/>
      <c r="AE31" s="855"/>
      <c r="AF31" s="856">
        <v>9</v>
      </c>
      <c r="AG31" s="857"/>
      <c r="AH31" s="857"/>
      <c r="AI31" s="857"/>
      <c r="AJ31" s="858"/>
      <c r="AK31" s="916">
        <v>91</v>
      </c>
      <c r="AL31" s="917"/>
      <c r="AM31" s="917"/>
      <c r="AN31" s="917"/>
      <c r="AO31" s="917"/>
      <c r="AP31" s="917"/>
      <c r="AQ31" s="917"/>
      <c r="AR31" s="917"/>
      <c r="AS31" s="917"/>
      <c r="AT31" s="917"/>
      <c r="AU31" s="917"/>
      <c r="AV31" s="917"/>
      <c r="AW31" s="917"/>
      <c r="AX31" s="917"/>
      <c r="AY31" s="917"/>
      <c r="AZ31" s="918"/>
      <c r="BA31" s="918"/>
      <c r="BB31" s="918"/>
      <c r="BC31" s="918"/>
      <c r="BD31" s="918"/>
      <c r="BE31" s="914"/>
      <c r="BF31" s="914"/>
      <c r="BG31" s="914"/>
      <c r="BH31" s="914"/>
      <c r="BI31" s="915"/>
      <c r="BJ31" s="250"/>
      <c r="BK31" s="250"/>
      <c r="BL31" s="250"/>
      <c r="BM31" s="250"/>
      <c r="BN31" s="250"/>
      <c r="BO31" s="263"/>
      <c r="BP31" s="263"/>
      <c r="BQ31" s="260">
        <v>25</v>
      </c>
      <c r="BR31" s="261"/>
      <c r="BS31" s="863"/>
      <c r="BT31" s="864"/>
      <c r="BU31" s="864"/>
      <c r="BV31" s="864"/>
      <c r="BW31" s="864"/>
      <c r="BX31" s="864"/>
      <c r="BY31" s="864"/>
      <c r="BZ31" s="864"/>
      <c r="CA31" s="864"/>
      <c r="CB31" s="864"/>
      <c r="CC31" s="864"/>
      <c r="CD31" s="864"/>
      <c r="CE31" s="864"/>
      <c r="CF31" s="864"/>
      <c r="CG31" s="865"/>
      <c r="CH31" s="835"/>
      <c r="CI31" s="836"/>
      <c r="CJ31" s="836"/>
      <c r="CK31" s="836"/>
      <c r="CL31" s="837"/>
      <c r="CM31" s="835"/>
      <c r="CN31" s="836"/>
      <c r="CO31" s="836"/>
      <c r="CP31" s="836"/>
      <c r="CQ31" s="837"/>
      <c r="CR31" s="835"/>
      <c r="CS31" s="836"/>
      <c r="CT31" s="836"/>
      <c r="CU31" s="836"/>
      <c r="CV31" s="837"/>
      <c r="CW31" s="835"/>
      <c r="CX31" s="836"/>
      <c r="CY31" s="836"/>
      <c r="CZ31" s="836"/>
      <c r="DA31" s="837"/>
      <c r="DB31" s="835"/>
      <c r="DC31" s="836"/>
      <c r="DD31" s="836"/>
      <c r="DE31" s="836"/>
      <c r="DF31" s="837"/>
      <c r="DG31" s="835"/>
      <c r="DH31" s="836"/>
      <c r="DI31" s="836"/>
      <c r="DJ31" s="836"/>
      <c r="DK31" s="837"/>
      <c r="DL31" s="835"/>
      <c r="DM31" s="836"/>
      <c r="DN31" s="836"/>
      <c r="DO31" s="836"/>
      <c r="DP31" s="837"/>
      <c r="DQ31" s="835"/>
      <c r="DR31" s="836"/>
      <c r="DS31" s="836"/>
      <c r="DT31" s="836"/>
      <c r="DU31" s="837"/>
      <c r="DV31" s="838"/>
      <c r="DW31" s="839"/>
      <c r="DX31" s="839"/>
      <c r="DY31" s="839"/>
      <c r="DZ31" s="840"/>
      <c r="EA31" s="244"/>
    </row>
    <row r="32" spans="1:131" s="245" customFormat="1" ht="26.25" customHeight="1" x14ac:dyDescent="0.15">
      <c r="A32" s="264">
        <v>5</v>
      </c>
      <c r="B32" s="850" t="s">
        <v>407</v>
      </c>
      <c r="C32" s="851"/>
      <c r="D32" s="851"/>
      <c r="E32" s="851"/>
      <c r="F32" s="851"/>
      <c r="G32" s="851"/>
      <c r="H32" s="851"/>
      <c r="I32" s="851"/>
      <c r="J32" s="851"/>
      <c r="K32" s="851"/>
      <c r="L32" s="851"/>
      <c r="M32" s="851"/>
      <c r="N32" s="851"/>
      <c r="O32" s="851"/>
      <c r="P32" s="852"/>
      <c r="Q32" s="853">
        <v>551</v>
      </c>
      <c r="R32" s="854"/>
      <c r="S32" s="854"/>
      <c r="T32" s="854"/>
      <c r="U32" s="854"/>
      <c r="V32" s="854">
        <v>491</v>
      </c>
      <c r="W32" s="854"/>
      <c r="X32" s="854"/>
      <c r="Y32" s="854"/>
      <c r="Z32" s="854"/>
      <c r="AA32" s="854">
        <v>60</v>
      </c>
      <c r="AB32" s="854"/>
      <c r="AC32" s="854"/>
      <c r="AD32" s="854"/>
      <c r="AE32" s="855"/>
      <c r="AF32" s="856">
        <v>1085</v>
      </c>
      <c r="AG32" s="857"/>
      <c r="AH32" s="857"/>
      <c r="AI32" s="857"/>
      <c r="AJ32" s="858"/>
      <c r="AK32" s="916">
        <v>65</v>
      </c>
      <c r="AL32" s="917"/>
      <c r="AM32" s="917"/>
      <c r="AN32" s="917"/>
      <c r="AO32" s="917"/>
      <c r="AP32" s="917">
        <v>1998</v>
      </c>
      <c r="AQ32" s="917"/>
      <c r="AR32" s="917"/>
      <c r="AS32" s="917"/>
      <c r="AT32" s="917"/>
      <c r="AU32" s="917">
        <v>587</v>
      </c>
      <c r="AV32" s="917"/>
      <c r="AW32" s="917"/>
      <c r="AX32" s="917"/>
      <c r="AY32" s="917"/>
      <c r="AZ32" s="918"/>
      <c r="BA32" s="918"/>
      <c r="BB32" s="918"/>
      <c r="BC32" s="918"/>
      <c r="BD32" s="918"/>
      <c r="BE32" s="914" t="s">
        <v>408</v>
      </c>
      <c r="BF32" s="914"/>
      <c r="BG32" s="914"/>
      <c r="BH32" s="914"/>
      <c r="BI32" s="915"/>
      <c r="BJ32" s="250"/>
      <c r="BK32" s="250"/>
      <c r="BL32" s="250"/>
      <c r="BM32" s="250"/>
      <c r="BN32" s="250"/>
      <c r="BO32" s="263"/>
      <c r="BP32" s="263"/>
      <c r="BQ32" s="260">
        <v>26</v>
      </c>
      <c r="BR32" s="261"/>
      <c r="BS32" s="863"/>
      <c r="BT32" s="864"/>
      <c r="BU32" s="864"/>
      <c r="BV32" s="864"/>
      <c r="BW32" s="864"/>
      <c r="BX32" s="864"/>
      <c r="BY32" s="864"/>
      <c r="BZ32" s="864"/>
      <c r="CA32" s="864"/>
      <c r="CB32" s="864"/>
      <c r="CC32" s="864"/>
      <c r="CD32" s="864"/>
      <c r="CE32" s="864"/>
      <c r="CF32" s="864"/>
      <c r="CG32" s="865"/>
      <c r="CH32" s="835"/>
      <c r="CI32" s="836"/>
      <c r="CJ32" s="836"/>
      <c r="CK32" s="836"/>
      <c r="CL32" s="837"/>
      <c r="CM32" s="835"/>
      <c r="CN32" s="836"/>
      <c r="CO32" s="836"/>
      <c r="CP32" s="836"/>
      <c r="CQ32" s="837"/>
      <c r="CR32" s="835"/>
      <c r="CS32" s="836"/>
      <c r="CT32" s="836"/>
      <c r="CU32" s="836"/>
      <c r="CV32" s="837"/>
      <c r="CW32" s="835"/>
      <c r="CX32" s="836"/>
      <c r="CY32" s="836"/>
      <c r="CZ32" s="836"/>
      <c r="DA32" s="837"/>
      <c r="DB32" s="835"/>
      <c r="DC32" s="836"/>
      <c r="DD32" s="836"/>
      <c r="DE32" s="836"/>
      <c r="DF32" s="837"/>
      <c r="DG32" s="835"/>
      <c r="DH32" s="836"/>
      <c r="DI32" s="836"/>
      <c r="DJ32" s="836"/>
      <c r="DK32" s="837"/>
      <c r="DL32" s="835"/>
      <c r="DM32" s="836"/>
      <c r="DN32" s="836"/>
      <c r="DO32" s="836"/>
      <c r="DP32" s="837"/>
      <c r="DQ32" s="835"/>
      <c r="DR32" s="836"/>
      <c r="DS32" s="836"/>
      <c r="DT32" s="836"/>
      <c r="DU32" s="837"/>
      <c r="DV32" s="838"/>
      <c r="DW32" s="839"/>
      <c r="DX32" s="839"/>
      <c r="DY32" s="839"/>
      <c r="DZ32" s="840"/>
      <c r="EA32" s="244"/>
    </row>
    <row r="33" spans="1:131" s="245" customFormat="1" ht="26.25" customHeight="1" x14ac:dyDescent="0.15">
      <c r="A33" s="264">
        <v>6</v>
      </c>
      <c r="B33" s="850" t="s">
        <v>409</v>
      </c>
      <c r="C33" s="851"/>
      <c r="D33" s="851"/>
      <c r="E33" s="851"/>
      <c r="F33" s="851"/>
      <c r="G33" s="851"/>
      <c r="H33" s="851"/>
      <c r="I33" s="851"/>
      <c r="J33" s="851"/>
      <c r="K33" s="851"/>
      <c r="L33" s="851"/>
      <c r="M33" s="851"/>
      <c r="N33" s="851"/>
      <c r="O33" s="851"/>
      <c r="P33" s="852"/>
      <c r="Q33" s="853">
        <v>1053</v>
      </c>
      <c r="R33" s="854"/>
      <c r="S33" s="854"/>
      <c r="T33" s="854"/>
      <c r="U33" s="854"/>
      <c r="V33" s="854">
        <v>1009</v>
      </c>
      <c r="W33" s="854"/>
      <c r="X33" s="854"/>
      <c r="Y33" s="854"/>
      <c r="Z33" s="854"/>
      <c r="AA33" s="854">
        <v>44</v>
      </c>
      <c r="AB33" s="854"/>
      <c r="AC33" s="854"/>
      <c r="AD33" s="854"/>
      <c r="AE33" s="855"/>
      <c r="AF33" s="856">
        <v>353</v>
      </c>
      <c r="AG33" s="857"/>
      <c r="AH33" s="857"/>
      <c r="AI33" s="857"/>
      <c r="AJ33" s="858"/>
      <c r="AK33" s="916">
        <v>800</v>
      </c>
      <c r="AL33" s="917"/>
      <c r="AM33" s="917"/>
      <c r="AN33" s="917"/>
      <c r="AO33" s="917"/>
      <c r="AP33" s="917">
        <v>9007</v>
      </c>
      <c r="AQ33" s="917"/>
      <c r="AR33" s="917"/>
      <c r="AS33" s="917"/>
      <c r="AT33" s="917"/>
      <c r="AU33" s="917">
        <v>6782</v>
      </c>
      <c r="AV33" s="917"/>
      <c r="AW33" s="917"/>
      <c r="AX33" s="917"/>
      <c r="AY33" s="917"/>
      <c r="AZ33" s="918"/>
      <c r="BA33" s="918"/>
      <c r="BB33" s="918"/>
      <c r="BC33" s="918"/>
      <c r="BD33" s="918"/>
      <c r="BE33" s="914" t="s">
        <v>410</v>
      </c>
      <c r="BF33" s="914"/>
      <c r="BG33" s="914"/>
      <c r="BH33" s="914"/>
      <c r="BI33" s="915"/>
      <c r="BJ33" s="250"/>
      <c r="BK33" s="250"/>
      <c r="BL33" s="250"/>
      <c r="BM33" s="250"/>
      <c r="BN33" s="250"/>
      <c r="BO33" s="263"/>
      <c r="BP33" s="263"/>
      <c r="BQ33" s="260">
        <v>27</v>
      </c>
      <c r="BR33" s="261"/>
      <c r="BS33" s="863"/>
      <c r="BT33" s="864"/>
      <c r="BU33" s="864"/>
      <c r="BV33" s="864"/>
      <c r="BW33" s="864"/>
      <c r="BX33" s="864"/>
      <c r="BY33" s="864"/>
      <c r="BZ33" s="864"/>
      <c r="CA33" s="864"/>
      <c r="CB33" s="864"/>
      <c r="CC33" s="864"/>
      <c r="CD33" s="864"/>
      <c r="CE33" s="864"/>
      <c r="CF33" s="864"/>
      <c r="CG33" s="865"/>
      <c r="CH33" s="835"/>
      <c r="CI33" s="836"/>
      <c r="CJ33" s="836"/>
      <c r="CK33" s="836"/>
      <c r="CL33" s="837"/>
      <c r="CM33" s="835"/>
      <c r="CN33" s="836"/>
      <c r="CO33" s="836"/>
      <c r="CP33" s="836"/>
      <c r="CQ33" s="837"/>
      <c r="CR33" s="835"/>
      <c r="CS33" s="836"/>
      <c r="CT33" s="836"/>
      <c r="CU33" s="836"/>
      <c r="CV33" s="837"/>
      <c r="CW33" s="835"/>
      <c r="CX33" s="836"/>
      <c r="CY33" s="836"/>
      <c r="CZ33" s="836"/>
      <c r="DA33" s="837"/>
      <c r="DB33" s="835"/>
      <c r="DC33" s="836"/>
      <c r="DD33" s="836"/>
      <c r="DE33" s="836"/>
      <c r="DF33" s="837"/>
      <c r="DG33" s="835"/>
      <c r="DH33" s="836"/>
      <c r="DI33" s="836"/>
      <c r="DJ33" s="836"/>
      <c r="DK33" s="837"/>
      <c r="DL33" s="835"/>
      <c r="DM33" s="836"/>
      <c r="DN33" s="836"/>
      <c r="DO33" s="836"/>
      <c r="DP33" s="837"/>
      <c r="DQ33" s="835"/>
      <c r="DR33" s="836"/>
      <c r="DS33" s="836"/>
      <c r="DT33" s="836"/>
      <c r="DU33" s="837"/>
      <c r="DV33" s="838"/>
      <c r="DW33" s="839"/>
      <c r="DX33" s="839"/>
      <c r="DY33" s="839"/>
      <c r="DZ33" s="840"/>
      <c r="EA33" s="244"/>
    </row>
    <row r="34" spans="1:131" s="245" customFormat="1" ht="26.25" customHeight="1" x14ac:dyDescent="0.15">
      <c r="A34" s="264">
        <v>7</v>
      </c>
      <c r="B34" s="850" t="s">
        <v>411</v>
      </c>
      <c r="C34" s="851"/>
      <c r="D34" s="851"/>
      <c r="E34" s="851"/>
      <c r="F34" s="851"/>
      <c r="G34" s="851"/>
      <c r="H34" s="851"/>
      <c r="I34" s="851"/>
      <c r="J34" s="851"/>
      <c r="K34" s="851"/>
      <c r="L34" s="851"/>
      <c r="M34" s="851"/>
      <c r="N34" s="851"/>
      <c r="O34" s="851"/>
      <c r="P34" s="852"/>
      <c r="Q34" s="853">
        <v>6</v>
      </c>
      <c r="R34" s="854"/>
      <c r="S34" s="854"/>
      <c r="T34" s="854"/>
      <c r="U34" s="854"/>
      <c r="V34" s="854">
        <v>5</v>
      </c>
      <c r="W34" s="854"/>
      <c r="X34" s="854"/>
      <c r="Y34" s="854"/>
      <c r="Z34" s="854"/>
      <c r="AA34" s="854">
        <v>1</v>
      </c>
      <c r="AB34" s="854"/>
      <c r="AC34" s="854"/>
      <c r="AD34" s="854"/>
      <c r="AE34" s="855"/>
      <c r="AF34" s="856" t="s">
        <v>131</v>
      </c>
      <c r="AG34" s="857"/>
      <c r="AH34" s="857"/>
      <c r="AI34" s="857"/>
      <c r="AJ34" s="858"/>
      <c r="AK34" s="916"/>
      <c r="AL34" s="917"/>
      <c r="AM34" s="917"/>
      <c r="AN34" s="917"/>
      <c r="AO34" s="917"/>
      <c r="AP34" s="917"/>
      <c r="AQ34" s="917"/>
      <c r="AR34" s="917"/>
      <c r="AS34" s="917"/>
      <c r="AT34" s="917"/>
      <c r="AU34" s="917"/>
      <c r="AV34" s="917"/>
      <c r="AW34" s="917"/>
      <c r="AX34" s="917"/>
      <c r="AY34" s="917"/>
      <c r="AZ34" s="918"/>
      <c r="BA34" s="918"/>
      <c r="BB34" s="918"/>
      <c r="BC34" s="918"/>
      <c r="BD34" s="918"/>
      <c r="BE34" s="914" t="s">
        <v>412</v>
      </c>
      <c r="BF34" s="914"/>
      <c r="BG34" s="914"/>
      <c r="BH34" s="914"/>
      <c r="BI34" s="915"/>
      <c r="BJ34" s="250"/>
      <c r="BK34" s="250"/>
      <c r="BL34" s="250"/>
      <c r="BM34" s="250"/>
      <c r="BN34" s="250"/>
      <c r="BO34" s="263"/>
      <c r="BP34" s="263"/>
      <c r="BQ34" s="260">
        <v>28</v>
      </c>
      <c r="BR34" s="261"/>
      <c r="BS34" s="863"/>
      <c r="BT34" s="864"/>
      <c r="BU34" s="864"/>
      <c r="BV34" s="864"/>
      <c r="BW34" s="864"/>
      <c r="BX34" s="864"/>
      <c r="BY34" s="864"/>
      <c r="BZ34" s="864"/>
      <c r="CA34" s="864"/>
      <c r="CB34" s="864"/>
      <c r="CC34" s="864"/>
      <c r="CD34" s="864"/>
      <c r="CE34" s="864"/>
      <c r="CF34" s="864"/>
      <c r="CG34" s="865"/>
      <c r="CH34" s="835"/>
      <c r="CI34" s="836"/>
      <c r="CJ34" s="836"/>
      <c r="CK34" s="836"/>
      <c r="CL34" s="837"/>
      <c r="CM34" s="835"/>
      <c r="CN34" s="836"/>
      <c r="CO34" s="836"/>
      <c r="CP34" s="836"/>
      <c r="CQ34" s="837"/>
      <c r="CR34" s="835"/>
      <c r="CS34" s="836"/>
      <c r="CT34" s="836"/>
      <c r="CU34" s="836"/>
      <c r="CV34" s="837"/>
      <c r="CW34" s="835"/>
      <c r="CX34" s="836"/>
      <c r="CY34" s="836"/>
      <c r="CZ34" s="836"/>
      <c r="DA34" s="837"/>
      <c r="DB34" s="835"/>
      <c r="DC34" s="836"/>
      <c r="DD34" s="836"/>
      <c r="DE34" s="836"/>
      <c r="DF34" s="837"/>
      <c r="DG34" s="835"/>
      <c r="DH34" s="836"/>
      <c r="DI34" s="836"/>
      <c r="DJ34" s="836"/>
      <c r="DK34" s="837"/>
      <c r="DL34" s="835"/>
      <c r="DM34" s="836"/>
      <c r="DN34" s="836"/>
      <c r="DO34" s="836"/>
      <c r="DP34" s="837"/>
      <c r="DQ34" s="835"/>
      <c r="DR34" s="836"/>
      <c r="DS34" s="836"/>
      <c r="DT34" s="836"/>
      <c r="DU34" s="837"/>
      <c r="DV34" s="838"/>
      <c r="DW34" s="839"/>
      <c r="DX34" s="839"/>
      <c r="DY34" s="839"/>
      <c r="DZ34" s="840"/>
      <c r="EA34" s="244"/>
    </row>
    <row r="35" spans="1:131" s="245" customFormat="1" ht="26.25" customHeight="1" x14ac:dyDescent="0.15">
      <c r="A35" s="264">
        <v>8</v>
      </c>
      <c r="B35" s="850"/>
      <c r="C35" s="851"/>
      <c r="D35" s="851"/>
      <c r="E35" s="851"/>
      <c r="F35" s="851"/>
      <c r="G35" s="851"/>
      <c r="H35" s="851"/>
      <c r="I35" s="851"/>
      <c r="J35" s="851"/>
      <c r="K35" s="851"/>
      <c r="L35" s="851"/>
      <c r="M35" s="851"/>
      <c r="N35" s="851"/>
      <c r="O35" s="851"/>
      <c r="P35" s="852"/>
      <c r="Q35" s="853"/>
      <c r="R35" s="854"/>
      <c r="S35" s="854"/>
      <c r="T35" s="854"/>
      <c r="U35" s="854"/>
      <c r="V35" s="854"/>
      <c r="W35" s="854"/>
      <c r="X35" s="854"/>
      <c r="Y35" s="854"/>
      <c r="Z35" s="854"/>
      <c r="AA35" s="854"/>
      <c r="AB35" s="854"/>
      <c r="AC35" s="854"/>
      <c r="AD35" s="854"/>
      <c r="AE35" s="855"/>
      <c r="AF35" s="856"/>
      <c r="AG35" s="857"/>
      <c r="AH35" s="857"/>
      <c r="AI35" s="857"/>
      <c r="AJ35" s="858"/>
      <c r="AK35" s="916"/>
      <c r="AL35" s="917"/>
      <c r="AM35" s="917"/>
      <c r="AN35" s="917"/>
      <c r="AO35" s="917"/>
      <c r="AP35" s="917"/>
      <c r="AQ35" s="917"/>
      <c r="AR35" s="917"/>
      <c r="AS35" s="917"/>
      <c r="AT35" s="917"/>
      <c r="AU35" s="917"/>
      <c r="AV35" s="917"/>
      <c r="AW35" s="917"/>
      <c r="AX35" s="917"/>
      <c r="AY35" s="917"/>
      <c r="AZ35" s="918"/>
      <c r="BA35" s="918"/>
      <c r="BB35" s="918"/>
      <c r="BC35" s="918"/>
      <c r="BD35" s="918"/>
      <c r="BE35" s="914"/>
      <c r="BF35" s="914"/>
      <c r="BG35" s="914"/>
      <c r="BH35" s="914"/>
      <c r="BI35" s="915"/>
      <c r="BJ35" s="250"/>
      <c r="BK35" s="250"/>
      <c r="BL35" s="250"/>
      <c r="BM35" s="250"/>
      <c r="BN35" s="250"/>
      <c r="BO35" s="263"/>
      <c r="BP35" s="263"/>
      <c r="BQ35" s="260">
        <v>29</v>
      </c>
      <c r="BR35" s="261"/>
      <c r="BS35" s="863"/>
      <c r="BT35" s="864"/>
      <c r="BU35" s="864"/>
      <c r="BV35" s="864"/>
      <c r="BW35" s="864"/>
      <c r="BX35" s="864"/>
      <c r="BY35" s="864"/>
      <c r="BZ35" s="864"/>
      <c r="CA35" s="864"/>
      <c r="CB35" s="864"/>
      <c r="CC35" s="864"/>
      <c r="CD35" s="864"/>
      <c r="CE35" s="864"/>
      <c r="CF35" s="864"/>
      <c r="CG35" s="865"/>
      <c r="CH35" s="835"/>
      <c r="CI35" s="836"/>
      <c r="CJ35" s="836"/>
      <c r="CK35" s="836"/>
      <c r="CL35" s="837"/>
      <c r="CM35" s="835"/>
      <c r="CN35" s="836"/>
      <c r="CO35" s="836"/>
      <c r="CP35" s="836"/>
      <c r="CQ35" s="837"/>
      <c r="CR35" s="835"/>
      <c r="CS35" s="836"/>
      <c r="CT35" s="836"/>
      <c r="CU35" s="836"/>
      <c r="CV35" s="837"/>
      <c r="CW35" s="835"/>
      <c r="CX35" s="836"/>
      <c r="CY35" s="836"/>
      <c r="CZ35" s="836"/>
      <c r="DA35" s="837"/>
      <c r="DB35" s="835"/>
      <c r="DC35" s="836"/>
      <c r="DD35" s="836"/>
      <c r="DE35" s="836"/>
      <c r="DF35" s="837"/>
      <c r="DG35" s="835"/>
      <c r="DH35" s="836"/>
      <c r="DI35" s="836"/>
      <c r="DJ35" s="836"/>
      <c r="DK35" s="837"/>
      <c r="DL35" s="835"/>
      <c r="DM35" s="836"/>
      <c r="DN35" s="836"/>
      <c r="DO35" s="836"/>
      <c r="DP35" s="837"/>
      <c r="DQ35" s="835"/>
      <c r="DR35" s="836"/>
      <c r="DS35" s="836"/>
      <c r="DT35" s="836"/>
      <c r="DU35" s="837"/>
      <c r="DV35" s="838"/>
      <c r="DW35" s="839"/>
      <c r="DX35" s="839"/>
      <c r="DY35" s="839"/>
      <c r="DZ35" s="840"/>
      <c r="EA35" s="244"/>
    </row>
    <row r="36" spans="1:131" s="245" customFormat="1" ht="26.25" customHeight="1" x14ac:dyDescent="0.15">
      <c r="A36" s="264">
        <v>9</v>
      </c>
      <c r="B36" s="850"/>
      <c r="C36" s="851"/>
      <c r="D36" s="851"/>
      <c r="E36" s="851"/>
      <c r="F36" s="851"/>
      <c r="G36" s="851"/>
      <c r="H36" s="851"/>
      <c r="I36" s="851"/>
      <c r="J36" s="851"/>
      <c r="K36" s="851"/>
      <c r="L36" s="851"/>
      <c r="M36" s="851"/>
      <c r="N36" s="851"/>
      <c r="O36" s="851"/>
      <c r="P36" s="852"/>
      <c r="Q36" s="853"/>
      <c r="R36" s="854"/>
      <c r="S36" s="854"/>
      <c r="T36" s="854"/>
      <c r="U36" s="854"/>
      <c r="V36" s="854"/>
      <c r="W36" s="854"/>
      <c r="X36" s="854"/>
      <c r="Y36" s="854"/>
      <c r="Z36" s="854"/>
      <c r="AA36" s="854"/>
      <c r="AB36" s="854"/>
      <c r="AC36" s="854"/>
      <c r="AD36" s="854"/>
      <c r="AE36" s="855"/>
      <c r="AF36" s="856"/>
      <c r="AG36" s="857"/>
      <c r="AH36" s="857"/>
      <c r="AI36" s="857"/>
      <c r="AJ36" s="858"/>
      <c r="AK36" s="916"/>
      <c r="AL36" s="917"/>
      <c r="AM36" s="917"/>
      <c r="AN36" s="917"/>
      <c r="AO36" s="917"/>
      <c r="AP36" s="917"/>
      <c r="AQ36" s="917"/>
      <c r="AR36" s="917"/>
      <c r="AS36" s="917"/>
      <c r="AT36" s="917"/>
      <c r="AU36" s="917"/>
      <c r="AV36" s="917"/>
      <c r="AW36" s="917"/>
      <c r="AX36" s="917"/>
      <c r="AY36" s="917"/>
      <c r="AZ36" s="918"/>
      <c r="BA36" s="918"/>
      <c r="BB36" s="918"/>
      <c r="BC36" s="918"/>
      <c r="BD36" s="918"/>
      <c r="BE36" s="914"/>
      <c r="BF36" s="914"/>
      <c r="BG36" s="914"/>
      <c r="BH36" s="914"/>
      <c r="BI36" s="915"/>
      <c r="BJ36" s="250"/>
      <c r="BK36" s="250"/>
      <c r="BL36" s="250"/>
      <c r="BM36" s="250"/>
      <c r="BN36" s="250"/>
      <c r="BO36" s="263"/>
      <c r="BP36" s="263"/>
      <c r="BQ36" s="260">
        <v>30</v>
      </c>
      <c r="BR36" s="261"/>
      <c r="BS36" s="863"/>
      <c r="BT36" s="864"/>
      <c r="BU36" s="864"/>
      <c r="BV36" s="864"/>
      <c r="BW36" s="864"/>
      <c r="BX36" s="864"/>
      <c r="BY36" s="864"/>
      <c r="BZ36" s="864"/>
      <c r="CA36" s="864"/>
      <c r="CB36" s="864"/>
      <c r="CC36" s="864"/>
      <c r="CD36" s="864"/>
      <c r="CE36" s="864"/>
      <c r="CF36" s="864"/>
      <c r="CG36" s="865"/>
      <c r="CH36" s="835"/>
      <c r="CI36" s="836"/>
      <c r="CJ36" s="836"/>
      <c r="CK36" s="836"/>
      <c r="CL36" s="837"/>
      <c r="CM36" s="835"/>
      <c r="CN36" s="836"/>
      <c r="CO36" s="836"/>
      <c r="CP36" s="836"/>
      <c r="CQ36" s="837"/>
      <c r="CR36" s="835"/>
      <c r="CS36" s="836"/>
      <c r="CT36" s="836"/>
      <c r="CU36" s="836"/>
      <c r="CV36" s="837"/>
      <c r="CW36" s="835"/>
      <c r="CX36" s="836"/>
      <c r="CY36" s="836"/>
      <c r="CZ36" s="836"/>
      <c r="DA36" s="837"/>
      <c r="DB36" s="835"/>
      <c r="DC36" s="836"/>
      <c r="DD36" s="836"/>
      <c r="DE36" s="836"/>
      <c r="DF36" s="837"/>
      <c r="DG36" s="835"/>
      <c r="DH36" s="836"/>
      <c r="DI36" s="836"/>
      <c r="DJ36" s="836"/>
      <c r="DK36" s="837"/>
      <c r="DL36" s="835"/>
      <c r="DM36" s="836"/>
      <c r="DN36" s="836"/>
      <c r="DO36" s="836"/>
      <c r="DP36" s="837"/>
      <c r="DQ36" s="835"/>
      <c r="DR36" s="836"/>
      <c r="DS36" s="836"/>
      <c r="DT36" s="836"/>
      <c r="DU36" s="837"/>
      <c r="DV36" s="838"/>
      <c r="DW36" s="839"/>
      <c r="DX36" s="839"/>
      <c r="DY36" s="839"/>
      <c r="DZ36" s="840"/>
      <c r="EA36" s="244"/>
    </row>
    <row r="37" spans="1:131" s="245" customFormat="1" ht="26.25" customHeight="1" x14ac:dyDescent="0.15">
      <c r="A37" s="264">
        <v>10</v>
      </c>
      <c r="B37" s="850"/>
      <c r="C37" s="851"/>
      <c r="D37" s="851"/>
      <c r="E37" s="851"/>
      <c r="F37" s="851"/>
      <c r="G37" s="851"/>
      <c r="H37" s="851"/>
      <c r="I37" s="851"/>
      <c r="J37" s="851"/>
      <c r="K37" s="851"/>
      <c r="L37" s="851"/>
      <c r="M37" s="851"/>
      <c r="N37" s="851"/>
      <c r="O37" s="851"/>
      <c r="P37" s="852"/>
      <c r="Q37" s="853"/>
      <c r="R37" s="854"/>
      <c r="S37" s="854"/>
      <c r="T37" s="854"/>
      <c r="U37" s="854"/>
      <c r="V37" s="854"/>
      <c r="W37" s="854"/>
      <c r="X37" s="854"/>
      <c r="Y37" s="854"/>
      <c r="Z37" s="854"/>
      <c r="AA37" s="854"/>
      <c r="AB37" s="854"/>
      <c r="AC37" s="854"/>
      <c r="AD37" s="854"/>
      <c r="AE37" s="855"/>
      <c r="AF37" s="856"/>
      <c r="AG37" s="857"/>
      <c r="AH37" s="857"/>
      <c r="AI37" s="857"/>
      <c r="AJ37" s="858"/>
      <c r="AK37" s="916"/>
      <c r="AL37" s="917"/>
      <c r="AM37" s="917"/>
      <c r="AN37" s="917"/>
      <c r="AO37" s="917"/>
      <c r="AP37" s="917"/>
      <c r="AQ37" s="917"/>
      <c r="AR37" s="917"/>
      <c r="AS37" s="917"/>
      <c r="AT37" s="917"/>
      <c r="AU37" s="917"/>
      <c r="AV37" s="917"/>
      <c r="AW37" s="917"/>
      <c r="AX37" s="917"/>
      <c r="AY37" s="917"/>
      <c r="AZ37" s="918"/>
      <c r="BA37" s="918"/>
      <c r="BB37" s="918"/>
      <c r="BC37" s="918"/>
      <c r="BD37" s="918"/>
      <c r="BE37" s="914"/>
      <c r="BF37" s="914"/>
      <c r="BG37" s="914"/>
      <c r="BH37" s="914"/>
      <c r="BI37" s="915"/>
      <c r="BJ37" s="250"/>
      <c r="BK37" s="250"/>
      <c r="BL37" s="250"/>
      <c r="BM37" s="250"/>
      <c r="BN37" s="250"/>
      <c r="BO37" s="263"/>
      <c r="BP37" s="263"/>
      <c r="BQ37" s="260">
        <v>31</v>
      </c>
      <c r="BR37" s="261"/>
      <c r="BS37" s="863"/>
      <c r="BT37" s="864"/>
      <c r="BU37" s="864"/>
      <c r="BV37" s="864"/>
      <c r="BW37" s="864"/>
      <c r="BX37" s="864"/>
      <c r="BY37" s="864"/>
      <c r="BZ37" s="864"/>
      <c r="CA37" s="864"/>
      <c r="CB37" s="864"/>
      <c r="CC37" s="864"/>
      <c r="CD37" s="864"/>
      <c r="CE37" s="864"/>
      <c r="CF37" s="864"/>
      <c r="CG37" s="865"/>
      <c r="CH37" s="835"/>
      <c r="CI37" s="836"/>
      <c r="CJ37" s="836"/>
      <c r="CK37" s="836"/>
      <c r="CL37" s="837"/>
      <c r="CM37" s="835"/>
      <c r="CN37" s="836"/>
      <c r="CO37" s="836"/>
      <c r="CP37" s="836"/>
      <c r="CQ37" s="837"/>
      <c r="CR37" s="835"/>
      <c r="CS37" s="836"/>
      <c r="CT37" s="836"/>
      <c r="CU37" s="836"/>
      <c r="CV37" s="837"/>
      <c r="CW37" s="835"/>
      <c r="CX37" s="836"/>
      <c r="CY37" s="836"/>
      <c r="CZ37" s="836"/>
      <c r="DA37" s="837"/>
      <c r="DB37" s="835"/>
      <c r="DC37" s="836"/>
      <c r="DD37" s="836"/>
      <c r="DE37" s="836"/>
      <c r="DF37" s="837"/>
      <c r="DG37" s="835"/>
      <c r="DH37" s="836"/>
      <c r="DI37" s="836"/>
      <c r="DJ37" s="836"/>
      <c r="DK37" s="837"/>
      <c r="DL37" s="835"/>
      <c r="DM37" s="836"/>
      <c r="DN37" s="836"/>
      <c r="DO37" s="836"/>
      <c r="DP37" s="837"/>
      <c r="DQ37" s="835"/>
      <c r="DR37" s="836"/>
      <c r="DS37" s="836"/>
      <c r="DT37" s="836"/>
      <c r="DU37" s="837"/>
      <c r="DV37" s="838"/>
      <c r="DW37" s="839"/>
      <c r="DX37" s="839"/>
      <c r="DY37" s="839"/>
      <c r="DZ37" s="840"/>
      <c r="EA37" s="244"/>
    </row>
    <row r="38" spans="1:131" s="245" customFormat="1" ht="26.25" customHeight="1" x14ac:dyDescent="0.15">
      <c r="A38" s="264">
        <v>11</v>
      </c>
      <c r="B38" s="850"/>
      <c r="C38" s="851"/>
      <c r="D38" s="851"/>
      <c r="E38" s="851"/>
      <c r="F38" s="851"/>
      <c r="G38" s="851"/>
      <c r="H38" s="851"/>
      <c r="I38" s="851"/>
      <c r="J38" s="851"/>
      <c r="K38" s="851"/>
      <c r="L38" s="851"/>
      <c r="M38" s="851"/>
      <c r="N38" s="851"/>
      <c r="O38" s="851"/>
      <c r="P38" s="852"/>
      <c r="Q38" s="853"/>
      <c r="R38" s="854"/>
      <c r="S38" s="854"/>
      <c r="T38" s="854"/>
      <c r="U38" s="854"/>
      <c r="V38" s="854"/>
      <c r="W38" s="854"/>
      <c r="X38" s="854"/>
      <c r="Y38" s="854"/>
      <c r="Z38" s="854"/>
      <c r="AA38" s="854"/>
      <c r="AB38" s="854"/>
      <c r="AC38" s="854"/>
      <c r="AD38" s="854"/>
      <c r="AE38" s="855"/>
      <c r="AF38" s="856"/>
      <c r="AG38" s="857"/>
      <c r="AH38" s="857"/>
      <c r="AI38" s="857"/>
      <c r="AJ38" s="858"/>
      <c r="AK38" s="916"/>
      <c r="AL38" s="917"/>
      <c r="AM38" s="917"/>
      <c r="AN38" s="917"/>
      <c r="AO38" s="917"/>
      <c r="AP38" s="917"/>
      <c r="AQ38" s="917"/>
      <c r="AR38" s="917"/>
      <c r="AS38" s="917"/>
      <c r="AT38" s="917"/>
      <c r="AU38" s="917"/>
      <c r="AV38" s="917"/>
      <c r="AW38" s="917"/>
      <c r="AX38" s="917"/>
      <c r="AY38" s="917"/>
      <c r="AZ38" s="918"/>
      <c r="BA38" s="918"/>
      <c r="BB38" s="918"/>
      <c r="BC38" s="918"/>
      <c r="BD38" s="918"/>
      <c r="BE38" s="914"/>
      <c r="BF38" s="914"/>
      <c r="BG38" s="914"/>
      <c r="BH38" s="914"/>
      <c r="BI38" s="915"/>
      <c r="BJ38" s="250"/>
      <c r="BK38" s="250"/>
      <c r="BL38" s="250"/>
      <c r="BM38" s="250"/>
      <c r="BN38" s="250"/>
      <c r="BO38" s="263"/>
      <c r="BP38" s="263"/>
      <c r="BQ38" s="260">
        <v>32</v>
      </c>
      <c r="BR38" s="261"/>
      <c r="BS38" s="863"/>
      <c r="BT38" s="864"/>
      <c r="BU38" s="864"/>
      <c r="BV38" s="864"/>
      <c r="BW38" s="864"/>
      <c r="BX38" s="864"/>
      <c r="BY38" s="864"/>
      <c r="BZ38" s="864"/>
      <c r="CA38" s="864"/>
      <c r="CB38" s="864"/>
      <c r="CC38" s="864"/>
      <c r="CD38" s="864"/>
      <c r="CE38" s="864"/>
      <c r="CF38" s="864"/>
      <c r="CG38" s="865"/>
      <c r="CH38" s="835"/>
      <c r="CI38" s="836"/>
      <c r="CJ38" s="836"/>
      <c r="CK38" s="836"/>
      <c r="CL38" s="837"/>
      <c r="CM38" s="835"/>
      <c r="CN38" s="836"/>
      <c r="CO38" s="836"/>
      <c r="CP38" s="836"/>
      <c r="CQ38" s="837"/>
      <c r="CR38" s="835"/>
      <c r="CS38" s="836"/>
      <c r="CT38" s="836"/>
      <c r="CU38" s="836"/>
      <c r="CV38" s="837"/>
      <c r="CW38" s="835"/>
      <c r="CX38" s="836"/>
      <c r="CY38" s="836"/>
      <c r="CZ38" s="836"/>
      <c r="DA38" s="837"/>
      <c r="DB38" s="835"/>
      <c r="DC38" s="836"/>
      <c r="DD38" s="836"/>
      <c r="DE38" s="836"/>
      <c r="DF38" s="837"/>
      <c r="DG38" s="835"/>
      <c r="DH38" s="836"/>
      <c r="DI38" s="836"/>
      <c r="DJ38" s="836"/>
      <c r="DK38" s="837"/>
      <c r="DL38" s="835"/>
      <c r="DM38" s="836"/>
      <c r="DN38" s="836"/>
      <c r="DO38" s="836"/>
      <c r="DP38" s="837"/>
      <c r="DQ38" s="835"/>
      <c r="DR38" s="836"/>
      <c r="DS38" s="836"/>
      <c r="DT38" s="836"/>
      <c r="DU38" s="837"/>
      <c r="DV38" s="838"/>
      <c r="DW38" s="839"/>
      <c r="DX38" s="839"/>
      <c r="DY38" s="839"/>
      <c r="DZ38" s="840"/>
      <c r="EA38" s="244"/>
    </row>
    <row r="39" spans="1:131" s="245" customFormat="1" ht="26.25" customHeight="1" x14ac:dyDescent="0.15">
      <c r="A39" s="264">
        <v>12</v>
      </c>
      <c r="B39" s="850"/>
      <c r="C39" s="851"/>
      <c r="D39" s="851"/>
      <c r="E39" s="851"/>
      <c r="F39" s="851"/>
      <c r="G39" s="851"/>
      <c r="H39" s="851"/>
      <c r="I39" s="851"/>
      <c r="J39" s="851"/>
      <c r="K39" s="851"/>
      <c r="L39" s="851"/>
      <c r="M39" s="851"/>
      <c r="N39" s="851"/>
      <c r="O39" s="851"/>
      <c r="P39" s="852"/>
      <c r="Q39" s="853"/>
      <c r="R39" s="854"/>
      <c r="S39" s="854"/>
      <c r="T39" s="854"/>
      <c r="U39" s="854"/>
      <c r="V39" s="854"/>
      <c r="W39" s="854"/>
      <c r="X39" s="854"/>
      <c r="Y39" s="854"/>
      <c r="Z39" s="854"/>
      <c r="AA39" s="854"/>
      <c r="AB39" s="854"/>
      <c r="AC39" s="854"/>
      <c r="AD39" s="854"/>
      <c r="AE39" s="855"/>
      <c r="AF39" s="856"/>
      <c r="AG39" s="857"/>
      <c r="AH39" s="857"/>
      <c r="AI39" s="857"/>
      <c r="AJ39" s="858"/>
      <c r="AK39" s="916"/>
      <c r="AL39" s="917"/>
      <c r="AM39" s="917"/>
      <c r="AN39" s="917"/>
      <c r="AO39" s="917"/>
      <c r="AP39" s="917"/>
      <c r="AQ39" s="917"/>
      <c r="AR39" s="917"/>
      <c r="AS39" s="917"/>
      <c r="AT39" s="917"/>
      <c r="AU39" s="917"/>
      <c r="AV39" s="917"/>
      <c r="AW39" s="917"/>
      <c r="AX39" s="917"/>
      <c r="AY39" s="917"/>
      <c r="AZ39" s="918"/>
      <c r="BA39" s="918"/>
      <c r="BB39" s="918"/>
      <c r="BC39" s="918"/>
      <c r="BD39" s="918"/>
      <c r="BE39" s="914"/>
      <c r="BF39" s="914"/>
      <c r="BG39" s="914"/>
      <c r="BH39" s="914"/>
      <c r="BI39" s="915"/>
      <c r="BJ39" s="250"/>
      <c r="BK39" s="250"/>
      <c r="BL39" s="250"/>
      <c r="BM39" s="250"/>
      <c r="BN39" s="250"/>
      <c r="BO39" s="263"/>
      <c r="BP39" s="263"/>
      <c r="BQ39" s="260">
        <v>33</v>
      </c>
      <c r="BR39" s="261"/>
      <c r="BS39" s="863"/>
      <c r="BT39" s="864"/>
      <c r="BU39" s="864"/>
      <c r="BV39" s="864"/>
      <c r="BW39" s="864"/>
      <c r="BX39" s="864"/>
      <c r="BY39" s="864"/>
      <c r="BZ39" s="864"/>
      <c r="CA39" s="864"/>
      <c r="CB39" s="864"/>
      <c r="CC39" s="864"/>
      <c r="CD39" s="864"/>
      <c r="CE39" s="864"/>
      <c r="CF39" s="864"/>
      <c r="CG39" s="865"/>
      <c r="CH39" s="835"/>
      <c r="CI39" s="836"/>
      <c r="CJ39" s="836"/>
      <c r="CK39" s="836"/>
      <c r="CL39" s="837"/>
      <c r="CM39" s="835"/>
      <c r="CN39" s="836"/>
      <c r="CO39" s="836"/>
      <c r="CP39" s="836"/>
      <c r="CQ39" s="837"/>
      <c r="CR39" s="835"/>
      <c r="CS39" s="836"/>
      <c r="CT39" s="836"/>
      <c r="CU39" s="836"/>
      <c r="CV39" s="837"/>
      <c r="CW39" s="835"/>
      <c r="CX39" s="836"/>
      <c r="CY39" s="836"/>
      <c r="CZ39" s="836"/>
      <c r="DA39" s="837"/>
      <c r="DB39" s="835"/>
      <c r="DC39" s="836"/>
      <c r="DD39" s="836"/>
      <c r="DE39" s="836"/>
      <c r="DF39" s="837"/>
      <c r="DG39" s="835"/>
      <c r="DH39" s="836"/>
      <c r="DI39" s="836"/>
      <c r="DJ39" s="836"/>
      <c r="DK39" s="837"/>
      <c r="DL39" s="835"/>
      <c r="DM39" s="836"/>
      <c r="DN39" s="836"/>
      <c r="DO39" s="836"/>
      <c r="DP39" s="837"/>
      <c r="DQ39" s="835"/>
      <c r="DR39" s="836"/>
      <c r="DS39" s="836"/>
      <c r="DT39" s="836"/>
      <c r="DU39" s="837"/>
      <c r="DV39" s="838"/>
      <c r="DW39" s="839"/>
      <c r="DX39" s="839"/>
      <c r="DY39" s="839"/>
      <c r="DZ39" s="840"/>
      <c r="EA39" s="244"/>
    </row>
    <row r="40" spans="1:131" s="245" customFormat="1" ht="26.25" customHeight="1" x14ac:dyDescent="0.15">
      <c r="A40" s="259">
        <v>13</v>
      </c>
      <c r="B40" s="850"/>
      <c r="C40" s="851"/>
      <c r="D40" s="851"/>
      <c r="E40" s="851"/>
      <c r="F40" s="851"/>
      <c r="G40" s="851"/>
      <c r="H40" s="851"/>
      <c r="I40" s="851"/>
      <c r="J40" s="851"/>
      <c r="K40" s="851"/>
      <c r="L40" s="851"/>
      <c r="M40" s="851"/>
      <c r="N40" s="851"/>
      <c r="O40" s="851"/>
      <c r="P40" s="852"/>
      <c r="Q40" s="853"/>
      <c r="R40" s="854"/>
      <c r="S40" s="854"/>
      <c r="T40" s="854"/>
      <c r="U40" s="854"/>
      <c r="V40" s="854"/>
      <c r="W40" s="854"/>
      <c r="X40" s="854"/>
      <c r="Y40" s="854"/>
      <c r="Z40" s="854"/>
      <c r="AA40" s="854"/>
      <c r="AB40" s="854"/>
      <c r="AC40" s="854"/>
      <c r="AD40" s="854"/>
      <c r="AE40" s="855"/>
      <c r="AF40" s="856"/>
      <c r="AG40" s="857"/>
      <c r="AH40" s="857"/>
      <c r="AI40" s="857"/>
      <c r="AJ40" s="858"/>
      <c r="AK40" s="916"/>
      <c r="AL40" s="917"/>
      <c r="AM40" s="917"/>
      <c r="AN40" s="917"/>
      <c r="AO40" s="917"/>
      <c r="AP40" s="917"/>
      <c r="AQ40" s="917"/>
      <c r="AR40" s="917"/>
      <c r="AS40" s="917"/>
      <c r="AT40" s="917"/>
      <c r="AU40" s="917"/>
      <c r="AV40" s="917"/>
      <c r="AW40" s="917"/>
      <c r="AX40" s="917"/>
      <c r="AY40" s="917"/>
      <c r="AZ40" s="918"/>
      <c r="BA40" s="918"/>
      <c r="BB40" s="918"/>
      <c r="BC40" s="918"/>
      <c r="BD40" s="918"/>
      <c r="BE40" s="914"/>
      <c r="BF40" s="914"/>
      <c r="BG40" s="914"/>
      <c r="BH40" s="914"/>
      <c r="BI40" s="915"/>
      <c r="BJ40" s="250"/>
      <c r="BK40" s="250"/>
      <c r="BL40" s="250"/>
      <c r="BM40" s="250"/>
      <c r="BN40" s="250"/>
      <c r="BO40" s="263"/>
      <c r="BP40" s="263"/>
      <c r="BQ40" s="260">
        <v>34</v>
      </c>
      <c r="BR40" s="261"/>
      <c r="BS40" s="863"/>
      <c r="BT40" s="864"/>
      <c r="BU40" s="864"/>
      <c r="BV40" s="864"/>
      <c r="BW40" s="864"/>
      <c r="BX40" s="864"/>
      <c r="BY40" s="864"/>
      <c r="BZ40" s="864"/>
      <c r="CA40" s="864"/>
      <c r="CB40" s="864"/>
      <c r="CC40" s="864"/>
      <c r="CD40" s="864"/>
      <c r="CE40" s="864"/>
      <c r="CF40" s="864"/>
      <c r="CG40" s="865"/>
      <c r="CH40" s="835"/>
      <c r="CI40" s="836"/>
      <c r="CJ40" s="836"/>
      <c r="CK40" s="836"/>
      <c r="CL40" s="837"/>
      <c r="CM40" s="835"/>
      <c r="CN40" s="836"/>
      <c r="CO40" s="836"/>
      <c r="CP40" s="836"/>
      <c r="CQ40" s="837"/>
      <c r="CR40" s="835"/>
      <c r="CS40" s="836"/>
      <c r="CT40" s="836"/>
      <c r="CU40" s="836"/>
      <c r="CV40" s="837"/>
      <c r="CW40" s="835"/>
      <c r="CX40" s="836"/>
      <c r="CY40" s="836"/>
      <c r="CZ40" s="836"/>
      <c r="DA40" s="837"/>
      <c r="DB40" s="835"/>
      <c r="DC40" s="836"/>
      <c r="DD40" s="836"/>
      <c r="DE40" s="836"/>
      <c r="DF40" s="837"/>
      <c r="DG40" s="835"/>
      <c r="DH40" s="836"/>
      <c r="DI40" s="836"/>
      <c r="DJ40" s="836"/>
      <c r="DK40" s="837"/>
      <c r="DL40" s="835"/>
      <c r="DM40" s="836"/>
      <c r="DN40" s="836"/>
      <c r="DO40" s="836"/>
      <c r="DP40" s="837"/>
      <c r="DQ40" s="835"/>
      <c r="DR40" s="836"/>
      <c r="DS40" s="836"/>
      <c r="DT40" s="836"/>
      <c r="DU40" s="837"/>
      <c r="DV40" s="838"/>
      <c r="DW40" s="839"/>
      <c r="DX40" s="839"/>
      <c r="DY40" s="839"/>
      <c r="DZ40" s="840"/>
      <c r="EA40" s="244"/>
    </row>
    <row r="41" spans="1:131" s="245" customFormat="1" ht="26.25" customHeight="1" x14ac:dyDescent="0.15">
      <c r="A41" s="259">
        <v>14</v>
      </c>
      <c r="B41" s="850"/>
      <c r="C41" s="851"/>
      <c r="D41" s="851"/>
      <c r="E41" s="851"/>
      <c r="F41" s="851"/>
      <c r="G41" s="851"/>
      <c r="H41" s="851"/>
      <c r="I41" s="851"/>
      <c r="J41" s="851"/>
      <c r="K41" s="851"/>
      <c r="L41" s="851"/>
      <c r="M41" s="851"/>
      <c r="N41" s="851"/>
      <c r="O41" s="851"/>
      <c r="P41" s="852"/>
      <c r="Q41" s="853"/>
      <c r="R41" s="854"/>
      <c r="S41" s="854"/>
      <c r="T41" s="854"/>
      <c r="U41" s="854"/>
      <c r="V41" s="854"/>
      <c r="W41" s="854"/>
      <c r="X41" s="854"/>
      <c r="Y41" s="854"/>
      <c r="Z41" s="854"/>
      <c r="AA41" s="854"/>
      <c r="AB41" s="854"/>
      <c r="AC41" s="854"/>
      <c r="AD41" s="854"/>
      <c r="AE41" s="855"/>
      <c r="AF41" s="856"/>
      <c r="AG41" s="857"/>
      <c r="AH41" s="857"/>
      <c r="AI41" s="857"/>
      <c r="AJ41" s="858"/>
      <c r="AK41" s="916"/>
      <c r="AL41" s="917"/>
      <c r="AM41" s="917"/>
      <c r="AN41" s="917"/>
      <c r="AO41" s="917"/>
      <c r="AP41" s="917"/>
      <c r="AQ41" s="917"/>
      <c r="AR41" s="917"/>
      <c r="AS41" s="917"/>
      <c r="AT41" s="917"/>
      <c r="AU41" s="917"/>
      <c r="AV41" s="917"/>
      <c r="AW41" s="917"/>
      <c r="AX41" s="917"/>
      <c r="AY41" s="917"/>
      <c r="AZ41" s="918"/>
      <c r="BA41" s="918"/>
      <c r="BB41" s="918"/>
      <c r="BC41" s="918"/>
      <c r="BD41" s="918"/>
      <c r="BE41" s="914"/>
      <c r="BF41" s="914"/>
      <c r="BG41" s="914"/>
      <c r="BH41" s="914"/>
      <c r="BI41" s="915"/>
      <c r="BJ41" s="250"/>
      <c r="BK41" s="250"/>
      <c r="BL41" s="250"/>
      <c r="BM41" s="250"/>
      <c r="BN41" s="250"/>
      <c r="BO41" s="263"/>
      <c r="BP41" s="263"/>
      <c r="BQ41" s="260">
        <v>35</v>
      </c>
      <c r="BR41" s="261"/>
      <c r="BS41" s="863"/>
      <c r="BT41" s="864"/>
      <c r="BU41" s="864"/>
      <c r="BV41" s="864"/>
      <c r="BW41" s="864"/>
      <c r="BX41" s="864"/>
      <c r="BY41" s="864"/>
      <c r="BZ41" s="864"/>
      <c r="CA41" s="864"/>
      <c r="CB41" s="864"/>
      <c r="CC41" s="864"/>
      <c r="CD41" s="864"/>
      <c r="CE41" s="864"/>
      <c r="CF41" s="864"/>
      <c r="CG41" s="865"/>
      <c r="CH41" s="835"/>
      <c r="CI41" s="836"/>
      <c r="CJ41" s="836"/>
      <c r="CK41" s="836"/>
      <c r="CL41" s="837"/>
      <c r="CM41" s="835"/>
      <c r="CN41" s="836"/>
      <c r="CO41" s="836"/>
      <c r="CP41" s="836"/>
      <c r="CQ41" s="837"/>
      <c r="CR41" s="835"/>
      <c r="CS41" s="836"/>
      <c r="CT41" s="836"/>
      <c r="CU41" s="836"/>
      <c r="CV41" s="837"/>
      <c r="CW41" s="835"/>
      <c r="CX41" s="836"/>
      <c r="CY41" s="836"/>
      <c r="CZ41" s="836"/>
      <c r="DA41" s="837"/>
      <c r="DB41" s="835"/>
      <c r="DC41" s="836"/>
      <c r="DD41" s="836"/>
      <c r="DE41" s="836"/>
      <c r="DF41" s="837"/>
      <c r="DG41" s="835"/>
      <c r="DH41" s="836"/>
      <c r="DI41" s="836"/>
      <c r="DJ41" s="836"/>
      <c r="DK41" s="837"/>
      <c r="DL41" s="835"/>
      <c r="DM41" s="836"/>
      <c r="DN41" s="836"/>
      <c r="DO41" s="836"/>
      <c r="DP41" s="837"/>
      <c r="DQ41" s="835"/>
      <c r="DR41" s="836"/>
      <c r="DS41" s="836"/>
      <c r="DT41" s="836"/>
      <c r="DU41" s="837"/>
      <c r="DV41" s="838"/>
      <c r="DW41" s="839"/>
      <c r="DX41" s="839"/>
      <c r="DY41" s="839"/>
      <c r="DZ41" s="840"/>
      <c r="EA41" s="244"/>
    </row>
    <row r="42" spans="1:131" s="245" customFormat="1" ht="26.25" customHeight="1" x14ac:dyDescent="0.15">
      <c r="A42" s="259">
        <v>15</v>
      </c>
      <c r="B42" s="850"/>
      <c r="C42" s="851"/>
      <c r="D42" s="851"/>
      <c r="E42" s="851"/>
      <c r="F42" s="851"/>
      <c r="G42" s="851"/>
      <c r="H42" s="851"/>
      <c r="I42" s="851"/>
      <c r="J42" s="851"/>
      <c r="K42" s="851"/>
      <c r="L42" s="851"/>
      <c r="M42" s="851"/>
      <c r="N42" s="851"/>
      <c r="O42" s="851"/>
      <c r="P42" s="852"/>
      <c r="Q42" s="853"/>
      <c r="R42" s="854"/>
      <c r="S42" s="854"/>
      <c r="T42" s="854"/>
      <c r="U42" s="854"/>
      <c r="V42" s="854"/>
      <c r="W42" s="854"/>
      <c r="X42" s="854"/>
      <c r="Y42" s="854"/>
      <c r="Z42" s="854"/>
      <c r="AA42" s="854"/>
      <c r="AB42" s="854"/>
      <c r="AC42" s="854"/>
      <c r="AD42" s="854"/>
      <c r="AE42" s="855"/>
      <c r="AF42" s="856"/>
      <c r="AG42" s="857"/>
      <c r="AH42" s="857"/>
      <c r="AI42" s="857"/>
      <c r="AJ42" s="858"/>
      <c r="AK42" s="916"/>
      <c r="AL42" s="917"/>
      <c r="AM42" s="917"/>
      <c r="AN42" s="917"/>
      <c r="AO42" s="917"/>
      <c r="AP42" s="917"/>
      <c r="AQ42" s="917"/>
      <c r="AR42" s="917"/>
      <c r="AS42" s="917"/>
      <c r="AT42" s="917"/>
      <c r="AU42" s="917"/>
      <c r="AV42" s="917"/>
      <c r="AW42" s="917"/>
      <c r="AX42" s="917"/>
      <c r="AY42" s="917"/>
      <c r="AZ42" s="918"/>
      <c r="BA42" s="918"/>
      <c r="BB42" s="918"/>
      <c r="BC42" s="918"/>
      <c r="BD42" s="918"/>
      <c r="BE42" s="914"/>
      <c r="BF42" s="914"/>
      <c r="BG42" s="914"/>
      <c r="BH42" s="914"/>
      <c r="BI42" s="915"/>
      <c r="BJ42" s="250"/>
      <c r="BK42" s="250"/>
      <c r="BL42" s="250"/>
      <c r="BM42" s="250"/>
      <c r="BN42" s="250"/>
      <c r="BO42" s="263"/>
      <c r="BP42" s="263"/>
      <c r="BQ42" s="260">
        <v>36</v>
      </c>
      <c r="BR42" s="261"/>
      <c r="BS42" s="863"/>
      <c r="BT42" s="864"/>
      <c r="BU42" s="864"/>
      <c r="BV42" s="864"/>
      <c r="BW42" s="864"/>
      <c r="BX42" s="864"/>
      <c r="BY42" s="864"/>
      <c r="BZ42" s="864"/>
      <c r="CA42" s="864"/>
      <c r="CB42" s="864"/>
      <c r="CC42" s="864"/>
      <c r="CD42" s="864"/>
      <c r="CE42" s="864"/>
      <c r="CF42" s="864"/>
      <c r="CG42" s="865"/>
      <c r="CH42" s="835"/>
      <c r="CI42" s="836"/>
      <c r="CJ42" s="836"/>
      <c r="CK42" s="836"/>
      <c r="CL42" s="837"/>
      <c r="CM42" s="835"/>
      <c r="CN42" s="836"/>
      <c r="CO42" s="836"/>
      <c r="CP42" s="836"/>
      <c r="CQ42" s="837"/>
      <c r="CR42" s="835"/>
      <c r="CS42" s="836"/>
      <c r="CT42" s="836"/>
      <c r="CU42" s="836"/>
      <c r="CV42" s="837"/>
      <c r="CW42" s="835"/>
      <c r="CX42" s="836"/>
      <c r="CY42" s="836"/>
      <c r="CZ42" s="836"/>
      <c r="DA42" s="837"/>
      <c r="DB42" s="835"/>
      <c r="DC42" s="836"/>
      <c r="DD42" s="836"/>
      <c r="DE42" s="836"/>
      <c r="DF42" s="837"/>
      <c r="DG42" s="835"/>
      <c r="DH42" s="836"/>
      <c r="DI42" s="836"/>
      <c r="DJ42" s="836"/>
      <c r="DK42" s="837"/>
      <c r="DL42" s="835"/>
      <c r="DM42" s="836"/>
      <c r="DN42" s="836"/>
      <c r="DO42" s="836"/>
      <c r="DP42" s="837"/>
      <c r="DQ42" s="835"/>
      <c r="DR42" s="836"/>
      <c r="DS42" s="836"/>
      <c r="DT42" s="836"/>
      <c r="DU42" s="837"/>
      <c r="DV42" s="838"/>
      <c r="DW42" s="839"/>
      <c r="DX42" s="839"/>
      <c r="DY42" s="839"/>
      <c r="DZ42" s="840"/>
      <c r="EA42" s="244"/>
    </row>
    <row r="43" spans="1:131" s="245" customFormat="1" ht="26.25" customHeight="1" x14ac:dyDescent="0.15">
      <c r="A43" s="259">
        <v>16</v>
      </c>
      <c r="B43" s="850"/>
      <c r="C43" s="851"/>
      <c r="D43" s="851"/>
      <c r="E43" s="851"/>
      <c r="F43" s="851"/>
      <c r="G43" s="851"/>
      <c r="H43" s="851"/>
      <c r="I43" s="851"/>
      <c r="J43" s="851"/>
      <c r="K43" s="851"/>
      <c r="L43" s="851"/>
      <c r="M43" s="851"/>
      <c r="N43" s="851"/>
      <c r="O43" s="851"/>
      <c r="P43" s="852"/>
      <c r="Q43" s="853"/>
      <c r="R43" s="854"/>
      <c r="S43" s="854"/>
      <c r="T43" s="854"/>
      <c r="U43" s="854"/>
      <c r="V43" s="854"/>
      <c r="W43" s="854"/>
      <c r="X43" s="854"/>
      <c r="Y43" s="854"/>
      <c r="Z43" s="854"/>
      <c r="AA43" s="854"/>
      <c r="AB43" s="854"/>
      <c r="AC43" s="854"/>
      <c r="AD43" s="854"/>
      <c r="AE43" s="855"/>
      <c r="AF43" s="856"/>
      <c r="AG43" s="857"/>
      <c r="AH43" s="857"/>
      <c r="AI43" s="857"/>
      <c r="AJ43" s="858"/>
      <c r="AK43" s="916"/>
      <c r="AL43" s="917"/>
      <c r="AM43" s="917"/>
      <c r="AN43" s="917"/>
      <c r="AO43" s="917"/>
      <c r="AP43" s="917"/>
      <c r="AQ43" s="917"/>
      <c r="AR43" s="917"/>
      <c r="AS43" s="917"/>
      <c r="AT43" s="917"/>
      <c r="AU43" s="917"/>
      <c r="AV43" s="917"/>
      <c r="AW43" s="917"/>
      <c r="AX43" s="917"/>
      <c r="AY43" s="917"/>
      <c r="AZ43" s="918"/>
      <c r="BA43" s="918"/>
      <c r="BB43" s="918"/>
      <c r="BC43" s="918"/>
      <c r="BD43" s="918"/>
      <c r="BE43" s="914"/>
      <c r="BF43" s="914"/>
      <c r="BG43" s="914"/>
      <c r="BH43" s="914"/>
      <c r="BI43" s="915"/>
      <c r="BJ43" s="250"/>
      <c r="BK43" s="250"/>
      <c r="BL43" s="250"/>
      <c r="BM43" s="250"/>
      <c r="BN43" s="250"/>
      <c r="BO43" s="263"/>
      <c r="BP43" s="263"/>
      <c r="BQ43" s="260">
        <v>37</v>
      </c>
      <c r="BR43" s="261"/>
      <c r="BS43" s="863"/>
      <c r="BT43" s="864"/>
      <c r="BU43" s="864"/>
      <c r="BV43" s="864"/>
      <c r="BW43" s="864"/>
      <c r="BX43" s="864"/>
      <c r="BY43" s="864"/>
      <c r="BZ43" s="864"/>
      <c r="CA43" s="864"/>
      <c r="CB43" s="864"/>
      <c r="CC43" s="864"/>
      <c r="CD43" s="864"/>
      <c r="CE43" s="864"/>
      <c r="CF43" s="864"/>
      <c r="CG43" s="865"/>
      <c r="CH43" s="835"/>
      <c r="CI43" s="836"/>
      <c r="CJ43" s="836"/>
      <c r="CK43" s="836"/>
      <c r="CL43" s="837"/>
      <c r="CM43" s="835"/>
      <c r="CN43" s="836"/>
      <c r="CO43" s="836"/>
      <c r="CP43" s="836"/>
      <c r="CQ43" s="837"/>
      <c r="CR43" s="835"/>
      <c r="CS43" s="836"/>
      <c r="CT43" s="836"/>
      <c r="CU43" s="836"/>
      <c r="CV43" s="837"/>
      <c r="CW43" s="835"/>
      <c r="CX43" s="836"/>
      <c r="CY43" s="836"/>
      <c r="CZ43" s="836"/>
      <c r="DA43" s="837"/>
      <c r="DB43" s="835"/>
      <c r="DC43" s="836"/>
      <c r="DD43" s="836"/>
      <c r="DE43" s="836"/>
      <c r="DF43" s="837"/>
      <c r="DG43" s="835"/>
      <c r="DH43" s="836"/>
      <c r="DI43" s="836"/>
      <c r="DJ43" s="836"/>
      <c r="DK43" s="837"/>
      <c r="DL43" s="835"/>
      <c r="DM43" s="836"/>
      <c r="DN43" s="836"/>
      <c r="DO43" s="836"/>
      <c r="DP43" s="837"/>
      <c r="DQ43" s="835"/>
      <c r="DR43" s="836"/>
      <c r="DS43" s="836"/>
      <c r="DT43" s="836"/>
      <c r="DU43" s="837"/>
      <c r="DV43" s="838"/>
      <c r="DW43" s="839"/>
      <c r="DX43" s="839"/>
      <c r="DY43" s="839"/>
      <c r="DZ43" s="840"/>
      <c r="EA43" s="244"/>
    </row>
    <row r="44" spans="1:131" s="245" customFormat="1" ht="26.25" customHeight="1" x14ac:dyDescent="0.15">
      <c r="A44" s="259">
        <v>17</v>
      </c>
      <c r="B44" s="850"/>
      <c r="C44" s="851"/>
      <c r="D44" s="851"/>
      <c r="E44" s="851"/>
      <c r="F44" s="851"/>
      <c r="G44" s="851"/>
      <c r="H44" s="851"/>
      <c r="I44" s="851"/>
      <c r="J44" s="851"/>
      <c r="K44" s="851"/>
      <c r="L44" s="851"/>
      <c r="M44" s="851"/>
      <c r="N44" s="851"/>
      <c r="O44" s="851"/>
      <c r="P44" s="852"/>
      <c r="Q44" s="853"/>
      <c r="R44" s="854"/>
      <c r="S44" s="854"/>
      <c r="T44" s="854"/>
      <c r="U44" s="854"/>
      <c r="V44" s="854"/>
      <c r="W44" s="854"/>
      <c r="X44" s="854"/>
      <c r="Y44" s="854"/>
      <c r="Z44" s="854"/>
      <c r="AA44" s="854"/>
      <c r="AB44" s="854"/>
      <c r="AC44" s="854"/>
      <c r="AD44" s="854"/>
      <c r="AE44" s="855"/>
      <c r="AF44" s="856"/>
      <c r="AG44" s="857"/>
      <c r="AH44" s="857"/>
      <c r="AI44" s="857"/>
      <c r="AJ44" s="858"/>
      <c r="AK44" s="916"/>
      <c r="AL44" s="917"/>
      <c r="AM44" s="917"/>
      <c r="AN44" s="917"/>
      <c r="AO44" s="917"/>
      <c r="AP44" s="917"/>
      <c r="AQ44" s="917"/>
      <c r="AR44" s="917"/>
      <c r="AS44" s="917"/>
      <c r="AT44" s="917"/>
      <c r="AU44" s="917"/>
      <c r="AV44" s="917"/>
      <c r="AW44" s="917"/>
      <c r="AX44" s="917"/>
      <c r="AY44" s="917"/>
      <c r="AZ44" s="918"/>
      <c r="BA44" s="918"/>
      <c r="BB44" s="918"/>
      <c r="BC44" s="918"/>
      <c r="BD44" s="918"/>
      <c r="BE44" s="914"/>
      <c r="BF44" s="914"/>
      <c r="BG44" s="914"/>
      <c r="BH44" s="914"/>
      <c r="BI44" s="915"/>
      <c r="BJ44" s="250"/>
      <c r="BK44" s="250"/>
      <c r="BL44" s="250"/>
      <c r="BM44" s="250"/>
      <c r="BN44" s="250"/>
      <c r="BO44" s="263"/>
      <c r="BP44" s="263"/>
      <c r="BQ44" s="260">
        <v>38</v>
      </c>
      <c r="BR44" s="261"/>
      <c r="BS44" s="863"/>
      <c r="BT44" s="864"/>
      <c r="BU44" s="864"/>
      <c r="BV44" s="864"/>
      <c r="BW44" s="864"/>
      <c r="BX44" s="864"/>
      <c r="BY44" s="864"/>
      <c r="BZ44" s="864"/>
      <c r="CA44" s="864"/>
      <c r="CB44" s="864"/>
      <c r="CC44" s="864"/>
      <c r="CD44" s="864"/>
      <c r="CE44" s="864"/>
      <c r="CF44" s="864"/>
      <c r="CG44" s="865"/>
      <c r="CH44" s="835"/>
      <c r="CI44" s="836"/>
      <c r="CJ44" s="836"/>
      <c r="CK44" s="836"/>
      <c r="CL44" s="837"/>
      <c r="CM44" s="835"/>
      <c r="CN44" s="836"/>
      <c r="CO44" s="836"/>
      <c r="CP44" s="836"/>
      <c r="CQ44" s="837"/>
      <c r="CR44" s="835"/>
      <c r="CS44" s="836"/>
      <c r="CT44" s="836"/>
      <c r="CU44" s="836"/>
      <c r="CV44" s="837"/>
      <c r="CW44" s="835"/>
      <c r="CX44" s="836"/>
      <c r="CY44" s="836"/>
      <c r="CZ44" s="836"/>
      <c r="DA44" s="837"/>
      <c r="DB44" s="835"/>
      <c r="DC44" s="836"/>
      <c r="DD44" s="836"/>
      <c r="DE44" s="836"/>
      <c r="DF44" s="837"/>
      <c r="DG44" s="835"/>
      <c r="DH44" s="836"/>
      <c r="DI44" s="836"/>
      <c r="DJ44" s="836"/>
      <c r="DK44" s="837"/>
      <c r="DL44" s="835"/>
      <c r="DM44" s="836"/>
      <c r="DN44" s="836"/>
      <c r="DO44" s="836"/>
      <c r="DP44" s="837"/>
      <c r="DQ44" s="835"/>
      <c r="DR44" s="836"/>
      <c r="DS44" s="836"/>
      <c r="DT44" s="836"/>
      <c r="DU44" s="837"/>
      <c r="DV44" s="838"/>
      <c r="DW44" s="839"/>
      <c r="DX44" s="839"/>
      <c r="DY44" s="839"/>
      <c r="DZ44" s="840"/>
      <c r="EA44" s="244"/>
    </row>
    <row r="45" spans="1:131" s="245" customFormat="1" ht="26.25" customHeight="1" x14ac:dyDescent="0.15">
      <c r="A45" s="259">
        <v>18</v>
      </c>
      <c r="B45" s="850"/>
      <c r="C45" s="851"/>
      <c r="D45" s="851"/>
      <c r="E45" s="851"/>
      <c r="F45" s="851"/>
      <c r="G45" s="851"/>
      <c r="H45" s="851"/>
      <c r="I45" s="851"/>
      <c r="J45" s="851"/>
      <c r="K45" s="851"/>
      <c r="L45" s="851"/>
      <c r="M45" s="851"/>
      <c r="N45" s="851"/>
      <c r="O45" s="851"/>
      <c r="P45" s="852"/>
      <c r="Q45" s="853"/>
      <c r="R45" s="854"/>
      <c r="S45" s="854"/>
      <c r="T45" s="854"/>
      <c r="U45" s="854"/>
      <c r="V45" s="854"/>
      <c r="W45" s="854"/>
      <c r="X45" s="854"/>
      <c r="Y45" s="854"/>
      <c r="Z45" s="854"/>
      <c r="AA45" s="854"/>
      <c r="AB45" s="854"/>
      <c r="AC45" s="854"/>
      <c r="AD45" s="854"/>
      <c r="AE45" s="855"/>
      <c r="AF45" s="856"/>
      <c r="AG45" s="857"/>
      <c r="AH45" s="857"/>
      <c r="AI45" s="857"/>
      <c r="AJ45" s="858"/>
      <c r="AK45" s="916"/>
      <c r="AL45" s="917"/>
      <c r="AM45" s="917"/>
      <c r="AN45" s="917"/>
      <c r="AO45" s="917"/>
      <c r="AP45" s="917"/>
      <c r="AQ45" s="917"/>
      <c r="AR45" s="917"/>
      <c r="AS45" s="917"/>
      <c r="AT45" s="917"/>
      <c r="AU45" s="917"/>
      <c r="AV45" s="917"/>
      <c r="AW45" s="917"/>
      <c r="AX45" s="917"/>
      <c r="AY45" s="917"/>
      <c r="AZ45" s="918"/>
      <c r="BA45" s="918"/>
      <c r="BB45" s="918"/>
      <c r="BC45" s="918"/>
      <c r="BD45" s="918"/>
      <c r="BE45" s="914"/>
      <c r="BF45" s="914"/>
      <c r="BG45" s="914"/>
      <c r="BH45" s="914"/>
      <c r="BI45" s="915"/>
      <c r="BJ45" s="250"/>
      <c r="BK45" s="250"/>
      <c r="BL45" s="250"/>
      <c r="BM45" s="250"/>
      <c r="BN45" s="250"/>
      <c r="BO45" s="263"/>
      <c r="BP45" s="263"/>
      <c r="BQ45" s="260">
        <v>39</v>
      </c>
      <c r="BR45" s="261"/>
      <c r="BS45" s="863"/>
      <c r="BT45" s="864"/>
      <c r="BU45" s="864"/>
      <c r="BV45" s="864"/>
      <c r="BW45" s="864"/>
      <c r="BX45" s="864"/>
      <c r="BY45" s="864"/>
      <c r="BZ45" s="864"/>
      <c r="CA45" s="864"/>
      <c r="CB45" s="864"/>
      <c r="CC45" s="864"/>
      <c r="CD45" s="864"/>
      <c r="CE45" s="864"/>
      <c r="CF45" s="864"/>
      <c r="CG45" s="865"/>
      <c r="CH45" s="835"/>
      <c r="CI45" s="836"/>
      <c r="CJ45" s="836"/>
      <c r="CK45" s="836"/>
      <c r="CL45" s="837"/>
      <c r="CM45" s="835"/>
      <c r="CN45" s="836"/>
      <c r="CO45" s="836"/>
      <c r="CP45" s="836"/>
      <c r="CQ45" s="837"/>
      <c r="CR45" s="835"/>
      <c r="CS45" s="836"/>
      <c r="CT45" s="836"/>
      <c r="CU45" s="836"/>
      <c r="CV45" s="837"/>
      <c r="CW45" s="835"/>
      <c r="CX45" s="836"/>
      <c r="CY45" s="836"/>
      <c r="CZ45" s="836"/>
      <c r="DA45" s="837"/>
      <c r="DB45" s="835"/>
      <c r="DC45" s="836"/>
      <c r="DD45" s="836"/>
      <c r="DE45" s="836"/>
      <c r="DF45" s="837"/>
      <c r="DG45" s="835"/>
      <c r="DH45" s="836"/>
      <c r="DI45" s="836"/>
      <c r="DJ45" s="836"/>
      <c r="DK45" s="837"/>
      <c r="DL45" s="835"/>
      <c r="DM45" s="836"/>
      <c r="DN45" s="836"/>
      <c r="DO45" s="836"/>
      <c r="DP45" s="837"/>
      <c r="DQ45" s="835"/>
      <c r="DR45" s="836"/>
      <c r="DS45" s="836"/>
      <c r="DT45" s="836"/>
      <c r="DU45" s="837"/>
      <c r="DV45" s="838"/>
      <c r="DW45" s="839"/>
      <c r="DX45" s="839"/>
      <c r="DY45" s="839"/>
      <c r="DZ45" s="840"/>
      <c r="EA45" s="244"/>
    </row>
    <row r="46" spans="1:131" s="245" customFormat="1" ht="26.25" customHeight="1" x14ac:dyDescent="0.15">
      <c r="A46" s="259">
        <v>19</v>
      </c>
      <c r="B46" s="850"/>
      <c r="C46" s="851"/>
      <c r="D46" s="851"/>
      <c r="E46" s="851"/>
      <c r="F46" s="851"/>
      <c r="G46" s="851"/>
      <c r="H46" s="851"/>
      <c r="I46" s="851"/>
      <c r="J46" s="851"/>
      <c r="K46" s="851"/>
      <c r="L46" s="851"/>
      <c r="M46" s="851"/>
      <c r="N46" s="851"/>
      <c r="O46" s="851"/>
      <c r="P46" s="852"/>
      <c r="Q46" s="853"/>
      <c r="R46" s="854"/>
      <c r="S46" s="854"/>
      <c r="T46" s="854"/>
      <c r="U46" s="854"/>
      <c r="V46" s="854"/>
      <c r="W46" s="854"/>
      <c r="X46" s="854"/>
      <c r="Y46" s="854"/>
      <c r="Z46" s="854"/>
      <c r="AA46" s="854"/>
      <c r="AB46" s="854"/>
      <c r="AC46" s="854"/>
      <c r="AD46" s="854"/>
      <c r="AE46" s="855"/>
      <c r="AF46" s="856"/>
      <c r="AG46" s="857"/>
      <c r="AH46" s="857"/>
      <c r="AI46" s="857"/>
      <c r="AJ46" s="858"/>
      <c r="AK46" s="916"/>
      <c r="AL46" s="917"/>
      <c r="AM46" s="917"/>
      <c r="AN46" s="917"/>
      <c r="AO46" s="917"/>
      <c r="AP46" s="917"/>
      <c r="AQ46" s="917"/>
      <c r="AR46" s="917"/>
      <c r="AS46" s="917"/>
      <c r="AT46" s="917"/>
      <c r="AU46" s="917"/>
      <c r="AV46" s="917"/>
      <c r="AW46" s="917"/>
      <c r="AX46" s="917"/>
      <c r="AY46" s="917"/>
      <c r="AZ46" s="918"/>
      <c r="BA46" s="918"/>
      <c r="BB46" s="918"/>
      <c r="BC46" s="918"/>
      <c r="BD46" s="918"/>
      <c r="BE46" s="914"/>
      <c r="BF46" s="914"/>
      <c r="BG46" s="914"/>
      <c r="BH46" s="914"/>
      <c r="BI46" s="915"/>
      <c r="BJ46" s="250"/>
      <c r="BK46" s="250"/>
      <c r="BL46" s="250"/>
      <c r="BM46" s="250"/>
      <c r="BN46" s="250"/>
      <c r="BO46" s="263"/>
      <c r="BP46" s="263"/>
      <c r="BQ46" s="260">
        <v>40</v>
      </c>
      <c r="BR46" s="261"/>
      <c r="BS46" s="863"/>
      <c r="BT46" s="864"/>
      <c r="BU46" s="864"/>
      <c r="BV46" s="864"/>
      <c r="BW46" s="864"/>
      <c r="BX46" s="864"/>
      <c r="BY46" s="864"/>
      <c r="BZ46" s="864"/>
      <c r="CA46" s="864"/>
      <c r="CB46" s="864"/>
      <c r="CC46" s="864"/>
      <c r="CD46" s="864"/>
      <c r="CE46" s="864"/>
      <c r="CF46" s="864"/>
      <c r="CG46" s="865"/>
      <c r="CH46" s="835"/>
      <c r="CI46" s="836"/>
      <c r="CJ46" s="836"/>
      <c r="CK46" s="836"/>
      <c r="CL46" s="837"/>
      <c r="CM46" s="835"/>
      <c r="CN46" s="836"/>
      <c r="CO46" s="836"/>
      <c r="CP46" s="836"/>
      <c r="CQ46" s="837"/>
      <c r="CR46" s="835"/>
      <c r="CS46" s="836"/>
      <c r="CT46" s="836"/>
      <c r="CU46" s="836"/>
      <c r="CV46" s="837"/>
      <c r="CW46" s="835"/>
      <c r="CX46" s="836"/>
      <c r="CY46" s="836"/>
      <c r="CZ46" s="836"/>
      <c r="DA46" s="837"/>
      <c r="DB46" s="835"/>
      <c r="DC46" s="836"/>
      <c r="DD46" s="836"/>
      <c r="DE46" s="836"/>
      <c r="DF46" s="837"/>
      <c r="DG46" s="835"/>
      <c r="DH46" s="836"/>
      <c r="DI46" s="836"/>
      <c r="DJ46" s="836"/>
      <c r="DK46" s="837"/>
      <c r="DL46" s="835"/>
      <c r="DM46" s="836"/>
      <c r="DN46" s="836"/>
      <c r="DO46" s="836"/>
      <c r="DP46" s="837"/>
      <c r="DQ46" s="835"/>
      <c r="DR46" s="836"/>
      <c r="DS46" s="836"/>
      <c r="DT46" s="836"/>
      <c r="DU46" s="837"/>
      <c r="DV46" s="838"/>
      <c r="DW46" s="839"/>
      <c r="DX46" s="839"/>
      <c r="DY46" s="839"/>
      <c r="DZ46" s="840"/>
      <c r="EA46" s="244"/>
    </row>
    <row r="47" spans="1:131" s="245" customFormat="1" ht="26.25" customHeight="1" x14ac:dyDescent="0.15">
      <c r="A47" s="259">
        <v>20</v>
      </c>
      <c r="B47" s="850"/>
      <c r="C47" s="851"/>
      <c r="D47" s="851"/>
      <c r="E47" s="851"/>
      <c r="F47" s="851"/>
      <c r="G47" s="851"/>
      <c r="H47" s="851"/>
      <c r="I47" s="851"/>
      <c r="J47" s="851"/>
      <c r="K47" s="851"/>
      <c r="L47" s="851"/>
      <c r="M47" s="851"/>
      <c r="N47" s="851"/>
      <c r="O47" s="851"/>
      <c r="P47" s="852"/>
      <c r="Q47" s="853"/>
      <c r="R47" s="854"/>
      <c r="S47" s="854"/>
      <c r="T47" s="854"/>
      <c r="U47" s="854"/>
      <c r="V47" s="854"/>
      <c r="W47" s="854"/>
      <c r="X47" s="854"/>
      <c r="Y47" s="854"/>
      <c r="Z47" s="854"/>
      <c r="AA47" s="854"/>
      <c r="AB47" s="854"/>
      <c r="AC47" s="854"/>
      <c r="AD47" s="854"/>
      <c r="AE47" s="855"/>
      <c r="AF47" s="856"/>
      <c r="AG47" s="857"/>
      <c r="AH47" s="857"/>
      <c r="AI47" s="857"/>
      <c r="AJ47" s="858"/>
      <c r="AK47" s="916"/>
      <c r="AL47" s="917"/>
      <c r="AM47" s="917"/>
      <c r="AN47" s="917"/>
      <c r="AO47" s="917"/>
      <c r="AP47" s="917"/>
      <c r="AQ47" s="917"/>
      <c r="AR47" s="917"/>
      <c r="AS47" s="917"/>
      <c r="AT47" s="917"/>
      <c r="AU47" s="917"/>
      <c r="AV47" s="917"/>
      <c r="AW47" s="917"/>
      <c r="AX47" s="917"/>
      <c r="AY47" s="917"/>
      <c r="AZ47" s="918"/>
      <c r="BA47" s="918"/>
      <c r="BB47" s="918"/>
      <c r="BC47" s="918"/>
      <c r="BD47" s="918"/>
      <c r="BE47" s="914"/>
      <c r="BF47" s="914"/>
      <c r="BG47" s="914"/>
      <c r="BH47" s="914"/>
      <c r="BI47" s="915"/>
      <c r="BJ47" s="250"/>
      <c r="BK47" s="250"/>
      <c r="BL47" s="250"/>
      <c r="BM47" s="250"/>
      <c r="BN47" s="250"/>
      <c r="BO47" s="263"/>
      <c r="BP47" s="263"/>
      <c r="BQ47" s="260">
        <v>41</v>
      </c>
      <c r="BR47" s="261"/>
      <c r="BS47" s="863"/>
      <c r="BT47" s="864"/>
      <c r="BU47" s="864"/>
      <c r="BV47" s="864"/>
      <c r="BW47" s="864"/>
      <c r="BX47" s="864"/>
      <c r="BY47" s="864"/>
      <c r="BZ47" s="864"/>
      <c r="CA47" s="864"/>
      <c r="CB47" s="864"/>
      <c r="CC47" s="864"/>
      <c r="CD47" s="864"/>
      <c r="CE47" s="864"/>
      <c r="CF47" s="864"/>
      <c r="CG47" s="865"/>
      <c r="CH47" s="835"/>
      <c r="CI47" s="836"/>
      <c r="CJ47" s="836"/>
      <c r="CK47" s="836"/>
      <c r="CL47" s="837"/>
      <c r="CM47" s="835"/>
      <c r="CN47" s="836"/>
      <c r="CO47" s="836"/>
      <c r="CP47" s="836"/>
      <c r="CQ47" s="837"/>
      <c r="CR47" s="835"/>
      <c r="CS47" s="836"/>
      <c r="CT47" s="836"/>
      <c r="CU47" s="836"/>
      <c r="CV47" s="837"/>
      <c r="CW47" s="835"/>
      <c r="CX47" s="836"/>
      <c r="CY47" s="836"/>
      <c r="CZ47" s="836"/>
      <c r="DA47" s="837"/>
      <c r="DB47" s="835"/>
      <c r="DC47" s="836"/>
      <c r="DD47" s="836"/>
      <c r="DE47" s="836"/>
      <c r="DF47" s="837"/>
      <c r="DG47" s="835"/>
      <c r="DH47" s="836"/>
      <c r="DI47" s="836"/>
      <c r="DJ47" s="836"/>
      <c r="DK47" s="837"/>
      <c r="DL47" s="835"/>
      <c r="DM47" s="836"/>
      <c r="DN47" s="836"/>
      <c r="DO47" s="836"/>
      <c r="DP47" s="837"/>
      <c r="DQ47" s="835"/>
      <c r="DR47" s="836"/>
      <c r="DS47" s="836"/>
      <c r="DT47" s="836"/>
      <c r="DU47" s="837"/>
      <c r="DV47" s="838"/>
      <c r="DW47" s="839"/>
      <c r="DX47" s="839"/>
      <c r="DY47" s="839"/>
      <c r="DZ47" s="840"/>
      <c r="EA47" s="244"/>
    </row>
    <row r="48" spans="1:131" s="245" customFormat="1" ht="26.25" customHeight="1" x14ac:dyDescent="0.15">
      <c r="A48" s="259">
        <v>21</v>
      </c>
      <c r="B48" s="850"/>
      <c r="C48" s="851"/>
      <c r="D48" s="851"/>
      <c r="E48" s="851"/>
      <c r="F48" s="851"/>
      <c r="G48" s="851"/>
      <c r="H48" s="851"/>
      <c r="I48" s="851"/>
      <c r="J48" s="851"/>
      <c r="K48" s="851"/>
      <c r="L48" s="851"/>
      <c r="M48" s="851"/>
      <c r="N48" s="851"/>
      <c r="O48" s="851"/>
      <c r="P48" s="852"/>
      <c r="Q48" s="853"/>
      <c r="R48" s="854"/>
      <c r="S48" s="854"/>
      <c r="T48" s="854"/>
      <c r="U48" s="854"/>
      <c r="V48" s="854"/>
      <c r="W48" s="854"/>
      <c r="X48" s="854"/>
      <c r="Y48" s="854"/>
      <c r="Z48" s="854"/>
      <c r="AA48" s="854"/>
      <c r="AB48" s="854"/>
      <c r="AC48" s="854"/>
      <c r="AD48" s="854"/>
      <c r="AE48" s="855"/>
      <c r="AF48" s="856"/>
      <c r="AG48" s="857"/>
      <c r="AH48" s="857"/>
      <c r="AI48" s="857"/>
      <c r="AJ48" s="858"/>
      <c r="AK48" s="916"/>
      <c r="AL48" s="917"/>
      <c r="AM48" s="917"/>
      <c r="AN48" s="917"/>
      <c r="AO48" s="917"/>
      <c r="AP48" s="917"/>
      <c r="AQ48" s="917"/>
      <c r="AR48" s="917"/>
      <c r="AS48" s="917"/>
      <c r="AT48" s="917"/>
      <c r="AU48" s="917"/>
      <c r="AV48" s="917"/>
      <c r="AW48" s="917"/>
      <c r="AX48" s="917"/>
      <c r="AY48" s="917"/>
      <c r="AZ48" s="918"/>
      <c r="BA48" s="918"/>
      <c r="BB48" s="918"/>
      <c r="BC48" s="918"/>
      <c r="BD48" s="918"/>
      <c r="BE48" s="914"/>
      <c r="BF48" s="914"/>
      <c r="BG48" s="914"/>
      <c r="BH48" s="914"/>
      <c r="BI48" s="915"/>
      <c r="BJ48" s="250"/>
      <c r="BK48" s="250"/>
      <c r="BL48" s="250"/>
      <c r="BM48" s="250"/>
      <c r="BN48" s="250"/>
      <c r="BO48" s="263"/>
      <c r="BP48" s="263"/>
      <c r="BQ48" s="260">
        <v>42</v>
      </c>
      <c r="BR48" s="261"/>
      <c r="BS48" s="863"/>
      <c r="BT48" s="864"/>
      <c r="BU48" s="864"/>
      <c r="BV48" s="864"/>
      <c r="BW48" s="864"/>
      <c r="BX48" s="864"/>
      <c r="BY48" s="864"/>
      <c r="BZ48" s="864"/>
      <c r="CA48" s="864"/>
      <c r="CB48" s="864"/>
      <c r="CC48" s="864"/>
      <c r="CD48" s="864"/>
      <c r="CE48" s="864"/>
      <c r="CF48" s="864"/>
      <c r="CG48" s="865"/>
      <c r="CH48" s="835"/>
      <c r="CI48" s="836"/>
      <c r="CJ48" s="836"/>
      <c r="CK48" s="836"/>
      <c r="CL48" s="837"/>
      <c r="CM48" s="835"/>
      <c r="CN48" s="836"/>
      <c r="CO48" s="836"/>
      <c r="CP48" s="836"/>
      <c r="CQ48" s="837"/>
      <c r="CR48" s="835"/>
      <c r="CS48" s="836"/>
      <c r="CT48" s="836"/>
      <c r="CU48" s="836"/>
      <c r="CV48" s="837"/>
      <c r="CW48" s="835"/>
      <c r="CX48" s="836"/>
      <c r="CY48" s="836"/>
      <c r="CZ48" s="836"/>
      <c r="DA48" s="837"/>
      <c r="DB48" s="835"/>
      <c r="DC48" s="836"/>
      <c r="DD48" s="836"/>
      <c r="DE48" s="836"/>
      <c r="DF48" s="837"/>
      <c r="DG48" s="835"/>
      <c r="DH48" s="836"/>
      <c r="DI48" s="836"/>
      <c r="DJ48" s="836"/>
      <c r="DK48" s="837"/>
      <c r="DL48" s="835"/>
      <c r="DM48" s="836"/>
      <c r="DN48" s="836"/>
      <c r="DO48" s="836"/>
      <c r="DP48" s="837"/>
      <c r="DQ48" s="835"/>
      <c r="DR48" s="836"/>
      <c r="DS48" s="836"/>
      <c r="DT48" s="836"/>
      <c r="DU48" s="837"/>
      <c r="DV48" s="838"/>
      <c r="DW48" s="839"/>
      <c r="DX48" s="839"/>
      <c r="DY48" s="839"/>
      <c r="DZ48" s="840"/>
      <c r="EA48" s="244"/>
    </row>
    <row r="49" spans="1:131" s="245" customFormat="1" ht="26.25" customHeight="1" x14ac:dyDescent="0.15">
      <c r="A49" s="259">
        <v>22</v>
      </c>
      <c r="B49" s="850"/>
      <c r="C49" s="851"/>
      <c r="D49" s="851"/>
      <c r="E49" s="851"/>
      <c r="F49" s="851"/>
      <c r="G49" s="851"/>
      <c r="H49" s="851"/>
      <c r="I49" s="851"/>
      <c r="J49" s="851"/>
      <c r="K49" s="851"/>
      <c r="L49" s="851"/>
      <c r="M49" s="851"/>
      <c r="N49" s="851"/>
      <c r="O49" s="851"/>
      <c r="P49" s="852"/>
      <c r="Q49" s="853"/>
      <c r="R49" s="854"/>
      <c r="S49" s="854"/>
      <c r="T49" s="854"/>
      <c r="U49" s="854"/>
      <c r="V49" s="854"/>
      <c r="W49" s="854"/>
      <c r="X49" s="854"/>
      <c r="Y49" s="854"/>
      <c r="Z49" s="854"/>
      <c r="AA49" s="854"/>
      <c r="AB49" s="854"/>
      <c r="AC49" s="854"/>
      <c r="AD49" s="854"/>
      <c r="AE49" s="855"/>
      <c r="AF49" s="856"/>
      <c r="AG49" s="857"/>
      <c r="AH49" s="857"/>
      <c r="AI49" s="857"/>
      <c r="AJ49" s="858"/>
      <c r="AK49" s="916"/>
      <c r="AL49" s="917"/>
      <c r="AM49" s="917"/>
      <c r="AN49" s="917"/>
      <c r="AO49" s="917"/>
      <c r="AP49" s="917"/>
      <c r="AQ49" s="917"/>
      <c r="AR49" s="917"/>
      <c r="AS49" s="917"/>
      <c r="AT49" s="917"/>
      <c r="AU49" s="917"/>
      <c r="AV49" s="917"/>
      <c r="AW49" s="917"/>
      <c r="AX49" s="917"/>
      <c r="AY49" s="917"/>
      <c r="AZ49" s="918"/>
      <c r="BA49" s="918"/>
      <c r="BB49" s="918"/>
      <c r="BC49" s="918"/>
      <c r="BD49" s="918"/>
      <c r="BE49" s="914"/>
      <c r="BF49" s="914"/>
      <c r="BG49" s="914"/>
      <c r="BH49" s="914"/>
      <c r="BI49" s="915"/>
      <c r="BJ49" s="250"/>
      <c r="BK49" s="250"/>
      <c r="BL49" s="250"/>
      <c r="BM49" s="250"/>
      <c r="BN49" s="250"/>
      <c r="BO49" s="263"/>
      <c r="BP49" s="263"/>
      <c r="BQ49" s="260">
        <v>43</v>
      </c>
      <c r="BR49" s="261"/>
      <c r="BS49" s="863"/>
      <c r="BT49" s="864"/>
      <c r="BU49" s="864"/>
      <c r="BV49" s="864"/>
      <c r="BW49" s="864"/>
      <c r="BX49" s="864"/>
      <c r="BY49" s="864"/>
      <c r="BZ49" s="864"/>
      <c r="CA49" s="864"/>
      <c r="CB49" s="864"/>
      <c r="CC49" s="864"/>
      <c r="CD49" s="864"/>
      <c r="CE49" s="864"/>
      <c r="CF49" s="864"/>
      <c r="CG49" s="865"/>
      <c r="CH49" s="835"/>
      <c r="CI49" s="836"/>
      <c r="CJ49" s="836"/>
      <c r="CK49" s="836"/>
      <c r="CL49" s="837"/>
      <c r="CM49" s="835"/>
      <c r="CN49" s="836"/>
      <c r="CO49" s="836"/>
      <c r="CP49" s="836"/>
      <c r="CQ49" s="837"/>
      <c r="CR49" s="835"/>
      <c r="CS49" s="836"/>
      <c r="CT49" s="836"/>
      <c r="CU49" s="836"/>
      <c r="CV49" s="837"/>
      <c r="CW49" s="835"/>
      <c r="CX49" s="836"/>
      <c r="CY49" s="836"/>
      <c r="CZ49" s="836"/>
      <c r="DA49" s="837"/>
      <c r="DB49" s="835"/>
      <c r="DC49" s="836"/>
      <c r="DD49" s="836"/>
      <c r="DE49" s="836"/>
      <c r="DF49" s="837"/>
      <c r="DG49" s="835"/>
      <c r="DH49" s="836"/>
      <c r="DI49" s="836"/>
      <c r="DJ49" s="836"/>
      <c r="DK49" s="837"/>
      <c r="DL49" s="835"/>
      <c r="DM49" s="836"/>
      <c r="DN49" s="836"/>
      <c r="DO49" s="836"/>
      <c r="DP49" s="837"/>
      <c r="DQ49" s="835"/>
      <c r="DR49" s="836"/>
      <c r="DS49" s="836"/>
      <c r="DT49" s="836"/>
      <c r="DU49" s="837"/>
      <c r="DV49" s="838"/>
      <c r="DW49" s="839"/>
      <c r="DX49" s="839"/>
      <c r="DY49" s="839"/>
      <c r="DZ49" s="840"/>
      <c r="EA49" s="244"/>
    </row>
    <row r="50" spans="1:131" s="245" customFormat="1" ht="26.25" customHeight="1" x14ac:dyDescent="0.15">
      <c r="A50" s="259">
        <v>23</v>
      </c>
      <c r="B50" s="850"/>
      <c r="C50" s="851"/>
      <c r="D50" s="851"/>
      <c r="E50" s="851"/>
      <c r="F50" s="851"/>
      <c r="G50" s="851"/>
      <c r="H50" s="851"/>
      <c r="I50" s="851"/>
      <c r="J50" s="851"/>
      <c r="K50" s="851"/>
      <c r="L50" s="851"/>
      <c r="M50" s="851"/>
      <c r="N50" s="851"/>
      <c r="O50" s="851"/>
      <c r="P50" s="852"/>
      <c r="Q50" s="919"/>
      <c r="R50" s="920"/>
      <c r="S50" s="920"/>
      <c r="T50" s="920"/>
      <c r="U50" s="920"/>
      <c r="V50" s="920"/>
      <c r="W50" s="920"/>
      <c r="X50" s="920"/>
      <c r="Y50" s="920"/>
      <c r="Z50" s="920"/>
      <c r="AA50" s="920"/>
      <c r="AB50" s="920"/>
      <c r="AC50" s="920"/>
      <c r="AD50" s="920"/>
      <c r="AE50" s="921"/>
      <c r="AF50" s="856"/>
      <c r="AG50" s="857"/>
      <c r="AH50" s="857"/>
      <c r="AI50" s="857"/>
      <c r="AJ50" s="858"/>
      <c r="AK50" s="922"/>
      <c r="AL50" s="920"/>
      <c r="AM50" s="920"/>
      <c r="AN50" s="920"/>
      <c r="AO50" s="920"/>
      <c r="AP50" s="920"/>
      <c r="AQ50" s="920"/>
      <c r="AR50" s="920"/>
      <c r="AS50" s="920"/>
      <c r="AT50" s="920"/>
      <c r="AU50" s="920"/>
      <c r="AV50" s="920"/>
      <c r="AW50" s="920"/>
      <c r="AX50" s="920"/>
      <c r="AY50" s="920"/>
      <c r="AZ50" s="923"/>
      <c r="BA50" s="923"/>
      <c r="BB50" s="923"/>
      <c r="BC50" s="923"/>
      <c r="BD50" s="923"/>
      <c r="BE50" s="914"/>
      <c r="BF50" s="914"/>
      <c r="BG50" s="914"/>
      <c r="BH50" s="914"/>
      <c r="BI50" s="915"/>
      <c r="BJ50" s="250"/>
      <c r="BK50" s="250"/>
      <c r="BL50" s="250"/>
      <c r="BM50" s="250"/>
      <c r="BN50" s="250"/>
      <c r="BO50" s="263"/>
      <c r="BP50" s="263"/>
      <c r="BQ50" s="260">
        <v>44</v>
      </c>
      <c r="BR50" s="261"/>
      <c r="BS50" s="863"/>
      <c r="BT50" s="864"/>
      <c r="BU50" s="864"/>
      <c r="BV50" s="864"/>
      <c r="BW50" s="864"/>
      <c r="BX50" s="864"/>
      <c r="BY50" s="864"/>
      <c r="BZ50" s="864"/>
      <c r="CA50" s="864"/>
      <c r="CB50" s="864"/>
      <c r="CC50" s="864"/>
      <c r="CD50" s="864"/>
      <c r="CE50" s="864"/>
      <c r="CF50" s="864"/>
      <c r="CG50" s="865"/>
      <c r="CH50" s="835"/>
      <c r="CI50" s="836"/>
      <c r="CJ50" s="836"/>
      <c r="CK50" s="836"/>
      <c r="CL50" s="837"/>
      <c r="CM50" s="835"/>
      <c r="CN50" s="836"/>
      <c r="CO50" s="836"/>
      <c r="CP50" s="836"/>
      <c r="CQ50" s="837"/>
      <c r="CR50" s="835"/>
      <c r="CS50" s="836"/>
      <c r="CT50" s="836"/>
      <c r="CU50" s="836"/>
      <c r="CV50" s="837"/>
      <c r="CW50" s="835"/>
      <c r="CX50" s="836"/>
      <c r="CY50" s="836"/>
      <c r="CZ50" s="836"/>
      <c r="DA50" s="837"/>
      <c r="DB50" s="835"/>
      <c r="DC50" s="836"/>
      <c r="DD50" s="836"/>
      <c r="DE50" s="836"/>
      <c r="DF50" s="837"/>
      <c r="DG50" s="835"/>
      <c r="DH50" s="836"/>
      <c r="DI50" s="836"/>
      <c r="DJ50" s="836"/>
      <c r="DK50" s="837"/>
      <c r="DL50" s="835"/>
      <c r="DM50" s="836"/>
      <c r="DN50" s="836"/>
      <c r="DO50" s="836"/>
      <c r="DP50" s="837"/>
      <c r="DQ50" s="835"/>
      <c r="DR50" s="836"/>
      <c r="DS50" s="836"/>
      <c r="DT50" s="836"/>
      <c r="DU50" s="837"/>
      <c r="DV50" s="838"/>
      <c r="DW50" s="839"/>
      <c r="DX50" s="839"/>
      <c r="DY50" s="839"/>
      <c r="DZ50" s="840"/>
      <c r="EA50" s="244"/>
    </row>
    <row r="51" spans="1:131" s="245" customFormat="1" ht="26.25" customHeight="1" x14ac:dyDescent="0.15">
      <c r="A51" s="259">
        <v>24</v>
      </c>
      <c r="B51" s="850"/>
      <c r="C51" s="851"/>
      <c r="D51" s="851"/>
      <c r="E51" s="851"/>
      <c r="F51" s="851"/>
      <c r="G51" s="851"/>
      <c r="H51" s="851"/>
      <c r="I51" s="851"/>
      <c r="J51" s="851"/>
      <c r="K51" s="851"/>
      <c r="L51" s="851"/>
      <c r="M51" s="851"/>
      <c r="N51" s="851"/>
      <c r="O51" s="851"/>
      <c r="P51" s="852"/>
      <c r="Q51" s="919"/>
      <c r="R51" s="920"/>
      <c r="S51" s="920"/>
      <c r="T51" s="920"/>
      <c r="U51" s="920"/>
      <c r="V51" s="920"/>
      <c r="W51" s="920"/>
      <c r="X51" s="920"/>
      <c r="Y51" s="920"/>
      <c r="Z51" s="920"/>
      <c r="AA51" s="920"/>
      <c r="AB51" s="920"/>
      <c r="AC51" s="920"/>
      <c r="AD51" s="920"/>
      <c r="AE51" s="921"/>
      <c r="AF51" s="856"/>
      <c r="AG51" s="857"/>
      <c r="AH51" s="857"/>
      <c r="AI51" s="857"/>
      <c r="AJ51" s="858"/>
      <c r="AK51" s="922"/>
      <c r="AL51" s="920"/>
      <c r="AM51" s="920"/>
      <c r="AN51" s="920"/>
      <c r="AO51" s="920"/>
      <c r="AP51" s="920"/>
      <c r="AQ51" s="920"/>
      <c r="AR51" s="920"/>
      <c r="AS51" s="920"/>
      <c r="AT51" s="920"/>
      <c r="AU51" s="920"/>
      <c r="AV51" s="920"/>
      <c r="AW51" s="920"/>
      <c r="AX51" s="920"/>
      <c r="AY51" s="920"/>
      <c r="AZ51" s="923"/>
      <c r="BA51" s="923"/>
      <c r="BB51" s="923"/>
      <c r="BC51" s="923"/>
      <c r="BD51" s="923"/>
      <c r="BE51" s="914"/>
      <c r="BF51" s="914"/>
      <c r="BG51" s="914"/>
      <c r="BH51" s="914"/>
      <c r="BI51" s="915"/>
      <c r="BJ51" s="250"/>
      <c r="BK51" s="250"/>
      <c r="BL51" s="250"/>
      <c r="BM51" s="250"/>
      <c r="BN51" s="250"/>
      <c r="BO51" s="263"/>
      <c r="BP51" s="263"/>
      <c r="BQ51" s="260">
        <v>45</v>
      </c>
      <c r="BR51" s="261"/>
      <c r="BS51" s="863"/>
      <c r="BT51" s="864"/>
      <c r="BU51" s="864"/>
      <c r="BV51" s="864"/>
      <c r="BW51" s="864"/>
      <c r="BX51" s="864"/>
      <c r="BY51" s="864"/>
      <c r="BZ51" s="864"/>
      <c r="CA51" s="864"/>
      <c r="CB51" s="864"/>
      <c r="CC51" s="864"/>
      <c r="CD51" s="864"/>
      <c r="CE51" s="864"/>
      <c r="CF51" s="864"/>
      <c r="CG51" s="865"/>
      <c r="CH51" s="835"/>
      <c r="CI51" s="836"/>
      <c r="CJ51" s="836"/>
      <c r="CK51" s="836"/>
      <c r="CL51" s="837"/>
      <c r="CM51" s="835"/>
      <c r="CN51" s="836"/>
      <c r="CO51" s="836"/>
      <c r="CP51" s="836"/>
      <c r="CQ51" s="837"/>
      <c r="CR51" s="835"/>
      <c r="CS51" s="836"/>
      <c r="CT51" s="836"/>
      <c r="CU51" s="836"/>
      <c r="CV51" s="837"/>
      <c r="CW51" s="835"/>
      <c r="CX51" s="836"/>
      <c r="CY51" s="836"/>
      <c r="CZ51" s="836"/>
      <c r="DA51" s="837"/>
      <c r="DB51" s="835"/>
      <c r="DC51" s="836"/>
      <c r="DD51" s="836"/>
      <c r="DE51" s="836"/>
      <c r="DF51" s="837"/>
      <c r="DG51" s="835"/>
      <c r="DH51" s="836"/>
      <c r="DI51" s="836"/>
      <c r="DJ51" s="836"/>
      <c r="DK51" s="837"/>
      <c r="DL51" s="835"/>
      <c r="DM51" s="836"/>
      <c r="DN51" s="836"/>
      <c r="DO51" s="836"/>
      <c r="DP51" s="837"/>
      <c r="DQ51" s="835"/>
      <c r="DR51" s="836"/>
      <c r="DS51" s="836"/>
      <c r="DT51" s="836"/>
      <c r="DU51" s="837"/>
      <c r="DV51" s="838"/>
      <c r="DW51" s="839"/>
      <c r="DX51" s="839"/>
      <c r="DY51" s="839"/>
      <c r="DZ51" s="840"/>
      <c r="EA51" s="244"/>
    </row>
    <row r="52" spans="1:131" s="245" customFormat="1" ht="26.25" customHeight="1" x14ac:dyDescent="0.15">
      <c r="A52" s="259">
        <v>25</v>
      </c>
      <c r="B52" s="850"/>
      <c r="C52" s="851"/>
      <c r="D52" s="851"/>
      <c r="E52" s="851"/>
      <c r="F52" s="851"/>
      <c r="G52" s="851"/>
      <c r="H52" s="851"/>
      <c r="I52" s="851"/>
      <c r="J52" s="851"/>
      <c r="K52" s="851"/>
      <c r="L52" s="851"/>
      <c r="M52" s="851"/>
      <c r="N52" s="851"/>
      <c r="O52" s="851"/>
      <c r="P52" s="852"/>
      <c r="Q52" s="919"/>
      <c r="R52" s="920"/>
      <c r="S52" s="920"/>
      <c r="T52" s="920"/>
      <c r="U52" s="920"/>
      <c r="V52" s="920"/>
      <c r="W52" s="920"/>
      <c r="X52" s="920"/>
      <c r="Y52" s="920"/>
      <c r="Z52" s="920"/>
      <c r="AA52" s="920"/>
      <c r="AB52" s="920"/>
      <c r="AC52" s="920"/>
      <c r="AD52" s="920"/>
      <c r="AE52" s="921"/>
      <c r="AF52" s="856"/>
      <c r="AG52" s="857"/>
      <c r="AH52" s="857"/>
      <c r="AI52" s="857"/>
      <c r="AJ52" s="858"/>
      <c r="AK52" s="922"/>
      <c r="AL52" s="920"/>
      <c r="AM52" s="920"/>
      <c r="AN52" s="920"/>
      <c r="AO52" s="920"/>
      <c r="AP52" s="920"/>
      <c r="AQ52" s="920"/>
      <c r="AR52" s="920"/>
      <c r="AS52" s="920"/>
      <c r="AT52" s="920"/>
      <c r="AU52" s="920"/>
      <c r="AV52" s="920"/>
      <c r="AW52" s="920"/>
      <c r="AX52" s="920"/>
      <c r="AY52" s="920"/>
      <c r="AZ52" s="923"/>
      <c r="BA52" s="923"/>
      <c r="BB52" s="923"/>
      <c r="BC52" s="923"/>
      <c r="BD52" s="923"/>
      <c r="BE52" s="914"/>
      <c r="BF52" s="914"/>
      <c r="BG52" s="914"/>
      <c r="BH52" s="914"/>
      <c r="BI52" s="915"/>
      <c r="BJ52" s="250"/>
      <c r="BK52" s="250"/>
      <c r="BL52" s="250"/>
      <c r="BM52" s="250"/>
      <c r="BN52" s="250"/>
      <c r="BO52" s="263"/>
      <c r="BP52" s="263"/>
      <c r="BQ52" s="260">
        <v>46</v>
      </c>
      <c r="BR52" s="261"/>
      <c r="BS52" s="863"/>
      <c r="BT52" s="864"/>
      <c r="BU52" s="864"/>
      <c r="BV52" s="864"/>
      <c r="BW52" s="864"/>
      <c r="BX52" s="864"/>
      <c r="BY52" s="864"/>
      <c r="BZ52" s="864"/>
      <c r="CA52" s="864"/>
      <c r="CB52" s="864"/>
      <c r="CC52" s="864"/>
      <c r="CD52" s="864"/>
      <c r="CE52" s="864"/>
      <c r="CF52" s="864"/>
      <c r="CG52" s="865"/>
      <c r="CH52" s="835"/>
      <c r="CI52" s="836"/>
      <c r="CJ52" s="836"/>
      <c r="CK52" s="836"/>
      <c r="CL52" s="837"/>
      <c r="CM52" s="835"/>
      <c r="CN52" s="836"/>
      <c r="CO52" s="836"/>
      <c r="CP52" s="836"/>
      <c r="CQ52" s="837"/>
      <c r="CR52" s="835"/>
      <c r="CS52" s="836"/>
      <c r="CT52" s="836"/>
      <c r="CU52" s="836"/>
      <c r="CV52" s="837"/>
      <c r="CW52" s="835"/>
      <c r="CX52" s="836"/>
      <c r="CY52" s="836"/>
      <c r="CZ52" s="836"/>
      <c r="DA52" s="837"/>
      <c r="DB52" s="835"/>
      <c r="DC52" s="836"/>
      <c r="DD52" s="836"/>
      <c r="DE52" s="836"/>
      <c r="DF52" s="837"/>
      <c r="DG52" s="835"/>
      <c r="DH52" s="836"/>
      <c r="DI52" s="836"/>
      <c r="DJ52" s="836"/>
      <c r="DK52" s="837"/>
      <c r="DL52" s="835"/>
      <c r="DM52" s="836"/>
      <c r="DN52" s="836"/>
      <c r="DO52" s="836"/>
      <c r="DP52" s="837"/>
      <c r="DQ52" s="835"/>
      <c r="DR52" s="836"/>
      <c r="DS52" s="836"/>
      <c r="DT52" s="836"/>
      <c r="DU52" s="837"/>
      <c r="DV52" s="838"/>
      <c r="DW52" s="839"/>
      <c r="DX52" s="839"/>
      <c r="DY52" s="839"/>
      <c r="DZ52" s="840"/>
      <c r="EA52" s="244"/>
    </row>
    <row r="53" spans="1:131" s="245" customFormat="1" ht="26.25" customHeight="1" x14ac:dyDescent="0.15">
      <c r="A53" s="259">
        <v>26</v>
      </c>
      <c r="B53" s="850"/>
      <c r="C53" s="851"/>
      <c r="D53" s="851"/>
      <c r="E53" s="851"/>
      <c r="F53" s="851"/>
      <c r="G53" s="851"/>
      <c r="H53" s="851"/>
      <c r="I53" s="851"/>
      <c r="J53" s="851"/>
      <c r="K53" s="851"/>
      <c r="L53" s="851"/>
      <c r="M53" s="851"/>
      <c r="N53" s="851"/>
      <c r="O53" s="851"/>
      <c r="P53" s="852"/>
      <c r="Q53" s="919"/>
      <c r="R53" s="920"/>
      <c r="S53" s="920"/>
      <c r="T53" s="920"/>
      <c r="U53" s="920"/>
      <c r="V53" s="920"/>
      <c r="W53" s="920"/>
      <c r="X53" s="920"/>
      <c r="Y53" s="920"/>
      <c r="Z53" s="920"/>
      <c r="AA53" s="920"/>
      <c r="AB53" s="920"/>
      <c r="AC53" s="920"/>
      <c r="AD53" s="920"/>
      <c r="AE53" s="921"/>
      <c r="AF53" s="856"/>
      <c r="AG53" s="857"/>
      <c r="AH53" s="857"/>
      <c r="AI53" s="857"/>
      <c r="AJ53" s="858"/>
      <c r="AK53" s="922"/>
      <c r="AL53" s="920"/>
      <c r="AM53" s="920"/>
      <c r="AN53" s="920"/>
      <c r="AO53" s="920"/>
      <c r="AP53" s="920"/>
      <c r="AQ53" s="920"/>
      <c r="AR53" s="920"/>
      <c r="AS53" s="920"/>
      <c r="AT53" s="920"/>
      <c r="AU53" s="920"/>
      <c r="AV53" s="920"/>
      <c r="AW53" s="920"/>
      <c r="AX53" s="920"/>
      <c r="AY53" s="920"/>
      <c r="AZ53" s="923"/>
      <c r="BA53" s="923"/>
      <c r="BB53" s="923"/>
      <c r="BC53" s="923"/>
      <c r="BD53" s="923"/>
      <c r="BE53" s="914"/>
      <c r="BF53" s="914"/>
      <c r="BG53" s="914"/>
      <c r="BH53" s="914"/>
      <c r="BI53" s="915"/>
      <c r="BJ53" s="250"/>
      <c r="BK53" s="250"/>
      <c r="BL53" s="250"/>
      <c r="BM53" s="250"/>
      <c r="BN53" s="250"/>
      <c r="BO53" s="263"/>
      <c r="BP53" s="263"/>
      <c r="BQ53" s="260">
        <v>47</v>
      </c>
      <c r="BR53" s="261"/>
      <c r="BS53" s="863"/>
      <c r="BT53" s="864"/>
      <c r="BU53" s="864"/>
      <c r="BV53" s="864"/>
      <c r="BW53" s="864"/>
      <c r="BX53" s="864"/>
      <c r="BY53" s="864"/>
      <c r="BZ53" s="864"/>
      <c r="CA53" s="864"/>
      <c r="CB53" s="864"/>
      <c r="CC53" s="864"/>
      <c r="CD53" s="864"/>
      <c r="CE53" s="864"/>
      <c r="CF53" s="864"/>
      <c r="CG53" s="865"/>
      <c r="CH53" s="835"/>
      <c r="CI53" s="836"/>
      <c r="CJ53" s="836"/>
      <c r="CK53" s="836"/>
      <c r="CL53" s="837"/>
      <c r="CM53" s="835"/>
      <c r="CN53" s="836"/>
      <c r="CO53" s="836"/>
      <c r="CP53" s="836"/>
      <c r="CQ53" s="837"/>
      <c r="CR53" s="835"/>
      <c r="CS53" s="836"/>
      <c r="CT53" s="836"/>
      <c r="CU53" s="836"/>
      <c r="CV53" s="837"/>
      <c r="CW53" s="835"/>
      <c r="CX53" s="836"/>
      <c r="CY53" s="836"/>
      <c r="CZ53" s="836"/>
      <c r="DA53" s="837"/>
      <c r="DB53" s="835"/>
      <c r="DC53" s="836"/>
      <c r="DD53" s="836"/>
      <c r="DE53" s="836"/>
      <c r="DF53" s="837"/>
      <c r="DG53" s="835"/>
      <c r="DH53" s="836"/>
      <c r="DI53" s="836"/>
      <c r="DJ53" s="836"/>
      <c r="DK53" s="837"/>
      <c r="DL53" s="835"/>
      <c r="DM53" s="836"/>
      <c r="DN53" s="836"/>
      <c r="DO53" s="836"/>
      <c r="DP53" s="837"/>
      <c r="DQ53" s="835"/>
      <c r="DR53" s="836"/>
      <c r="DS53" s="836"/>
      <c r="DT53" s="836"/>
      <c r="DU53" s="837"/>
      <c r="DV53" s="838"/>
      <c r="DW53" s="839"/>
      <c r="DX53" s="839"/>
      <c r="DY53" s="839"/>
      <c r="DZ53" s="840"/>
      <c r="EA53" s="244"/>
    </row>
    <row r="54" spans="1:131" s="245" customFormat="1" ht="26.25" customHeight="1" x14ac:dyDescent="0.15">
      <c r="A54" s="259">
        <v>27</v>
      </c>
      <c r="B54" s="850"/>
      <c r="C54" s="851"/>
      <c r="D54" s="851"/>
      <c r="E54" s="851"/>
      <c r="F54" s="851"/>
      <c r="G54" s="851"/>
      <c r="H54" s="851"/>
      <c r="I54" s="851"/>
      <c r="J54" s="851"/>
      <c r="K54" s="851"/>
      <c r="L54" s="851"/>
      <c r="M54" s="851"/>
      <c r="N54" s="851"/>
      <c r="O54" s="851"/>
      <c r="P54" s="852"/>
      <c r="Q54" s="919"/>
      <c r="R54" s="920"/>
      <c r="S54" s="920"/>
      <c r="T54" s="920"/>
      <c r="U54" s="920"/>
      <c r="V54" s="920"/>
      <c r="W54" s="920"/>
      <c r="X54" s="920"/>
      <c r="Y54" s="920"/>
      <c r="Z54" s="920"/>
      <c r="AA54" s="920"/>
      <c r="AB54" s="920"/>
      <c r="AC54" s="920"/>
      <c r="AD54" s="920"/>
      <c r="AE54" s="921"/>
      <c r="AF54" s="856"/>
      <c r="AG54" s="857"/>
      <c r="AH54" s="857"/>
      <c r="AI54" s="857"/>
      <c r="AJ54" s="858"/>
      <c r="AK54" s="922"/>
      <c r="AL54" s="920"/>
      <c r="AM54" s="920"/>
      <c r="AN54" s="920"/>
      <c r="AO54" s="920"/>
      <c r="AP54" s="920"/>
      <c r="AQ54" s="920"/>
      <c r="AR54" s="920"/>
      <c r="AS54" s="920"/>
      <c r="AT54" s="920"/>
      <c r="AU54" s="920"/>
      <c r="AV54" s="920"/>
      <c r="AW54" s="920"/>
      <c r="AX54" s="920"/>
      <c r="AY54" s="920"/>
      <c r="AZ54" s="923"/>
      <c r="BA54" s="923"/>
      <c r="BB54" s="923"/>
      <c r="BC54" s="923"/>
      <c r="BD54" s="923"/>
      <c r="BE54" s="914"/>
      <c r="BF54" s="914"/>
      <c r="BG54" s="914"/>
      <c r="BH54" s="914"/>
      <c r="BI54" s="915"/>
      <c r="BJ54" s="250"/>
      <c r="BK54" s="250"/>
      <c r="BL54" s="250"/>
      <c r="BM54" s="250"/>
      <c r="BN54" s="250"/>
      <c r="BO54" s="263"/>
      <c r="BP54" s="263"/>
      <c r="BQ54" s="260">
        <v>48</v>
      </c>
      <c r="BR54" s="261"/>
      <c r="BS54" s="863"/>
      <c r="BT54" s="864"/>
      <c r="BU54" s="864"/>
      <c r="BV54" s="864"/>
      <c r="BW54" s="864"/>
      <c r="BX54" s="864"/>
      <c r="BY54" s="864"/>
      <c r="BZ54" s="864"/>
      <c r="CA54" s="864"/>
      <c r="CB54" s="864"/>
      <c r="CC54" s="864"/>
      <c r="CD54" s="864"/>
      <c r="CE54" s="864"/>
      <c r="CF54" s="864"/>
      <c r="CG54" s="865"/>
      <c r="CH54" s="835"/>
      <c r="CI54" s="836"/>
      <c r="CJ54" s="836"/>
      <c r="CK54" s="836"/>
      <c r="CL54" s="837"/>
      <c r="CM54" s="835"/>
      <c r="CN54" s="836"/>
      <c r="CO54" s="836"/>
      <c r="CP54" s="836"/>
      <c r="CQ54" s="837"/>
      <c r="CR54" s="835"/>
      <c r="CS54" s="836"/>
      <c r="CT54" s="836"/>
      <c r="CU54" s="836"/>
      <c r="CV54" s="837"/>
      <c r="CW54" s="835"/>
      <c r="CX54" s="836"/>
      <c r="CY54" s="836"/>
      <c r="CZ54" s="836"/>
      <c r="DA54" s="837"/>
      <c r="DB54" s="835"/>
      <c r="DC54" s="836"/>
      <c r="DD54" s="836"/>
      <c r="DE54" s="836"/>
      <c r="DF54" s="837"/>
      <c r="DG54" s="835"/>
      <c r="DH54" s="836"/>
      <c r="DI54" s="836"/>
      <c r="DJ54" s="836"/>
      <c r="DK54" s="837"/>
      <c r="DL54" s="835"/>
      <c r="DM54" s="836"/>
      <c r="DN54" s="836"/>
      <c r="DO54" s="836"/>
      <c r="DP54" s="837"/>
      <c r="DQ54" s="835"/>
      <c r="DR54" s="836"/>
      <c r="DS54" s="836"/>
      <c r="DT54" s="836"/>
      <c r="DU54" s="837"/>
      <c r="DV54" s="838"/>
      <c r="DW54" s="839"/>
      <c r="DX54" s="839"/>
      <c r="DY54" s="839"/>
      <c r="DZ54" s="840"/>
      <c r="EA54" s="244"/>
    </row>
    <row r="55" spans="1:131" s="245" customFormat="1" ht="26.25" customHeight="1" x14ac:dyDescent="0.15">
      <c r="A55" s="259">
        <v>28</v>
      </c>
      <c r="B55" s="850"/>
      <c r="C55" s="851"/>
      <c r="D55" s="851"/>
      <c r="E55" s="851"/>
      <c r="F55" s="851"/>
      <c r="G55" s="851"/>
      <c r="H55" s="851"/>
      <c r="I55" s="851"/>
      <c r="J55" s="851"/>
      <c r="K55" s="851"/>
      <c r="L55" s="851"/>
      <c r="M55" s="851"/>
      <c r="N55" s="851"/>
      <c r="O55" s="851"/>
      <c r="P55" s="852"/>
      <c r="Q55" s="919"/>
      <c r="R55" s="920"/>
      <c r="S55" s="920"/>
      <c r="T55" s="920"/>
      <c r="U55" s="920"/>
      <c r="V55" s="920"/>
      <c r="W55" s="920"/>
      <c r="X55" s="920"/>
      <c r="Y55" s="920"/>
      <c r="Z55" s="920"/>
      <c r="AA55" s="920"/>
      <c r="AB55" s="920"/>
      <c r="AC55" s="920"/>
      <c r="AD55" s="920"/>
      <c r="AE55" s="921"/>
      <c r="AF55" s="856"/>
      <c r="AG55" s="857"/>
      <c r="AH55" s="857"/>
      <c r="AI55" s="857"/>
      <c r="AJ55" s="858"/>
      <c r="AK55" s="922"/>
      <c r="AL55" s="920"/>
      <c r="AM55" s="920"/>
      <c r="AN55" s="920"/>
      <c r="AO55" s="920"/>
      <c r="AP55" s="920"/>
      <c r="AQ55" s="920"/>
      <c r="AR55" s="920"/>
      <c r="AS55" s="920"/>
      <c r="AT55" s="920"/>
      <c r="AU55" s="920"/>
      <c r="AV55" s="920"/>
      <c r="AW55" s="920"/>
      <c r="AX55" s="920"/>
      <c r="AY55" s="920"/>
      <c r="AZ55" s="923"/>
      <c r="BA55" s="923"/>
      <c r="BB55" s="923"/>
      <c r="BC55" s="923"/>
      <c r="BD55" s="923"/>
      <c r="BE55" s="914"/>
      <c r="BF55" s="914"/>
      <c r="BG55" s="914"/>
      <c r="BH55" s="914"/>
      <c r="BI55" s="915"/>
      <c r="BJ55" s="250"/>
      <c r="BK55" s="250"/>
      <c r="BL55" s="250"/>
      <c r="BM55" s="250"/>
      <c r="BN55" s="250"/>
      <c r="BO55" s="263"/>
      <c r="BP55" s="263"/>
      <c r="BQ55" s="260">
        <v>49</v>
      </c>
      <c r="BR55" s="261"/>
      <c r="BS55" s="863"/>
      <c r="BT55" s="864"/>
      <c r="BU55" s="864"/>
      <c r="BV55" s="864"/>
      <c r="BW55" s="864"/>
      <c r="BX55" s="864"/>
      <c r="BY55" s="864"/>
      <c r="BZ55" s="864"/>
      <c r="CA55" s="864"/>
      <c r="CB55" s="864"/>
      <c r="CC55" s="864"/>
      <c r="CD55" s="864"/>
      <c r="CE55" s="864"/>
      <c r="CF55" s="864"/>
      <c r="CG55" s="865"/>
      <c r="CH55" s="835"/>
      <c r="CI55" s="836"/>
      <c r="CJ55" s="836"/>
      <c r="CK55" s="836"/>
      <c r="CL55" s="837"/>
      <c r="CM55" s="835"/>
      <c r="CN55" s="836"/>
      <c r="CO55" s="836"/>
      <c r="CP55" s="836"/>
      <c r="CQ55" s="837"/>
      <c r="CR55" s="835"/>
      <c r="CS55" s="836"/>
      <c r="CT55" s="836"/>
      <c r="CU55" s="836"/>
      <c r="CV55" s="837"/>
      <c r="CW55" s="835"/>
      <c r="CX55" s="836"/>
      <c r="CY55" s="836"/>
      <c r="CZ55" s="836"/>
      <c r="DA55" s="837"/>
      <c r="DB55" s="835"/>
      <c r="DC55" s="836"/>
      <c r="DD55" s="836"/>
      <c r="DE55" s="836"/>
      <c r="DF55" s="837"/>
      <c r="DG55" s="835"/>
      <c r="DH55" s="836"/>
      <c r="DI55" s="836"/>
      <c r="DJ55" s="836"/>
      <c r="DK55" s="837"/>
      <c r="DL55" s="835"/>
      <c r="DM55" s="836"/>
      <c r="DN55" s="836"/>
      <c r="DO55" s="836"/>
      <c r="DP55" s="837"/>
      <c r="DQ55" s="835"/>
      <c r="DR55" s="836"/>
      <c r="DS55" s="836"/>
      <c r="DT55" s="836"/>
      <c r="DU55" s="837"/>
      <c r="DV55" s="838"/>
      <c r="DW55" s="839"/>
      <c r="DX55" s="839"/>
      <c r="DY55" s="839"/>
      <c r="DZ55" s="840"/>
      <c r="EA55" s="244"/>
    </row>
    <row r="56" spans="1:131" s="245" customFormat="1" ht="26.25" customHeight="1" x14ac:dyDescent="0.15">
      <c r="A56" s="259">
        <v>29</v>
      </c>
      <c r="B56" s="850"/>
      <c r="C56" s="851"/>
      <c r="D56" s="851"/>
      <c r="E56" s="851"/>
      <c r="F56" s="851"/>
      <c r="G56" s="851"/>
      <c r="H56" s="851"/>
      <c r="I56" s="851"/>
      <c r="J56" s="851"/>
      <c r="K56" s="851"/>
      <c r="L56" s="851"/>
      <c r="M56" s="851"/>
      <c r="N56" s="851"/>
      <c r="O56" s="851"/>
      <c r="P56" s="852"/>
      <c r="Q56" s="919"/>
      <c r="R56" s="920"/>
      <c r="S56" s="920"/>
      <c r="T56" s="920"/>
      <c r="U56" s="920"/>
      <c r="V56" s="920"/>
      <c r="W56" s="920"/>
      <c r="X56" s="920"/>
      <c r="Y56" s="920"/>
      <c r="Z56" s="920"/>
      <c r="AA56" s="920"/>
      <c r="AB56" s="920"/>
      <c r="AC56" s="920"/>
      <c r="AD56" s="920"/>
      <c r="AE56" s="921"/>
      <c r="AF56" s="856"/>
      <c r="AG56" s="857"/>
      <c r="AH56" s="857"/>
      <c r="AI56" s="857"/>
      <c r="AJ56" s="858"/>
      <c r="AK56" s="922"/>
      <c r="AL56" s="920"/>
      <c r="AM56" s="920"/>
      <c r="AN56" s="920"/>
      <c r="AO56" s="920"/>
      <c r="AP56" s="920"/>
      <c r="AQ56" s="920"/>
      <c r="AR56" s="920"/>
      <c r="AS56" s="920"/>
      <c r="AT56" s="920"/>
      <c r="AU56" s="920"/>
      <c r="AV56" s="920"/>
      <c r="AW56" s="920"/>
      <c r="AX56" s="920"/>
      <c r="AY56" s="920"/>
      <c r="AZ56" s="923"/>
      <c r="BA56" s="923"/>
      <c r="BB56" s="923"/>
      <c r="BC56" s="923"/>
      <c r="BD56" s="923"/>
      <c r="BE56" s="914"/>
      <c r="BF56" s="914"/>
      <c r="BG56" s="914"/>
      <c r="BH56" s="914"/>
      <c r="BI56" s="915"/>
      <c r="BJ56" s="250"/>
      <c r="BK56" s="250"/>
      <c r="BL56" s="250"/>
      <c r="BM56" s="250"/>
      <c r="BN56" s="250"/>
      <c r="BO56" s="263"/>
      <c r="BP56" s="263"/>
      <c r="BQ56" s="260">
        <v>50</v>
      </c>
      <c r="BR56" s="261"/>
      <c r="BS56" s="863"/>
      <c r="BT56" s="864"/>
      <c r="BU56" s="864"/>
      <c r="BV56" s="864"/>
      <c r="BW56" s="864"/>
      <c r="BX56" s="864"/>
      <c r="BY56" s="864"/>
      <c r="BZ56" s="864"/>
      <c r="CA56" s="864"/>
      <c r="CB56" s="864"/>
      <c r="CC56" s="864"/>
      <c r="CD56" s="864"/>
      <c r="CE56" s="864"/>
      <c r="CF56" s="864"/>
      <c r="CG56" s="865"/>
      <c r="CH56" s="835"/>
      <c r="CI56" s="836"/>
      <c r="CJ56" s="836"/>
      <c r="CK56" s="836"/>
      <c r="CL56" s="837"/>
      <c r="CM56" s="835"/>
      <c r="CN56" s="836"/>
      <c r="CO56" s="836"/>
      <c r="CP56" s="836"/>
      <c r="CQ56" s="837"/>
      <c r="CR56" s="835"/>
      <c r="CS56" s="836"/>
      <c r="CT56" s="836"/>
      <c r="CU56" s="836"/>
      <c r="CV56" s="837"/>
      <c r="CW56" s="835"/>
      <c r="CX56" s="836"/>
      <c r="CY56" s="836"/>
      <c r="CZ56" s="836"/>
      <c r="DA56" s="837"/>
      <c r="DB56" s="835"/>
      <c r="DC56" s="836"/>
      <c r="DD56" s="836"/>
      <c r="DE56" s="836"/>
      <c r="DF56" s="837"/>
      <c r="DG56" s="835"/>
      <c r="DH56" s="836"/>
      <c r="DI56" s="836"/>
      <c r="DJ56" s="836"/>
      <c r="DK56" s="837"/>
      <c r="DL56" s="835"/>
      <c r="DM56" s="836"/>
      <c r="DN56" s="836"/>
      <c r="DO56" s="836"/>
      <c r="DP56" s="837"/>
      <c r="DQ56" s="835"/>
      <c r="DR56" s="836"/>
      <c r="DS56" s="836"/>
      <c r="DT56" s="836"/>
      <c r="DU56" s="837"/>
      <c r="DV56" s="838"/>
      <c r="DW56" s="839"/>
      <c r="DX56" s="839"/>
      <c r="DY56" s="839"/>
      <c r="DZ56" s="840"/>
      <c r="EA56" s="244"/>
    </row>
    <row r="57" spans="1:131" s="245" customFormat="1" ht="26.25" customHeight="1" x14ac:dyDescent="0.15">
      <c r="A57" s="259">
        <v>30</v>
      </c>
      <c r="B57" s="850"/>
      <c r="C57" s="851"/>
      <c r="D57" s="851"/>
      <c r="E57" s="851"/>
      <c r="F57" s="851"/>
      <c r="G57" s="851"/>
      <c r="H57" s="851"/>
      <c r="I57" s="851"/>
      <c r="J57" s="851"/>
      <c r="K57" s="851"/>
      <c r="L57" s="851"/>
      <c r="M57" s="851"/>
      <c r="N57" s="851"/>
      <c r="O57" s="851"/>
      <c r="P57" s="852"/>
      <c r="Q57" s="919"/>
      <c r="R57" s="920"/>
      <c r="S57" s="920"/>
      <c r="T57" s="920"/>
      <c r="U57" s="920"/>
      <c r="V57" s="920"/>
      <c r="W57" s="920"/>
      <c r="X57" s="920"/>
      <c r="Y57" s="920"/>
      <c r="Z57" s="920"/>
      <c r="AA57" s="920"/>
      <c r="AB57" s="920"/>
      <c r="AC57" s="920"/>
      <c r="AD57" s="920"/>
      <c r="AE57" s="921"/>
      <c r="AF57" s="856"/>
      <c r="AG57" s="857"/>
      <c r="AH57" s="857"/>
      <c r="AI57" s="857"/>
      <c r="AJ57" s="858"/>
      <c r="AK57" s="922"/>
      <c r="AL57" s="920"/>
      <c r="AM57" s="920"/>
      <c r="AN57" s="920"/>
      <c r="AO57" s="920"/>
      <c r="AP57" s="920"/>
      <c r="AQ57" s="920"/>
      <c r="AR57" s="920"/>
      <c r="AS57" s="920"/>
      <c r="AT57" s="920"/>
      <c r="AU57" s="920"/>
      <c r="AV57" s="920"/>
      <c r="AW57" s="920"/>
      <c r="AX57" s="920"/>
      <c r="AY57" s="920"/>
      <c r="AZ57" s="923"/>
      <c r="BA57" s="923"/>
      <c r="BB57" s="923"/>
      <c r="BC57" s="923"/>
      <c r="BD57" s="923"/>
      <c r="BE57" s="914"/>
      <c r="BF57" s="914"/>
      <c r="BG57" s="914"/>
      <c r="BH57" s="914"/>
      <c r="BI57" s="915"/>
      <c r="BJ57" s="250"/>
      <c r="BK57" s="250"/>
      <c r="BL57" s="250"/>
      <c r="BM57" s="250"/>
      <c r="BN57" s="250"/>
      <c r="BO57" s="263"/>
      <c r="BP57" s="263"/>
      <c r="BQ57" s="260">
        <v>51</v>
      </c>
      <c r="BR57" s="261"/>
      <c r="BS57" s="863"/>
      <c r="BT57" s="864"/>
      <c r="BU57" s="864"/>
      <c r="BV57" s="864"/>
      <c r="BW57" s="864"/>
      <c r="BX57" s="864"/>
      <c r="BY57" s="864"/>
      <c r="BZ57" s="864"/>
      <c r="CA57" s="864"/>
      <c r="CB57" s="864"/>
      <c r="CC57" s="864"/>
      <c r="CD57" s="864"/>
      <c r="CE57" s="864"/>
      <c r="CF57" s="864"/>
      <c r="CG57" s="865"/>
      <c r="CH57" s="835"/>
      <c r="CI57" s="836"/>
      <c r="CJ57" s="836"/>
      <c r="CK57" s="836"/>
      <c r="CL57" s="837"/>
      <c r="CM57" s="835"/>
      <c r="CN57" s="836"/>
      <c r="CO57" s="836"/>
      <c r="CP57" s="836"/>
      <c r="CQ57" s="837"/>
      <c r="CR57" s="835"/>
      <c r="CS57" s="836"/>
      <c r="CT57" s="836"/>
      <c r="CU57" s="836"/>
      <c r="CV57" s="837"/>
      <c r="CW57" s="835"/>
      <c r="CX57" s="836"/>
      <c r="CY57" s="836"/>
      <c r="CZ57" s="836"/>
      <c r="DA57" s="837"/>
      <c r="DB57" s="835"/>
      <c r="DC57" s="836"/>
      <c r="DD57" s="836"/>
      <c r="DE57" s="836"/>
      <c r="DF57" s="837"/>
      <c r="DG57" s="835"/>
      <c r="DH57" s="836"/>
      <c r="DI57" s="836"/>
      <c r="DJ57" s="836"/>
      <c r="DK57" s="837"/>
      <c r="DL57" s="835"/>
      <c r="DM57" s="836"/>
      <c r="DN57" s="836"/>
      <c r="DO57" s="836"/>
      <c r="DP57" s="837"/>
      <c r="DQ57" s="835"/>
      <c r="DR57" s="836"/>
      <c r="DS57" s="836"/>
      <c r="DT57" s="836"/>
      <c r="DU57" s="837"/>
      <c r="DV57" s="838"/>
      <c r="DW57" s="839"/>
      <c r="DX57" s="839"/>
      <c r="DY57" s="839"/>
      <c r="DZ57" s="840"/>
      <c r="EA57" s="244"/>
    </row>
    <row r="58" spans="1:131" s="245" customFormat="1" ht="26.25" customHeight="1" x14ac:dyDescent="0.15">
      <c r="A58" s="259">
        <v>31</v>
      </c>
      <c r="B58" s="850"/>
      <c r="C58" s="851"/>
      <c r="D58" s="851"/>
      <c r="E58" s="851"/>
      <c r="F58" s="851"/>
      <c r="G58" s="851"/>
      <c r="H58" s="851"/>
      <c r="I58" s="851"/>
      <c r="J58" s="851"/>
      <c r="K58" s="851"/>
      <c r="L58" s="851"/>
      <c r="M58" s="851"/>
      <c r="N58" s="851"/>
      <c r="O58" s="851"/>
      <c r="P58" s="852"/>
      <c r="Q58" s="919"/>
      <c r="R58" s="920"/>
      <c r="S58" s="920"/>
      <c r="T58" s="920"/>
      <c r="U58" s="920"/>
      <c r="V58" s="920"/>
      <c r="W58" s="920"/>
      <c r="X58" s="920"/>
      <c r="Y58" s="920"/>
      <c r="Z58" s="920"/>
      <c r="AA58" s="920"/>
      <c r="AB58" s="920"/>
      <c r="AC58" s="920"/>
      <c r="AD58" s="920"/>
      <c r="AE58" s="921"/>
      <c r="AF58" s="856"/>
      <c r="AG58" s="857"/>
      <c r="AH58" s="857"/>
      <c r="AI58" s="857"/>
      <c r="AJ58" s="858"/>
      <c r="AK58" s="922"/>
      <c r="AL58" s="920"/>
      <c r="AM58" s="920"/>
      <c r="AN58" s="920"/>
      <c r="AO58" s="920"/>
      <c r="AP58" s="920"/>
      <c r="AQ58" s="920"/>
      <c r="AR58" s="920"/>
      <c r="AS58" s="920"/>
      <c r="AT58" s="920"/>
      <c r="AU58" s="920"/>
      <c r="AV58" s="920"/>
      <c r="AW58" s="920"/>
      <c r="AX58" s="920"/>
      <c r="AY58" s="920"/>
      <c r="AZ58" s="923"/>
      <c r="BA58" s="923"/>
      <c r="BB58" s="923"/>
      <c r="BC58" s="923"/>
      <c r="BD58" s="923"/>
      <c r="BE58" s="914"/>
      <c r="BF58" s="914"/>
      <c r="BG58" s="914"/>
      <c r="BH58" s="914"/>
      <c r="BI58" s="915"/>
      <c r="BJ58" s="250"/>
      <c r="BK58" s="250"/>
      <c r="BL58" s="250"/>
      <c r="BM58" s="250"/>
      <c r="BN58" s="250"/>
      <c r="BO58" s="263"/>
      <c r="BP58" s="263"/>
      <c r="BQ58" s="260">
        <v>52</v>
      </c>
      <c r="BR58" s="261"/>
      <c r="BS58" s="863"/>
      <c r="BT58" s="864"/>
      <c r="BU58" s="864"/>
      <c r="BV58" s="864"/>
      <c r="BW58" s="864"/>
      <c r="BX58" s="864"/>
      <c r="BY58" s="864"/>
      <c r="BZ58" s="864"/>
      <c r="CA58" s="864"/>
      <c r="CB58" s="864"/>
      <c r="CC58" s="864"/>
      <c r="CD58" s="864"/>
      <c r="CE58" s="864"/>
      <c r="CF58" s="864"/>
      <c r="CG58" s="865"/>
      <c r="CH58" s="835"/>
      <c r="CI58" s="836"/>
      <c r="CJ58" s="836"/>
      <c r="CK58" s="836"/>
      <c r="CL58" s="837"/>
      <c r="CM58" s="835"/>
      <c r="CN58" s="836"/>
      <c r="CO58" s="836"/>
      <c r="CP58" s="836"/>
      <c r="CQ58" s="837"/>
      <c r="CR58" s="835"/>
      <c r="CS58" s="836"/>
      <c r="CT58" s="836"/>
      <c r="CU58" s="836"/>
      <c r="CV58" s="837"/>
      <c r="CW58" s="835"/>
      <c r="CX58" s="836"/>
      <c r="CY58" s="836"/>
      <c r="CZ58" s="836"/>
      <c r="DA58" s="837"/>
      <c r="DB58" s="835"/>
      <c r="DC58" s="836"/>
      <c r="DD58" s="836"/>
      <c r="DE58" s="836"/>
      <c r="DF58" s="837"/>
      <c r="DG58" s="835"/>
      <c r="DH58" s="836"/>
      <c r="DI58" s="836"/>
      <c r="DJ58" s="836"/>
      <c r="DK58" s="837"/>
      <c r="DL58" s="835"/>
      <c r="DM58" s="836"/>
      <c r="DN58" s="836"/>
      <c r="DO58" s="836"/>
      <c r="DP58" s="837"/>
      <c r="DQ58" s="835"/>
      <c r="DR58" s="836"/>
      <c r="DS58" s="836"/>
      <c r="DT58" s="836"/>
      <c r="DU58" s="837"/>
      <c r="DV58" s="838"/>
      <c r="DW58" s="839"/>
      <c r="DX58" s="839"/>
      <c r="DY58" s="839"/>
      <c r="DZ58" s="840"/>
      <c r="EA58" s="244"/>
    </row>
    <row r="59" spans="1:131" s="245" customFormat="1" ht="26.25" customHeight="1" x14ac:dyDescent="0.15">
      <c r="A59" s="259">
        <v>32</v>
      </c>
      <c r="B59" s="850"/>
      <c r="C59" s="851"/>
      <c r="D59" s="851"/>
      <c r="E59" s="851"/>
      <c r="F59" s="851"/>
      <c r="G59" s="851"/>
      <c r="H59" s="851"/>
      <c r="I59" s="851"/>
      <c r="J59" s="851"/>
      <c r="K59" s="851"/>
      <c r="L59" s="851"/>
      <c r="M59" s="851"/>
      <c r="N59" s="851"/>
      <c r="O59" s="851"/>
      <c r="P59" s="852"/>
      <c r="Q59" s="919"/>
      <c r="R59" s="920"/>
      <c r="S59" s="920"/>
      <c r="T59" s="920"/>
      <c r="U59" s="920"/>
      <c r="V59" s="920"/>
      <c r="W59" s="920"/>
      <c r="X59" s="920"/>
      <c r="Y59" s="920"/>
      <c r="Z59" s="920"/>
      <c r="AA59" s="920"/>
      <c r="AB59" s="920"/>
      <c r="AC59" s="920"/>
      <c r="AD59" s="920"/>
      <c r="AE59" s="921"/>
      <c r="AF59" s="856"/>
      <c r="AG59" s="857"/>
      <c r="AH59" s="857"/>
      <c r="AI59" s="857"/>
      <c r="AJ59" s="858"/>
      <c r="AK59" s="922"/>
      <c r="AL59" s="920"/>
      <c r="AM59" s="920"/>
      <c r="AN59" s="920"/>
      <c r="AO59" s="920"/>
      <c r="AP59" s="920"/>
      <c r="AQ59" s="920"/>
      <c r="AR59" s="920"/>
      <c r="AS59" s="920"/>
      <c r="AT59" s="920"/>
      <c r="AU59" s="920"/>
      <c r="AV59" s="920"/>
      <c r="AW59" s="920"/>
      <c r="AX59" s="920"/>
      <c r="AY59" s="920"/>
      <c r="AZ59" s="923"/>
      <c r="BA59" s="923"/>
      <c r="BB59" s="923"/>
      <c r="BC59" s="923"/>
      <c r="BD59" s="923"/>
      <c r="BE59" s="914"/>
      <c r="BF59" s="914"/>
      <c r="BG59" s="914"/>
      <c r="BH59" s="914"/>
      <c r="BI59" s="915"/>
      <c r="BJ59" s="250"/>
      <c r="BK59" s="250"/>
      <c r="BL59" s="250"/>
      <c r="BM59" s="250"/>
      <c r="BN59" s="250"/>
      <c r="BO59" s="263"/>
      <c r="BP59" s="263"/>
      <c r="BQ59" s="260">
        <v>53</v>
      </c>
      <c r="BR59" s="261"/>
      <c r="BS59" s="863"/>
      <c r="BT59" s="864"/>
      <c r="BU59" s="864"/>
      <c r="BV59" s="864"/>
      <c r="BW59" s="864"/>
      <c r="BX59" s="864"/>
      <c r="BY59" s="864"/>
      <c r="BZ59" s="864"/>
      <c r="CA59" s="864"/>
      <c r="CB59" s="864"/>
      <c r="CC59" s="864"/>
      <c r="CD59" s="864"/>
      <c r="CE59" s="864"/>
      <c r="CF59" s="864"/>
      <c r="CG59" s="865"/>
      <c r="CH59" s="835"/>
      <c r="CI59" s="836"/>
      <c r="CJ59" s="836"/>
      <c r="CK59" s="836"/>
      <c r="CL59" s="837"/>
      <c r="CM59" s="835"/>
      <c r="CN59" s="836"/>
      <c r="CO59" s="836"/>
      <c r="CP59" s="836"/>
      <c r="CQ59" s="837"/>
      <c r="CR59" s="835"/>
      <c r="CS59" s="836"/>
      <c r="CT59" s="836"/>
      <c r="CU59" s="836"/>
      <c r="CV59" s="837"/>
      <c r="CW59" s="835"/>
      <c r="CX59" s="836"/>
      <c r="CY59" s="836"/>
      <c r="CZ59" s="836"/>
      <c r="DA59" s="837"/>
      <c r="DB59" s="835"/>
      <c r="DC59" s="836"/>
      <c r="DD59" s="836"/>
      <c r="DE59" s="836"/>
      <c r="DF59" s="837"/>
      <c r="DG59" s="835"/>
      <c r="DH59" s="836"/>
      <c r="DI59" s="836"/>
      <c r="DJ59" s="836"/>
      <c r="DK59" s="837"/>
      <c r="DL59" s="835"/>
      <c r="DM59" s="836"/>
      <c r="DN59" s="836"/>
      <c r="DO59" s="836"/>
      <c r="DP59" s="837"/>
      <c r="DQ59" s="835"/>
      <c r="DR59" s="836"/>
      <c r="DS59" s="836"/>
      <c r="DT59" s="836"/>
      <c r="DU59" s="837"/>
      <c r="DV59" s="838"/>
      <c r="DW59" s="839"/>
      <c r="DX59" s="839"/>
      <c r="DY59" s="839"/>
      <c r="DZ59" s="840"/>
      <c r="EA59" s="244"/>
    </row>
    <row r="60" spans="1:131" s="245" customFormat="1" ht="26.25" customHeight="1" x14ac:dyDescent="0.15">
      <c r="A60" s="259">
        <v>33</v>
      </c>
      <c r="B60" s="850"/>
      <c r="C60" s="851"/>
      <c r="D60" s="851"/>
      <c r="E60" s="851"/>
      <c r="F60" s="851"/>
      <c r="G60" s="851"/>
      <c r="H60" s="851"/>
      <c r="I60" s="851"/>
      <c r="J60" s="851"/>
      <c r="K60" s="851"/>
      <c r="L60" s="851"/>
      <c r="M60" s="851"/>
      <c r="N60" s="851"/>
      <c r="O60" s="851"/>
      <c r="P60" s="852"/>
      <c r="Q60" s="919"/>
      <c r="R60" s="920"/>
      <c r="S60" s="920"/>
      <c r="T60" s="920"/>
      <c r="U60" s="920"/>
      <c r="V60" s="920"/>
      <c r="W60" s="920"/>
      <c r="X60" s="920"/>
      <c r="Y60" s="920"/>
      <c r="Z60" s="920"/>
      <c r="AA60" s="920"/>
      <c r="AB60" s="920"/>
      <c r="AC60" s="920"/>
      <c r="AD60" s="920"/>
      <c r="AE60" s="921"/>
      <c r="AF60" s="856"/>
      <c r="AG60" s="857"/>
      <c r="AH60" s="857"/>
      <c r="AI60" s="857"/>
      <c r="AJ60" s="858"/>
      <c r="AK60" s="922"/>
      <c r="AL60" s="920"/>
      <c r="AM60" s="920"/>
      <c r="AN60" s="920"/>
      <c r="AO60" s="920"/>
      <c r="AP60" s="920"/>
      <c r="AQ60" s="920"/>
      <c r="AR60" s="920"/>
      <c r="AS60" s="920"/>
      <c r="AT60" s="920"/>
      <c r="AU60" s="920"/>
      <c r="AV60" s="920"/>
      <c r="AW60" s="920"/>
      <c r="AX60" s="920"/>
      <c r="AY60" s="920"/>
      <c r="AZ60" s="923"/>
      <c r="BA60" s="923"/>
      <c r="BB60" s="923"/>
      <c r="BC60" s="923"/>
      <c r="BD60" s="923"/>
      <c r="BE60" s="914"/>
      <c r="BF60" s="914"/>
      <c r="BG60" s="914"/>
      <c r="BH60" s="914"/>
      <c r="BI60" s="915"/>
      <c r="BJ60" s="250"/>
      <c r="BK60" s="250"/>
      <c r="BL60" s="250"/>
      <c r="BM60" s="250"/>
      <c r="BN60" s="250"/>
      <c r="BO60" s="263"/>
      <c r="BP60" s="263"/>
      <c r="BQ60" s="260">
        <v>54</v>
      </c>
      <c r="BR60" s="261"/>
      <c r="BS60" s="863"/>
      <c r="BT60" s="864"/>
      <c r="BU60" s="864"/>
      <c r="BV60" s="864"/>
      <c r="BW60" s="864"/>
      <c r="BX60" s="864"/>
      <c r="BY60" s="864"/>
      <c r="BZ60" s="864"/>
      <c r="CA60" s="864"/>
      <c r="CB60" s="864"/>
      <c r="CC60" s="864"/>
      <c r="CD60" s="864"/>
      <c r="CE60" s="864"/>
      <c r="CF60" s="864"/>
      <c r="CG60" s="865"/>
      <c r="CH60" s="835"/>
      <c r="CI60" s="836"/>
      <c r="CJ60" s="836"/>
      <c r="CK60" s="836"/>
      <c r="CL60" s="837"/>
      <c r="CM60" s="835"/>
      <c r="CN60" s="836"/>
      <c r="CO60" s="836"/>
      <c r="CP60" s="836"/>
      <c r="CQ60" s="837"/>
      <c r="CR60" s="835"/>
      <c r="CS60" s="836"/>
      <c r="CT60" s="836"/>
      <c r="CU60" s="836"/>
      <c r="CV60" s="837"/>
      <c r="CW60" s="835"/>
      <c r="CX60" s="836"/>
      <c r="CY60" s="836"/>
      <c r="CZ60" s="836"/>
      <c r="DA60" s="837"/>
      <c r="DB60" s="835"/>
      <c r="DC60" s="836"/>
      <c r="DD60" s="836"/>
      <c r="DE60" s="836"/>
      <c r="DF60" s="837"/>
      <c r="DG60" s="835"/>
      <c r="DH60" s="836"/>
      <c r="DI60" s="836"/>
      <c r="DJ60" s="836"/>
      <c r="DK60" s="837"/>
      <c r="DL60" s="835"/>
      <c r="DM60" s="836"/>
      <c r="DN60" s="836"/>
      <c r="DO60" s="836"/>
      <c r="DP60" s="837"/>
      <c r="DQ60" s="835"/>
      <c r="DR60" s="836"/>
      <c r="DS60" s="836"/>
      <c r="DT60" s="836"/>
      <c r="DU60" s="837"/>
      <c r="DV60" s="838"/>
      <c r="DW60" s="839"/>
      <c r="DX60" s="839"/>
      <c r="DY60" s="839"/>
      <c r="DZ60" s="840"/>
      <c r="EA60" s="244"/>
    </row>
    <row r="61" spans="1:131" s="245" customFormat="1" ht="26.25" customHeight="1" thickBot="1" x14ac:dyDescent="0.2">
      <c r="A61" s="259">
        <v>34</v>
      </c>
      <c r="B61" s="850"/>
      <c r="C61" s="851"/>
      <c r="D61" s="851"/>
      <c r="E61" s="851"/>
      <c r="F61" s="851"/>
      <c r="G61" s="851"/>
      <c r="H61" s="851"/>
      <c r="I61" s="851"/>
      <c r="J61" s="851"/>
      <c r="K61" s="851"/>
      <c r="L61" s="851"/>
      <c r="M61" s="851"/>
      <c r="N61" s="851"/>
      <c r="O61" s="851"/>
      <c r="P61" s="852"/>
      <c r="Q61" s="919"/>
      <c r="R61" s="920"/>
      <c r="S61" s="920"/>
      <c r="T61" s="920"/>
      <c r="U61" s="920"/>
      <c r="V61" s="920"/>
      <c r="W61" s="920"/>
      <c r="X61" s="920"/>
      <c r="Y61" s="920"/>
      <c r="Z61" s="920"/>
      <c r="AA61" s="920"/>
      <c r="AB61" s="920"/>
      <c r="AC61" s="920"/>
      <c r="AD61" s="920"/>
      <c r="AE61" s="921"/>
      <c r="AF61" s="856"/>
      <c r="AG61" s="857"/>
      <c r="AH61" s="857"/>
      <c r="AI61" s="857"/>
      <c r="AJ61" s="858"/>
      <c r="AK61" s="922"/>
      <c r="AL61" s="920"/>
      <c r="AM61" s="920"/>
      <c r="AN61" s="920"/>
      <c r="AO61" s="920"/>
      <c r="AP61" s="920"/>
      <c r="AQ61" s="920"/>
      <c r="AR61" s="920"/>
      <c r="AS61" s="920"/>
      <c r="AT61" s="920"/>
      <c r="AU61" s="920"/>
      <c r="AV61" s="920"/>
      <c r="AW61" s="920"/>
      <c r="AX61" s="920"/>
      <c r="AY61" s="920"/>
      <c r="AZ61" s="923"/>
      <c r="BA61" s="923"/>
      <c r="BB61" s="923"/>
      <c r="BC61" s="923"/>
      <c r="BD61" s="923"/>
      <c r="BE61" s="914"/>
      <c r="BF61" s="914"/>
      <c r="BG61" s="914"/>
      <c r="BH61" s="914"/>
      <c r="BI61" s="915"/>
      <c r="BJ61" s="250"/>
      <c r="BK61" s="250"/>
      <c r="BL61" s="250"/>
      <c r="BM61" s="250"/>
      <c r="BN61" s="250"/>
      <c r="BO61" s="263"/>
      <c r="BP61" s="263"/>
      <c r="BQ61" s="260">
        <v>55</v>
      </c>
      <c r="BR61" s="261"/>
      <c r="BS61" s="863"/>
      <c r="BT61" s="864"/>
      <c r="BU61" s="864"/>
      <c r="BV61" s="864"/>
      <c r="BW61" s="864"/>
      <c r="BX61" s="864"/>
      <c r="BY61" s="864"/>
      <c r="BZ61" s="864"/>
      <c r="CA61" s="864"/>
      <c r="CB61" s="864"/>
      <c r="CC61" s="864"/>
      <c r="CD61" s="864"/>
      <c r="CE61" s="864"/>
      <c r="CF61" s="864"/>
      <c r="CG61" s="865"/>
      <c r="CH61" s="835"/>
      <c r="CI61" s="836"/>
      <c r="CJ61" s="836"/>
      <c r="CK61" s="836"/>
      <c r="CL61" s="837"/>
      <c r="CM61" s="835"/>
      <c r="CN61" s="836"/>
      <c r="CO61" s="836"/>
      <c r="CP61" s="836"/>
      <c r="CQ61" s="837"/>
      <c r="CR61" s="835"/>
      <c r="CS61" s="836"/>
      <c r="CT61" s="836"/>
      <c r="CU61" s="836"/>
      <c r="CV61" s="837"/>
      <c r="CW61" s="835"/>
      <c r="CX61" s="836"/>
      <c r="CY61" s="836"/>
      <c r="CZ61" s="836"/>
      <c r="DA61" s="837"/>
      <c r="DB61" s="835"/>
      <c r="DC61" s="836"/>
      <c r="DD61" s="836"/>
      <c r="DE61" s="836"/>
      <c r="DF61" s="837"/>
      <c r="DG61" s="835"/>
      <c r="DH61" s="836"/>
      <c r="DI61" s="836"/>
      <c r="DJ61" s="836"/>
      <c r="DK61" s="837"/>
      <c r="DL61" s="835"/>
      <c r="DM61" s="836"/>
      <c r="DN61" s="836"/>
      <c r="DO61" s="836"/>
      <c r="DP61" s="837"/>
      <c r="DQ61" s="835"/>
      <c r="DR61" s="836"/>
      <c r="DS61" s="836"/>
      <c r="DT61" s="836"/>
      <c r="DU61" s="837"/>
      <c r="DV61" s="838"/>
      <c r="DW61" s="839"/>
      <c r="DX61" s="839"/>
      <c r="DY61" s="839"/>
      <c r="DZ61" s="840"/>
      <c r="EA61" s="244"/>
    </row>
    <row r="62" spans="1:131" s="245" customFormat="1" ht="26.25" customHeight="1" x14ac:dyDescent="0.15">
      <c r="A62" s="259">
        <v>35</v>
      </c>
      <c r="B62" s="850"/>
      <c r="C62" s="851"/>
      <c r="D62" s="851"/>
      <c r="E62" s="851"/>
      <c r="F62" s="851"/>
      <c r="G62" s="851"/>
      <c r="H62" s="851"/>
      <c r="I62" s="851"/>
      <c r="J62" s="851"/>
      <c r="K62" s="851"/>
      <c r="L62" s="851"/>
      <c r="M62" s="851"/>
      <c r="N62" s="851"/>
      <c r="O62" s="851"/>
      <c r="P62" s="852"/>
      <c r="Q62" s="919"/>
      <c r="R62" s="920"/>
      <c r="S62" s="920"/>
      <c r="T62" s="920"/>
      <c r="U62" s="920"/>
      <c r="V62" s="920"/>
      <c r="W62" s="920"/>
      <c r="X62" s="920"/>
      <c r="Y62" s="920"/>
      <c r="Z62" s="920"/>
      <c r="AA62" s="920"/>
      <c r="AB62" s="920"/>
      <c r="AC62" s="920"/>
      <c r="AD62" s="920"/>
      <c r="AE62" s="921"/>
      <c r="AF62" s="856"/>
      <c r="AG62" s="857"/>
      <c r="AH62" s="857"/>
      <c r="AI62" s="857"/>
      <c r="AJ62" s="858"/>
      <c r="AK62" s="922"/>
      <c r="AL62" s="920"/>
      <c r="AM62" s="920"/>
      <c r="AN62" s="920"/>
      <c r="AO62" s="920"/>
      <c r="AP62" s="920"/>
      <c r="AQ62" s="920"/>
      <c r="AR62" s="920"/>
      <c r="AS62" s="920"/>
      <c r="AT62" s="920"/>
      <c r="AU62" s="920"/>
      <c r="AV62" s="920"/>
      <c r="AW62" s="920"/>
      <c r="AX62" s="920"/>
      <c r="AY62" s="920"/>
      <c r="AZ62" s="923"/>
      <c r="BA62" s="923"/>
      <c r="BB62" s="923"/>
      <c r="BC62" s="923"/>
      <c r="BD62" s="923"/>
      <c r="BE62" s="914"/>
      <c r="BF62" s="914"/>
      <c r="BG62" s="914"/>
      <c r="BH62" s="914"/>
      <c r="BI62" s="915"/>
      <c r="BJ62" s="937" t="s">
        <v>413</v>
      </c>
      <c r="BK62" s="892"/>
      <c r="BL62" s="892"/>
      <c r="BM62" s="892"/>
      <c r="BN62" s="893"/>
      <c r="BO62" s="263"/>
      <c r="BP62" s="263"/>
      <c r="BQ62" s="260">
        <v>56</v>
      </c>
      <c r="BR62" s="261"/>
      <c r="BS62" s="863"/>
      <c r="BT62" s="864"/>
      <c r="BU62" s="864"/>
      <c r="BV62" s="864"/>
      <c r="BW62" s="864"/>
      <c r="BX62" s="864"/>
      <c r="BY62" s="864"/>
      <c r="BZ62" s="864"/>
      <c r="CA62" s="864"/>
      <c r="CB62" s="864"/>
      <c r="CC62" s="864"/>
      <c r="CD62" s="864"/>
      <c r="CE62" s="864"/>
      <c r="CF62" s="864"/>
      <c r="CG62" s="865"/>
      <c r="CH62" s="835"/>
      <c r="CI62" s="836"/>
      <c r="CJ62" s="836"/>
      <c r="CK62" s="836"/>
      <c r="CL62" s="837"/>
      <c r="CM62" s="835"/>
      <c r="CN62" s="836"/>
      <c r="CO62" s="836"/>
      <c r="CP62" s="836"/>
      <c r="CQ62" s="837"/>
      <c r="CR62" s="835"/>
      <c r="CS62" s="836"/>
      <c r="CT62" s="836"/>
      <c r="CU62" s="836"/>
      <c r="CV62" s="837"/>
      <c r="CW62" s="835"/>
      <c r="CX62" s="836"/>
      <c r="CY62" s="836"/>
      <c r="CZ62" s="836"/>
      <c r="DA62" s="837"/>
      <c r="DB62" s="835"/>
      <c r="DC62" s="836"/>
      <c r="DD62" s="836"/>
      <c r="DE62" s="836"/>
      <c r="DF62" s="837"/>
      <c r="DG62" s="835"/>
      <c r="DH62" s="836"/>
      <c r="DI62" s="836"/>
      <c r="DJ62" s="836"/>
      <c r="DK62" s="837"/>
      <c r="DL62" s="835"/>
      <c r="DM62" s="836"/>
      <c r="DN62" s="836"/>
      <c r="DO62" s="836"/>
      <c r="DP62" s="837"/>
      <c r="DQ62" s="835"/>
      <c r="DR62" s="836"/>
      <c r="DS62" s="836"/>
      <c r="DT62" s="836"/>
      <c r="DU62" s="837"/>
      <c r="DV62" s="838"/>
      <c r="DW62" s="839"/>
      <c r="DX62" s="839"/>
      <c r="DY62" s="839"/>
      <c r="DZ62" s="840"/>
      <c r="EA62" s="244"/>
    </row>
    <row r="63" spans="1:131" s="245" customFormat="1" ht="26.25" customHeight="1" thickBot="1" x14ac:dyDescent="0.2">
      <c r="A63" s="262" t="s">
        <v>391</v>
      </c>
      <c r="B63" s="876" t="s">
        <v>414</v>
      </c>
      <c r="C63" s="877"/>
      <c r="D63" s="877"/>
      <c r="E63" s="877"/>
      <c r="F63" s="877"/>
      <c r="G63" s="877"/>
      <c r="H63" s="877"/>
      <c r="I63" s="877"/>
      <c r="J63" s="877"/>
      <c r="K63" s="877"/>
      <c r="L63" s="877"/>
      <c r="M63" s="877"/>
      <c r="N63" s="877"/>
      <c r="O63" s="877"/>
      <c r="P63" s="878"/>
      <c r="Q63" s="931"/>
      <c r="R63" s="932"/>
      <c r="S63" s="932"/>
      <c r="T63" s="932"/>
      <c r="U63" s="932"/>
      <c r="V63" s="932"/>
      <c r="W63" s="932"/>
      <c r="X63" s="932"/>
      <c r="Y63" s="932"/>
      <c r="Z63" s="932"/>
      <c r="AA63" s="932"/>
      <c r="AB63" s="932"/>
      <c r="AC63" s="932"/>
      <c r="AD63" s="932"/>
      <c r="AE63" s="933"/>
      <c r="AF63" s="934">
        <v>1597</v>
      </c>
      <c r="AG63" s="924"/>
      <c r="AH63" s="924"/>
      <c r="AI63" s="924"/>
      <c r="AJ63" s="935"/>
      <c r="AK63" s="936"/>
      <c r="AL63" s="932"/>
      <c r="AM63" s="932"/>
      <c r="AN63" s="932"/>
      <c r="AO63" s="932"/>
      <c r="AP63" s="924"/>
      <c r="AQ63" s="924"/>
      <c r="AR63" s="924"/>
      <c r="AS63" s="924"/>
      <c r="AT63" s="924"/>
      <c r="AU63" s="924"/>
      <c r="AV63" s="924"/>
      <c r="AW63" s="924"/>
      <c r="AX63" s="924"/>
      <c r="AY63" s="924"/>
      <c r="AZ63" s="925"/>
      <c r="BA63" s="925"/>
      <c r="BB63" s="925"/>
      <c r="BC63" s="925"/>
      <c r="BD63" s="925"/>
      <c r="BE63" s="926"/>
      <c r="BF63" s="926"/>
      <c r="BG63" s="926"/>
      <c r="BH63" s="926"/>
      <c r="BI63" s="927"/>
      <c r="BJ63" s="928" t="s">
        <v>415</v>
      </c>
      <c r="BK63" s="929"/>
      <c r="BL63" s="929"/>
      <c r="BM63" s="929"/>
      <c r="BN63" s="930"/>
      <c r="BO63" s="263"/>
      <c r="BP63" s="263"/>
      <c r="BQ63" s="260">
        <v>57</v>
      </c>
      <c r="BR63" s="261"/>
      <c r="BS63" s="863"/>
      <c r="BT63" s="864"/>
      <c r="BU63" s="864"/>
      <c r="BV63" s="864"/>
      <c r="BW63" s="864"/>
      <c r="BX63" s="864"/>
      <c r="BY63" s="864"/>
      <c r="BZ63" s="864"/>
      <c r="CA63" s="864"/>
      <c r="CB63" s="864"/>
      <c r="CC63" s="864"/>
      <c r="CD63" s="864"/>
      <c r="CE63" s="864"/>
      <c r="CF63" s="864"/>
      <c r="CG63" s="865"/>
      <c r="CH63" s="835"/>
      <c r="CI63" s="836"/>
      <c r="CJ63" s="836"/>
      <c r="CK63" s="836"/>
      <c r="CL63" s="837"/>
      <c r="CM63" s="835"/>
      <c r="CN63" s="836"/>
      <c r="CO63" s="836"/>
      <c r="CP63" s="836"/>
      <c r="CQ63" s="837"/>
      <c r="CR63" s="835"/>
      <c r="CS63" s="836"/>
      <c r="CT63" s="836"/>
      <c r="CU63" s="836"/>
      <c r="CV63" s="837"/>
      <c r="CW63" s="835"/>
      <c r="CX63" s="836"/>
      <c r="CY63" s="836"/>
      <c r="CZ63" s="836"/>
      <c r="DA63" s="837"/>
      <c r="DB63" s="835"/>
      <c r="DC63" s="836"/>
      <c r="DD63" s="836"/>
      <c r="DE63" s="836"/>
      <c r="DF63" s="837"/>
      <c r="DG63" s="835"/>
      <c r="DH63" s="836"/>
      <c r="DI63" s="836"/>
      <c r="DJ63" s="836"/>
      <c r="DK63" s="837"/>
      <c r="DL63" s="835"/>
      <c r="DM63" s="836"/>
      <c r="DN63" s="836"/>
      <c r="DO63" s="836"/>
      <c r="DP63" s="837"/>
      <c r="DQ63" s="835"/>
      <c r="DR63" s="836"/>
      <c r="DS63" s="836"/>
      <c r="DT63" s="836"/>
      <c r="DU63" s="837"/>
      <c r="DV63" s="838"/>
      <c r="DW63" s="839"/>
      <c r="DX63" s="839"/>
      <c r="DY63" s="839"/>
      <c r="DZ63" s="840"/>
      <c r="EA63" s="244"/>
    </row>
    <row r="64" spans="1:131" s="245" customFormat="1" ht="26.25" customHeight="1" x14ac:dyDescent="0.15">
      <c r="A64" s="263"/>
      <c r="B64" s="263"/>
      <c r="C64" s="263"/>
      <c r="D64" s="263"/>
      <c r="E64" s="263"/>
      <c r="F64" s="263"/>
      <c r="G64" s="263"/>
      <c r="H64" s="263"/>
      <c r="I64" s="263"/>
      <c r="J64" s="263"/>
      <c r="K64" s="263"/>
      <c r="L64" s="263"/>
      <c r="M64" s="263"/>
      <c r="N64" s="263"/>
      <c r="O64" s="263"/>
      <c r="P64" s="263"/>
      <c r="Q64" s="263"/>
      <c r="R64" s="263"/>
      <c r="S64" s="263"/>
      <c r="T64" s="263"/>
      <c r="U64" s="263"/>
      <c r="V64" s="263"/>
      <c r="W64" s="263"/>
      <c r="X64" s="263"/>
      <c r="Y64" s="263"/>
      <c r="Z64" s="263"/>
      <c r="AA64" s="263"/>
      <c r="AB64" s="263"/>
      <c r="AC64" s="263"/>
      <c r="AD64" s="263"/>
      <c r="AE64" s="263"/>
      <c r="AF64" s="263"/>
      <c r="AG64" s="263"/>
      <c r="AH64" s="263"/>
      <c r="AI64" s="263"/>
      <c r="AJ64" s="263"/>
      <c r="AK64" s="263"/>
      <c r="AL64" s="263"/>
      <c r="AM64" s="263"/>
      <c r="AN64" s="263"/>
      <c r="AO64" s="263"/>
      <c r="AP64" s="263"/>
      <c r="AQ64" s="263"/>
      <c r="AR64" s="263"/>
      <c r="AS64" s="263"/>
      <c r="AT64" s="263"/>
      <c r="AU64" s="263"/>
      <c r="AV64" s="263"/>
      <c r="AW64" s="263"/>
      <c r="AX64" s="263"/>
      <c r="AY64" s="263"/>
      <c r="AZ64" s="263"/>
      <c r="BA64" s="263"/>
      <c r="BB64" s="263"/>
      <c r="BC64" s="263"/>
      <c r="BD64" s="263"/>
      <c r="BE64" s="263"/>
      <c r="BF64" s="263"/>
      <c r="BG64" s="263"/>
      <c r="BH64" s="263"/>
      <c r="BI64" s="263"/>
      <c r="BJ64" s="263"/>
      <c r="BK64" s="263"/>
      <c r="BL64" s="263"/>
      <c r="BM64" s="263"/>
      <c r="BN64" s="263"/>
      <c r="BO64" s="263"/>
      <c r="BP64" s="263"/>
      <c r="BQ64" s="260">
        <v>58</v>
      </c>
      <c r="BR64" s="261"/>
      <c r="BS64" s="863"/>
      <c r="BT64" s="864"/>
      <c r="BU64" s="864"/>
      <c r="BV64" s="864"/>
      <c r="BW64" s="864"/>
      <c r="BX64" s="864"/>
      <c r="BY64" s="864"/>
      <c r="BZ64" s="864"/>
      <c r="CA64" s="864"/>
      <c r="CB64" s="864"/>
      <c r="CC64" s="864"/>
      <c r="CD64" s="864"/>
      <c r="CE64" s="864"/>
      <c r="CF64" s="864"/>
      <c r="CG64" s="865"/>
      <c r="CH64" s="835"/>
      <c r="CI64" s="836"/>
      <c r="CJ64" s="836"/>
      <c r="CK64" s="836"/>
      <c r="CL64" s="837"/>
      <c r="CM64" s="835"/>
      <c r="CN64" s="836"/>
      <c r="CO64" s="836"/>
      <c r="CP64" s="836"/>
      <c r="CQ64" s="837"/>
      <c r="CR64" s="835"/>
      <c r="CS64" s="836"/>
      <c r="CT64" s="836"/>
      <c r="CU64" s="836"/>
      <c r="CV64" s="837"/>
      <c r="CW64" s="835"/>
      <c r="CX64" s="836"/>
      <c r="CY64" s="836"/>
      <c r="CZ64" s="836"/>
      <c r="DA64" s="837"/>
      <c r="DB64" s="835"/>
      <c r="DC64" s="836"/>
      <c r="DD64" s="836"/>
      <c r="DE64" s="836"/>
      <c r="DF64" s="837"/>
      <c r="DG64" s="835"/>
      <c r="DH64" s="836"/>
      <c r="DI64" s="836"/>
      <c r="DJ64" s="836"/>
      <c r="DK64" s="837"/>
      <c r="DL64" s="835"/>
      <c r="DM64" s="836"/>
      <c r="DN64" s="836"/>
      <c r="DO64" s="836"/>
      <c r="DP64" s="837"/>
      <c r="DQ64" s="835"/>
      <c r="DR64" s="836"/>
      <c r="DS64" s="836"/>
      <c r="DT64" s="836"/>
      <c r="DU64" s="837"/>
      <c r="DV64" s="838"/>
      <c r="DW64" s="839"/>
      <c r="DX64" s="839"/>
      <c r="DY64" s="839"/>
      <c r="DZ64" s="840"/>
      <c r="EA64" s="244"/>
    </row>
    <row r="65" spans="1:131" s="245" customFormat="1" ht="26.25" customHeight="1" thickBot="1" x14ac:dyDescent="0.2">
      <c r="A65" s="250" t="s">
        <v>416</v>
      </c>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c r="AS65" s="250"/>
      <c r="AT65" s="250"/>
      <c r="AU65" s="250"/>
      <c r="AV65" s="250"/>
      <c r="AW65" s="250"/>
      <c r="AX65" s="250"/>
      <c r="AY65" s="250"/>
      <c r="AZ65" s="250"/>
      <c r="BA65" s="250"/>
      <c r="BB65" s="250"/>
      <c r="BC65" s="250"/>
      <c r="BD65" s="250"/>
      <c r="BE65" s="263"/>
      <c r="BF65" s="263"/>
      <c r="BG65" s="263"/>
      <c r="BH65" s="263"/>
      <c r="BI65" s="263"/>
      <c r="BJ65" s="263"/>
      <c r="BK65" s="263"/>
      <c r="BL65" s="263"/>
      <c r="BM65" s="263"/>
      <c r="BN65" s="263"/>
      <c r="BO65" s="263"/>
      <c r="BP65" s="263"/>
      <c r="BQ65" s="260">
        <v>59</v>
      </c>
      <c r="BR65" s="261"/>
      <c r="BS65" s="863"/>
      <c r="BT65" s="864"/>
      <c r="BU65" s="864"/>
      <c r="BV65" s="864"/>
      <c r="BW65" s="864"/>
      <c r="BX65" s="864"/>
      <c r="BY65" s="864"/>
      <c r="BZ65" s="864"/>
      <c r="CA65" s="864"/>
      <c r="CB65" s="864"/>
      <c r="CC65" s="864"/>
      <c r="CD65" s="864"/>
      <c r="CE65" s="864"/>
      <c r="CF65" s="864"/>
      <c r="CG65" s="865"/>
      <c r="CH65" s="835"/>
      <c r="CI65" s="836"/>
      <c r="CJ65" s="836"/>
      <c r="CK65" s="836"/>
      <c r="CL65" s="837"/>
      <c r="CM65" s="835"/>
      <c r="CN65" s="836"/>
      <c r="CO65" s="836"/>
      <c r="CP65" s="836"/>
      <c r="CQ65" s="837"/>
      <c r="CR65" s="835"/>
      <c r="CS65" s="836"/>
      <c r="CT65" s="836"/>
      <c r="CU65" s="836"/>
      <c r="CV65" s="837"/>
      <c r="CW65" s="835"/>
      <c r="CX65" s="836"/>
      <c r="CY65" s="836"/>
      <c r="CZ65" s="836"/>
      <c r="DA65" s="837"/>
      <c r="DB65" s="835"/>
      <c r="DC65" s="836"/>
      <c r="DD65" s="836"/>
      <c r="DE65" s="836"/>
      <c r="DF65" s="837"/>
      <c r="DG65" s="835"/>
      <c r="DH65" s="836"/>
      <c r="DI65" s="836"/>
      <c r="DJ65" s="836"/>
      <c r="DK65" s="837"/>
      <c r="DL65" s="835"/>
      <c r="DM65" s="836"/>
      <c r="DN65" s="836"/>
      <c r="DO65" s="836"/>
      <c r="DP65" s="837"/>
      <c r="DQ65" s="835"/>
      <c r="DR65" s="836"/>
      <c r="DS65" s="836"/>
      <c r="DT65" s="836"/>
      <c r="DU65" s="837"/>
      <c r="DV65" s="838"/>
      <c r="DW65" s="839"/>
      <c r="DX65" s="839"/>
      <c r="DY65" s="839"/>
      <c r="DZ65" s="840"/>
      <c r="EA65" s="244"/>
    </row>
    <row r="66" spans="1:131" s="245" customFormat="1" ht="26.25" customHeight="1" x14ac:dyDescent="0.15">
      <c r="A66" s="829" t="s">
        <v>417</v>
      </c>
      <c r="B66" s="830"/>
      <c r="C66" s="830"/>
      <c r="D66" s="830"/>
      <c r="E66" s="830"/>
      <c r="F66" s="830"/>
      <c r="G66" s="830"/>
      <c r="H66" s="830"/>
      <c r="I66" s="830"/>
      <c r="J66" s="830"/>
      <c r="K66" s="830"/>
      <c r="L66" s="830"/>
      <c r="M66" s="830"/>
      <c r="N66" s="830"/>
      <c r="O66" s="830"/>
      <c r="P66" s="831"/>
      <c r="Q66" s="806" t="s">
        <v>418</v>
      </c>
      <c r="R66" s="807"/>
      <c r="S66" s="807"/>
      <c r="T66" s="807"/>
      <c r="U66" s="808"/>
      <c r="V66" s="806" t="s">
        <v>419</v>
      </c>
      <c r="W66" s="807"/>
      <c r="X66" s="807"/>
      <c r="Y66" s="807"/>
      <c r="Z66" s="808"/>
      <c r="AA66" s="806" t="s">
        <v>420</v>
      </c>
      <c r="AB66" s="807"/>
      <c r="AC66" s="807"/>
      <c r="AD66" s="807"/>
      <c r="AE66" s="808"/>
      <c r="AF66" s="949" t="s">
        <v>421</v>
      </c>
      <c r="AG66" s="899"/>
      <c r="AH66" s="899"/>
      <c r="AI66" s="899"/>
      <c r="AJ66" s="950"/>
      <c r="AK66" s="806" t="s">
        <v>422</v>
      </c>
      <c r="AL66" s="830"/>
      <c r="AM66" s="830"/>
      <c r="AN66" s="830"/>
      <c r="AO66" s="831"/>
      <c r="AP66" s="806" t="s">
        <v>400</v>
      </c>
      <c r="AQ66" s="807"/>
      <c r="AR66" s="807"/>
      <c r="AS66" s="807"/>
      <c r="AT66" s="808"/>
      <c r="AU66" s="806" t="s">
        <v>423</v>
      </c>
      <c r="AV66" s="807"/>
      <c r="AW66" s="807"/>
      <c r="AX66" s="807"/>
      <c r="AY66" s="808"/>
      <c r="AZ66" s="806" t="s">
        <v>377</v>
      </c>
      <c r="BA66" s="807"/>
      <c r="BB66" s="807"/>
      <c r="BC66" s="807"/>
      <c r="BD66" s="818"/>
      <c r="BE66" s="263"/>
      <c r="BF66" s="263"/>
      <c r="BG66" s="263"/>
      <c r="BH66" s="263"/>
      <c r="BI66" s="263"/>
      <c r="BJ66" s="263"/>
      <c r="BK66" s="263"/>
      <c r="BL66" s="263"/>
      <c r="BM66" s="263"/>
      <c r="BN66" s="263"/>
      <c r="BO66" s="263"/>
      <c r="BP66" s="263"/>
      <c r="BQ66" s="260">
        <v>60</v>
      </c>
      <c r="BR66" s="265"/>
      <c r="BS66" s="941"/>
      <c r="BT66" s="942"/>
      <c r="BU66" s="942"/>
      <c r="BV66" s="942"/>
      <c r="BW66" s="942"/>
      <c r="BX66" s="942"/>
      <c r="BY66" s="942"/>
      <c r="BZ66" s="942"/>
      <c r="CA66" s="942"/>
      <c r="CB66" s="942"/>
      <c r="CC66" s="942"/>
      <c r="CD66" s="942"/>
      <c r="CE66" s="942"/>
      <c r="CF66" s="942"/>
      <c r="CG66" s="943"/>
      <c r="CH66" s="944"/>
      <c r="CI66" s="945"/>
      <c r="CJ66" s="945"/>
      <c r="CK66" s="945"/>
      <c r="CL66" s="946"/>
      <c r="CM66" s="944"/>
      <c r="CN66" s="945"/>
      <c r="CO66" s="945"/>
      <c r="CP66" s="945"/>
      <c r="CQ66" s="946"/>
      <c r="CR66" s="944"/>
      <c r="CS66" s="945"/>
      <c r="CT66" s="945"/>
      <c r="CU66" s="945"/>
      <c r="CV66" s="946"/>
      <c r="CW66" s="944"/>
      <c r="CX66" s="945"/>
      <c r="CY66" s="945"/>
      <c r="CZ66" s="945"/>
      <c r="DA66" s="946"/>
      <c r="DB66" s="944"/>
      <c r="DC66" s="945"/>
      <c r="DD66" s="945"/>
      <c r="DE66" s="945"/>
      <c r="DF66" s="946"/>
      <c r="DG66" s="944"/>
      <c r="DH66" s="945"/>
      <c r="DI66" s="945"/>
      <c r="DJ66" s="945"/>
      <c r="DK66" s="946"/>
      <c r="DL66" s="944"/>
      <c r="DM66" s="945"/>
      <c r="DN66" s="945"/>
      <c r="DO66" s="945"/>
      <c r="DP66" s="946"/>
      <c r="DQ66" s="944"/>
      <c r="DR66" s="945"/>
      <c r="DS66" s="945"/>
      <c r="DT66" s="945"/>
      <c r="DU66" s="946"/>
      <c r="DV66" s="938"/>
      <c r="DW66" s="939"/>
      <c r="DX66" s="939"/>
      <c r="DY66" s="939"/>
      <c r="DZ66" s="940"/>
      <c r="EA66" s="244"/>
    </row>
    <row r="67" spans="1:131" s="245" customFormat="1" ht="26.25" customHeight="1" thickBot="1" x14ac:dyDescent="0.2">
      <c r="A67" s="832"/>
      <c r="B67" s="833"/>
      <c r="C67" s="833"/>
      <c r="D67" s="833"/>
      <c r="E67" s="833"/>
      <c r="F67" s="833"/>
      <c r="G67" s="833"/>
      <c r="H67" s="833"/>
      <c r="I67" s="833"/>
      <c r="J67" s="833"/>
      <c r="K67" s="833"/>
      <c r="L67" s="833"/>
      <c r="M67" s="833"/>
      <c r="N67" s="833"/>
      <c r="O67" s="833"/>
      <c r="P67" s="834"/>
      <c r="Q67" s="809"/>
      <c r="R67" s="810"/>
      <c r="S67" s="810"/>
      <c r="T67" s="810"/>
      <c r="U67" s="811"/>
      <c r="V67" s="809"/>
      <c r="W67" s="810"/>
      <c r="X67" s="810"/>
      <c r="Y67" s="810"/>
      <c r="Z67" s="811"/>
      <c r="AA67" s="809"/>
      <c r="AB67" s="810"/>
      <c r="AC67" s="810"/>
      <c r="AD67" s="810"/>
      <c r="AE67" s="811"/>
      <c r="AF67" s="951"/>
      <c r="AG67" s="902"/>
      <c r="AH67" s="902"/>
      <c r="AI67" s="902"/>
      <c r="AJ67" s="952"/>
      <c r="AK67" s="953"/>
      <c r="AL67" s="833"/>
      <c r="AM67" s="833"/>
      <c r="AN67" s="833"/>
      <c r="AO67" s="834"/>
      <c r="AP67" s="809"/>
      <c r="AQ67" s="810"/>
      <c r="AR67" s="810"/>
      <c r="AS67" s="810"/>
      <c r="AT67" s="811"/>
      <c r="AU67" s="809"/>
      <c r="AV67" s="810"/>
      <c r="AW67" s="810"/>
      <c r="AX67" s="810"/>
      <c r="AY67" s="811"/>
      <c r="AZ67" s="809"/>
      <c r="BA67" s="810"/>
      <c r="BB67" s="810"/>
      <c r="BC67" s="810"/>
      <c r="BD67" s="819"/>
      <c r="BE67" s="263"/>
      <c r="BF67" s="263"/>
      <c r="BG67" s="263"/>
      <c r="BH67" s="263"/>
      <c r="BI67" s="263"/>
      <c r="BJ67" s="263"/>
      <c r="BK67" s="263"/>
      <c r="BL67" s="263"/>
      <c r="BM67" s="263"/>
      <c r="BN67" s="263"/>
      <c r="BO67" s="263"/>
      <c r="BP67" s="263"/>
      <c r="BQ67" s="260">
        <v>61</v>
      </c>
      <c r="BR67" s="265"/>
      <c r="BS67" s="941"/>
      <c r="BT67" s="942"/>
      <c r="BU67" s="942"/>
      <c r="BV67" s="942"/>
      <c r="BW67" s="942"/>
      <c r="BX67" s="942"/>
      <c r="BY67" s="942"/>
      <c r="BZ67" s="942"/>
      <c r="CA67" s="942"/>
      <c r="CB67" s="942"/>
      <c r="CC67" s="942"/>
      <c r="CD67" s="942"/>
      <c r="CE67" s="942"/>
      <c r="CF67" s="942"/>
      <c r="CG67" s="943"/>
      <c r="CH67" s="944"/>
      <c r="CI67" s="945"/>
      <c r="CJ67" s="945"/>
      <c r="CK67" s="945"/>
      <c r="CL67" s="946"/>
      <c r="CM67" s="944"/>
      <c r="CN67" s="945"/>
      <c r="CO67" s="945"/>
      <c r="CP67" s="945"/>
      <c r="CQ67" s="946"/>
      <c r="CR67" s="944"/>
      <c r="CS67" s="945"/>
      <c r="CT67" s="945"/>
      <c r="CU67" s="945"/>
      <c r="CV67" s="946"/>
      <c r="CW67" s="944"/>
      <c r="CX67" s="945"/>
      <c r="CY67" s="945"/>
      <c r="CZ67" s="945"/>
      <c r="DA67" s="946"/>
      <c r="DB67" s="944"/>
      <c r="DC67" s="945"/>
      <c r="DD67" s="945"/>
      <c r="DE67" s="945"/>
      <c r="DF67" s="946"/>
      <c r="DG67" s="944"/>
      <c r="DH67" s="945"/>
      <c r="DI67" s="945"/>
      <c r="DJ67" s="945"/>
      <c r="DK67" s="946"/>
      <c r="DL67" s="944"/>
      <c r="DM67" s="945"/>
      <c r="DN67" s="945"/>
      <c r="DO67" s="945"/>
      <c r="DP67" s="946"/>
      <c r="DQ67" s="944"/>
      <c r="DR67" s="945"/>
      <c r="DS67" s="945"/>
      <c r="DT67" s="945"/>
      <c r="DU67" s="946"/>
      <c r="DV67" s="938"/>
      <c r="DW67" s="939"/>
      <c r="DX67" s="939"/>
      <c r="DY67" s="939"/>
      <c r="DZ67" s="940"/>
      <c r="EA67" s="244"/>
    </row>
    <row r="68" spans="1:131" s="245" customFormat="1" ht="26.25" customHeight="1" thickTop="1" x14ac:dyDescent="0.15">
      <c r="A68" s="256">
        <v>1</v>
      </c>
      <c r="B68" s="803" t="s">
        <v>578</v>
      </c>
      <c r="C68" s="804"/>
      <c r="D68" s="804"/>
      <c r="E68" s="804"/>
      <c r="F68" s="804"/>
      <c r="G68" s="804"/>
      <c r="H68" s="804"/>
      <c r="I68" s="804"/>
      <c r="J68" s="804"/>
      <c r="K68" s="804"/>
      <c r="L68" s="804"/>
      <c r="M68" s="804"/>
      <c r="N68" s="804"/>
      <c r="O68" s="804"/>
      <c r="P68" s="805"/>
      <c r="Q68" s="947">
        <v>617</v>
      </c>
      <c r="R68" s="948"/>
      <c r="S68" s="948"/>
      <c r="T68" s="948"/>
      <c r="U68" s="948"/>
      <c r="V68" s="948">
        <v>587</v>
      </c>
      <c r="W68" s="948"/>
      <c r="X68" s="948"/>
      <c r="Y68" s="948"/>
      <c r="Z68" s="948"/>
      <c r="AA68" s="948">
        <v>30</v>
      </c>
      <c r="AB68" s="948"/>
      <c r="AC68" s="948"/>
      <c r="AD68" s="948"/>
      <c r="AE68" s="948"/>
      <c r="AF68" s="948">
        <v>21</v>
      </c>
      <c r="AG68" s="948"/>
      <c r="AH68" s="948"/>
      <c r="AI68" s="948"/>
      <c r="AJ68" s="948"/>
      <c r="AK68" s="948"/>
      <c r="AL68" s="948"/>
      <c r="AM68" s="948"/>
      <c r="AN68" s="948"/>
      <c r="AO68" s="948"/>
      <c r="AP68" s="948">
        <v>107</v>
      </c>
      <c r="AQ68" s="948"/>
      <c r="AR68" s="948"/>
      <c r="AS68" s="948"/>
      <c r="AT68" s="948"/>
      <c r="AU68" s="948">
        <v>42</v>
      </c>
      <c r="AV68" s="948"/>
      <c r="AW68" s="948"/>
      <c r="AX68" s="948"/>
      <c r="AY68" s="948"/>
      <c r="AZ68" s="956"/>
      <c r="BA68" s="956"/>
      <c r="BB68" s="956"/>
      <c r="BC68" s="956"/>
      <c r="BD68" s="957"/>
      <c r="BE68" s="263"/>
      <c r="BF68" s="263"/>
      <c r="BG68" s="263"/>
      <c r="BH68" s="263"/>
      <c r="BI68" s="263"/>
      <c r="BJ68" s="263"/>
      <c r="BK68" s="263"/>
      <c r="BL68" s="263"/>
      <c r="BM68" s="263"/>
      <c r="BN68" s="263"/>
      <c r="BO68" s="263"/>
      <c r="BP68" s="263"/>
      <c r="BQ68" s="260">
        <v>62</v>
      </c>
      <c r="BR68" s="265"/>
      <c r="BS68" s="941"/>
      <c r="BT68" s="942"/>
      <c r="BU68" s="942"/>
      <c r="BV68" s="942"/>
      <c r="BW68" s="942"/>
      <c r="BX68" s="942"/>
      <c r="BY68" s="942"/>
      <c r="BZ68" s="942"/>
      <c r="CA68" s="942"/>
      <c r="CB68" s="942"/>
      <c r="CC68" s="942"/>
      <c r="CD68" s="942"/>
      <c r="CE68" s="942"/>
      <c r="CF68" s="942"/>
      <c r="CG68" s="943"/>
      <c r="CH68" s="944"/>
      <c r="CI68" s="945"/>
      <c r="CJ68" s="945"/>
      <c r="CK68" s="945"/>
      <c r="CL68" s="946"/>
      <c r="CM68" s="944"/>
      <c r="CN68" s="945"/>
      <c r="CO68" s="945"/>
      <c r="CP68" s="945"/>
      <c r="CQ68" s="946"/>
      <c r="CR68" s="944"/>
      <c r="CS68" s="945"/>
      <c r="CT68" s="945"/>
      <c r="CU68" s="945"/>
      <c r="CV68" s="946"/>
      <c r="CW68" s="944"/>
      <c r="CX68" s="945"/>
      <c r="CY68" s="945"/>
      <c r="CZ68" s="945"/>
      <c r="DA68" s="946"/>
      <c r="DB68" s="944"/>
      <c r="DC68" s="945"/>
      <c r="DD68" s="945"/>
      <c r="DE68" s="945"/>
      <c r="DF68" s="946"/>
      <c r="DG68" s="944"/>
      <c r="DH68" s="945"/>
      <c r="DI68" s="945"/>
      <c r="DJ68" s="945"/>
      <c r="DK68" s="946"/>
      <c r="DL68" s="944"/>
      <c r="DM68" s="945"/>
      <c r="DN68" s="945"/>
      <c r="DO68" s="945"/>
      <c r="DP68" s="946"/>
      <c r="DQ68" s="944"/>
      <c r="DR68" s="945"/>
      <c r="DS68" s="945"/>
      <c r="DT68" s="945"/>
      <c r="DU68" s="946"/>
      <c r="DV68" s="938"/>
      <c r="DW68" s="939"/>
      <c r="DX68" s="939"/>
      <c r="DY68" s="939"/>
      <c r="DZ68" s="940"/>
      <c r="EA68" s="244"/>
    </row>
    <row r="69" spans="1:131" s="245" customFormat="1" ht="26.25" customHeight="1" x14ac:dyDescent="0.15">
      <c r="A69" s="259">
        <v>2</v>
      </c>
      <c r="B69" s="800" t="s">
        <v>579</v>
      </c>
      <c r="C69" s="801"/>
      <c r="D69" s="801"/>
      <c r="E69" s="801"/>
      <c r="F69" s="801"/>
      <c r="G69" s="801"/>
      <c r="H69" s="801"/>
      <c r="I69" s="801"/>
      <c r="J69" s="801"/>
      <c r="K69" s="801"/>
      <c r="L69" s="801"/>
      <c r="M69" s="801"/>
      <c r="N69" s="801"/>
      <c r="O69" s="801"/>
      <c r="P69" s="802"/>
      <c r="Q69" s="958">
        <v>1190</v>
      </c>
      <c r="R69" s="917"/>
      <c r="S69" s="917"/>
      <c r="T69" s="917"/>
      <c r="U69" s="917"/>
      <c r="V69" s="917">
        <v>1176</v>
      </c>
      <c r="W69" s="917"/>
      <c r="X69" s="917"/>
      <c r="Y69" s="917"/>
      <c r="Z69" s="917"/>
      <c r="AA69" s="917">
        <v>14</v>
      </c>
      <c r="AB69" s="917"/>
      <c r="AC69" s="917"/>
      <c r="AD69" s="917"/>
      <c r="AE69" s="917"/>
      <c r="AF69" s="917">
        <v>14</v>
      </c>
      <c r="AG69" s="917"/>
      <c r="AH69" s="917"/>
      <c r="AI69" s="917"/>
      <c r="AJ69" s="917"/>
      <c r="AK69" s="917"/>
      <c r="AL69" s="917"/>
      <c r="AM69" s="917"/>
      <c r="AN69" s="917"/>
      <c r="AO69" s="917"/>
      <c r="AP69" s="917">
        <v>302</v>
      </c>
      <c r="AQ69" s="917"/>
      <c r="AR69" s="917"/>
      <c r="AS69" s="917"/>
      <c r="AT69" s="917"/>
      <c r="AU69" s="917">
        <v>99</v>
      </c>
      <c r="AV69" s="917"/>
      <c r="AW69" s="917"/>
      <c r="AX69" s="917"/>
      <c r="AY69" s="917"/>
      <c r="AZ69" s="954"/>
      <c r="BA69" s="954"/>
      <c r="BB69" s="954"/>
      <c r="BC69" s="954"/>
      <c r="BD69" s="955"/>
      <c r="BE69" s="263"/>
      <c r="BF69" s="263"/>
      <c r="BG69" s="263"/>
      <c r="BH69" s="263"/>
      <c r="BI69" s="263"/>
      <c r="BJ69" s="263"/>
      <c r="BK69" s="263"/>
      <c r="BL69" s="263"/>
      <c r="BM69" s="263"/>
      <c r="BN69" s="263"/>
      <c r="BO69" s="263"/>
      <c r="BP69" s="263"/>
      <c r="BQ69" s="260">
        <v>63</v>
      </c>
      <c r="BR69" s="265"/>
      <c r="BS69" s="941"/>
      <c r="BT69" s="942"/>
      <c r="BU69" s="942"/>
      <c r="BV69" s="942"/>
      <c r="BW69" s="942"/>
      <c r="BX69" s="942"/>
      <c r="BY69" s="942"/>
      <c r="BZ69" s="942"/>
      <c r="CA69" s="942"/>
      <c r="CB69" s="942"/>
      <c r="CC69" s="942"/>
      <c r="CD69" s="942"/>
      <c r="CE69" s="942"/>
      <c r="CF69" s="942"/>
      <c r="CG69" s="943"/>
      <c r="CH69" s="944"/>
      <c r="CI69" s="945"/>
      <c r="CJ69" s="945"/>
      <c r="CK69" s="945"/>
      <c r="CL69" s="946"/>
      <c r="CM69" s="944"/>
      <c r="CN69" s="945"/>
      <c r="CO69" s="945"/>
      <c r="CP69" s="945"/>
      <c r="CQ69" s="946"/>
      <c r="CR69" s="944"/>
      <c r="CS69" s="945"/>
      <c r="CT69" s="945"/>
      <c r="CU69" s="945"/>
      <c r="CV69" s="946"/>
      <c r="CW69" s="944"/>
      <c r="CX69" s="945"/>
      <c r="CY69" s="945"/>
      <c r="CZ69" s="945"/>
      <c r="DA69" s="946"/>
      <c r="DB69" s="944"/>
      <c r="DC69" s="945"/>
      <c r="DD69" s="945"/>
      <c r="DE69" s="945"/>
      <c r="DF69" s="946"/>
      <c r="DG69" s="944"/>
      <c r="DH69" s="945"/>
      <c r="DI69" s="945"/>
      <c r="DJ69" s="945"/>
      <c r="DK69" s="946"/>
      <c r="DL69" s="944"/>
      <c r="DM69" s="945"/>
      <c r="DN69" s="945"/>
      <c r="DO69" s="945"/>
      <c r="DP69" s="946"/>
      <c r="DQ69" s="944"/>
      <c r="DR69" s="945"/>
      <c r="DS69" s="945"/>
      <c r="DT69" s="945"/>
      <c r="DU69" s="946"/>
      <c r="DV69" s="938"/>
      <c r="DW69" s="939"/>
      <c r="DX69" s="939"/>
      <c r="DY69" s="939"/>
      <c r="DZ69" s="940"/>
      <c r="EA69" s="244"/>
    </row>
    <row r="70" spans="1:131" s="245" customFormat="1" ht="26.25" customHeight="1" x14ac:dyDescent="0.15">
      <c r="A70" s="259">
        <v>3</v>
      </c>
      <c r="B70" s="800" t="s">
        <v>580</v>
      </c>
      <c r="C70" s="801"/>
      <c r="D70" s="801"/>
      <c r="E70" s="801"/>
      <c r="F70" s="801"/>
      <c r="G70" s="801"/>
      <c r="H70" s="801"/>
      <c r="I70" s="801"/>
      <c r="J70" s="801"/>
      <c r="K70" s="801"/>
      <c r="L70" s="801"/>
      <c r="M70" s="801"/>
      <c r="N70" s="801"/>
      <c r="O70" s="801"/>
      <c r="P70" s="802"/>
      <c r="Q70" s="958">
        <v>12131</v>
      </c>
      <c r="R70" s="917"/>
      <c r="S70" s="917"/>
      <c r="T70" s="917"/>
      <c r="U70" s="917"/>
      <c r="V70" s="917">
        <v>12049</v>
      </c>
      <c r="W70" s="917"/>
      <c r="X70" s="917"/>
      <c r="Y70" s="917"/>
      <c r="Z70" s="917"/>
      <c r="AA70" s="917">
        <v>82</v>
      </c>
      <c r="AB70" s="917"/>
      <c r="AC70" s="917"/>
      <c r="AD70" s="917"/>
      <c r="AE70" s="917"/>
      <c r="AF70" s="917">
        <v>82</v>
      </c>
      <c r="AG70" s="917"/>
      <c r="AH70" s="917"/>
      <c r="AI70" s="917"/>
      <c r="AJ70" s="917"/>
      <c r="AK70" s="917"/>
      <c r="AL70" s="917"/>
      <c r="AM70" s="917"/>
      <c r="AN70" s="917"/>
      <c r="AO70" s="917"/>
      <c r="AP70" s="917"/>
      <c r="AQ70" s="917"/>
      <c r="AR70" s="917"/>
      <c r="AS70" s="917"/>
      <c r="AT70" s="917"/>
      <c r="AU70" s="917"/>
      <c r="AV70" s="917"/>
      <c r="AW70" s="917"/>
      <c r="AX70" s="917"/>
      <c r="AY70" s="917"/>
      <c r="AZ70" s="954"/>
      <c r="BA70" s="954"/>
      <c r="BB70" s="954"/>
      <c r="BC70" s="954"/>
      <c r="BD70" s="955"/>
      <c r="BE70" s="263"/>
      <c r="BF70" s="263"/>
      <c r="BG70" s="263"/>
      <c r="BH70" s="263"/>
      <c r="BI70" s="263"/>
      <c r="BJ70" s="263"/>
      <c r="BK70" s="263"/>
      <c r="BL70" s="263"/>
      <c r="BM70" s="263"/>
      <c r="BN70" s="263"/>
      <c r="BO70" s="263"/>
      <c r="BP70" s="263"/>
      <c r="BQ70" s="260">
        <v>64</v>
      </c>
      <c r="BR70" s="265"/>
      <c r="BS70" s="941"/>
      <c r="BT70" s="942"/>
      <c r="BU70" s="942"/>
      <c r="BV70" s="942"/>
      <c r="BW70" s="942"/>
      <c r="BX70" s="942"/>
      <c r="BY70" s="942"/>
      <c r="BZ70" s="942"/>
      <c r="CA70" s="942"/>
      <c r="CB70" s="942"/>
      <c r="CC70" s="942"/>
      <c r="CD70" s="942"/>
      <c r="CE70" s="942"/>
      <c r="CF70" s="942"/>
      <c r="CG70" s="943"/>
      <c r="CH70" s="944"/>
      <c r="CI70" s="945"/>
      <c r="CJ70" s="945"/>
      <c r="CK70" s="945"/>
      <c r="CL70" s="946"/>
      <c r="CM70" s="944"/>
      <c r="CN70" s="945"/>
      <c r="CO70" s="945"/>
      <c r="CP70" s="945"/>
      <c r="CQ70" s="946"/>
      <c r="CR70" s="944"/>
      <c r="CS70" s="945"/>
      <c r="CT70" s="945"/>
      <c r="CU70" s="945"/>
      <c r="CV70" s="946"/>
      <c r="CW70" s="944"/>
      <c r="CX70" s="945"/>
      <c r="CY70" s="945"/>
      <c r="CZ70" s="945"/>
      <c r="DA70" s="946"/>
      <c r="DB70" s="944"/>
      <c r="DC70" s="945"/>
      <c r="DD70" s="945"/>
      <c r="DE70" s="945"/>
      <c r="DF70" s="946"/>
      <c r="DG70" s="944"/>
      <c r="DH70" s="945"/>
      <c r="DI70" s="945"/>
      <c r="DJ70" s="945"/>
      <c r="DK70" s="946"/>
      <c r="DL70" s="944"/>
      <c r="DM70" s="945"/>
      <c r="DN70" s="945"/>
      <c r="DO70" s="945"/>
      <c r="DP70" s="946"/>
      <c r="DQ70" s="944"/>
      <c r="DR70" s="945"/>
      <c r="DS70" s="945"/>
      <c r="DT70" s="945"/>
      <c r="DU70" s="946"/>
      <c r="DV70" s="938"/>
      <c r="DW70" s="939"/>
      <c r="DX70" s="939"/>
      <c r="DY70" s="939"/>
      <c r="DZ70" s="940"/>
      <c r="EA70" s="244"/>
    </row>
    <row r="71" spans="1:131" s="245" customFormat="1" ht="26.25" customHeight="1" x14ac:dyDescent="0.15">
      <c r="A71" s="259">
        <v>4</v>
      </c>
      <c r="B71" s="800" t="s">
        <v>581</v>
      </c>
      <c r="C71" s="801"/>
      <c r="D71" s="801"/>
      <c r="E71" s="801"/>
      <c r="F71" s="801"/>
      <c r="G71" s="801"/>
      <c r="H71" s="801"/>
      <c r="I71" s="801"/>
      <c r="J71" s="801"/>
      <c r="K71" s="801"/>
      <c r="L71" s="801"/>
      <c r="M71" s="801"/>
      <c r="N71" s="801"/>
      <c r="O71" s="801"/>
      <c r="P71" s="802"/>
      <c r="Q71" s="958">
        <v>113</v>
      </c>
      <c r="R71" s="917"/>
      <c r="S71" s="917"/>
      <c r="T71" s="917"/>
      <c r="U71" s="917"/>
      <c r="V71" s="917">
        <v>112</v>
      </c>
      <c r="W71" s="917"/>
      <c r="X71" s="917"/>
      <c r="Y71" s="917"/>
      <c r="Z71" s="917"/>
      <c r="AA71" s="917">
        <v>1</v>
      </c>
      <c r="AB71" s="917"/>
      <c r="AC71" s="917"/>
      <c r="AD71" s="917"/>
      <c r="AE71" s="917"/>
      <c r="AF71" s="917">
        <v>1</v>
      </c>
      <c r="AG71" s="917"/>
      <c r="AH71" s="917"/>
      <c r="AI71" s="917"/>
      <c r="AJ71" s="917"/>
      <c r="AK71" s="917"/>
      <c r="AL71" s="917"/>
      <c r="AM71" s="917"/>
      <c r="AN71" s="917"/>
      <c r="AO71" s="917"/>
      <c r="AP71" s="917"/>
      <c r="AQ71" s="917"/>
      <c r="AR71" s="917"/>
      <c r="AS71" s="917"/>
      <c r="AT71" s="917"/>
      <c r="AU71" s="917"/>
      <c r="AV71" s="917"/>
      <c r="AW71" s="917"/>
      <c r="AX71" s="917"/>
      <c r="AY71" s="917"/>
      <c r="AZ71" s="954"/>
      <c r="BA71" s="954"/>
      <c r="BB71" s="954"/>
      <c r="BC71" s="954"/>
      <c r="BD71" s="955"/>
      <c r="BE71" s="263"/>
      <c r="BF71" s="263"/>
      <c r="BG71" s="263"/>
      <c r="BH71" s="263"/>
      <c r="BI71" s="263"/>
      <c r="BJ71" s="263"/>
      <c r="BK71" s="263"/>
      <c r="BL71" s="263"/>
      <c r="BM71" s="263"/>
      <c r="BN71" s="263"/>
      <c r="BO71" s="263"/>
      <c r="BP71" s="263"/>
      <c r="BQ71" s="260">
        <v>65</v>
      </c>
      <c r="BR71" s="265"/>
      <c r="BS71" s="941"/>
      <c r="BT71" s="942"/>
      <c r="BU71" s="942"/>
      <c r="BV71" s="942"/>
      <c r="BW71" s="942"/>
      <c r="BX71" s="942"/>
      <c r="BY71" s="942"/>
      <c r="BZ71" s="942"/>
      <c r="CA71" s="942"/>
      <c r="CB71" s="942"/>
      <c r="CC71" s="942"/>
      <c r="CD71" s="942"/>
      <c r="CE71" s="942"/>
      <c r="CF71" s="942"/>
      <c r="CG71" s="943"/>
      <c r="CH71" s="944"/>
      <c r="CI71" s="945"/>
      <c r="CJ71" s="945"/>
      <c r="CK71" s="945"/>
      <c r="CL71" s="946"/>
      <c r="CM71" s="944"/>
      <c r="CN71" s="945"/>
      <c r="CO71" s="945"/>
      <c r="CP71" s="945"/>
      <c r="CQ71" s="946"/>
      <c r="CR71" s="944"/>
      <c r="CS71" s="945"/>
      <c r="CT71" s="945"/>
      <c r="CU71" s="945"/>
      <c r="CV71" s="946"/>
      <c r="CW71" s="944"/>
      <c r="CX71" s="945"/>
      <c r="CY71" s="945"/>
      <c r="CZ71" s="945"/>
      <c r="DA71" s="946"/>
      <c r="DB71" s="944"/>
      <c r="DC71" s="945"/>
      <c r="DD71" s="945"/>
      <c r="DE71" s="945"/>
      <c r="DF71" s="946"/>
      <c r="DG71" s="944"/>
      <c r="DH71" s="945"/>
      <c r="DI71" s="945"/>
      <c r="DJ71" s="945"/>
      <c r="DK71" s="946"/>
      <c r="DL71" s="944"/>
      <c r="DM71" s="945"/>
      <c r="DN71" s="945"/>
      <c r="DO71" s="945"/>
      <c r="DP71" s="946"/>
      <c r="DQ71" s="944"/>
      <c r="DR71" s="945"/>
      <c r="DS71" s="945"/>
      <c r="DT71" s="945"/>
      <c r="DU71" s="946"/>
      <c r="DV71" s="938"/>
      <c r="DW71" s="939"/>
      <c r="DX71" s="939"/>
      <c r="DY71" s="939"/>
      <c r="DZ71" s="940"/>
      <c r="EA71" s="244"/>
    </row>
    <row r="72" spans="1:131" s="245" customFormat="1" ht="26.25" customHeight="1" x14ac:dyDescent="0.15">
      <c r="A72" s="259">
        <v>5</v>
      </c>
      <c r="B72" s="800" t="s">
        <v>582</v>
      </c>
      <c r="C72" s="801"/>
      <c r="D72" s="801"/>
      <c r="E72" s="801"/>
      <c r="F72" s="801"/>
      <c r="G72" s="801"/>
      <c r="H72" s="801"/>
      <c r="I72" s="801"/>
      <c r="J72" s="801"/>
      <c r="K72" s="801"/>
      <c r="L72" s="801"/>
      <c r="M72" s="801"/>
      <c r="N72" s="801"/>
      <c r="O72" s="801"/>
      <c r="P72" s="802"/>
      <c r="Q72" s="958">
        <v>12</v>
      </c>
      <c r="R72" s="917"/>
      <c r="S72" s="917"/>
      <c r="T72" s="917"/>
      <c r="U72" s="917"/>
      <c r="V72" s="917">
        <v>11</v>
      </c>
      <c r="W72" s="917"/>
      <c r="X72" s="917"/>
      <c r="Y72" s="917"/>
      <c r="Z72" s="917"/>
      <c r="AA72" s="917">
        <v>1</v>
      </c>
      <c r="AB72" s="917"/>
      <c r="AC72" s="917"/>
      <c r="AD72" s="917"/>
      <c r="AE72" s="917"/>
      <c r="AF72" s="917">
        <v>1</v>
      </c>
      <c r="AG72" s="917"/>
      <c r="AH72" s="917"/>
      <c r="AI72" s="917"/>
      <c r="AJ72" s="917"/>
      <c r="AK72" s="917"/>
      <c r="AL72" s="917"/>
      <c r="AM72" s="917"/>
      <c r="AN72" s="917"/>
      <c r="AO72" s="917"/>
      <c r="AP72" s="917"/>
      <c r="AQ72" s="917"/>
      <c r="AR72" s="917"/>
      <c r="AS72" s="917"/>
      <c r="AT72" s="917"/>
      <c r="AU72" s="917"/>
      <c r="AV72" s="917"/>
      <c r="AW72" s="917"/>
      <c r="AX72" s="917"/>
      <c r="AY72" s="917"/>
      <c r="AZ72" s="954"/>
      <c r="BA72" s="954"/>
      <c r="BB72" s="954"/>
      <c r="BC72" s="954"/>
      <c r="BD72" s="955"/>
      <c r="BE72" s="263"/>
      <c r="BF72" s="263"/>
      <c r="BG72" s="263"/>
      <c r="BH72" s="263"/>
      <c r="BI72" s="263"/>
      <c r="BJ72" s="263"/>
      <c r="BK72" s="263"/>
      <c r="BL72" s="263"/>
      <c r="BM72" s="263"/>
      <c r="BN72" s="263"/>
      <c r="BO72" s="263"/>
      <c r="BP72" s="263"/>
      <c r="BQ72" s="260">
        <v>66</v>
      </c>
      <c r="BR72" s="265"/>
      <c r="BS72" s="941"/>
      <c r="BT72" s="942"/>
      <c r="BU72" s="942"/>
      <c r="BV72" s="942"/>
      <c r="BW72" s="942"/>
      <c r="BX72" s="942"/>
      <c r="BY72" s="942"/>
      <c r="BZ72" s="942"/>
      <c r="CA72" s="942"/>
      <c r="CB72" s="942"/>
      <c r="CC72" s="942"/>
      <c r="CD72" s="942"/>
      <c r="CE72" s="942"/>
      <c r="CF72" s="942"/>
      <c r="CG72" s="943"/>
      <c r="CH72" s="944"/>
      <c r="CI72" s="945"/>
      <c r="CJ72" s="945"/>
      <c r="CK72" s="945"/>
      <c r="CL72" s="946"/>
      <c r="CM72" s="944"/>
      <c r="CN72" s="945"/>
      <c r="CO72" s="945"/>
      <c r="CP72" s="945"/>
      <c r="CQ72" s="946"/>
      <c r="CR72" s="944"/>
      <c r="CS72" s="945"/>
      <c r="CT72" s="945"/>
      <c r="CU72" s="945"/>
      <c r="CV72" s="946"/>
      <c r="CW72" s="944"/>
      <c r="CX72" s="945"/>
      <c r="CY72" s="945"/>
      <c r="CZ72" s="945"/>
      <c r="DA72" s="946"/>
      <c r="DB72" s="944"/>
      <c r="DC72" s="945"/>
      <c r="DD72" s="945"/>
      <c r="DE72" s="945"/>
      <c r="DF72" s="946"/>
      <c r="DG72" s="944"/>
      <c r="DH72" s="945"/>
      <c r="DI72" s="945"/>
      <c r="DJ72" s="945"/>
      <c r="DK72" s="946"/>
      <c r="DL72" s="944"/>
      <c r="DM72" s="945"/>
      <c r="DN72" s="945"/>
      <c r="DO72" s="945"/>
      <c r="DP72" s="946"/>
      <c r="DQ72" s="944"/>
      <c r="DR72" s="945"/>
      <c r="DS72" s="945"/>
      <c r="DT72" s="945"/>
      <c r="DU72" s="946"/>
      <c r="DV72" s="938"/>
      <c r="DW72" s="939"/>
      <c r="DX72" s="939"/>
      <c r="DY72" s="939"/>
      <c r="DZ72" s="940"/>
      <c r="EA72" s="244"/>
    </row>
    <row r="73" spans="1:131" s="245" customFormat="1" ht="26.25" customHeight="1" x14ac:dyDescent="0.15">
      <c r="A73" s="259">
        <v>6</v>
      </c>
      <c r="B73" s="800" t="s">
        <v>583</v>
      </c>
      <c r="C73" s="801"/>
      <c r="D73" s="801"/>
      <c r="E73" s="801"/>
      <c r="F73" s="801"/>
      <c r="G73" s="801"/>
      <c r="H73" s="801"/>
      <c r="I73" s="801"/>
      <c r="J73" s="801"/>
      <c r="K73" s="801"/>
      <c r="L73" s="801"/>
      <c r="M73" s="801"/>
      <c r="N73" s="801"/>
      <c r="O73" s="801"/>
      <c r="P73" s="802"/>
      <c r="Q73" s="958">
        <v>226</v>
      </c>
      <c r="R73" s="917"/>
      <c r="S73" s="917"/>
      <c r="T73" s="917"/>
      <c r="U73" s="917"/>
      <c r="V73" s="917">
        <v>199</v>
      </c>
      <c r="W73" s="917"/>
      <c r="X73" s="917"/>
      <c r="Y73" s="917"/>
      <c r="Z73" s="917"/>
      <c r="AA73" s="917">
        <v>27</v>
      </c>
      <c r="AB73" s="917"/>
      <c r="AC73" s="917"/>
      <c r="AD73" s="917"/>
      <c r="AE73" s="917"/>
      <c r="AF73" s="917">
        <v>27</v>
      </c>
      <c r="AG73" s="917"/>
      <c r="AH73" s="917"/>
      <c r="AI73" s="917"/>
      <c r="AJ73" s="917"/>
      <c r="AK73" s="917"/>
      <c r="AL73" s="917"/>
      <c r="AM73" s="917"/>
      <c r="AN73" s="917"/>
      <c r="AO73" s="917"/>
      <c r="AP73" s="917">
        <v>134</v>
      </c>
      <c r="AQ73" s="917"/>
      <c r="AR73" s="917"/>
      <c r="AS73" s="917"/>
      <c r="AT73" s="917"/>
      <c r="AU73" s="917"/>
      <c r="AV73" s="917"/>
      <c r="AW73" s="917"/>
      <c r="AX73" s="917"/>
      <c r="AY73" s="917"/>
      <c r="AZ73" s="954"/>
      <c r="BA73" s="954"/>
      <c r="BB73" s="954"/>
      <c r="BC73" s="954"/>
      <c r="BD73" s="955"/>
      <c r="BE73" s="263"/>
      <c r="BF73" s="263"/>
      <c r="BG73" s="263"/>
      <c r="BH73" s="263"/>
      <c r="BI73" s="263"/>
      <c r="BJ73" s="263"/>
      <c r="BK73" s="263"/>
      <c r="BL73" s="263"/>
      <c r="BM73" s="263"/>
      <c r="BN73" s="263"/>
      <c r="BO73" s="263"/>
      <c r="BP73" s="263"/>
      <c r="BQ73" s="260">
        <v>67</v>
      </c>
      <c r="BR73" s="265"/>
      <c r="BS73" s="941"/>
      <c r="BT73" s="942"/>
      <c r="BU73" s="942"/>
      <c r="BV73" s="942"/>
      <c r="BW73" s="942"/>
      <c r="BX73" s="942"/>
      <c r="BY73" s="942"/>
      <c r="BZ73" s="942"/>
      <c r="CA73" s="942"/>
      <c r="CB73" s="942"/>
      <c r="CC73" s="942"/>
      <c r="CD73" s="942"/>
      <c r="CE73" s="942"/>
      <c r="CF73" s="942"/>
      <c r="CG73" s="943"/>
      <c r="CH73" s="944"/>
      <c r="CI73" s="945"/>
      <c r="CJ73" s="945"/>
      <c r="CK73" s="945"/>
      <c r="CL73" s="946"/>
      <c r="CM73" s="944"/>
      <c r="CN73" s="945"/>
      <c r="CO73" s="945"/>
      <c r="CP73" s="945"/>
      <c r="CQ73" s="946"/>
      <c r="CR73" s="944"/>
      <c r="CS73" s="945"/>
      <c r="CT73" s="945"/>
      <c r="CU73" s="945"/>
      <c r="CV73" s="946"/>
      <c r="CW73" s="944"/>
      <c r="CX73" s="945"/>
      <c r="CY73" s="945"/>
      <c r="CZ73" s="945"/>
      <c r="DA73" s="946"/>
      <c r="DB73" s="944"/>
      <c r="DC73" s="945"/>
      <c r="DD73" s="945"/>
      <c r="DE73" s="945"/>
      <c r="DF73" s="946"/>
      <c r="DG73" s="944"/>
      <c r="DH73" s="945"/>
      <c r="DI73" s="945"/>
      <c r="DJ73" s="945"/>
      <c r="DK73" s="946"/>
      <c r="DL73" s="944"/>
      <c r="DM73" s="945"/>
      <c r="DN73" s="945"/>
      <c r="DO73" s="945"/>
      <c r="DP73" s="946"/>
      <c r="DQ73" s="944"/>
      <c r="DR73" s="945"/>
      <c r="DS73" s="945"/>
      <c r="DT73" s="945"/>
      <c r="DU73" s="946"/>
      <c r="DV73" s="938"/>
      <c r="DW73" s="939"/>
      <c r="DX73" s="939"/>
      <c r="DY73" s="939"/>
      <c r="DZ73" s="940"/>
      <c r="EA73" s="244"/>
    </row>
    <row r="74" spans="1:131" s="245" customFormat="1" ht="26.25" customHeight="1" x14ac:dyDescent="0.15">
      <c r="A74" s="259">
        <v>7</v>
      </c>
      <c r="B74" s="800" t="s">
        <v>584</v>
      </c>
      <c r="C74" s="801"/>
      <c r="D74" s="801"/>
      <c r="E74" s="801"/>
      <c r="F74" s="801"/>
      <c r="G74" s="801"/>
      <c r="H74" s="801"/>
      <c r="I74" s="801"/>
      <c r="J74" s="801"/>
      <c r="K74" s="801"/>
      <c r="L74" s="801"/>
      <c r="M74" s="801"/>
      <c r="N74" s="801"/>
      <c r="O74" s="801"/>
      <c r="P74" s="802"/>
      <c r="Q74" s="958">
        <v>679</v>
      </c>
      <c r="R74" s="917"/>
      <c r="S74" s="917"/>
      <c r="T74" s="917"/>
      <c r="U74" s="917"/>
      <c r="V74" s="917">
        <v>357</v>
      </c>
      <c r="W74" s="917"/>
      <c r="X74" s="917"/>
      <c r="Y74" s="917"/>
      <c r="Z74" s="917"/>
      <c r="AA74" s="917">
        <v>322</v>
      </c>
      <c r="AB74" s="917"/>
      <c r="AC74" s="917"/>
      <c r="AD74" s="917"/>
      <c r="AE74" s="917"/>
      <c r="AF74" s="917">
        <v>322</v>
      </c>
      <c r="AG74" s="917"/>
      <c r="AH74" s="917"/>
      <c r="AI74" s="917"/>
      <c r="AJ74" s="917"/>
      <c r="AK74" s="917">
        <v>188</v>
      </c>
      <c r="AL74" s="917"/>
      <c r="AM74" s="917"/>
      <c r="AN74" s="917"/>
      <c r="AO74" s="917"/>
      <c r="AP74" s="917"/>
      <c r="AQ74" s="917"/>
      <c r="AR74" s="917"/>
      <c r="AS74" s="917"/>
      <c r="AT74" s="917"/>
      <c r="AU74" s="917"/>
      <c r="AV74" s="917"/>
      <c r="AW74" s="917"/>
      <c r="AX74" s="917"/>
      <c r="AY74" s="917"/>
      <c r="AZ74" s="954"/>
      <c r="BA74" s="954"/>
      <c r="BB74" s="954"/>
      <c r="BC74" s="954"/>
      <c r="BD74" s="955"/>
      <c r="BE74" s="263"/>
      <c r="BF74" s="263"/>
      <c r="BG74" s="263"/>
      <c r="BH74" s="263"/>
      <c r="BI74" s="263"/>
      <c r="BJ74" s="263"/>
      <c r="BK74" s="263"/>
      <c r="BL74" s="263"/>
      <c r="BM74" s="263"/>
      <c r="BN74" s="263"/>
      <c r="BO74" s="263"/>
      <c r="BP74" s="263"/>
      <c r="BQ74" s="260">
        <v>68</v>
      </c>
      <c r="BR74" s="265"/>
      <c r="BS74" s="941"/>
      <c r="BT74" s="942"/>
      <c r="BU74" s="942"/>
      <c r="BV74" s="942"/>
      <c r="BW74" s="942"/>
      <c r="BX74" s="942"/>
      <c r="BY74" s="942"/>
      <c r="BZ74" s="942"/>
      <c r="CA74" s="942"/>
      <c r="CB74" s="942"/>
      <c r="CC74" s="942"/>
      <c r="CD74" s="942"/>
      <c r="CE74" s="942"/>
      <c r="CF74" s="942"/>
      <c r="CG74" s="943"/>
      <c r="CH74" s="944"/>
      <c r="CI74" s="945"/>
      <c r="CJ74" s="945"/>
      <c r="CK74" s="945"/>
      <c r="CL74" s="946"/>
      <c r="CM74" s="944"/>
      <c r="CN74" s="945"/>
      <c r="CO74" s="945"/>
      <c r="CP74" s="945"/>
      <c r="CQ74" s="946"/>
      <c r="CR74" s="944"/>
      <c r="CS74" s="945"/>
      <c r="CT74" s="945"/>
      <c r="CU74" s="945"/>
      <c r="CV74" s="946"/>
      <c r="CW74" s="944"/>
      <c r="CX74" s="945"/>
      <c r="CY74" s="945"/>
      <c r="CZ74" s="945"/>
      <c r="DA74" s="946"/>
      <c r="DB74" s="944"/>
      <c r="DC74" s="945"/>
      <c r="DD74" s="945"/>
      <c r="DE74" s="945"/>
      <c r="DF74" s="946"/>
      <c r="DG74" s="944"/>
      <c r="DH74" s="945"/>
      <c r="DI74" s="945"/>
      <c r="DJ74" s="945"/>
      <c r="DK74" s="946"/>
      <c r="DL74" s="944"/>
      <c r="DM74" s="945"/>
      <c r="DN74" s="945"/>
      <c r="DO74" s="945"/>
      <c r="DP74" s="946"/>
      <c r="DQ74" s="944"/>
      <c r="DR74" s="945"/>
      <c r="DS74" s="945"/>
      <c r="DT74" s="945"/>
      <c r="DU74" s="946"/>
      <c r="DV74" s="938"/>
      <c r="DW74" s="939"/>
      <c r="DX74" s="939"/>
      <c r="DY74" s="939"/>
      <c r="DZ74" s="940"/>
      <c r="EA74" s="244"/>
    </row>
    <row r="75" spans="1:131" s="245" customFormat="1" ht="26.25" customHeight="1" x14ac:dyDescent="0.15">
      <c r="A75" s="259">
        <v>8</v>
      </c>
      <c r="B75" s="800" t="s">
        <v>585</v>
      </c>
      <c r="C75" s="801"/>
      <c r="D75" s="801"/>
      <c r="E75" s="801"/>
      <c r="F75" s="801"/>
      <c r="G75" s="801"/>
      <c r="H75" s="801"/>
      <c r="I75" s="801"/>
      <c r="J75" s="801"/>
      <c r="K75" s="801"/>
      <c r="L75" s="801"/>
      <c r="M75" s="801"/>
      <c r="N75" s="801"/>
      <c r="O75" s="801"/>
      <c r="P75" s="802"/>
      <c r="Q75" s="959">
        <v>133</v>
      </c>
      <c r="R75" s="960"/>
      <c r="S75" s="960"/>
      <c r="T75" s="960"/>
      <c r="U75" s="916"/>
      <c r="V75" s="961">
        <v>130</v>
      </c>
      <c r="W75" s="960"/>
      <c r="X75" s="960"/>
      <c r="Y75" s="960"/>
      <c r="Z75" s="916"/>
      <c r="AA75" s="961">
        <v>3</v>
      </c>
      <c r="AB75" s="960"/>
      <c r="AC75" s="960"/>
      <c r="AD75" s="960"/>
      <c r="AE75" s="916"/>
      <c r="AF75" s="961">
        <v>3</v>
      </c>
      <c r="AG75" s="960"/>
      <c r="AH75" s="960"/>
      <c r="AI75" s="960"/>
      <c r="AJ75" s="916"/>
      <c r="AK75" s="961"/>
      <c r="AL75" s="960"/>
      <c r="AM75" s="960"/>
      <c r="AN75" s="960"/>
      <c r="AO75" s="916"/>
      <c r="AP75" s="961"/>
      <c r="AQ75" s="960"/>
      <c r="AR75" s="960"/>
      <c r="AS75" s="960"/>
      <c r="AT75" s="916"/>
      <c r="AU75" s="961"/>
      <c r="AV75" s="960"/>
      <c r="AW75" s="960"/>
      <c r="AX75" s="960"/>
      <c r="AY75" s="916"/>
      <c r="AZ75" s="954"/>
      <c r="BA75" s="954"/>
      <c r="BB75" s="954"/>
      <c r="BC75" s="954"/>
      <c r="BD75" s="955"/>
      <c r="BE75" s="263"/>
      <c r="BF75" s="263"/>
      <c r="BG75" s="263"/>
      <c r="BH75" s="263"/>
      <c r="BI75" s="263"/>
      <c r="BJ75" s="263"/>
      <c r="BK75" s="263"/>
      <c r="BL75" s="263"/>
      <c r="BM75" s="263"/>
      <c r="BN75" s="263"/>
      <c r="BO75" s="263"/>
      <c r="BP75" s="263"/>
      <c r="BQ75" s="260">
        <v>69</v>
      </c>
      <c r="BR75" s="265"/>
      <c r="BS75" s="941"/>
      <c r="BT75" s="942"/>
      <c r="BU75" s="942"/>
      <c r="BV75" s="942"/>
      <c r="BW75" s="942"/>
      <c r="BX75" s="942"/>
      <c r="BY75" s="942"/>
      <c r="BZ75" s="942"/>
      <c r="CA75" s="942"/>
      <c r="CB75" s="942"/>
      <c r="CC75" s="942"/>
      <c r="CD75" s="942"/>
      <c r="CE75" s="942"/>
      <c r="CF75" s="942"/>
      <c r="CG75" s="943"/>
      <c r="CH75" s="944"/>
      <c r="CI75" s="945"/>
      <c r="CJ75" s="945"/>
      <c r="CK75" s="945"/>
      <c r="CL75" s="946"/>
      <c r="CM75" s="944"/>
      <c r="CN75" s="945"/>
      <c r="CO75" s="945"/>
      <c r="CP75" s="945"/>
      <c r="CQ75" s="946"/>
      <c r="CR75" s="944"/>
      <c r="CS75" s="945"/>
      <c r="CT75" s="945"/>
      <c r="CU75" s="945"/>
      <c r="CV75" s="946"/>
      <c r="CW75" s="944"/>
      <c r="CX75" s="945"/>
      <c r="CY75" s="945"/>
      <c r="CZ75" s="945"/>
      <c r="DA75" s="946"/>
      <c r="DB75" s="944"/>
      <c r="DC75" s="945"/>
      <c r="DD75" s="945"/>
      <c r="DE75" s="945"/>
      <c r="DF75" s="946"/>
      <c r="DG75" s="944"/>
      <c r="DH75" s="945"/>
      <c r="DI75" s="945"/>
      <c r="DJ75" s="945"/>
      <c r="DK75" s="946"/>
      <c r="DL75" s="944"/>
      <c r="DM75" s="945"/>
      <c r="DN75" s="945"/>
      <c r="DO75" s="945"/>
      <c r="DP75" s="946"/>
      <c r="DQ75" s="944"/>
      <c r="DR75" s="945"/>
      <c r="DS75" s="945"/>
      <c r="DT75" s="945"/>
      <c r="DU75" s="946"/>
      <c r="DV75" s="938"/>
      <c r="DW75" s="939"/>
      <c r="DX75" s="939"/>
      <c r="DY75" s="939"/>
      <c r="DZ75" s="940"/>
      <c r="EA75" s="244"/>
    </row>
    <row r="76" spans="1:131" s="245" customFormat="1" ht="26.25" customHeight="1" x14ac:dyDescent="0.15">
      <c r="A76" s="259">
        <v>9</v>
      </c>
      <c r="B76" s="800" t="s">
        <v>586</v>
      </c>
      <c r="C76" s="801"/>
      <c r="D76" s="801"/>
      <c r="E76" s="801"/>
      <c r="F76" s="801"/>
      <c r="G76" s="801"/>
      <c r="H76" s="801"/>
      <c r="I76" s="801"/>
      <c r="J76" s="801"/>
      <c r="K76" s="801"/>
      <c r="L76" s="801"/>
      <c r="M76" s="801"/>
      <c r="N76" s="801"/>
      <c r="O76" s="801"/>
      <c r="P76" s="802"/>
      <c r="Q76" s="959">
        <v>85</v>
      </c>
      <c r="R76" s="960"/>
      <c r="S76" s="960"/>
      <c r="T76" s="960"/>
      <c r="U76" s="916"/>
      <c r="V76" s="961">
        <v>80</v>
      </c>
      <c r="W76" s="960"/>
      <c r="X76" s="960"/>
      <c r="Y76" s="960"/>
      <c r="Z76" s="916"/>
      <c r="AA76" s="961">
        <v>5</v>
      </c>
      <c r="AB76" s="960"/>
      <c r="AC76" s="960"/>
      <c r="AD76" s="960"/>
      <c r="AE76" s="916"/>
      <c r="AF76" s="961">
        <v>5</v>
      </c>
      <c r="AG76" s="960"/>
      <c r="AH76" s="960"/>
      <c r="AI76" s="960"/>
      <c r="AJ76" s="916"/>
      <c r="AK76" s="961"/>
      <c r="AL76" s="960"/>
      <c r="AM76" s="960"/>
      <c r="AN76" s="960"/>
      <c r="AO76" s="916"/>
      <c r="AP76" s="961"/>
      <c r="AQ76" s="960"/>
      <c r="AR76" s="960"/>
      <c r="AS76" s="960"/>
      <c r="AT76" s="916"/>
      <c r="AU76" s="961"/>
      <c r="AV76" s="960"/>
      <c r="AW76" s="960"/>
      <c r="AX76" s="960"/>
      <c r="AY76" s="916"/>
      <c r="AZ76" s="954"/>
      <c r="BA76" s="954"/>
      <c r="BB76" s="954"/>
      <c r="BC76" s="954"/>
      <c r="BD76" s="955"/>
      <c r="BE76" s="263"/>
      <c r="BF76" s="263"/>
      <c r="BG76" s="263"/>
      <c r="BH76" s="263"/>
      <c r="BI76" s="263"/>
      <c r="BJ76" s="263"/>
      <c r="BK76" s="263"/>
      <c r="BL76" s="263"/>
      <c r="BM76" s="263"/>
      <c r="BN76" s="263"/>
      <c r="BO76" s="263"/>
      <c r="BP76" s="263"/>
      <c r="BQ76" s="260">
        <v>70</v>
      </c>
      <c r="BR76" s="265"/>
      <c r="BS76" s="941"/>
      <c r="BT76" s="942"/>
      <c r="BU76" s="942"/>
      <c r="BV76" s="942"/>
      <c r="BW76" s="942"/>
      <c r="BX76" s="942"/>
      <c r="BY76" s="942"/>
      <c r="BZ76" s="942"/>
      <c r="CA76" s="942"/>
      <c r="CB76" s="942"/>
      <c r="CC76" s="942"/>
      <c r="CD76" s="942"/>
      <c r="CE76" s="942"/>
      <c r="CF76" s="942"/>
      <c r="CG76" s="943"/>
      <c r="CH76" s="944"/>
      <c r="CI76" s="945"/>
      <c r="CJ76" s="945"/>
      <c r="CK76" s="945"/>
      <c r="CL76" s="946"/>
      <c r="CM76" s="944"/>
      <c r="CN76" s="945"/>
      <c r="CO76" s="945"/>
      <c r="CP76" s="945"/>
      <c r="CQ76" s="946"/>
      <c r="CR76" s="944"/>
      <c r="CS76" s="945"/>
      <c r="CT76" s="945"/>
      <c r="CU76" s="945"/>
      <c r="CV76" s="946"/>
      <c r="CW76" s="944"/>
      <c r="CX76" s="945"/>
      <c r="CY76" s="945"/>
      <c r="CZ76" s="945"/>
      <c r="DA76" s="946"/>
      <c r="DB76" s="944"/>
      <c r="DC76" s="945"/>
      <c r="DD76" s="945"/>
      <c r="DE76" s="945"/>
      <c r="DF76" s="946"/>
      <c r="DG76" s="944"/>
      <c r="DH76" s="945"/>
      <c r="DI76" s="945"/>
      <c r="DJ76" s="945"/>
      <c r="DK76" s="946"/>
      <c r="DL76" s="944"/>
      <c r="DM76" s="945"/>
      <c r="DN76" s="945"/>
      <c r="DO76" s="945"/>
      <c r="DP76" s="946"/>
      <c r="DQ76" s="944"/>
      <c r="DR76" s="945"/>
      <c r="DS76" s="945"/>
      <c r="DT76" s="945"/>
      <c r="DU76" s="946"/>
      <c r="DV76" s="938"/>
      <c r="DW76" s="939"/>
      <c r="DX76" s="939"/>
      <c r="DY76" s="939"/>
      <c r="DZ76" s="940"/>
      <c r="EA76" s="244"/>
    </row>
    <row r="77" spans="1:131" s="245" customFormat="1" ht="26.25" customHeight="1" x14ac:dyDescent="0.15">
      <c r="A77" s="259">
        <v>10</v>
      </c>
      <c r="B77" s="800" t="s">
        <v>587</v>
      </c>
      <c r="C77" s="801"/>
      <c r="D77" s="801"/>
      <c r="E77" s="801"/>
      <c r="F77" s="801"/>
      <c r="G77" s="801"/>
      <c r="H77" s="801"/>
      <c r="I77" s="801"/>
      <c r="J77" s="801"/>
      <c r="K77" s="801"/>
      <c r="L77" s="801"/>
      <c r="M77" s="801"/>
      <c r="N77" s="801"/>
      <c r="O77" s="801"/>
      <c r="P77" s="802"/>
      <c r="Q77" s="959">
        <v>2863</v>
      </c>
      <c r="R77" s="960"/>
      <c r="S77" s="960"/>
      <c r="T77" s="960"/>
      <c r="U77" s="916"/>
      <c r="V77" s="961">
        <v>2841</v>
      </c>
      <c r="W77" s="960"/>
      <c r="X77" s="960"/>
      <c r="Y77" s="960"/>
      <c r="Z77" s="916"/>
      <c r="AA77" s="961">
        <v>22</v>
      </c>
      <c r="AB77" s="960"/>
      <c r="AC77" s="960"/>
      <c r="AD77" s="960"/>
      <c r="AE77" s="916"/>
      <c r="AF77" s="961">
        <v>22</v>
      </c>
      <c r="AG77" s="960"/>
      <c r="AH77" s="960"/>
      <c r="AI77" s="960"/>
      <c r="AJ77" s="916"/>
      <c r="AK77" s="961"/>
      <c r="AL77" s="960"/>
      <c r="AM77" s="960"/>
      <c r="AN77" s="960"/>
      <c r="AO77" s="916"/>
      <c r="AP77" s="961">
        <v>1028</v>
      </c>
      <c r="AQ77" s="960"/>
      <c r="AR77" s="960"/>
      <c r="AS77" s="960"/>
      <c r="AT77" s="916"/>
      <c r="AU77" s="961">
        <v>65</v>
      </c>
      <c r="AV77" s="960"/>
      <c r="AW77" s="960"/>
      <c r="AX77" s="960"/>
      <c r="AY77" s="916"/>
      <c r="AZ77" s="954"/>
      <c r="BA77" s="954"/>
      <c r="BB77" s="954"/>
      <c r="BC77" s="954"/>
      <c r="BD77" s="955"/>
      <c r="BE77" s="263"/>
      <c r="BF77" s="263"/>
      <c r="BG77" s="263"/>
      <c r="BH77" s="263"/>
      <c r="BI77" s="263"/>
      <c r="BJ77" s="263"/>
      <c r="BK77" s="263"/>
      <c r="BL77" s="263"/>
      <c r="BM77" s="263"/>
      <c r="BN77" s="263"/>
      <c r="BO77" s="263"/>
      <c r="BP77" s="263"/>
      <c r="BQ77" s="260">
        <v>71</v>
      </c>
      <c r="BR77" s="265"/>
      <c r="BS77" s="941"/>
      <c r="BT77" s="942"/>
      <c r="BU77" s="942"/>
      <c r="BV77" s="942"/>
      <c r="BW77" s="942"/>
      <c r="BX77" s="942"/>
      <c r="BY77" s="942"/>
      <c r="BZ77" s="942"/>
      <c r="CA77" s="942"/>
      <c r="CB77" s="942"/>
      <c r="CC77" s="942"/>
      <c r="CD77" s="942"/>
      <c r="CE77" s="942"/>
      <c r="CF77" s="942"/>
      <c r="CG77" s="943"/>
      <c r="CH77" s="944"/>
      <c r="CI77" s="945"/>
      <c r="CJ77" s="945"/>
      <c r="CK77" s="945"/>
      <c r="CL77" s="946"/>
      <c r="CM77" s="944"/>
      <c r="CN77" s="945"/>
      <c r="CO77" s="945"/>
      <c r="CP77" s="945"/>
      <c r="CQ77" s="946"/>
      <c r="CR77" s="944"/>
      <c r="CS77" s="945"/>
      <c r="CT77" s="945"/>
      <c r="CU77" s="945"/>
      <c r="CV77" s="946"/>
      <c r="CW77" s="944"/>
      <c r="CX77" s="945"/>
      <c r="CY77" s="945"/>
      <c r="CZ77" s="945"/>
      <c r="DA77" s="946"/>
      <c r="DB77" s="944"/>
      <c r="DC77" s="945"/>
      <c r="DD77" s="945"/>
      <c r="DE77" s="945"/>
      <c r="DF77" s="946"/>
      <c r="DG77" s="944"/>
      <c r="DH77" s="945"/>
      <c r="DI77" s="945"/>
      <c r="DJ77" s="945"/>
      <c r="DK77" s="946"/>
      <c r="DL77" s="944"/>
      <c r="DM77" s="945"/>
      <c r="DN77" s="945"/>
      <c r="DO77" s="945"/>
      <c r="DP77" s="946"/>
      <c r="DQ77" s="944"/>
      <c r="DR77" s="945"/>
      <c r="DS77" s="945"/>
      <c r="DT77" s="945"/>
      <c r="DU77" s="946"/>
      <c r="DV77" s="938"/>
      <c r="DW77" s="939"/>
      <c r="DX77" s="939"/>
      <c r="DY77" s="939"/>
      <c r="DZ77" s="940"/>
      <c r="EA77" s="244"/>
    </row>
    <row r="78" spans="1:131" s="245" customFormat="1" ht="26.25" customHeight="1" x14ac:dyDescent="0.15">
      <c r="A78" s="259">
        <v>11</v>
      </c>
      <c r="B78" s="800" t="s">
        <v>588</v>
      </c>
      <c r="C78" s="801"/>
      <c r="D78" s="801"/>
      <c r="E78" s="801"/>
      <c r="F78" s="801"/>
      <c r="G78" s="801"/>
      <c r="H78" s="801"/>
      <c r="I78" s="801"/>
      <c r="J78" s="801"/>
      <c r="K78" s="801"/>
      <c r="L78" s="801"/>
      <c r="M78" s="801"/>
      <c r="N78" s="801"/>
      <c r="O78" s="801"/>
      <c r="P78" s="802"/>
      <c r="Q78" s="958">
        <v>345</v>
      </c>
      <c r="R78" s="917"/>
      <c r="S78" s="917"/>
      <c r="T78" s="917"/>
      <c r="U78" s="917"/>
      <c r="V78" s="917">
        <v>337</v>
      </c>
      <c r="W78" s="917"/>
      <c r="X78" s="917"/>
      <c r="Y78" s="917"/>
      <c r="Z78" s="917"/>
      <c r="AA78" s="917">
        <v>8</v>
      </c>
      <c r="AB78" s="917"/>
      <c r="AC78" s="917"/>
      <c r="AD78" s="917"/>
      <c r="AE78" s="917"/>
      <c r="AF78" s="917">
        <v>8</v>
      </c>
      <c r="AG78" s="917"/>
      <c r="AH78" s="917"/>
      <c r="AI78" s="917"/>
      <c r="AJ78" s="917"/>
      <c r="AK78" s="917"/>
      <c r="AL78" s="917"/>
      <c r="AM78" s="917"/>
      <c r="AN78" s="917"/>
      <c r="AO78" s="917"/>
      <c r="AP78" s="917">
        <v>91</v>
      </c>
      <c r="AQ78" s="917"/>
      <c r="AR78" s="917"/>
      <c r="AS78" s="917"/>
      <c r="AT78" s="917"/>
      <c r="AU78" s="917">
        <v>22</v>
      </c>
      <c r="AV78" s="917"/>
      <c r="AW78" s="917"/>
      <c r="AX78" s="917"/>
      <c r="AY78" s="917"/>
      <c r="AZ78" s="954"/>
      <c r="BA78" s="954"/>
      <c r="BB78" s="954"/>
      <c r="BC78" s="954"/>
      <c r="BD78" s="955"/>
      <c r="BE78" s="263"/>
      <c r="BF78" s="263"/>
      <c r="BG78" s="263"/>
      <c r="BH78" s="263"/>
      <c r="BI78" s="263"/>
      <c r="BJ78" s="266"/>
      <c r="BK78" s="266"/>
      <c r="BL78" s="266"/>
      <c r="BM78" s="266"/>
      <c r="BN78" s="266"/>
      <c r="BO78" s="263"/>
      <c r="BP78" s="263"/>
      <c r="BQ78" s="260">
        <v>72</v>
      </c>
      <c r="BR78" s="265"/>
      <c r="BS78" s="941"/>
      <c r="BT78" s="942"/>
      <c r="BU78" s="942"/>
      <c r="BV78" s="942"/>
      <c r="BW78" s="942"/>
      <c r="BX78" s="942"/>
      <c r="BY78" s="942"/>
      <c r="BZ78" s="942"/>
      <c r="CA78" s="942"/>
      <c r="CB78" s="942"/>
      <c r="CC78" s="942"/>
      <c r="CD78" s="942"/>
      <c r="CE78" s="942"/>
      <c r="CF78" s="942"/>
      <c r="CG78" s="943"/>
      <c r="CH78" s="944"/>
      <c r="CI78" s="945"/>
      <c r="CJ78" s="945"/>
      <c r="CK78" s="945"/>
      <c r="CL78" s="946"/>
      <c r="CM78" s="944"/>
      <c r="CN78" s="945"/>
      <c r="CO78" s="945"/>
      <c r="CP78" s="945"/>
      <c r="CQ78" s="946"/>
      <c r="CR78" s="944"/>
      <c r="CS78" s="945"/>
      <c r="CT78" s="945"/>
      <c r="CU78" s="945"/>
      <c r="CV78" s="946"/>
      <c r="CW78" s="944"/>
      <c r="CX78" s="945"/>
      <c r="CY78" s="945"/>
      <c r="CZ78" s="945"/>
      <c r="DA78" s="946"/>
      <c r="DB78" s="944"/>
      <c r="DC78" s="945"/>
      <c r="DD78" s="945"/>
      <c r="DE78" s="945"/>
      <c r="DF78" s="946"/>
      <c r="DG78" s="944"/>
      <c r="DH78" s="945"/>
      <c r="DI78" s="945"/>
      <c r="DJ78" s="945"/>
      <c r="DK78" s="946"/>
      <c r="DL78" s="944"/>
      <c r="DM78" s="945"/>
      <c r="DN78" s="945"/>
      <c r="DO78" s="945"/>
      <c r="DP78" s="946"/>
      <c r="DQ78" s="944"/>
      <c r="DR78" s="945"/>
      <c r="DS78" s="945"/>
      <c r="DT78" s="945"/>
      <c r="DU78" s="946"/>
      <c r="DV78" s="938"/>
      <c r="DW78" s="939"/>
      <c r="DX78" s="939"/>
      <c r="DY78" s="939"/>
      <c r="DZ78" s="940"/>
      <c r="EA78" s="244"/>
    </row>
    <row r="79" spans="1:131" s="245" customFormat="1" ht="26.25" customHeight="1" x14ac:dyDescent="0.15">
      <c r="A79" s="259">
        <v>12</v>
      </c>
      <c r="B79" s="800"/>
      <c r="C79" s="801"/>
      <c r="D79" s="801"/>
      <c r="E79" s="801"/>
      <c r="F79" s="801"/>
      <c r="G79" s="801"/>
      <c r="H79" s="801"/>
      <c r="I79" s="801"/>
      <c r="J79" s="801"/>
      <c r="K79" s="801"/>
      <c r="L79" s="801"/>
      <c r="M79" s="801"/>
      <c r="N79" s="801"/>
      <c r="O79" s="801"/>
      <c r="P79" s="802"/>
      <c r="Q79" s="958"/>
      <c r="R79" s="917"/>
      <c r="S79" s="917"/>
      <c r="T79" s="917"/>
      <c r="U79" s="917"/>
      <c r="V79" s="917"/>
      <c r="W79" s="917"/>
      <c r="X79" s="917"/>
      <c r="Y79" s="917"/>
      <c r="Z79" s="917"/>
      <c r="AA79" s="917"/>
      <c r="AB79" s="917"/>
      <c r="AC79" s="917"/>
      <c r="AD79" s="917"/>
      <c r="AE79" s="917"/>
      <c r="AF79" s="917"/>
      <c r="AG79" s="917"/>
      <c r="AH79" s="917"/>
      <c r="AI79" s="917"/>
      <c r="AJ79" s="917"/>
      <c r="AK79" s="917"/>
      <c r="AL79" s="917"/>
      <c r="AM79" s="917"/>
      <c r="AN79" s="917"/>
      <c r="AO79" s="917"/>
      <c r="AP79" s="917"/>
      <c r="AQ79" s="917"/>
      <c r="AR79" s="917"/>
      <c r="AS79" s="917"/>
      <c r="AT79" s="917"/>
      <c r="AU79" s="917"/>
      <c r="AV79" s="917"/>
      <c r="AW79" s="917"/>
      <c r="AX79" s="917"/>
      <c r="AY79" s="917"/>
      <c r="AZ79" s="954"/>
      <c r="BA79" s="954"/>
      <c r="BB79" s="954"/>
      <c r="BC79" s="954"/>
      <c r="BD79" s="955"/>
      <c r="BE79" s="263"/>
      <c r="BF79" s="263"/>
      <c r="BG79" s="263"/>
      <c r="BH79" s="263"/>
      <c r="BI79" s="263"/>
      <c r="BJ79" s="266"/>
      <c r="BK79" s="266"/>
      <c r="BL79" s="266"/>
      <c r="BM79" s="266"/>
      <c r="BN79" s="266"/>
      <c r="BO79" s="263"/>
      <c r="BP79" s="263"/>
      <c r="BQ79" s="260">
        <v>73</v>
      </c>
      <c r="BR79" s="265"/>
      <c r="BS79" s="941"/>
      <c r="BT79" s="942"/>
      <c r="BU79" s="942"/>
      <c r="BV79" s="942"/>
      <c r="BW79" s="942"/>
      <c r="BX79" s="942"/>
      <c r="BY79" s="942"/>
      <c r="BZ79" s="942"/>
      <c r="CA79" s="942"/>
      <c r="CB79" s="942"/>
      <c r="CC79" s="942"/>
      <c r="CD79" s="942"/>
      <c r="CE79" s="942"/>
      <c r="CF79" s="942"/>
      <c r="CG79" s="943"/>
      <c r="CH79" s="944"/>
      <c r="CI79" s="945"/>
      <c r="CJ79" s="945"/>
      <c r="CK79" s="945"/>
      <c r="CL79" s="946"/>
      <c r="CM79" s="944"/>
      <c r="CN79" s="945"/>
      <c r="CO79" s="945"/>
      <c r="CP79" s="945"/>
      <c r="CQ79" s="946"/>
      <c r="CR79" s="944"/>
      <c r="CS79" s="945"/>
      <c r="CT79" s="945"/>
      <c r="CU79" s="945"/>
      <c r="CV79" s="946"/>
      <c r="CW79" s="944"/>
      <c r="CX79" s="945"/>
      <c r="CY79" s="945"/>
      <c r="CZ79" s="945"/>
      <c r="DA79" s="946"/>
      <c r="DB79" s="944"/>
      <c r="DC79" s="945"/>
      <c r="DD79" s="945"/>
      <c r="DE79" s="945"/>
      <c r="DF79" s="946"/>
      <c r="DG79" s="944"/>
      <c r="DH79" s="945"/>
      <c r="DI79" s="945"/>
      <c r="DJ79" s="945"/>
      <c r="DK79" s="946"/>
      <c r="DL79" s="944"/>
      <c r="DM79" s="945"/>
      <c r="DN79" s="945"/>
      <c r="DO79" s="945"/>
      <c r="DP79" s="946"/>
      <c r="DQ79" s="944"/>
      <c r="DR79" s="945"/>
      <c r="DS79" s="945"/>
      <c r="DT79" s="945"/>
      <c r="DU79" s="946"/>
      <c r="DV79" s="938"/>
      <c r="DW79" s="939"/>
      <c r="DX79" s="939"/>
      <c r="DY79" s="939"/>
      <c r="DZ79" s="940"/>
      <c r="EA79" s="244"/>
    </row>
    <row r="80" spans="1:131" s="245" customFormat="1" ht="26.25" customHeight="1" x14ac:dyDescent="0.15">
      <c r="A80" s="259">
        <v>13</v>
      </c>
      <c r="B80" s="800"/>
      <c r="C80" s="801"/>
      <c r="D80" s="801"/>
      <c r="E80" s="801"/>
      <c r="F80" s="801"/>
      <c r="G80" s="801"/>
      <c r="H80" s="801"/>
      <c r="I80" s="801"/>
      <c r="J80" s="801"/>
      <c r="K80" s="801"/>
      <c r="L80" s="801"/>
      <c r="M80" s="801"/>
      <c r="N80" s="801"/>
      <c r="O80" s="801"/>
      <c r="P80" s="802"/>
      <c r="Q80" s="958"/>
      <c r="R80" s="917"/>
      <c r="S80" s="917"/>
      <c r="T80" s="917"/>
      <c r="U80" s="917"/>
      <c r="V80" s="917"/>
      <c r="W80" s="917"/>
      <c r="X80" s="917"/>
      <c r="Y80" s="917"/>
      <c r="Z80" s="917"/>
      <c r="AA80" s="917"/>
      <c r="AB80" s="917"/>
      <c r="AC80" s="917"/>
      <c r="AD80" s="917"/>
      <c r="AE80" s="917"/>
      <c r="AF80" s="917"/>
      <c r="AG80" s="917"/>
      <c r="AH80" s="917"/>
      <c r="AI80" s="917"/>
      <c r="AJ80" s="917"/>
      <c r="AK80" s="917"/>
      <c r="AL80" s="917"/>
      <c r="AM80" s="917"/>
      <c r="AN80" s="917"/>
      <c r="AO80" s="917"/>
      <c r="AP80" s="917"/>
      <c r="AQ80" s="917"/>
      <c r="AR80" s="917"/>
      <c r="AS80" s="917"/>
      <c r="AT80" s="917"/>
      <c r="AU80" s="917"/>
      <c r="AV80" s="917"/>
      <c r="AW80" s="917"/>
      <c r="AX80" s="917"/>
      <c r="AY80" s="917"/>
      <c r="AZ80" s="954"/>
      <c r="BA80" s="954"/>
      <c r="BB80" s="954"/>
      <c r="BC80" s="954"/>
      <c r="BD80" s="955"/>
      <c r="BE80" s="263"/>
      <c r="BF80" s="263"/>
      <c r="BG80" s="263"/>
      <c r="BH80" s="263"/>
      <c r="BI80" s="263"/>
      <c r="BJ80" s="263"/>
      <c r="BK80" s="263"/>
      <c r="BL80" s="263"/>
      <c r="BM80" s="263"/>
      <c r="BN80" s="263"/>
      <c r="BO80" s="263"/>
      <c r="BP80" s="263"/>
      <c r="BQ80" s="260">
        <v>74</v>
      </c>
      <c r="BR80" s="265"/>
      <c r="BS80" s="941"/>
      <c r="BT80" s="942"/>
      <c r="BU80" s="942"/>
      <c r="BV80" s="942"/>
      <c r="BW80" s="942"/>
      <c r="BX80" s="942"/>
      <c r="BY80" s="942"/>
      <c r="BZ80" s="942"/>
      <c r="CA80" s="942"/>
      <c r="CB80" s="942"/>
      <c r="CC80" s="942"/>
      <c r="CD80" s="942"/>
      <c r="CE80" s="942"/>
      <c r="CF80" s="942"/>
      <c r="CG80" s="943"/>
      <c r="CH80" s="944"/>
      <c r="CI80" s="945"/>
      <c r="CJ80" s="945"/>
      <c r="CK80" s="945"/>
      <c r="CL80" s="946"/>
      <c r="CM80" s="944"/>
      <c r="CN80" s="945"/>
      <c r="CO80" s="945"/>
      <c r="CP80" s="945"/>
      <c r="CQ80" s="946"/>
      <c r="CR80" s="944"/>
      <c r="CS80" s="945"/>
      <c r="CT80" s="945"/>
      <c r="CU80" s="945"/>
      <c r="CV80" s="946"/>
      <c r="CW80" s="944"/>
      <c r="CX80" s="945"/>
      <c r="CY80" s="945"/>
      <c r="CZ80" s="945"/>
      <c r="DA80" s="946"/>
      <c r="DB80" s="944"/>
      <c r="DC80" s="945"/>
      <c r="DD80" s="945"/>
      <c r="DE80" s="945"/>
      <c r="DF80" s="946"/>
      <c r="DG80" s="944"/>
      <c r="DH80" s="945"/>
      <c r="DI80" s="945"/>
      <c r="DJ80" s="945"/>
      <c r="DK80" s="946"/>
      <c r="DL80" s="944"/>
      <c r="DM80" s="945"/>
      <c r="DN80" s="945"/>
      <c r="DO80" s="945"/>
      <c r="DP80" s="946"/>
      <c r="DQ80" s="944"/>
      <c r="DR80" s="945"/>
      <c r="DS80" s="945"/>
      <c r="DT80" s="945"/>
      <c r="DU80" s="946"/>
      <c r="DV80" s="938"/>
      <c r="DW80" s="939"/>
      <c r="DX80" s="939"/>
      <c r="DY80" s="939"/>
      <c r="DZ80" s="940"/>
      <c r="EA80" s="244"/>
    </row>
    <row r="81" spans="1:131" s="245" customFormat="1" ht="26.25" customHeight="1" x14ac:dyDescent="0.15">
      <c r="A81" s="259">
        <v>14</v>
      </c>
      <c r="B81" s="800"/>
      <c r="C81" s="801"/>
      <c r="D81" s="801"/>
      <c r="E81" s="801"/>
      <c r="F81" s="801"/>
      <c r="G81" s="801"/>
      <c r="H81" s="801"/>
      <c r="I81" s="801"/>
      <c r="J81" s="801"/>
      <c r="K81" s="801"/>
      <c r="L81" s="801"/>
      <c r="M81" s="801"/>
      <c r="N81" s="801"/>
      <c r="O81" s="801"/>
      <c r="P81" s="802"/>
      <c r="Q81" s="958"/>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54"/>
      <c r="BA81" s="954"/>
      <c r="BB81" s="954"/>
      <c r="BC81" s="954"/>
      <c r="BD81" s="955"/>
      <c r="BE81" s="263"/>
      <c r="BF81" s="263"/>
      <c r="BG81" s="263"/>
      <c r="BH81" s="263"/>
      <c r="BI81" s="263"/>
      <c r="BJ81" s="263"/>
      <c r="BK81" s="263"/>
      <c r="BL81" s="263"/>
      <c r="BM81" s="263"/>
      <c r="BN81" s="263"/>
      <c r="BO81" s="263"/>
      <c r="BP81" s="263"/>
      <c r="BQ81" s="260">
        <v>75</v>
      </c>
      <c r="BR81" s="265"/>
      <c r="BS81" s="941"/>
      <c r="BT81" s="942"/>
      <c r="BU81" s="942"/>
      <c r="BV81" s="942"/>
      <c r="BW81" s="942"/>
      <c r="BX81" s="942"/>
      <c r="BY81" s="942"/>
      <c r="BZ81" s="942"/>
      <c r="CA81" s="942"/>
      <c r="CB81" s="942"/>
      <c r="CC81" s="942"/>
      <c r="CD81" s="942"/>
      <c r="CE81" s="942"/>
      <c r="CF81" s="942"/>
      <c r="CG81" s="943"/>
      <c r="CH81" s="944"/>
      <c r="CI81" s="945"/>
      <c r="CJ81" s="945"/>
      <c r="CK81" s="945"/>
      <c r="CL81" s="946"/>
      <c r="CM81" s="944"/>
      <c r="CN81" s="945"/>
      <c r="CO81" s="945"/>
      <c r="CP81" s="945"/>
      <c r="CQ81" s="946"/>
      <c r="CR81" s="944"/>
      <c r="CS81" s="945"/>
      <c r="CT81" s="945"/>
      <c r="CU81" s="945"/>
      <c r="CV81" s="946"/>
      <c r="CW81" s="944"/>
      <c r="CX81" s="945"/>
      <c r="CY81" s="945"/>
      <c r="CZ81" s="945"/>
      <c r="DA81" s="946"/>
      <c r="DB81" s="944"/>
      <c r="DC81" s="945"/>
      <c r="DD81" s="945"/>
      <c r="DE81" s="945"/>
      <c r="DF81" s="946"/>
      <c r="DG81" s="944"/>
      <c r="DH81" s="945"/>
      <c r="DI81" s="945"/>
      <c r="DJ81" s="945"/>
      <c r="DK81" s="946"/>
      <c r="DL81" s="944"/>
      <c r="DM81" s="945"/>
      <c r="DN81" s="945"/>
      <c r="DO81" s="945"/>
      <c r="DP81" s="946"/>
      <c r="DQ81" s="944"/>
      <c r="DR81" s="945"/>
      <c r="DS81" s="945"/>
      <c r="DT81" s="945"/>
      <c r="DU81" s="946"/>
      <c r="DV81" s="938"/>
      <c r="DW81" s="939"/>
      <c r="DX81" s="939"/>
      <c r="DY81" s="939"/>
      <c r="DZ81" s="940"/>
      <c r="EA81" s="244"/>
    </row>
    <row r="82" spans="1:131" s="245" customFormat="1" ht="26.25" customHeight="1" x14ac:dyDescent="0.15">
      <c r="A82" s="259">
        <v>15</v>
      </c>
      <c r="B82" s="800"/>
      <c r="C82" s="801"/>
      <c r="D82" s="801"/>
      <c r="E82" s="801"/>
      <c r="F82" s="801"/>
      <c r="G82" s="801"/>
      <c r="H82" s="801"/>
      <c r="I82" s="801"/>
      <c r="J82" s="801"/>
      <c r="K82" s="801"/>
      <c r="L82" s="801"/>
      <c r="M82" s="801"/>
      <c r="N82" s="801"/>
      <c r="O82" s="801"/>
      <c r="P82" s="802"/>
      <c r="Q82" s="958"/>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54"/>
      <c r="BA82" s="954"/>
      <c r="BB82" s="954"/>
      <c r="BC82" s="954"/>
      <c r="BD82" s="955"/>
      <c r="BE82" s="263"/>
      <c r="BF82" s="263"/>
      <c r="BG82" s="263"/>
      <c r="BH82" s="263"/>
      <c r="BI82" s="263"/>
      <c r="BJ82" s="263"/>
      <c r="BK82" s="263"/>
      <c r="BL82" s="263"/>
      <c r="BM82" s="263"/>
      <c r="BN82" s="263"/>
      <c r="BO82" s="263"/>
      <c r="BP82" s="263"/>
      <c r="BQ82" s="260">
        <v>76</v>
      </c>
      <c r="BR82" s="265"/>
      <c r="BS82" s="941"/>
      <c r="BT82" s="942"/>
      <c r="BU82" s="942"/>
      <c r="BV82" s="942"/>
      <c r="BW82" s="942"/>
      <c r="BX82" s="942"/>
      <c r="BY82" s="942"/>
      <c r="BZ82" s="942"/>
      <c r="CA82" s="942"/>
      <c r="CB82" s="942"/>
      <c r="CC82" s="942"/>
      <c r="CD82" s="942"/>
      <c r="CE82" s="942"/>
      <c r="CF82" s="942"/>
      <c r="CG82" s="943"/>
      <c r="CH82" s="944"/>
      <c r="CI82" s="945"/>
      <c r="CJ82" s="945"/>
      <c r="CK82" s="945"/>
      <c r="CL82" s="946"/>
      <c r="CM82" s="944"/>
      <c r="CN82" s="945"/>
      <c r="CO82" s="945"/>
      <c r="CP82" s="945"/>
      <c r="CQ82" s="946"/>
      <c r="CR82" s="944"/>
      <c r="CS82" s="945"/>
      <c r="CT82" s="945"/>
      <c r="CU82" s="945"/>
      <c r="CV82" s="946"/>
      <c r="CW82" s="944"/>
      <c r="CX82" s="945"/>
      <c r="CY82" s="945"/>
      <c r="CZ82" s="945"/>
      <c r="DA82" s="946"/>
      <c r="DB82" s="944"/>
      <c r="DC82" s="945"/>
      <c r="DD82" s="945"/>
      <c r="DE82" s="945"/>
      <c r="DF82" s="946"/>
      <c r="DG82" s="944"/>
      <c r="DH82" s="945"/>
      <c r="DI82" s="945"/>
      <c r="DJ82" s="945"/>
      <c r="DK82" s="946"/>
      <c r="DL82" s="944"/>
      <c r="DM82" s="945"/>
      <c r="DN82" s="945"/>
      <c r="DO82" s="945"/>
      <c r="DP82" s="946"/>
      <c r="DQ82" s="944"/>
      <c r="DR82" s="945"/>
      <c r="DS82" s="945"/>
      <c r="DT82" s="945"/>
      <c r="DU82" s="946"/>
      <c r="DV82" s="938"/>
      <c r="DW82" s="939"/>
      <c r="DX82" s="939"/>
      <c r="DY82" s="939"/>
      <c r="DZ82" s="940"/>
      <c r="EA82" s="244"/>
    </row>
    <row r="83" spans="1:131" s="245" customFormat="1" ht="26.25" customHeight="1" x14ac:dyDescent="0.15">
      <c r="A83" s="259">
        <v>16</v>
      </c>
      <c r="B83" s="800"/>
      <c r="C83" s="801"/>
      <c r="D83" s="801"/>
      <c r="E83" s="801"/>
      <c r="F83" s="801"/>
      <c r="G83" s="801"/>
      <c r="H83" s="801"/>
      <c r="I83" s="801"/>
      <c r="J83" s="801"/>
      <c r="K83" s="801"/>
      <c r="L83" s="801"/>
      <c r="M83" s="801"/>
      <c r="N83" s="801"/>
      <c r="O83" s="801"/>
      <c r="P83" s="802"/>
      <c r="Q83" s="958"/>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54"/>
      <c r="BA83" s="954"/>
      <c r="BB83" s="954"/>
      <c r="BC83" s="954"/>
      <c r="BD83" s="955"/>
      <c r="BE83" s="263"/>
      <c r="BF83" s="263"/>
      <c r="BG83" s="263"/>
      <c r="BH83" s="263"/>
      <c r="BI83" s="263"/>
      <c r="BJ83" s="263"/>
      <c r="BK83" s="263"/>
      <c r="BL83" s="263"/>
      <c r="BM83" s="263"/>
      <c r="BN83" s="263"/>
      <c r="BO83" s="263"/>
      <c r="BP83" s="263"/>
      <c r="BQ83" s="260">
        <v>77</v>
      </c>
      <c r="BR83" s="265"/>
      <c r="BS83" s="941"/>
      <c r="BT83" s="942"/>
      <c r="BU83" s="942"/>
      <c r="BV83" s="942"/>
      <c r="BW83" s="942"/>
      <c r="BX83" s="942"/>
      <c r="BY83" s="942"/>
      <c r="BZ83" s="942"/>
      <c r="CA83" s="942"/>
      <c r="CB83" s="942"/>
      <c r="CC83" s="942"/>
      <c r="CD83" s="942"/>
      <c r="CE83" s="942"/>
      <c r="CF83" s="942"/>
      <c r="CG83" s="943"/>
      <c r="CH83" s="944"/>
      <c r="CI83" s="945"/>
      <c r="CJ83" s="945"/>
      <c r="CK83" s="945"/>
      <c r="CL83" s="946"/>
      <c r="CM83" s="944"/>
      <c r="CN83" s="945"/>
      <c r="CO83" s="945"/>
      <c r="CP83" s="945"/>
      <c r="CQ83" s="946"/>
      <c r="CR83" s="944"/>
      <c r="CS83" s="945"/>
      <c r="CT83" s="945"/>
      <c r="CU83" s="945"/>
      <c r="CV83" s="946"/>
      <c r="CW83" s="944"/>
      <c r="CX83" s="945"/>
      <c r="CY83" s="945"/>
      <c r="CZ83" s="945"/>
      <c r="DA83" s="946"/>
      <c r="DB83" s="944"/>
      <c r="DC83" s="945"/>
      <c r="DD83" s="945"/>
      <c r="DE83" s="945"/>
      <c r="DF83" s="946"/>
      <c r="DG83" s="944"/>
      <c r="DH83" s="945"/>
      <c r="DI83" s="945"/>
      <c r="DJ83" s="945"/>
      <c r="DK83" s="946"/>
      <c r="DL83" s="944"/>
      <c r="DM83" s="945"/>
      <c r="DN83" s="945"/>
      <c r="DO83" s="945"/>
      <c r="DP83" s="946"/>
      <c r="DQ83" s="944"/>
      <c r="DR83" s="945"/>
      <c r="DS83" s="945"/>
      <c r="DT83" s="945"/>
      <c r="DU83" s="946"/>
      <c r="DV83" s="938"/>
      <c r="DW83" s="939"/>
      <c r="DX83" s="939"/>
      <c r="DY83" s="939"/>
      <c r="DZ83" s="940"/>
      <c r="EA83" s="244"/>
    </row>
    <row r="84" spans="1:131" s="245" customFormat="1" ht="26.25" customHeight="1" x14ac:dyDescent="0.15">
      <c r="A84" s="259">
        <v>17</v>
      </c>
      <c r="B84" s="800"/>
      <c r="C84" s="801"/>
      <c r="D84" s="801"/>
      <c r="E84" s="801"/>
      <c r="F84" s="801"/>
      <c r="G84" s="801"/>
      <c r="H84" s="801"/>
      <c r="I84" s="801"/>
      <c r="J84" s="801"/>
      <c r="K84" s="801"/>
      <c r="L84" s="801"/>
      <c r="M84" s="801"/>
      <c r="N84" s="801"/>
      <c r="O84" s="801"/>
      <c r="P84" s="802"/>
      <c r="Q84" s="958"/>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54"/>
      <c r="BA84" s="954"/>
      <c r="BB84" s="954"/>
      <c r="BC84" s="954"/>
      <c r="BD84" s="955"/>
      <c r="BE84" s="263"/>
      <c r="BF84" s="263"/>
      <c r="BG84" s="263"/>
      <c r="BH84" s="263"/>
      <c r="BI84" s="263"/>
      <c r="BJ84" s="263"/>
      <c r="BK84" s="263"/>
      <c r="BL84" s="263"/>
      <c r="BM84" s="263"/>
      <c r="BN84" s="263"/>
      <c r="BO84" s="263"/>
      <c r="BP84" s="263"/>
      <c r="BQ84" s="260">
        <v>78</v>
      </c>
      <c r="BR84" s="265"/>
      <c r="BS84" s="941"/>
      <c r="BT84" s="942"/>
      <c r="BU84" s="942"/>
      <c r="BV84" s="942"/>
      <c r="BW84" s="942"/>
      <c r="BX84" s="942"/>
      <c r="BY84" s="942"/>
      <c r="BZ84" s="942"/>
      <c r="CA84" s="942"/>
      <c r="CB84" s="942"/>
      <c r="CC84" s="942"/>
      <c r="CD84" s="942"/>
      <c r="CE84" s="942"/>
      <c r="CF84" s="942"/>
      <c r="CG84" s="943"/>
      <c r="CH84" s="944"/>
      <c r="CI84" s="945"/>
      <c r="CJ84" s="945"/>
      <c r="CK84" s="945"/>
      <c r="CL84" s="946"/>
      <c r="CM84" s="944"/>
      <c r="CN84" s="945"/>
      <c r="CO84" s="945"/>
      <c r="CP84" s="945"/>
      <c r="CQ84" s="946"/>
      <c r="CR84" s="944"/>
      <c r="CS84" s="945"/>
      <c r="CT84" s="945"/>
      <c r="CU84" s="945"/>
      <c r="CV84" s="946"/>
      <c r="CW84" s="944"/>
      <c r="CX84" s="945"/>
      <c r="CY84" s="945"/>
      <c r="CZ84" s="945"/>
      <c r="DA84" s="946"/>
      <c r="DB84" s="944"/>
      <c r="DC84" s="945"/>
      <c r="DD84" s="945"/>
      <c r="DE84" s="945"/>
      <c r="DF84" s="946"/>
      <c r="DG84" s="944"/>
      <c r="DH84" s="945"/>
      <c r="DI84" s="945"/>
      <c r="DJ84" s="945"/>
      <c r="DK84" s="946"/>
      <c r="DL84" s="944"/>
      <c r="DM84" s="945"/>
      <c r="DN84" s="945"/>
      <c r="DO84" s="945"/>
      <c r="DP84" s="946"/>
      <c r="DQ84" s="944"/>
      <c r="DR84" s="945"/>
      <c r="DS84" s="945"/>
      <c r="DT84" s="945"/>
      <c r="DU84" s="946"/>
      <c r="DV84" s="938"/>
      <c r="DW84" s="939"/>
      <c r="DX84" s="939"/>
      <c r="DY84" s="939"/>
      <c r="DZ84" s="940"/>
      <c r="EA84" s="244"/>
    </row>
    <row r="85" spans="1:131" s="245" customFormat="1" ht="26.25" customHeight="1" x14ac:dyDescent="0.15">
      <c r="A85" s="259">
        <v>18</v>
      </c>
      <c r="B85" s="800"/>
      <c r="C85" s="801"/>
      <c r="D85" s="801"/>
      <c r="E85" s="801"/>
      <c r="F85" s="801"/>
      <c r="G85" s="801"/>
      <c r="H85" s="801"/>
      <c r="I85" s="801"/>
      <c r="J85" s="801"/>
      <c r="K85" s="801"/>
      <c r="L85" s="801"/>
      <c r="M85" s="801"/>
      <c r="N85" s="801"/>
      <c r="O85" s="801"/>
      <c r="P85" s="802"/>
      <c r="Q85" s="958"/>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54"/>
      <c r="BA85" s="954"/>
      <c r="BB85" s="954"/>
      <c r="BC85" s="954"/>
      <c r="BD85" s="955"/>
      <c r="BE85" s="263"/>
      <c r="BF85" s="263"/>
      <c r="BG85" s="263"/>
      <c r="BH85" s="263"/>
      <c r="BI85" s="263"/>
      <c r="BJ85" s="263"/>
      <c r="BK85" s="263"/>
      <c r="BL85" s="263"/>
      <c r="BM85" s="263"/>
      <c r="BN85" s="263"/>
      <c r="BO85" s="263"/>
      <c r="BP85" s="263"/>
      <c r="BQ85" s="260">
        <v>79</v>
      </c>
      <c r="BR85" s="265"/>
      <c r="BS85" s="941"/>
      <c r="BT85" s="942"/>
      <c r="BU85" s="942"/>
      <c r="BV85" s="942"/>
      <c r="BW85" s="942"/>
      <c r="BX85" s="942"/>
      <c r="BY85" s="942"/>
      <c r="BZ85" s="942"/>
      <c r="CA85" s="942"/>
      <c r="CB85" s="942"/>
      <c r="CC85" s="942"/>
      <c r="CD85" s="942"/>
      <c r="CE85" s="942"/>
      <c r="CF85" s="942"/>
      <c r="CG85" s="943"/>
      <c r="CH85" s="944"/>
      <c r="CI85" s="945"/>
      <c r="CJ85" s="945"/>
      <c r="CK85" s="945"/>
      <c r="CL85" s="946"/>
      <c r="CM85" s="944"/>
      <c r="CN85" s="945"/>
      <c r="CO85" s="945"/>
      <c r="CP85" s="945"/>
      <c r="CQ85" s="946"/>
      <c r="CR85" s="944"/>
      <c r="CS85" s="945"/>
      <c r="CT85" s="945"/>
      <c r="CU85" s="945"/>
      <c r="CV85" s="946"/>
      <c r="CW85" s="944"/>
      <c r="CX85" s="945"/>
      <c r="CY85" s="945"/>
      <c r="CZ85" s="945"/>
      <c r="DA85" s="946"/>
      <c r="DB85" s="944"/>
      <c r="DC85" s="945"/>
      <c r="DD85" s="945"/>
      <c r="DE85" s="945"/>
      <c r="DF85" s="946"/>
      <c r="DG85" s="944"/>
      <c r="DH85" s="945"/>
      <c r="DI85" s="945"/>
      <c r="DJ85" s="945"/>
      <c r="DK85" s="946"/>
      <c r="DL85" s="944"/>
      <c r="DM85" s="945"/>
      <c r="DN85" s="945"/>
      <c r="DO85" s="945"/>
      <c r="DP85" s="946"/>
      <c r="DQ85" s="944"/>
      <c r="DR85" s="945"/>
      <c r="DS85" s="945"/>
      <c r="DT85" s="945"/>
      <c r="DU85" s="946"/>
      <c r="DV85" s="938"/>
      <c r="DW85" s="939"/>
      <c r="DX85" s="939"/>
      <c r="DY85" s="939"/>
      <c r="DZ85" s="940"/>
      <c r="EA85" s="244"/>
    </row>
    <row r="86" spans="1:131" s="245" customFormat="1" ht="26.25" customHeight="1" x14ac:dyDescent="0.15">
      <c r="A86" s="259">
        <v>19</v>
      </c>
      <c r="B86" s="800"/>
      <c r="C86" s="801"/>
      <c r="D86" s="801"/>
      <c r="E86" s="801"/>
      <c r="F86" s="801"/>
      <c r="G86" s="801"/>
      <c r="H86" s="801"/>
      <c r="I86" s="801"/>
      <c r="J86" s="801"/>
      <c r="K86" s="801"/>
      <c r="L86" s="801"/>
      <c r="M86" s="801"/>
      <c r="N86" s="801"/>
      <c r="O86" s="801"/>
      <c r="P86" s="802"/>
      <c r="Q86" s="958"/>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54"/>
      <c r="BA86" s="954"/>
      <c r="BB86" s="954"/>
      <c r="BC86" s="954"/>
      <c r="BD86" s="955"/>
      <c r="BE86" s="263"/>
      <c r="BF86" s="263"/>
      <c r="BG86" s="263"/>
      <c r="BH86" s="263"/>
      <c r="BI86" s="263"/>
      <c r="BJ86" s="263"/>
      <c r="BK86" s="263"/>
      <c r="BL86" s="263"/>
      <c r="BM86" s="263"/>
      <c r="BN86" s="263"/>
      <c r="BO86" s="263"/>
      <c r="BP86" s="263"/>
      <c r="BQ86" s="260">
        <v>80</v>
      </c>
      <c r="BR86" s="265"/>
      <c r="BS86" s="941"/>
      <c r="BT86" s="942"/>
      <c r="BU86" s="942"/>
      <c r="BV86" s="942"/>
      <c r="BW86" s="942"/>
      <c r="BX86" s="942"/>
      <c r="BY86" s="942"/>
      <c r="BZ86" s="942"/>
      <c r="CA86" s="942"/>
      <c r="CB86" s="942"/>
      <c r="CC86" s="942"/>
      <c r="CD86" s="942"/>
      <c r="CE86" s="942"/>
      <c r="CF86" s="942"/>
      <c r="CG86" s="943"/>
      <c r="CH86" s="944"/>
      <c r="CI86" s="945"/>
      <c r="CJ86" s="945"/>
      <c r="CK86" s="945"/>
      <c r="CL86" s="946"/>
      <c r="CM86" s="944"/>
      <c r="CN86" s="945"/>
      <c r="CO86" s="945"/>
      <c r="CP86" s="945"/>
      <c r="CQ86" s="946"/>
      <c r="CR86" s="944"/>
      <c r="CS86" s="945"/>
      <c r="CT86" s="945"/>
      <c r="CU86" s="945"/>
      <c r="CV86" s="946"/>
      <c r="CW86" s="944"/>
      <c r="CX86" s="945"/>
      <c r="CY86" s="945"/>
      <c r="CZ86" s="945"/>
      <c r="DA86" s="946"/>
      <c r="DB86" s="944"/>
      <c r="DC86" s="945"/>
      <c r="DD86" s="945"/>
      <c r="DE86" s="945"/>
      <c r="DF86" s="946"/>
      <c r="DG86" s="944"/>
      <c r="DH86" s="945"/>
      <c r="DI86" s="945"/>
      <c r="DJ86" s="945"/>
      <c r="DK86" s="946"/>
      <c r="DL86" s="944"/>
      <c r="DM86" s="945"/>
      <c r="DN86" s="945"/>
      <c r="DO86" s="945"/>
      <c r="DP86" s="946"/>
      <c r="DQ86" s="944"/>
      <c r="DR86" s="945"/>
      <c r="DS86" s="945"/>
      <c r="DT86" s="945"/>
      <c r="DU86" s="946"/>
      <c r="DV86" s="938"/>
      <c r="DW86" s="939"/>
      <c r="DX86" s="939"/>
      <c r="DY86" s="939"/>
      <c r="DZ86" s="940"/>
      <c r="EA86" s="244"/>
    </row>
    <row r="87" spans="1:131" s="245" customFormat="1" ht="26.25" customHeight="1" x14ac:dyDescent="0.15">
      <c r="A87" s="267">
        <v>20</v>
      </c>
      <c r="B87" s="962"/>
      <c r="C87" s="963"/>
      <c r="D87" s="963"/>
      <c r="E87" s="963"/>
      <c r="F87" s="963"/>
      <c r="G87" s="963"/>
      <c r="H87" s="963"/>
      <c r="I87" s="963"/>
      <c r="J87" s="963"/>
      <c r="K87" s="963"/>
      <c r="L87" s="963"/>
      <c r="M87" s="963"/>
      <c r="N87" s="963"/>
      <c r="O87" s="963"/>
      <c r="P87" s="964"/>
      <c r="Q87" s="965"/>
      <c r="R87" s="966"/>
      <c r="S87" s="966"/>
      <c r="T87" s="966"/>
      <c r="U87" s="966"/>
      <c r="V87" s="966"/>
      <c r="W87" s="966"/>
      <c r="X87" s="966"/>
      <c r="Y87" s="966"/>
      <c r="Z87" s="966"/>
      <c r="AA87" s="966"/>
      <c r="AB87" s="966"/>
      <c r="AC87" s="966"/>
      <c r="AD87" s="966"/>
      <c r="AE87" s="966"/>
      <c r="AF87" s="966"/>
      <c r="AG87" s="966"/>
      <c r="AH87" s="966"/>
      <c r="AI87" s="966"/>
      <c r="AJ87" s="966"/>
      <c r="AK87" s="966"/>
      <c r="AL87" s="966"/>
      <c r="AM87" s="966"/>
      <c r="AN87" s="966"/>
      <c r="AO87" s="966"/>
      <c r="AP87" s="966"/>
      <c r="AQ87" s="966"/>
      <c r="AR87" s="966"/>
      <c r="AS87" s="966"/>
      <c r="AT87" s="966"/>
      <c r="AU87" s="966"/>
      <c r="AV87" s="966"/>
      <c r="AW87" s="966"/>
      <c r="AX87" s="966"/>
      <c r="AY87" s="966"/>
      <c r="AZ87" s="967"/>
      <c r="BA87" s="967"/>
      <c r="BB87" s="967"/>
      <c r="BC87" s="967"/>
      <c r="BD87" s="968"/>
      <c r="BE87" s="263"/>
      <c r="BF87" s="263"/>
      <c r="BG87" s="263"/>
      <c r="BH87" s="263"/>
      <c r="BI87" s="263"/>
      <c r="BJ87" s="263"/>
      <c r="BK87" s="263"/>
      <c r="BL87" s="263"/>
      <c r="BM87" s="263"/>
      <c r="BN87" s="263"/>
      <c r="BO87" s="263"/>
      <c r="BP87" s="263"/>
      <c r="BQ87" s="260">
        <v>81</v>
      </c>
      <c r="BR87" s="265"/>
      <c r="BS87" s="941"/>
      <c r="BT87" s="942"/>
      <c r="BU87" s="942"/>
      <c r="BV87" s="942"/>
      <c r="BW87" s="942"/>
      <c r="BX87" s="942"/>
      <c r="BY87" s="942"/>
      <c r="BZ87" s="942"/>
      <c r="CA87" s="942"/>
      <c r="CB87" s="942"/>
      <c r="CC87" s="942"/>
      <c r="CD87" s="942"/>
      <c r="CE87" s="942"/>
      <c r="CF87" s="942"/>
      <c r="CG87" s="943"/>
      <c r="CH87" s="944"/>
      <c r="CI87" s="945"/>
      <c r="CJ87" s="945"/>
      <c r="CK87" s="945"/>
      <c r="CL87" s="946"/>
      <c r="CM87" s="944"/>
      <c r="CN87" s="945"/>
      <c r="CO87" s="945"/>
      <c r="CP87" s="945"/>
      <c r="CQ87" s="946"/>
      <c r="CR87" s="944"/>
      <c r="CS87" s="945"/>
      <c r="CT87" s="945"/>
      <c r="CU87" s="945"/>
      <c r="CV87" s="946"/>
      <c r="CW87" s="944"/>
      <c r="CX87" s="945"/>
      <c r="CY87" s="945"/>
      <c r="CZ87" s="945"/>
      <c r="DA87" s="946"/>
      <c r="DB87" s="944"/>
      <c r="DC87" s="945"/>
      <c r="DD87" s="945"/>
      <c r="DE87" s="945"/>
      <c r="DF87" s="946"/>
      <c r="DG87" s="944"/>
      <c r="DH87" s="945"/>
      <c r="DI87" s="945"/>
      <c r="DJ87" s="945"/>
      <c r="DK87" s="946"/>
      <c r="DL87" s="944"/>
      <c r="DM87" s="945"/>
      <c r="DN87" s="945"/>
      <c r="DO87" s="945"/>
      <c r="DP87" s="946"/>
      <c r="DQ87" s="944"/>
      <c r="DR87" s="945"/>
      <c r="DS87" s="945"/>
      <c r="DT87" s="945"/>
      <c r="DU87" s="946"/>
      <c r="DV87" s="938"/>
      <c r="DW87" s="939"/>
      <c r="DX87" s="939"/>
      <c r="DY87" s="939"/>
      <c r="DZ87" s="940"/>
      <c r="EA87" s="244"/>
    </row>
    <row r="88" spans="1:131" s="245" customFormat="1" ht="26.25" customHeight="1" thickBot="1" x14ac:dyDescent="0.2">
      <c r="A88" s="262" t="s">
        <v>391</v>
      </c>
      <c r="B88" s="876" t="s">
        <v>424</v>
      </c>
      <c r="C88" s="877"/>
      <c r="D88" s="877"/>
      <c r="E88" s="877"/>
      <c r="F88" s="877"/>
      <c r="G88" s="877"/>
      <c r="H88" s="877"/>
      <c r="I88" s="877"/>
      <c r="J88" s="877"/>
      <c r="K88" s="877"/>
      <c r="L88" s="877"/>
      <c r="M88" s="877"/>
      <c r="N88" s="877"/>
      <c r="O88" s="877"/>
      <c r="P88" s="878"/>
      <c r="Q88" s="931"/>
      <c r="R88" s="932"/>
      <c r="S88" s="932"/>
      <c r="T88" s="932"/>
      <c r="U88" s="932"/>
      <c r="V88" s="932"/>
      <c r="W88" s="932"/>
      <c r="X88" s="932"/>
      <c r="Y88" s="932"/>
      <c r="Z88" s="932"/>
      <c r="AA88" s="932"/>
      <c r="AB88" s="932"/>
      <c r="AC88" s="932"/>
      <c r="AD88" s="932"/>
      <c r="AE88" s="932"/>
      <c r="AF88" s="924"/>
      <c r="AG88" s="924"/>
      <c r="AH88" s="924"/>
      <c r="AI88" s="924"/>
      <c r="AJ88" s="924"/>
      <c r="AK88" s="932"/>
      <c r="AL88" s="932"/>
      <c r="AM88" s="932"/>
      <c r="AN88" s="932"/>
      <c r="AO88" s="932"/>
      <c r="AP88" s="924"/>
      <c r="AQ88" s="924"/>
      <c r="AR88" s="924"/>
      <c r="AS88" s="924"/>
      <c r="AT88" s="924"/>
      <c r="AU88" s="924"/>
      <c r="AV88" s="924"/>
      <c r="AW88" s="924"/>
      <c r="AX88" s="924"/>
      <c r="AY88" s="924"/>
      <c r="AZ88" s="926"/>
      <c r="BA88" s="926"/>
      <c r="BB88" s="926"/>
      <c r="BC88" s="926"/>
      <c r="BD88" s="927"/>
      <c r="BE88" s="263"/>
      <c r="BF88" s="263"/>
      <c r="BG88" s="263"/>
      <c r="BH88" s="263"/>
      <c r="BI88" s="263"/>
      <c r="BJ88" s="263"/>
      <c r="BK88" s="263"/>
      <c r="BL88" s="263"/>
      <c r="BM88" s="263"/>
      <c r="BN88" s="263"/>
      <c r="BO88" s="263"/>
      <c r="BP88" s="263"/>
      <c r="BQ88" s="260">
        <v>82</v>
      </c>
      <c r="BR88" s="265"/>
      <c r="BS88" s="941"/>
      <c r="BT88" s="942"/>
      <c r="BU88" s="942"/>
      <c r="BV88" s="942"/>
      <c r="BW88" s="942"/>
      <c r="BX88" s="942"/>
      <c r="BY88" s="942"/>
      <c r="BZ88" s="942"/>
      <c r="CA88" s="942"/>
      <c r="CB88" s="942"/>
      <c r="CC88" s="942"/>
      <c r="CD88" s="942"/>
      <c r="CE88" s="942"/>
      <c r="CF88" s="942"/>
      <c r="CG88" s="943"/>
      <c r="CH88" s="944"/>
      <c r="CI88" s="945"/>
      <c r="CJ88" s="945"/>
      <c r="CK88" s="945"/>
      <c r="CL88" s="946"/>
      <c r="CM88" s="944"/>
      <c r="CN88" s="945"/>
      <c r="CO88" s="945"/>
      <c r="CP88" s="945"/>
      <c r="CQ88" s="946"/>
      <c r="CR88" s="944"/>
      <c r="CS88" s="945"/>
      <c r="CT88" s="945"/>
      <c r="CU88" s="945"/>
      <c r="CV88" s="946"/>
      <c r="CW88" s="944"/>
      <c r="CX88" s="945"/>
      <c r="CY88" s="945"/>
      <c r="CZ88" s="945"/>
      <c r="DA88" s="946"/>
      <c r="DB88" s="944"/>
      <c r="DC88" s="945"/>
      <c r="DD88" s="945"/>
      <c r="DE88" s="945"/>
      <c r="DF88" s="946"/>
      <c r="DG88" s="944"/>
      <c r="DH88" s="945"/>
      <c r="DI88" s="945"/>
      <c r="DJ88" s="945"/>
      <c r="DK88" s="946"/>
      <c r="DL88" s="944"/>
      <c r="DM88" s="945"/>
      <c r="DN88" s="945"/>
      <c r="DO88" s="945"/>
      <c r="DP88" s="946"/>
      <c r="DQ88" s="944"/>
      <c r="DR88" s="945"/>
      <c r="DS88" s="945"/>
      <c r="DT88" s="945"/>
      <c r="DU88" s="946"/>
      <c r="DV88" s="938"/>
      <c r="DW88" s="939"/>
      <c r="DX88" s="939"/>
      <c r="DY88" s="939"/>
      <c r="DZ88" s="940"/>
      <c r="EA88" s="244"/>
    </row>
    <row r="89" spans="1:131" s="245" customFormat="1" ht="26.25" hidden="1" customHeight="1" x14ac:dyDescent="0.15">
      <c r="A89" s="268"/>
      <c r="B89" s="269"/>
      <c r="C89" s="269"/>
      <c r="D89" s="269"/>
      <c r="E89" s="269"/>
      <c r="F89" s="269"/>
      <c r="G89" s="269"/>
      <c r="H89" s="269"/>
      <c r="I89" s="269"/>
      <c r="J89" s="269"/>
      <c r="K89" s="269"/>
      <c r="L89" s="269"/>
      <c r="M89" s="269"/>
      <c r="N89" s="269"/>
      <c r="O89" s="269"/>
      <c r="P89" s="269"/>
      <c r="Q89" s="270"/>
      <c r="R89" s="270"/>
      <c r="S89" s="270"/>
      <c r="T89" s="270"/>
      <c r="U89" s="270"/>
      <c r="V89" s="270"/>
      <c r="W89" s="270"/>
      <c r="X89" s="270"/>
      <c r="Y89" s="270"/>
      <c r="Z89" s="270"/>
      <c r="AA89" s="270"/>
      <c r="AB89" s="270"/>
      <c r="AC89" s="270"/>
      <c r="AD89" s="270"/>
      <c r="AE89" s="270"/>
      <c r="AF89" s="270"/>
      <c r="AG89" s="270"/>
      <c r="AH89" s="270"/>
      <c r="AI89" s="270"/>
      <c r="AJ89" s="270"/>
      <c r="AK89" s="270"/>
      <c r="AL89" s="270"/>
      <c r="AM89" s="270"/>
      <c r="AN89" s="270"/>
      <c r="AO89" s="270"/>
      <c r="AP89" s="270"/>
      <c r="AQ89" s="270"/>
      <c r="AR89" s="270"/>
      <c r="AS89" s="270"/>
      <c r="AT89" s="270"/>
      <c r="AU89" s="270"/>
      <c r="AV89" s="270"/>
      <c r="AW89" s="270"/>
      <c r="AX89" s="270"/>
      <c r="AY89" s="270"/>
      <c r="AZ89" s="271"/>
      <c r="BA89" s="271"/>
      <c r="BB89" s="271"/>
      <c r="BC89" s="271"/>
      <c r="BD89" s="271"/>
      <c r="BE89" s="263"/>
      <c r="BF89" s="263"/>
      <c r="BG89" s="263"/>
      <c r="BH89" s="263"/>
      <c r="BI89" s="263"/>
      <c r="BJ89" s="263"/>
      <c r="BK89" s="263"/>
      <c r="BL89" s="263"/>
      <c r="BM89" s="263"/>
      <c r="BN89" s="263"/>
      <c r="BO89" s="263"/>
      <c r="BP89" s="263"/>
      <c r="BQ89" s="260">
        <v>83</v>
      </c>
      <c r="BR89" s="265"/>
      <c r="BS89" s="941"/>
      <c r="BT89" s="942"/>
      <c r="BU89" s="942"/>
      <c r="BV89" s="942"/>
      <c r="BW89" s="942"/>
      <c r="BX89" s="942"/>
      <c r="BY89" s="942"/>
      <c r="BZ89" s="942"/>
      <c r="CA89" s="942"/>
      <c r="CB89" s="942"/>
      <c r="CC89" s="942"/>
      <c r="CD89" s="942"/>
      <c r="CE89" s="942"/>
      <c r="CF89" s="942"/>
      <c r="CG89" s="943"/>
      <c r="CH89" s="944"/>
      <c r="CI89" s="945"/>
      <c r="CJ89" s="945"/>
      <c r="CK89" s="945"/>
      <c r="CL89" s="946"/>
      <c r="CM89" s="944"/>
      <c r="CN89" s="945"/>
      <c r="CO89" s="945"/>
      <c r="CP89" s="945"/>
      <c r="CQ89" s="946"/>
      <c r="CR89" s="944"/>
      <c r="CS89" s="945"/>
      <c r="CT89" s="945"/>
      <c r="CU89" s="945"/>
      <c r="CV89" s="946"/>
      <c r="CW89" s="944"/>
      <c r="CX89" s="945"/>
      <c r="CY89" s="945"/>
      <c r="CZ89" s="945"/>
      <c r="DA89" s="946"/>
      <c r="DB89" s="944"/>
      <c r="DC89" s="945"/>
      <c r="DD89" s="945"/>
      <c r="DE89" s="945"/>
      <c r="DF89" s="946"/>
      <c r="DG89" s="944"/>
      <c r="DH89" s="945"/>
      <c r="DI89" s="945"/>
      <c r="DJ89" s="945"/>
      <c r="DK89" s="946"/>
      <c r="DL89" s="944"/>
      <c r="DM89" s="945"/>
      <c r="DN89" s="945"/>
      <c r="DO89" s="945"/>
      <c r="DP89" s="946"/>
      <c r="DQ89" s="944"/>
      <c r="DR89" s="945"/>
      <c r="DS89" s="945"/>
      <c r="DT89" s="945"/>
      <c r="DU89" s="946"/>
      <c r="DV89" s="938"/>
      <c r="DW89" s="939"/>
      <c r="DX89" s="939"/>
      <c r="DY89" s="939"/>
      <c r="DZ89" s="940"/>
      <c r="EA89" s="244"/>
    </row>
    <row r="90" spans="1:131" s="245" customFormat="1" ht="26.25" hidden="1" customHeight="1" x14ac:dyDescent="0.15">
      <c r="A90" s="268"/>
      <c r="B90" s="269"/>
      <c r="C90" s="269"/>
      <c r="D90" s="269"/>
      <c r="E90" s="269"/>
      <c r="F90" s="269"/>
      <c r="G90" s="269"/>
      <c r="H90" s="269"/>
      <c r="I90" s="269"/>
      <c r="J90" s="269"/>
      <c r="K90" s="269"/>
      <c r="L90" s="269"/>
      <c r="M90" s="269"/>
      <c r="N90" s="269"/>
      <c r="O90" s="269"/>
      <c r="P90" s="269"/>
      <c r="Q90" s="270"/>
      <c r="R90" s="270"/>
      <c r="S90" s="270"/>
      <c r="T90" s="270"/>
      <c r="U90" s="270"/>
      <c r="V90" s="270"/>
      <c r="W90" s="270"/>
      <c r="X90" s="270"/>
      <c r="Y90" s="270"/>
      <c r="Z90" s="270"/>
      <c r="AA90" s="270"/>
      <c r="AB90" s="270"/>
      <c r="AC90" s="270"/>
      <c r="AD90" s="270"/>
      <c r="AE90" s="270"/>
      <c r="AF90" s="270"/>
      <c r="AG90" s="270"/>
      <c r="AH90" s="270"/>
      <c r="AI90" s="270"/>
      <c r="AJ90" s="270"/>
      <c r="AK90" s="270"/>
      <c r="AL90" s="270"/>
      <c r="AM90" s="270"/>
      <c r="AN90" s="270"/>
      <c r="AO90" s="270"/>
      <c r="AP90" s="270"/>
      <c r="AQ90" s="270"/>
      <c r="AR90" s="270"/>
      <c r="AS90" s="270"/>
      <c r="AT90" s="270"/>
      <c r="AU90" s="270"/>
      <c r="AV90" s="270"/>
      <c r="AW90" s="270"/>
      <c r="AX90" s="270"/>
      <c r="AY90" s="270"/>
      <c r="AZ90" s="271"/>
      <c r="BA90" s="271"/>
      <c r="BB90" s="271"/>
      <c r="BC90" s="271"/>
      <c r="BD90" s="271"/>
      <c r="BE90" s="263"/>
      <c r="BF90" s="263"/>
      <c r="BG90" s="263"/>
      <c r="BH90" s="263"/>
      <c r="BI90" s="263"/>
      <c r="BJ90" s="263"/>
      <c r="BK90" s="263"/>
      <c r="BL90" s="263"/>
      <c r="BM90" s="263"/>
      <c r="BN90" s="263"/>
      <c r="BO90" s="263"/>
      <c r="BP90" s="263"/>
      <c r="BQ90" s="260">
        <v>84</v>
      </c>
      <c r="BR90" s="265"/>
      <c r="BS90" s="941"/>
      <c r="BT90" s="942"/>
      <c r="BU90" s="942"/>
      <c r="BV90" s="942"/>
      <c r="BW90" s="942"/>
      <c r="BX90" s="942"/>
      <c r="BY90" s="942"/>
      <c r="BZ90" s="942"/>
      <c r="CA90" s="942"/>
      <c r="CB90" s="942"/>
      <c r="CC90" s="942"/>
      <c r="CD90" s="942"/>
      <c r="CE90" s="942"/>
      <c r="CF90" s="942"/>
      <c r="CG90" s="943"/>
      <c r="CH90" s="944"/>
      <c r="CI90" s="945"/>
      <c r="CJ90" s="945"/>
      <c r="CK90" s="945"/>
      <c r="CL90" s="946"/>
      <c r="CM90" s="944"/>
      <c r="CN90" s="945"/>
      <c r="CO90" s="945"/>
      <c r="CP90" s="945"/>
      <c r="CQ90" s="946"/>
      <c r="CR90" s="944"/>
      <c r="CS90" s="945"/>
      <c r="CT90" s="945"/>
      <c r="CU90" s="945"/>
      <c r="CV90" s="946"/>
      <c r="CW90" s="944"/>
      <c r="CX90" s="945"/>
      <c r="CY90" s="945"/>
      <c r="CZ90" s="945"/>
      <c r="DA90" s="946"/>
      <c r="DB90" s="944"/>
      <c r="DC90" s="945"/>
      <c r="DD90" s="945"/>
      <c r="DE90" s="945"/>
      <c r="DF90" s="946"/>
      <c r="DG90" s="944"/>
      <c r="DH90" s="945"/>
      <c r="DI90" s="945"/>
      <c r="DJ90" s="945"/>
      <c r="DK90" s="946"/>
      <c r="DL90" s="944"/>
      <c r="DM90" s="945"/>
      <c r="DN90" s="945"/>
      <c r="DO90" s="945"/>
      <c r="DP90" s="946"/>
      <c r="DQ90" s="944"/>
      <c r="DR90" s="945"/>
      <c r="DS90" s="945"/>
      <c r="DT90" s="945"/>
      <c r="DU90" s="946"/>
      <c r="DV90" s="938"/>
      <c r="DW90" s="939"/>
      <c r="DX90" s="939"/>
      <c r="DY90" s="939"/>
      <c r="DZ90" s="940"/>
      <c r="EA90" s="244"/>
    </row>
    <row r="91" spans="1:131" s="245" customFormat="1" ht="26.25" hidden="1" customHeight="1" x14ac:dyDescent="0.15">
      <c r="A91" s="268"/>
      <c r="B91" s="269"/>
      <c r="C91" s="269"/>
      <c r="D91" s="269"/>
      <c r="E91" s="269"/>
      <c r="F91" s="269"/>
      <c r="G91" s="269"/>
      <c r="H91" s="269"/>
      <c r="I91" s="269"/>
      <c r="J91" s="269"/>
      <c r="K91" s="269"/>
      <c r="L91" s="269"/>
      <c r="M91" s="269"/>
      <c r="N91" s="269"/>
      <c r="O91" s="269"/>
      <c r="P91" s="269"/>
      <c r="Q91" s="270"/>
      <c r="R91" s="270"/>
      <c r="S91" s="270"/>
      <c r="T91" s="270"/>
      <c r="U91" s="270"/>
      <c r="V91" s="270"/>
      <c r="W91" s="270"/>
      <c r="X91" s="270"/>
      <c r="Y91" s="270"/>
      <c r="Z91" s="270"/>
      <c r="AA91" s="270"/>
      <c r="AB91" s="270"/>
      <c r="AC91" s="270"/>
      <c r="AD91" s="270"/>
      <c r="AE91" s="270"/>
      <c r="AF91" s="270"/>
      <c r="AG91" s="270"/>
      <c r="AH91" s="270"/>
      <c r="AI91" s="270"/>
      <c r="AJ91" s="270"/>
      <c r="AK91" s="270"/>
      <c r="AL91" s="270"/>
      <c r="AM91" s="270"/>
      <c r="AN91" s="270"/>
      <c r="AO91" s="270"/>
      <c r="AP91" s="270"/>
      <c r="AQ91" s="270"/>
      <c r="AR91" s="270"/>
      <c r="AS91" s="270"/>
      <c r="AT91" s="270"/>
      <c r="AU91" s="270"/>
      <c r="AV91" s="270"/>
      <c r="AW91" s="270"/>
      <c r="AX91" s="270"/>
      <c r="AY91" s="270"/>
      <c r="AZ91" s="271"/>
      <c r="BA91" s="271"/>
      <c r="BB91" s="271"/>
      <c r="BC91" s="271"/>
      <c r="BD91" s="271"/>
      <c r="BE91" s="263"/>
      <c r="BF91" s="263"/>
      <c r="BG91" s="263"/>
      <c r="BH91" s="263"/>
      <c r="BI91" s="263"/>
      <c r="BJ91" s="263"/>
      <c r="BK91" s="263"/>
      <c r="BL91" s="263"/>
      <c r="BM91" s="263"/>
      <c r="BN91" s="263"/>
      <c r="BO91" s="263"/>
      <c r="BP91" s="263"/>
      <c r="BQ91" s="260">
        <v>85</v>
      </c>
      <c r="BR91" s="265"/>
      <c r="BS91" s="941"/>
      <c r="BT91" s="942"/>
      <c r="BU91" s="942"/>
      <c r="BV91" s="942"/>
      <c r="BW91" s="942"/>
      <c r="BX91" s="942"/>
      <c r="BY91" s="942"/>
      <c r="BZ91" s="942"/>
      <c r="CA91" s="942"/>
      <c r="CB91" s="942"/>
      <c r="CC91" s="942"/>
      <c r="CD91" s="942"/>
      <c r="CE91" s="942"/>
      <c r="CF91" s="942"/>
      <c r="CG91" s="943"/>
      <c r="CH91" s="944"/>
      <c r="CI91" s="945"/>
      <c r="CJ91" s="945"/>
      <c r="CK91" s="945"/>
      <c r="CL91" s="946"/>
      <c r="CM91" s="944"/>
      <c r="CN91" s="945"/>
      <c r="CO91" s="945"/>
      <c r="CP91" s="945"/>
      <c r="CQ91" s="946"/>
      <c r="CR91" s="944"/>
      <c r="CS91" s="945"/>
      <c r="CT91" s="945"/>
      <c r="CU91" s="945"/>
      <c r="CV91" s="946"/>
      <c r="CW91" s="944"/>
      <c r="CX91" s="945"/>
      <c r="CY91" s="945"/>
      <c r="CZ91" s="945"/>
      <c r="DA91" s="946"/>
      <c r="DB91" s="944"/>
      <c r="DC91" s="945"/>
      <c r="DD91" s="945"/>
      <c r="DE91" s="945"/>
      <c r="DF91" s="946"/>
      <c r="DG91" s="944"/>
      <c r="DH91" s="945"/>
      <c r="DI91" s="945"/>
      <c r="DJ91" s="945"/>
      <c r="DK91" s="946"/>
      <c r="DL91" s="944"/>
      <c r="DM91" s="945"/>
      <c r="DN91" s="945"/>
      <c r="DO91" s="945"/>
      <c r="DP91" s="946"/>
      <c r="DQ91" s="944"/>
      <c r="DR91" s="945"/>
      <c r="DS91" s="945"/>
      <c r="DT91" s="945"/>
      <c r="DU91" s="946"/>
      <c r="DV91" s="938"/>
      <c r="DW91" s="939"/>
      <c r="DX91" s="939"/>
      <c r="DY91" s="939"/>
      <c r="DZ91" s="940"/>
      <c r="EA91" s="244"/>
    </row>
    <row r="92" spans="1:131" s="245" customFormat="1" ht="26.25" hidden="1" customHeight="1" x14ac:dyDescent="0.15">
      <c r="A92" s="268"/>
      <c r="B92" s="269"/>
      <c r="C92" s="269"/>
      <c r="D92" s="269"/>
      <c r="E92" s="269"/>
      <c r="F92" s="269"/>
      <c r="G92" s="269"/>
      <c r="H92" s="269"/>
      <c r="I92" s="269"/>
      <c r="J92" s="269"/>
      <c r="K92" s="269"/>
      <c r="L92" s="269"/>
      <c r="M92" s="269"/>
      <c r="N92" s="269"/>
      <c r="O92" s="269"/>
      <c r="P92" s="269"/>
      <c r="Q92" s="270"/>
      <c r="R92" s="270"/>
      <c r="S92" s="270"/>
      <c r="T92" s="270"/>
      <c r="U92" s="270"/>
      <c r="V92" s="270"/>
      <c r="W92" s="270"/>
      <c r="X92" s="270"/>
      <c r="Y92" s="270"/>
      <c r="Z92" s="270"/>
      <c r="AA92" s="270"/>
      <c r="AB92" s="270"/>
      <c r="AC92" s="270"/>
      <c r="AD92" s="270"/>
      <c r="AE92" s="270"/>
      <c r="AF92" s="270"/>
      <c r="AG92" s="270"/>
      <c r="AH92" s="270"/>
      <c r="AI92" s="270"/>
      <c r="AJ92" s="270"/>
      <c r="AK92" s="270"/>
      <c r="AL92" s="270"/>
      <c r="AM92" s="270"/>
      <c r="AN92" s="270"/>
      <c r="AO92" s="270"/>
      <c r="AP92" s="270"/>
      <c r="AQ92" s="270"/>
      <c r="AR92" s="270"/>
      <c r="AS92" s="270"/>
      <c r="AT92" s="270"/>
      <c r="AU92" s="270"/>
      <c r="AV92" s="270"/>
      <c r="AW92" s="270"/>
      <c r="AX92" s="270"/>
      <c r="AY92" s="270"/>
      <c r="AZ92" s="271"/>
      <c r="BA92" s="271"/>
      <c r="BB92" s="271"/>
      <c r="BC92" s="271"/>
      <c r="BD92" s="271"/>
      <c r="BE92" s="263"/>
      <c r="BF92" s="263"/>
      <c r="BG92" s="263"/>
      <c r="BH92" s="263"/>
      <c r="BI92" s="263"/>
      <c r="BJ92" s="263"/>
      <c r="BK92" s="263"/>
      <c r="BL92" s="263"/>
      <c r="BM92" s="263"/>
      <c r="BN92" s="263"/>
      <c r="BO92" s="263"/>
      <c r="BP92" s="263"/>
      <c r="BQ92" s="260">
        <v>86</v>
      </c>
      <c r="BR92" s="265"/>
      <c r="BS92" s="941"/>
      <c r="BT92" s="942"/>
      <c r="BU92" s="942"/>
      <c r="BV92" s="942"/>
      <c r="BW92" s="942"/>
      <c r="BX92" s="942"/>
      <c r="BY92" s="942"/>
      <c r="BZ92" s="942"/>
      <c r="CA92" s="942"/>
      <c r="CB92" s="942"/>
      <c r="CC92" s="942"/>
      <c r="CD92" s="942"/>
      <c r="CE92" s="942"/>
      <c r="CF92" s="942"/>
      <c r="CG92" s="943"/>
      <c r="CH92" s="944"/>
      <c r="CI92" s="945"/>
      <c r="CJ92" s="945"/>
      <c r="CK92" s="945"/>
      <c r="CL92" s="946"/>
      <c r="CM92" s="944"/>
      <c r="CN92" s="945"/>
      <c r="CO92" s="945"/>
      <c r="CP92" s="945"/>
      <c r="CQ92" s="946"/>
      <c r="CR92" s="944"/>
      <c r="CS92" s="945"/>
      <c r="CT92" s="945"/>
      <c r="CU92" s="945"/>
      <c r="CV92" s="946"/>
      <c r="CW92" s="944"/>
      <c r="CX92" s="945"/>
      <c r="CY92" s="945"/>
      <c r="CZ92" s="945"/>
      <c r="DA92" s="946"/>
      <c r="DB92" s="944"/>
      <c r="DC92" s="945"/>
      <c r="DD92" s="945"/>
      <c r="DE92" s="945"/>
      <c r="DF92" s="946"/>
      <c r="DG92" s="944"/>
      <c r="DH92" s="945"/>
      <c r="DI92" s="945"/>
      <c r="DJ92" s="945"/>
      <c r="DK92" s="946"/>
      <c r="DL92" s="944"/>
      <c r="DM92" s="945"/>
      <c r="DN92" s="945"/>
      <c r="DO92" s="945"/>
      <c r="DP92" s="946"/>
      <c r="DQ92" s="944"/>
      <c r="DR92" s="945"/>
      <c r="DS92" s="945"/>
      <c r="DT92" s="945"/>
      <c r="DU92" s="946"/>
      <c r="DV92" s="938"/>
      <c r="DW92" s="939"/>
      <c r="DX92" s="939"/>
      <c r="DY92" s="939"/>
      <c r="DZ92" s="940"/>
      <c r="EA92" s="244"/>
    </row>
    <row r="93" spans="1:131" s="245" customFormat="1" ht="26.25" hidden="1" customHeight="1" x14ac:dyDescent="0.15">
      <c r="A93" s="268"/>
      <c r="B93" s="269"/>
      <c r="C93" s="269"/>
      <c r="D93" s="269"/>
      <c r="E93" s="269"/>
      <c r="F93" s="269"/>
      <c r="G93" s="269"/>
      <c r="H93" s="269"/>
      <c r="I93" s="269"/>
      <c r="J93" s="269"/>
      <c r="K93" s="269"/>
      <c r="L93" s="269"/>
      <c r="M93" s="269"/>
      <c r="N93" s="269"/>
      <c r="O93" s="269"/>
      <c r="P93" s="269"/>
      <c r="Q93" s="270"/>
      <c r="R93" s="270"/>
      <c r="S93" s="270"/>
      <c r="T93" s="270"/>
      <c r="U93" s="270"/>
      <c r="V93" s="270"/>
      <c r="W93" s="270"/>
      <c r="X93" s="270"/>
      <c r="Y93" s="270"/>
      <c r="Z93" s="270"/>
      <c r="AA93" s="270"/>
      <c r="AB93" s="270"/>
      <c r="AC93" s="270"/>
      <c r="AD93" s="270"/>
      <c r="AE93" s="270"/>
      <c r="AF93" s="270"/>
      <c r="AG93" s="270"/>
      <c r="AH93" s="270"/>
      <c r="AI93" s="270"/>
      <c r="AJ93" s="270"/>
      <c r="AK93" s="270"/>
      <c r="AL93" s="270"/>
      <c r="AM93" s="270"/>
      <c r="AN93" s="270"/>
      <c r="AO93" s="270"/>
      <c r="AP93" s="270"/>
      <c r="AQ93" s="270"/>
      <c r="AR93" s="270"/>
      <c r="AS93" s="270"/>
      <c r="AT93" s="270"/>
      <c r="AU93" s="270"/>
      <c r="AV93" s="270"/>
      <c r="AW93" s="270"/>
      <c r="AX93" s="270"/>
      <c r="AY93" s="270"/>
      <c r="AZ93" s="271"/>
      <c r="BA93" s="271"/>
      <c r="BB93" s="271"/>
      <c r="BC93" s="271"/>
      <c r="BD93" s="271"/>
      <c r="BE93" s="263"/>
      <c r="BF93" s="263"/>
      <c r="BG93" s="263"/>
      <c r="BH93" s="263"/>
      <c r="BI93" s="263"/>
      <c r="BJ93" s="263"/>
      <c r="BK93" s="263"/>
      <c r="BL93" s="263"/>
      <c r="BM93" s="263"/>
      <c r="BN93" s="263"/>
      <c r="BO93" s="263"/>
      <c r="BP93" s="263"/>
      <c r="BQ93" s="260">
        <v>87</v>
      </c>
      <c r="BR93" s="265"/>
      <c r="BS93" s="941"/>
      <c r="BT93" s="942"/>
      <c r="BU93" s="942"/>
      <c r="BV93" s="942"/>
      <c r="BW93" s="942"/>
      <c r="BX93" s="942"/>
      <c r="BY93" s="942"/>
      <c r="BZ93" s="942"/>
      <c r="CA93" s="942"/>
      <c r="CB93" s="942"/>
      <c r="CC93" s="942"/>
      <c r="CD93" s="942"/>
      <c r="CE93" s="942"/>
      <c r="CF93" s="942"/>
      <c r="CG93" s="943"/>
      <c r="CH93" s="944"/>
      <c r="CI93" s="945"/>
      <c r="CJ93" s="945"/>
      <c r="CK93" s="945"/>
      <c r="CL93" s="946"/>
      <c r="CM93" s="944"/>
      <c r="CN93" s="945"/>
      <c r="CO93" s="945"/>
      <c r="CP93" s="945"/>
      <c r="CQ93" s="946"/>
      <c r="CR93" s="944"/>
      <c r="CS93" s="945"/>
      <c r="CT93" s="945"/>
      <c r="CU93" s="945"/>
      <c r="CV93" s="946"/>
      <c r="CW93" s="944"/>
      <c r="CX93" s="945"/>
      <c r="CY93" s="945"/>
      <c r="CZ93" s="945"/>
      <c r="DA93" s="946"/>
      <c r="DB93" s="944"/>
      <c r="DC93" s="945"/>
      <c r="DD93" s="945"/>
      <c r="DE93" s="945"/>
      <c r="DF93" s="946"/>
      <c r="DG93" s="944"/>
      <c r="DH93" s="945"/>
      <c r="DI93" s="945"/>
      <c r="DJ93" s="945"/>
      <c r="DK93" s="946"/>
      <c r="DL93" s="944"/>
      <c r="DM93" s="945"/>
      <c r="DN93" s="945"/>
      <c r="DO93" s="945"/>
      <c r="DP93" s="946"/>
      <c r="DQ93" s="944"/>
      <c r="DR93" s="945"/>
      <c r="DS93" s="945"/>
      <c r="DT93" s="945"/>
      <c r="DU93" s="946"/>
      <c r="DV93" s="938"/>
      <c r="DW93" s="939"/>
      <c r="DX93" s="939"/>
      <c r="DY93" s="939"/>
      <c r="DZ93" s="940"/>
      <c r="EA93" s="244"/>
    </row>
    <row r="94" spans="1:131" s="245" customFormat="1" ht="26.25" hidden="1" customHeight="1" x14ac:dyDescent="0.15">
      <c r="A94" s="268"/>
      <c r="B94" s="269"/>
      <c r="C94" s="269"/>
      <c r="D94" s="269"/>
      <c r="E94" s="269"/>
      <c r="F94" s="269"/>
      <c r="G94" s="269"/>
      <c r="H94" s="269"/>
      <c r="I94" s="269"/>
      <c r="J94" s="269"/>
      <c r="K94" s="269"/>
      <c r="L94" s="269"/>
      <c r="M94" s="269"/>
      <c r="N94" s="269"/>
      <c r="O94" s="269"/>
      <c r="P94" s="269"/>
      <c r="Q94" s="270"/>
      <c r="R94" s="270"/>
      <c r="S94" s="270"/>
      <c r="T94" s="270"/>
      <c r="U94" s="270"/>
      <c r="V94" s="270"/>
      <c r="W94" s="270"/>
      <c r="X94" s="270"/>
      <c r="Y94" s="270"/>
      <c r="Z94" s="270"/>
      <c r="AA94" s="270"/>
      <c r="AB94" s="270"/>
      <c r="AC94" s="270"/>
      <c r="AD94" s="270"/>
      <c r="AE94" s="270"/>
      <c r="AF94" s="270"/>
      <c r="AG94" s="270"/>
      <c r="AH94" s="270"/>
      <c r="AI94" s="270"/>
      <c r="AJ94" s="270"/>
      <c r="AK94" s="270"/>
      <c r="AL94" s="270"/>
      <c r="AM94" s="270"/>
      <c r="AN94" s="270"/>
      <c r="AO94" s="270"/>
      <c r="AP94" s="270"/>
      <c r="AQ94" s="270"/>
      <c r="AR94" s="270"/>
      <c r="AS94" s="270"/>
      <c r="AT94" s="270"/>
      <c r="AU94" s="270"/>
      <c r="AV94" s="270"/>
      <c r="AW94" s="270"/>
      <c r="AX94" s="270"/>
      <c r="AY94" s="270"/>
      <c r="AZ94" s="271"/>
      <c r="BA94" s="271"/>
      <c r="BB94" s="271"/>
      <c r="BC94" s="271"/>
      <c r="BD94" s="271"/>
      <c r="BE94" s="263"/>
      <c r="BF94" s="263"/>
      <c r="BG94" s="263"/>
      <c r="BH94" s="263"/>
      <c r="BI94" s="263"/>
      <c r="BJ94" s="263"/>
      <c r="BK94" s="263"/>
      <c r="BL94" s="263"/>
      <c r="BM94" s="263"/>
      <c r="BN94" s="263"/>
      <c r="BO94" s="263"/>
      <c r="BP94" s="263"/>
      <c r="BQ94" s="260">
        <v>88</v>
      </c>
      <c r="BR94" s="265"/>
      <c r="BS94" s="941"/>
      <c r="BT94" s="942"/>
      <c r="BU94" s="942"/>
      <c r="BV94" s="942"/>
      <c r="BW94" s="942"/>
      <c r="BX94" s="942"/>
      <c r="BY94" s="942"/>
      <c r="BZ94" s="942"/>
      <c r="CA94" s="942"/>
      <c r="CB94" s="942"/>
      <c r="CC94" s="942"/>
      <c r="CD94" s="942"/>
      <c r="CE94" s="942"/>
      <c r="CF94" s="942"/>
      <c r="CG94" s="943"/>
      <c r="CH94" s="944"/>
      <c r="CI94" s="945"/>
      <c r="CJ94" s="945"/>
      <c r="CK94" s="945"/>
      <c r="CL94" s="946"/>
      <c r="CM94" s="944"/>
      <c r="CN94" s="945"/>
      <c r="CO94" s="945"/>
      <c r="CP94" s="945"/>
      <c r="CQ94" s="946"/>
      <c r="CR94" s="944"/>
      <c r="CS94" s="945"/>
      <c r="CT94" s="945"/>
      <c r="CU94" s="945"/>
      <c r="CV94" s="946"/>
      <c r="CW94" s="944"/>
      <c r="CX94" s="945"/>
      <c r="CY94" s="945"/>
      <c r="CZ94" s="945"/>
      <c r="DA94" s="946"/>
      <c r="DB94" s="944"/>
      <c r="DC94" s="945"/>
      <c r="DD94" s="945"/>
      <c r="DE94" s="945"/>
      <c r="DF94" s="946"/>
      <c r="DG94" s="944"/>
      <c r="DH94" s="945"/>
      <c r="DI94" s="945"/>
      <c r="DJ94" s="945"/>
      <c r="DK94" s="946"/>
      <c r="DL94" s="944"/>
      <c r="DM94" s="945"/>
      <c r="DN94" s="945"/>
      <c r="DO94" s="945"/>
      <c r="DP94" s="946"/>
      <c r="DQ94" s="944"/>
      <c r="DR94" s="945"/>
      <c r="DS94" s="945"/>
      <c r="DT94" s="945"/>
      <c r="DU94" s="946"/>
      <c r="DV94" s="938"/>
      <c r="DW94" s="939"/>
      <c r="DX94" s="939"/>
      <c r="DY94" s="939"/>
      <c r="DZ94" s="940"/>
      <c r="EA94" s="244"/>
    </row>
    <row r="95" spans="1:131" s="245" customFormat="1" ht="26.25" hidden="1" customHeight="1" x14ac:dyDescent="0.15">
      <c r="A95" s="268"/>
      <c r="B95" s="269"/>
      <c r="C95" s="269"/>
      <c r="D95" s="269"/>
      <c r="E95" s="269"/>
      <c r="F95" s="269"/>
      <c r="G95" s="269"/>
      <c r="H95" s="269"/>
      <c r="I95" s="269"/>
      <c r="J95" s="269"/>
      <c r="K95" s="269"/>
      <c r="L95" s="269"/>
      <c r="M95" s="269"/>
      <c r="N95" s="269"/>
      <c r="O95" s="269"/>
      <c r="P95" s="269"/>
      <c r="Q95" s="270"/>
      <c r="R95" s="270"/>
      <c r="S95" s="270"/>
      <c r="T95" s="270"/>
      <c r="U95" s="270"/>
      <c r="V95" s="270"/>
      <c r="W95" s="270"/>
      <c r="X95" s="270"/>
      <c r="Y95" s="270"/>
      <c r="Z95" s="270"/>
      <c r="AA95" s="270"/>
      <c r="AB95" s="270"/>
      <c r="AC95" s="270"/>
      <c r="AD95" s="270"/>
      <c r="AE95" s="270"/>
      <c r="AF95" s="270"/>
      <c r="AG95" s="270"/>
      <c r="AH95" s="270"/>
      <c r="AI95" s="270"/>
      <c r="AJ95" s="270"/>
      <c r="AK95" s="270"/>
      <c r="AL95" s="270"/>
      <c r="AM95" s="270"/>
      <c r="AN95" s="270"/>
      <c r="AO95" s="270"/>
      <c r="AP95" s="270"/>
      <c r="AQ95" s="270"/>
      <c r="AR95" s="270"/>
      <c r="AS95" s="270"/>
      <c r="AT95" s="270"/>
      <c r="AU95" s="270"/>
      <c r="AV95" s="270"/>
      <c r="AW95" s="270"/>
      <c r="AX95" s="270"/>
      <c r="AY95" s="270"/>
      <c r="AZ95" s="271"/>
      <c r="BA95" s="271"/>
      <c r="BB95" s="271"/>
      <c r="BC95" s="271"/>
      <c r="BD95" s="271"/>
      <c r="BE95" s="263"/>
      <c r="BF95" s="263"/>
      <c r="BG95" s="263"/>
      <c r="BH95" s="263"/>
      <c r="BI95" s="263"/>
      <c r="BJ95" s="263"/>
      <c r="BK95" s="263"/>
      <c r="BL95" s="263"/>
      <c r="BM95" s="263"/>
      <c r="BN95" s="263"/>
      <c r="BO95" s="263"/>
      <c r="BP95" s="263"/>
      <c r="BQ95" s="260">
        <v>89</v>
      </c>
      <c r="BR95" s="265"/>
      <c r="BS95" s="941"/>
      <c r="BT95" s="942"/>
      <c r="BU95" s="942"/>
      <c r="BV95" s="942"/>
      <c r="BW95" s="942"/>
      <c r="BX95" s="942"/>
      <c r="BY95" s="942"/>
      <c r="BZ95" s="942"/>
      <c r="CA95" s="942"/>
      <c r="CB95" s="942"/>
      <c r="CC95" s="942"/>
      <c r="CD95" s="942"/>
      <c r="CE95" s="942"/>
      <c r="CF95" s="942"/>
      <c r="CG95" s="943"/>
      <c r="CH95" s="944"/>
      <c r="CI95" s="945"/>
      <c r="CJ95" s="945"/>
      <c r="CK95" s="945"/>
      <c r="CL95" s="946"/>
      <c r="CM95" s="944"/>
      <c r="CN95" s="945"/>
      <c r="CO95" s="945"/>
      <c r="CP95" s="945"/>
      <c r="CQ95" s="946"/>
      <c r="CR95" s="944"/>
      <c r="CS95" s="945"/>
      <c r="CT95" s="945"/>
      <c r="CU95" s="945"/>
      <c r="CV95" s="946"/>
      <c r="CW95" s="944"/>
      <c r="CX95" s="945"/>
      <c r="CY95" s="945"/>
      <c r="CZ95" s="945"/>
      <c r="DA95" s="946"/>
      <c r="DB95" s="944"/>
      <c r="DC95" s="945"/>
      <c r="DD95" s="945"/>
      <c r="DE95" s="945"/>
      <c r="DF95" s="946"/>
      <c r="DG95" s="944"/>
      <c r="DH95" s="945"/>
      <c r="DI95" s="945"/>
      <c r="DJ95" s="945"/>
      <c r="DK95" s="946"/>
      <c r="DL95" s="944"/>
      <c r="DM95" s="945"/>
      <c r="DN95" s="945"/>
      <c r="DO95" s="945"/>
      <c r="DP95" s="946"/>
      <c r="DQ95" s="944"/>
      <c r="DR95" s="945"/>
      <c r="DS95" s="945"/>
      <c r="DT95" s="945"/>
      <c r="DU95" s="946"/>
      <c r="DV95" s="938"/>
      <c r="DW95" s="939"/>
      <c r="DX95" s="939"/>
      <c r="DY95" s="939"/>
      <c r="DZ95" s="940"/>
      <c r="EA95" s="244"/>
    </row>
    <row r="96" spans="1:131" s="245" customFormat="1" ht="26.25" hidden="1" customHeight="1" x14ac:dyDescent="0.15">
      <c r="A96" s="268"/>
      <c r="B96" s="269"/>
      <c r="C96" s="269"/>
      <c r="D96" s="269"/>
      <c r="E96" s="269"/>
      <c r="F96" s="269"/>
      <c r="G96" s="269"/>
      <c r="H96" s="269"/>
      <c r="I96" s="269"/>
      <c r="J96" s="269"/>
      <c r="K96" s="269"/>
      <c r="L96" s="269"/>
      <c r="M96" s="269"/>
      <c r="N96" s="269"/>
      <c r="O96" s="269"/>
      <c r="P96" s="269"/>
      <c r="Q96" s="270"/>
      <c r="R96" s="270"/>
      <c r="S96" s="270"/>
      <c r="T96" s="270"/>
      <c r="U96" s="270"/>
      <c r="V96" s="270"/>
      <c r="W96" s="270"/>
      <c r="X96" s="270"/>
      <c r="Y96" s="270"/>
      <c r="Z96" s="270"/>
      <c r="AA96" s="270"/>
      <c r="AB96" s="270"/>
      <c r="AC96" s="270"/>
      <c r="AD96" s="270"/>
      <c r="AE96" s="270"/>
      <c r="AF96" s="270"/>
      <c r="AG96" s="270"/>
      <c r="AH96" s="270"/>
      <c r="AI96" s="270"/>
      <c r="AJ96" s="270"/>
      <c r="AK96" s="270"/>
      <c r="AL96" s="270"/>
      <c r="AM96" s="270"/>
      <c r="AN96" s="270"/>
      <c r="AO96" s="270"/>
      <c r="AP96" s="270"/>
      <c r="AQ96" s="270"/>
      <c r="AR96" s="270"/>
      <c r="AS96" s="270"/>
      <c r="AT96" s="270"/>
      <c r="AU96" s="270"/>
      <c r="AV96" s="270"/>
      <c r="AW96" s="270"/>
      <c r="AX96" s="270"/>
      <c r="AY96" s="270"/>
      <c r="AZ96" s="271"/>
      <c r="BA96" s="271"/>
      <c r="BB96" s="271"/>
      <c r="BC96" s="271"/>
      <c r="BD96" s="271"/>
      <c r="BE96" s="263"/>
      <c r="BF96" s="263"/>
      <c r="BG96" s="263"/>
      <c r="BH96" s="263"/>
      <c r="BI96" s="263"/>
      <c r="BJ96" s="263"/>
      <c r="BK96" s="263"/>
      <c r="BL96" s="263"/>
      <c r="BM96" s="263"/>
      <c r="BN96" s="263"/>
      <c r="BO96" s="263"/>
      <c r="BP96" s="263"/>
      <c r="BQ96" s="260">
        <v>90</v>
      </c>
      <c r="BR96" s="265"/>
      <c r="BS96" s="941"/>
      <c r="BT96" s="942"/>
      <c r="BU96" s="942"/>
      <c r="BV96" s="942"/>
      <c r="BW96" s="942"/>
      <c r="BX96" s="942"/>
      <c r="BY96" s="942"/>
      <c r="BZ96" s="942"/>
      <c r="CA96" s="942"/>
      <c r="CB96" s="942"/>
      <c r="CC96" s="942"/>
      <c r="CD96" s="942"/>
      <c r="CE96" s="942"/>
      <c r="CF96" s="942"/>
      <c r="CG96" s="943"/>
      <c r="CH96" s="944"/>
      <c r="CI96" s="945"/>
      <c r="CJ96" s="945"/>
      <c r="CK96" s="945"/>
      <c r="CL96" s="946"/>
      <c r="CM96" s="944"/>
      <c r="CN96" s="945"/>
      <c r="CO96" s="945"/>
      <c r="CP96" s="945"/>
      <c r="CQ96" s="946"/>
      <c r="CR96" s="944"/>
      <c r="CS96" s="945"/>
      <c r="CT96" s="945"/>
      <c r="CU96" s="945"/>
      <c r="CV96" s="946"/>
      <c r="CW96" s="944"/>
      <c r="CX96" s="945"/>
      <c r="CY96" s="945"/>
      <c r="CZ96" s="945"/>
      <c r="DA96" s="946"/>
      <c r="DB96" s="944"/>
      <c r="DC96" s="945"/>
      <c r="DD96" s="945"/>
      <c r="DE96" s="945"/>
      <c r="DF96" s="946"/>
      <c r="DG96" s="944"/>
      <c r="DH96" s="945"/>
      <c r="DI96" s="945"/>
      <c r="DJ96" s="945"/>
      <c r="DK96" s="946"/>
      <c r="DL96" s="944"/>
      <c r="DM96" s="945"/>
      <c r="DN96" s="945"/>
      <c r="DO96" s="945"/>
      <c r="DP96" s="946"/>
      <c r="DQ96" s="944"/>
      <c r="DR96" s="945"/>
      <c r="DS96" s="945"/>
      <c r="DT96" s="945"/>
      <c r="DU96" s="946"/>
      <c r="DV96" s="938"/>
      <c r="DW96" s="939"/>
      <c r="DX96" s="939"/>
      <c r="DY96" s="939"/>
      <c r="DZ96" s="940"/>
      <c r="EA96" s="244"/>
    </row>
    <row r="97" spans="1:131" s="245" customFormat="1" ht="26.25" hidden="1" customHeight="1" x14ac:dyDescent="0.15">
      <c r="A97" s="268"/>
      <c r="B97" s="269"/>
      <c r="C97" s="269"/>
      <c r="D97" s="269"/>
      <c r="E97" s="269"/>
      <c r="F97" s="269"/>
      <c r="G97" s="269"/>
      <c r="H97" s="269"/>
      <c r="I97" s="269"/>
      <c r="J97" s="269"/>
      <c r="K97" s="269"/>
      <c r="L97" s="269"/>
      <c r="M97" s="269"/>
      <c r="N97" s="269"/>
      <c r="O97" s="269"/>
      <c r="P97" s="269"/>
      <c r="Q97" s="270"/>
      <c r="R97" s="270"/>
      <c r="S97" s="270"/>
      <c r="T97" s="270"/>
      <c r="U97" s="270"/>
      <c r="V97" s="270"/>
      <c r="W97" s="270"/>
      <c r="X97" s="270"/>
      <c r="Y97" s="270"/>
      <c r="Z97" s="270"/>
      <c r="AA97" s="270"/>
      <c r="AB97" s="270"/>
      <c r="AC97" s="270"/>
      <c r="AD97" s="270"/>
      <c r="AE97" s="270"/>
      <c r="AF97" s="270"/>
      <c r="AG97" s="270"/>
      <c r="AH97" s="270"/>
      <c r="AI97" s="270"/>
      <c r="AJ97" s="270"/>
      <c r="AK97" s="270"/>
      <c r="AL97" s="270"/>
      <c r="AM97" s="270"/>
      <c r="AN97" s="270"/>
      <c r="AO97" s="270"/>
      <c r="AP97" s="270"/>
      <c r="AQ97" s="270"/>
      <c r="AR97" s="270"/>
      <c r="AS97" s="270"/>
      <c r="AT97" s="270"/>
      <c r="AU97" s="270"/>
      <c r="AV97" s="270"/>
      <c r="AW97" s="270"/>
      <c r="AX97" s="270"/>
      <c r="AY97" s="270"/>
      <c r="AZ97" s="271"/>
      <c r="BA97" s="271"/>
      <c r="BB97" s="271"/>
      <c r="BC97" s="271"/>
      <c r="BD97" s="271"/>
      <c r="BE97" s="263"/>
      <c r="BF97" s="263"/>
      <c r="BG97" s="263"/>
      <c r="BH97" s="263"/>
      <c r="BI97" s="263"/>
      <c r="BJ97" s="263"/>
      <c r="BK97" s="263"/>
      <c r="BL97" s="263"/>
      <c r="BM97" s="263"/>
      <c r="BN97" s="263"/>
      <c r="BO97" s="263"/>
      <c r="BP97" s="263"/>
      <c r="BQ97" s="260">
        <v>91</v>
      </c>
      <c r="BR97" s="265"/>
      <c r="BS97" s="941"/>
      <c r="BT97" s="942"/>
      <c r="BU97" s="942"/>
      <c r="BV97" s="942"/>
      <c r="BW97" s="942"/>
      <c r="BX97" s="942"/>
      <c r="BY97" s="942"/>
      <c r="BZ97" s="942"/>
      <c r="CA97" s="942"/>
      <c r="CB97" s="942"/>
      <c r="CC97" s="942"/>
      <c r="CD97" s="942"/>
      <c r="CE97" s="942"/>
      <c r="CF97" s="942"/>
      <c r="CG97" s="943"/>
      <c r="CH97" s="944"/>
      <c r="CI97" s="945"/>
      <c r="CJ97" s="945"/>
      <c r="CK97" s="945"/>
      <c r="CL97" s="946"/>
      <c r="CM97" s="944"/>
      <c r="CN97" s="945"/>
      <c r="CO97" s="945"/>
      <c r="CP97" s="945"/>
      <c r="CQ97" s="946"/>
      <c r="CR97" s="944"/>
      <c r="CS97" s="945"/>
      <c r="CT97" s="945"/>
      <c r="CU97" s="945"/>
      <c r="CV97" s="946"/>
      <c r="CW97" s="944"/>
      <c r="CX97" s="945"/>
      <c r="CY97" s="945"/>
      <c r="CZ97" s="945"/>
      <c r="DA97" s="946"/>
      <c r="DB97" s="944"/>
      <c r="DC97" s="945"/>
      <c r="DD97" s="945"/>
      <c r="DE97" s="945"/>
      <c r="DF97" s="946"/>
      <c r="DG97" s="944"/>
      <c r="DH97" s="945"/>
      <c r="DI97" s="945"/>
      <c r="DJ97" s="945"/>
      <c r="DK97" s="946"/>
      <c r="DL97" s="944"/>
      <c r="DM97" s="945"/>
      <c r="DN97" s="945"/>
      <c r="DO97" s="945"/>
      <c r="DP97" s="946"/>
      <c r="DQ97" s="944"/>
      <c r="DR97" s="945"/>
      <c r="DS97" s="945"/>
      <c r="DT97" s="945"/>
      <c r="DU97" s="946"/>
      <c r="DV97" s="938"/>
      <c r="DW97" s="939"/>
      <c r="DX97" s="939"/>
      <c r="DY97" s="939"/>
      <c r="DZ97" s="940"/>
      <c r="EA97" s="244"/>
    </row>
    <row r="98" spans="1:131" s="245" customFormat="1" ht="26.25" hidden="1" customHeight="1" x14ac:dyDescent="0.15">
      <c r="A98" s="268"/>
      <c r="B98" s="269"/>
      <c r="C98" s="269"/>
      <c r="D98" s="269"/>
      <c r="E98" s="269"/>
      <c r="F98" s="269"/>
      <c r="G98" s="269"/>
      <c r="H98" s="269"/>
      <c r="I98" s="269"/>
      <c r="J98" s="269"/>
      <c r="K98" s="269"/>
      <c r="L98" s="269"/>
      <c r="M98" s="269"/>
      <c r="N98" s="269"/>
      <c r="O98" s="269"/>
      <c r="P98" s="269"/>
      <c r="Q98" s="270"/>
      <c r="R98" s="270"/>
      <c r="S98" s="270"/>
      <c r="T98" s="270"/>
      <c r="U98" s="270"/>
      <c r="V98" s="270"/>
      <c r="W98" s="270"/>
      <c r="X98" s="270"/>
      <c r="Y98" s="270"/>
      <c r="Z98" s="270"/>
      <c r="AA98" s="270"/>
      <c r="AB98" s="270"/>
      <c r="AC98" s="270"/>
      <c r="AD98" s="270"/>
      <c r="AE98" s="270"/>
      <c r="AF98" s="270"/>
      <c r="AG98" s="270"/>
      <c r="AH98" s="270"/>
      <c r="AI98" s="270"/>
      <c r="AJ98" s="270"/>
      <c r="AK98" s="270"/>
      <c r="AL98" s="270"/>
      <c r="AM98" s="270"/>
      <c r="AN98" s="270"/>
      <c r="AO98" s="270"/>
      <c r="AP98" s="270"/>
      <c r="AQ98" s="270"/>
      <c r="AR98" s="270"/>
      <c r="AS98" s="270"/>
      <c r="AT98" s="270"/>
      <c r="AU98" s="270"/>
      <c r="AV98" s="270"/>
      <c r="AW98" s="270"/>
      <c r="AX98" s="270"/>
      <c r="AY98" s="270"/>
      <c r="AZ98" s="271"/>
      <c r="BA98" s="271"/>
      <c r="BB98" s="271"/>
      <c r="BC98" s="271"/>
      <c r="BD98" s="271"/>
      <c r="BE98" s="263"/>
      <c r="BF98" s="263"/>
      <c r="BG98" s="263"/>
      <c r="BH98" s="263"/>
      <c r="BI98" s="263"/>
      <c r="BJ98" s="263"/>
      <c r="BK98" s="263"/>
      <c r="BL98" s="263"/>
      <c r="BM98" s="263"/>
      <c r="BN98" s="263"/>
      <c r="BO98" s="263"/>
      <c r="BP98" s="263"/>
      <c r="BQ98" s="260">
        <v>92</v>
      </c>
      <c r="BR98" s="265"/>
      <c r="BS98" s="941"/>
      <c r="BT98" s="942"/>
      <c r="BU98" s="942"/>
      <c r="BV98" s="942"/>
      <c r="BW98" s="942"/>
      <c r="BX98" s="942"/>
      <c r="BY98" s="942"/>
      <c r="BZ98" s="942"/>
      <c r="CA98" s="942"/>
      <c r="CB98" s="942"/>
      <c r="CC98" s="942"/>
      <c r="CD98" s="942"/>
      <c r="CE98" s="942"/>
      <c r="CF98" s="942"/>
      <c r="CG98" s="943"/>
      <c r="CH98" s="944"/>
      <c r="CI98" s="945"/>
      <c r="CJ98" s="945"/>
      <c r="CK98" s="945"/>
      <c r="CL98" s="946"/>
      <c r="CM98" s="944"/>
      <c r="CN98" s="945"/>
      <c r="CO98" s="945"/>
      <c r="CP98" s="945"/>
      <c r="CQ98" s="946"/>
      <c r="CR98" s="944"/>
      <c r="CS98" s="945"/>
      <c r="CT98" s="945"/>
      <c r="CU98" s="945"/>
      <c r="CV98" s="946"/>
      <c r="CW98" s="944"/>
      <c r="CX98" s="945"/>
      <c r="CY98" s="945"/>
      <c r="CZ98" s="945"/>
      <c r="DA98" s="946"/>
      <c r="DB98" s="944"/>
      <c r="DC98" s="945"/>
      <c r="DD98" s="945"/>
      <c r="DE98" s="945"/>
      <c r="DF98" s="946"/>
      <c r="DG98" s="944"/>
      <c r="DH98" s="945"/>
      <c r="DI98" s="945"/>
      <c r="DJ98" s="945"/>
      <c r="DK98" s="946"/>
      <c r="DL98" s="944"/>
      <c r="DM98" s="945"/>
      <c r="DN98" s="945"/>
      <c r="DO98" s="945"/>
      <c r="DP98" s="946"/>
      <c r="DQ98" s="944"/>
      <c r="DR98" s="945"/>
      <c r="DS98" s="945"/>
      <c r="DT98" s="945"/>
      <c r="DU98" s="946"/>
      <c r="DV98" s="938"/>
      <c r="DW98" s="939"/>
      <c r="DX98" s="939"/>
      <c r="DY98" s="939"/>
      <c r="DZ98" s="940"/>
      <c r="EA98" s="244"/>
    </row>
    <row r="99" spans="1:131" s="245" customFormat="1" ht="26.25" hidden="1" customHeight="1" x14ac:dyDescent="0.15">
      <c r="A99" s="268"/>
      <c r="B99" s="269"/>
      <c r="C99" s="269"/>
      <c r="D99" s="269"/>
      <c r="E99" s="269"/>
      <c r="F99" s="269"/>
      <c r="G99" s="269"/>
      <c r="H99" s="269"/>
      <c r="I99" s="269"/>
      <c r="J99" s="269"/>
      <c r="K99" s="269"/>
      <c r="L99" s="269"/>
      <c r="M99" s="269"/>
      <c r="N99" s="269"/>
      <c r="O99" s="269"/>
      <c r="P99" s="269"/>
      <c r="Q99" s="270"/>
      <c r="R99" s="270"/>
      <c r="S99" s="270"/>
      <c r="T99" s="270"/>
      <c r="U99" s="270"/>
      <c r="V99" s="270"/>
      <c r="W99" s="270"/>
      <c r="X99" s="270"/>
      <c r="Y99" s="270"/>
      <c r="Z99" s="270"/>
      <c r="AA99" s="270"/>
      <c r="AB99" s="270"/>
      <c r="AC99" s="270"/>
      <c r="AD99" s="270"/>
      <c r="AE99" s="270"/>
      <c r="AF99" s="270"/>
      <c r="AG99" s="270"/>
      <c r="AH99" s="270"/>
      <c r="AI99" s="270"/>
      <c r="AJ99" s="270"/>
      <c r="AK99" s="270"/>
      <c r="AL99" s="270"/>
      <c r="AM99" s="270"/>
      <c r="AN99" s="270"/>
      <c r="AO99" s="270"/>
      <c r="AP99" s="270"/>
      <c r="AQ99" s="270"/>
      <c r="AR99" s="270"/>
      <c r="AS99" s="270"/>
      <c r="AT99" s="270"/>
      <c r="AU99" s="270"/>
      <c r="AV99" s="270"/>
      <c r="AW99" s="270"/>
      <c r="AX99" s="270"/>
      <c r="AY99" s="270"/>
      <c r="AZ99" s="271"/>
      <c r="BA99" s="271"/>
      <c r="BB99" s="271"/>
      <c r="BC99" s="271"/>
      <c r="BD99" s="271"/>
      <c r="BE99" s="263"/>
      <c r="BF99" s="263"/>
      <c r="BG99" s="263"/>
      <c r="BH99" s="263"/>
      <c r="BI99" s="263"/>
      <c r="BJ99" s="263"/>
      <c r="BK99" s="263"/>
      <c r="BL99" s="263"/>
      <c r="BM99" s="263"/>
      <c r="BN99" s="263"/>
      <c r="BO99" s="263"/>
      <c r="BP99" s="263"/>
      <c r="BQ99" s="260">
        <v>93</v>
      </c>
      <c r="BR99" s="265"/>
      <c r="BS99" s="941"/>
      <c r="BT99" s="942"/>
      <c r="BU99" s="942"/>
      <c r="BV99" s="942"/>
      <c r="BW99" s="942"/>
      <c r="BX99" s="942"/>
      <c r="BY99" s="942"/>
      <c r="BZ99" s="942"/>
      <c r="CA99" s="942"/>
      <c r="CB99" s="942"/>
      <c r="CC99" s="942"/>
      <c r="CD99" s="942"/>
      <c r="CE99" s="942"/>
      <c r="CF99" s="942"/>
      <c r="CG99" s="943"/>
      <c r="CH99" s="944"/>
      <c r="CI99" s="945"/>
      <c r="CJ99" s="945"/>
      <c r="CK99" s="945"/>
      <c r="CL99" s="946"/>
      <c r="CM99" s="944"/>
      <c r="CN99" s="945"/>
      <c r="CO99" s="945"/>
      <c r="CP99" s="945"/>
      <c r="CQ99" s="946"/>
      <c r="CR99" s="944"/>
      <c r="CS99" s="945"/>
      <c r="CT99" s="945"/>
      <c r="CU99" s="945"/>
      <c r="CV99" s="946"/>
      <c r="CW99" s="944"/>
      <c r="CX99" s="945"/>
      <c r="CY99" s="945"/>
      <c r="CZ99" s="945"/>
      <c r="DA99" s="946"/>
      <c r="DB99" s="944"/>
      <c r="DC99" s="945"/>
      <c r="DD99" s="945"/>
      <c r="DE99" s="945"/>
      <c r="DF99" s="946"/>
      <c r="DG99" s="944"/>
      <c r="DH99" s="945"/>
      <c r="DI99" s="945"/>
      <c r="DJ99" s="945"/>
      <c r="DK99" s="946"/>
      <c r="DL99" s="944"/>
      <c r="DM99" s="945"/>
      <c r="DN99" s="945"/>
      <c r="DO99" s="945"/>
      <c r="DP99" s="946"/>
      <c r="DQ99" s="944"/>
      <c r="DR99" s="945"/>
      <c r="DS99" s="945"/>
      <c r="DT99" s="945"/>
      <c r="DU99" s="946"/>
      <c r="DV99" s="938"/>
      <c r="DW99" s="939"/>
      <c r="DX99" s="939"/>
      <c r="DY99" s="939"/>
      <c r="DZ99" s="940"/>
      <c r="EA99" s="244"/>
    </row>
    <row r="100" spans="1:131" s="245" customFormat="1" ht="26.25" hidden="1" customHeight="1" x14ac:dyDescent="0.15">
      <c r="A100" s="268"/>
      <c r="B100" s="269"/>
      <c r="C100" s="269"/>
      <c r="D100" s="269"/>
      <c r="E100" s="269"/>
      <c r="F100" s="269"/>
      <c r="G100" s="269"/>
      <c r="H100" s="269"/>
      <c r="I100" s="269"/>
      <c r="J100" s="269"/>
      <c r="K100" s="269"/>
      <c r="L100" s="269"/>
      <c r="M100" s="269"/>
      <c r="N100" s="269"/>
      <c r="O100" s="269"/>
      <c r="P100" s="269"/>
      <c r="Q100" s="270"/>
      <c r="R100" s="270"/>
      <c r="S100" s="270"/>
      <c r="T100" s="270"/>
      <c r="U100" s="270"/>
      <c r="V100" s="270"/>
      <c r="W100" s="270"/>
      <c r="X100" s="270"/>
      <c r="Y100" s="270"/>
      <c r="Z100" s="270"/>
      <c r="AA100" s="270"/>
      <c r="AB100" s="270"/>
      <c r="AC100" s="270"/>
      <c r="AD100" s="270"/>
      <c r="AE100" s="270"/>
      <c r="AF100" s="270"/>
      <c r="AG100" s="270"/>
      <c r="AH100" s="270"/>
      <c r="AI100" s="270"/>
      <c r="AJ100" s="270"/>
      <c r="AK100" s="270"/>
      <c r="AL100" s="270"/>
      <c r="AM100" s="270"/>
      <c r="AN100" s="270"/>
      <c r="AO100" s="270"/>
      <c r="AP100" s="270"/>
      <c r="AQ100" s="270"/>
      <c r="AR100" s="270"/>
      <c r="AS100" s="270"/>
      <c r="AT100" s="270"/>
      <c r="AU100" s="270"/>
      <c r="AV100" s="270"/>
      <c r="AW100" s="270"/>
      <c r="AX100" s="270"/>
      <c r="AY100" s="270"/>
      <c r="AZ100" s="271"/>
      <c r="BA100" s="271"/>
      <c r="BB100" s="271"/>
      <c r="BC100" s="271"/>
      <c r="BD100" s="271"/>
      <c r="BE100" s="263"/>
      <c r="BF100" s="263"/>
      <c r="BG100" s="263"/>
      <c r="BH100" s="263"/>
      <c r="BI100" s="263"/>
      <c r="BJ100" s="263"/>
      <c r="BK100" s="263"/>
      <c r="BL100" s="263"/>
      <c r="BM100" s="263"/>
      <c r="BN100" s="263"/>
      <c r="BO100" s="263"/>
      <c r="BP100" s="263"/>
      <c r="BQ100" s="260">
        <v>94</v>
      </c>
      <c r="BR100" s="265"/>
      <c r="BS100" s="941"/>
      <c r="BT100" s="942"/>
      <c r="BU100" s="942"/>
      <c r="BV100" s="942"/>
      <c r="BW100" s="942"/>
      <c r="BX100" s="942"/>
      <c r="BY100" s="942"/>
      <c r="BZ100" s="942"/>
      <c r="CA100" s="942"/>
      <c r="CB100" s="942"/>
      <c r="CC100" s="942"/>
      <c r="CD100" s="942"/>
      <c r="CE100" s="942"/>
      <c r="CF100" s="942"/>
      <c r="CG100" s="943"/>
      <c r="CH100" s="944"/>
      <c r="CI100" s="945"/>
      <c r="CJ100" s="945"/>
      <c r="CK100" s="945"/>
      <c r="CL100" s="946"/>
      <c r="CM100" s="944"/>
      <c r="CN100" s="945"/>
      <c r="CO100" s="945"/>
      <c r="CP100" s="945"/>
      <c r="CQ100" s="946"/>
      <c r="CR100" s="944"/>
      <c r="CS100" s="945"/>
      <c r="CT100" s="945"/>
      <c r="CU100" s="945"/>
      <c r="CV100" s="946"/>
      <c r="CW100" s="944"/>
      <c r="CX100" s="945"/>
      <c r="CY100" s="945"/>
      <c r="CZ100" s="945"/>
      <c r="DA100" s="946"/>
      <c r="DB100" s="944"/>
      <c r="DC100" s="945"/>
      <c r="DD100" s="945"/>
      <c r="DE100" s="945"/>
      <c r="DF100" s="946"/>
      <c r="DG100" s="944"/>
      <c r="DH100" s="945"/>
      <c r="DI100" s="945"/>
      <c r="DJ100" s="945"/>
      <c r="DK100" s="946"/>
      <c r="DL100" s="944"/>
      <c r="DM100" s="945"/>
      <c r="DN100" s="945"/>
      <c r="DO100" s="945"/>
      <c r="DP100" s="946"/>
      <c r="DQ100" s="944"/>
      <c r="DR100" s="945"/>
      <c r="DS100" s="945"/>
      <c r="DT100" s="945"/>
      <c r="DU100" s="946"/>
      <c r="DV100" s="938"/>
      <c r="DW100" s="939"/>
      <c r="DX100" s="939"/>
      <c r="DY100" s="939"/>
      <c r="DZ100" s="940"/>
      <c r="EA100" s="244"/>
    </row>
    <row r="101" spans="1:131" s="245" customFormat="1" ht="26.25" hidden="1" customHeight="1" x14ac:dyDescent="0.15">
      <c r="A101" s="268"/>
      <c r="B101" s="269"/>
      <c r="C101" s="269"/>
      <c r="D101" s="269"/>
      <c r="E101" s="269"/>
      <c r="F101" s="269"/>
      <c r="G101" s="269"/>
      <c r="H101" s="269"/>
      <c r="I101" s="269"/>
      <c r="J101" s="269"/>
      <c r="K101" s="269"/>
      <c r="L101" s="269"/>
      <c r="M101" s="269"/>
      <c r="N101" s="269"/>
      <c r="O101" s="269"/>
      <c r="P101" s="269"/>
      <c r="Q101" s="270"/>
      <c r="R101" s="270"/>
      <c r="S101" s="270"/>
      <c r="T101" s="270"/>
      <c r="U101" s="270"/>
      <c r="V101" s="270"/>
      <c r="W101" s="270"/>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1"/>
      <c r="BA101" s="271"/>
      <c r="BB101" s="271"/>
      <c r="BC101" s="271"/>
      <c r="BD101" s="271"/>
      <c r="BE101" s="263"/>
      <c r="BF101" s="263"/>
      <c r="BG101" s="263"/>
      <c r="BH101" s="263"/>
      <c r="BI101" s="263"/>
      <c r="BJ101" s="263"/>
      <c r="BK101" s="263"/>
      <c r="BL101" s="263"/>
      <c r="BM101" s="263"/>
      <c r="BN101" s="263"/>
      <c r="BO101" s="263"/>
      <c r="BP101" s="263"/>
      <c r="BQ101" s="260">
        <v>95</v>
      </c>
      <c r="BR101" s="265"/>
      <c r="BS101" s="941"/>
      <c r="BT101" s="942"/>
      <c r="BU101" s="942"/>
      <c r="BV101" s="942"/>
      <c r="BW101" s="942"/>
      <c r="BX101" s="942"/>
      <c r="BY101" s="942"/>
      <c r="BZ101" s="942"/>
      <c r="CA101" s="942"/>
      <c r="CB101" s="942"/>
      <c r="CC101" s="942"/>
      <c r="CD101" s="942"/>
      <c r="CE101" s="942"/>
      <c r="CF101" s="942"/>
      <c r="CG101" s="943"/>
      <c r="CH101" s="944"/>
      <c r="CI101" s="945"/>
      <c r="CJ101" s="945"/>
      <c r="CK101" s="945"/>
      <c r="CL101" s="946"/>
      <c r="CM101" s="944"/>
      <c r="CN101" s="945"/>
      <c r="CO101" s="945"/>
      <c r="CP101" s="945"/>
      <c r="CQ101" s="946"/>
      <c r="CR101" s="944"/>
      <c r="CS101" s="945"/>
      <c r="CT101" s="945"/>
      <c r="CU101" s="945"/>
      <c r="CV101" s="946"/>
      <c r="CW101" s="944"/>
      <c r="CX101" s="945"/>
      <c r="CY101" s="945"/>
      <c r="CZ101" s="945"/>
      <c r="DA101" s="946"/>
      <c r="DB101" s="944"/>
      <c r="DC101" s="945"/>
      <c r="DD101" s="945"/>
      <c r="DE101" s="945"/>
      <c r="DF101" s="946"/>
      <c r="DG101" s="944"/>
      <c r="DH101" s="945"/>
      <c r="DI101" s="945"/>
      <c r="DJ101" s="945"/>
      <c r="DK101" s="946"/>
      <c r="DL101" s="944"/>
      <c r="DM101" s="945"/>
      <c r="DN101" s="945"/>
      <c r="DO101" s="945"/>
      <c r="DP101" s="946"/>
      <c r="DQ101" s="944"/>
      <c r="DR101" s="945"/>
      <c r="DS101" s="945"/>
      <c r="DT101" s="945"/>
      <c r="DU101" s="946"/>
      <c r="DV101" s="938"/>
      <c r="DW101" s="939"/>
      <c r="DX101" s="939"/>
      <c r="DY101" s="939"/>
      <c r="DZ101" s="940"/>
      <c r="EA101" s="244"/>
    </row>
    <row r="102" spans="1:131" s="245" customFormat="1" ht="26.25" customHeight="1" thickBot="1" x14ac:dyDescent="0.2">
      <c r="A102" s="268"/>
      <c r="B102" s="269"/>
      <c r="C102" s="269"/>
      <c r="D102" s="269"/>
      <c r="E102" s="269"/>
      <c r="F102" s="269"/>
      <c r="G102" s="269"/>
      <c r="H102" s="269"/>
      <c r="I102" s="269"/>
      <c r="J102" s="269"/>
      <c r="K102" s="269"/>
      <c r="L102" s="269"/>
      <c r="M102" s="269"/>
      <c r="N102" s="269"/>
      <c r="O102" s="269"/>
      <c r="P102" s="269"/>
      <c r="Q102" s="270"/>
      <c r="R102" s="270"/>
      <c r="S102" s="270"/>
      <c r="T102" s="270"/>
      <c r="U102" s="270"/>
      <c r="V102" s="270"/>
      <c r="W102" s="270"/>
      <c r="X102" s="270"/>
      <c r="Y102" s="270"/>
      <c r="Z102" s="270"/>
      <c r="AA102" s="270"/>
      <c r="AB102" s="270"/>
      <c r="AC102" s="270"/>
      <c r="AD102" s="270"/>
      <c r="AE102" s="270"/>
      <c r="AF102" s="270"/>
      <c r="AG102" s="270"/>
      <c r="AH102" s="270"/>
      <c r="AI102" s="270"/>
      <c r="AJ102" s="270"/>
      <c r="AK102" s="270"/>
      <c r="AL102" s="270"/>
      <c r="AM102" s="270"/>
      <c r="AN102" s="270"/>
      <c r="AO102" s="270"/>
      <c r="AP102" s="270"/>
      <c r="AQ102" s="270"/>
      <c r="AR102" s="270"/>
      <c r="AS102" s="270"/>
      <c r="AT102" s="270"/>
      <c r="AU102" s="270"/>
      <c r="AV102" s="270"/>
      <c r="AW102" s="270"/>
      <c r="AX102" s="270"/>
      <c r="AY102" s="270"/>
      <c r="AZ102" s="271"/>
      <c r="BA102" s="271"/>
      <c r="BB102" s="271"/>
      <c r="BC102" s="271"/>
      <c r="BD102" s="271"/>
      <c r="BE102" s="263"/>
      <c r="BF102" s="263"/>
      <c r="BG102" s="263"/>
      <c r="BH102" s="263"/>
      <c r="BI102" s="263"/>
      <c r="BJ102" s="263"/>
      <c r="BK102" s="263"/>
      <c r="BL102" s="263"/>
      <c r="BM102" s="263"/>
      <c r="BN102" s="263"/>
      <c r="BO102" s="263"/>
      <c r="BP102" s="263"/>
      <c r="BQ102" s="262" t="s">
        <v>391</v>
      </c>
      <c r="BR102" s="876" t="s">
        <v>425</v>
      </c>
      <c r="BS102" s="877"/>
      <c r="BT102" s="877"/>
      <c r="BU102" s="877"/>
      <c r="BV102" s="877"/>
      <c r="BW102" s="877"/>
      <c r="BX102" s="877"/>
      <c r="BY102" s="877"/>
      <c r="BZ102" s="877"/>
      <c r="CA102" s="877"/>
      <c r="CB102" s="877"/>
      <c r="CC102" s="877"/>
      <c r="CD102" s="877"/>
      <c r="CE102" s="877"/>
      <c r="CF102" s="877"/>
      <c r="CG102" s="878"/>
      <c r="CH102" s="969"/>
      <c r="CI102" s="970"/>
      <c r="CJ102" s="970"/>
      <c r="CK102" s="970"/>
      <c r="CL102" s="971"/>
      <c r="CM102" s="969"/>
      <c r="CN102" s="970"/>
      <c r="CO102" s="970"/>
      <c r="CP102" s="970"/>
      <c r="CQ102" s="971"/>
      <c r="CR102" s="972"/>
      <c r="CS102" s="929"/>
      <c r="CT102" s="929"/>
      <c r="CU102" s="929"/>
      <c r="CV102" s="973"/>
      <c r="CW102" s="972"/>
      <c r="CX102" s="929"/>
      <c r="CY102" s="929"/>
      <c r="CZ102" s="929"/>
      <c r="DA102" s="973"/>
      <c r="DB102" s="972"/>
      <c r="DC102" s="929"/>
      <c r="DD102" s="929"/>
      <c r="DE102" s="929"/>
      <c r="DF102" s="973"/>
      <c r="DG102" s="972"/>
      <c r="DH102" s="929"/>
      <c r="DI102" s="929"/>
      <c r="DJ102" s="929"/>
      <c r="DK102" s="973"/>
      <c r="DL102" s="972"/>
      <c r="DM102" s="929"/>
      <c r="DN102" s="929"/>
      <c r="DO102" s="929"/>
      <c r="DP102" s="973"/>
      <c r="DQ102" s="972"/>
      <c r="DR102" s="929"/>
      <c r="DS102" s="929"/>
      <c r="DT102" s="929"/>
      <c r="DU102" s="973"/>
      <c r="DV102" s="996"/>
      <c r="DW102" s="997"/>
      <c r="DX102" s="997"/>
      <c r="DY102" s="997"/>
      <c r="DZ102" s="998"/>
      <c r="EA102" s="244"/>
    </row>
    <row r="103" spans="1:131" s="245" customFormat="1" ht="26.25" customHeight="1" x14ac:dyDescent="0.15">
      <c r="A103" s="268"/>
      <c r="B103" s="269"/>
      <c r="C103" s="269"/>
      <c r="D103" s="269"/>
      <c r="E103" s="269"/>
      <c r="F103" s="269"/>
      <c r="G103" s="269"/>
      <c r="H103" s="269"/>
      <c r="I103" s="269"/>
      <c r="J103" s="269"/>
      <c r="K103" s="269"/>
      <c r="L103" s="269"/>
      <c r="M103" s="269"/>
      <c r="N103" s="269"/>
      <c r="O103" s="269"/>
      <c r="P103" s="269"/>
      <c r="Q103" s="270"/>
      <c r="R103" s="270"/>
      <c r="S103" s="270"/>
      <c r="T103" s="270"/>
      <c r="U103" s="270"/>
      <c r="V103" s="270"/>
      <c r="W103" s="270"/>
      <c r="X103" s="270"/>
      <c r="Y103" s="270"/>
      <c r="Z103" s="270"/>
      <c r="AA103" s="270"/>
      <c r="AB103" s="270"/>
      <c r="AC103" s="270"/>
      <c r="AD103" s="270"/>
      <c r="AE103" s="270"/>
      <c r="AF103" s="270"/>
      <c r="AG103" s="270"/>
      <c r="AH103" s="270"/>
      <c r="AI103" s="270"/>
      <c r="AJ103" s="270"/>
      <c r="AK103" s="270"/>
      <c r="AL103" s="270"/>
      <c r="AM103" s="270"/>
      <c r="AN103" s="270"/>
      <c r="AO103" s="270"/>
      <c r="AP103" s="270"/>
      <c r="AQ103" s="270"/>
      <c r="AR103" s="270"/>
      <c r="AS103" s="270"/>
      <c r="AT103" s="270"/>
      <c r="AU103" s="270"/>
      <c r="AV103" s="270"/>
      <c r="AW103" s="270"/>
      <c r="AX103" s="270"/>
      <c r="AY103" s="270"/>
      <c r="AZ103" s="271"/>
      <c r="BA103" s="271"/>
      <c r="BB103" s="271"/>
      <c r="BC103" s="271"/>
      <c r="BD103" s="271"/>
      <c r="BE103" s="263"/>
      <c r="BF103" s="263"/>
      <c r="BG103" s="263"/>
      <c r="BH103" s="263"/>
      <c r="BI103" s="263"/>
      <c r="BJ103" s="263"/>
      <c r="BK103" s="263"/>
      <c r="BL103" s="263"/>
      <c r="BM103" s="263"/>
      <c r="BN103" s="263"/>
      <c r="BO103" s="263"/>
      <c r="BP103" s="263"/>
      <c r="BQ103" s="999" t="s">
        <v>426</v>
      </c>
      <c r="BR103" s="999"/>
      <c r="BS103" s="999"/>
      <c r="BT103" s="999"/>
      <c r="BU103" s="999"/>
      <c r="BV103" s="999"/>
      <c r="BW103" s="999"/>
      <c r="BX103" s="999"/>
      <c r="BY103" s="999"/>
      <c r="BZ103" s="999"/>
      <c r="CA103" s="999"/>
      <c r="CB103" s="999"/>
      <c r="CC103" s="999"/>
      <c r="CD103" s="999"/>
      <c r="CE103" s="999"/>
      <c r="CF103" s="999"/>
      <c r="CG103" s="999"/>
      <c r="CH103" s="999"/>
      <c r="CI103" s="999"/>
      <c r="CJ103" s="999"/>
      <c r="CK103" s="999"/>
      <c r="CL103" s="999"/>
      <c r="CM103" s="999"/>
      <c r="CN103" s="999"/>
      <c r="CO103" s="999"/>
      <c r="CP103" s="999"/>
      <c r="CQ103" s="999"/>
      <c r="CR103" s="999"/>
      <c r="CS103" s="999"/>
      <c r="CT103" s="999"/>
      <c r="CU103" s="999"/>
      <c r="CV103" s="999"/>
      <c r="CW103" s="999"/>
      <c r="CX103" s="999"/>
      <c r="CY103" s="999"/>
      <c r="CZ103" s="999"/>
      <c r="DA103" s="999"/>
      <c r="DB103" s="999"/>
      <c r="DC103" s="999"/>
      <c r="DD103" s="999"/>
      <c r="DE103" s="999"/>
      <c r="DF103" s="999"/>
      <c r="DG103" s="999"/>
      <c r="DH103" s="999"/>
      <c r="DI103" s="999"/>
      <c r="DJ103" s="999"/>
      <c r="DK103" s="999"/>
      <c r="DL103" s="999"/>
      <c r="DM103" s="999"/>
      <c r="DN103" s="999"/>
      <c r="DO103" s="999"/>
      <c r="DP103" s="999"/>
      <c r="DQ103" s="999"/>
      <c r="DR103" s="999"/>
      <c r="DS103" s="999"/>
      <c r="DT103" s="999"/>
      <c r="DU103" s="999"/>
      <c r="DV103" s="999"/>
      <c r="DW103" s="999"/>
      <c r="DX103" s="999"/>
      <c r="DY103" s="999"/>
      <c r="DZ103" s="999"/>
      <c r="EA103" s="244"/>
    </row>
    <row r="104" spans="1:131" s="245" customFormat="1" ht="26.25" customHeight="1" x14ac:dyDescent="0.15">
      <c r="A104" s="268"/>
      <c r="B104" s="269"/>
      <c r="C104" s="269"/>
      <c r="D104" s="269"/>
      <c r="E104" s="269"/>
      <c r="F104" s="269"/>
      <c r="G104" s="269"/>
      <c r="H104" s="269"/>
      <c r="I104" s="269"/>
      <c r="J104" s="269"/>
      <c r="K104" s="269"/>
      <c r="L104" s="269"/>
      <c r="M104" s="269"/>
      <c r="N104" s="269"/>
      <c r="O104" s="269"/>
      <c r="P104" s="269"/>
      <c r="Q104" s="270"/>
      <c r="R104" s="270"/>
      <c r="S104" s="270"/>
      <c r="T104" s="270"/>
      <c r="U104" s="270"/>
      <c r="V104" s="270"/>
      <c r="W104" s="270"/>
      <c r="X104" s="270"/>
      <c r="Y104" s="270"/>
      <c r="Z104" s="270"/>
      <c r="AA104" s="270"/>
      <c r="AB104" s="270"/>
      <c r="AC104" s="270"/>
      <c r="AD104" s="270"/>
      <c r="AE104" s="270"/>
      <c r="AF104" s="270"/>
      <c r="AG104" s="270"/>
      <c r="AH104" s="270"/>
      <c r="AI104" s="270"/>
      <c r="AJ104" s="270"/>
      <c r="AK104" s="270"/>
      <c r="AL104" s="270"/>
      <c r="AM104" s="270"/>
      <c r="AN104" s="270"/>
      <c r="AO104" s="270"/>
      <c r="AP104" s="270"/>
      <c r="AQ104" s="270"/>
      <c r="AR104" s="270"/>
      <c r="AS104" s="270"/>
      <c r="AT104" s="270"/>
      <c r="AU104" s="270"/>
      <c r="AV104" s="270"/>
      <c r="AW104" s="270"/>
      <c r="AX104" s="270"/>
      <c r="AY104" s="270"/>
      <c r="AZ104" s="271"/>
      <c r="BA104" s="271"/>
      <c r="BB104" s="271"/>
      <c r="BC104" s="271"/>
      <c r="BD104" s="271"/>
      <c r="BE104" s="263"/>
      <c r="BF104" s="263"/>
      <c r="BG104" s="263"/>
      <c r="BH104" s="263"/>
      <c r="BI104" s="263"/>
      <c r="BJ104" s="263"/>
      <c r="BK104" s="263"/>
      <c r="BL104" s="263"/>
      <c r="BM104" s="263"/>
      <c r="BN104" s="263"/>
      <c r="BO104" s="263"/>
      <c r="BP104" s="263"/>
      <c r="BQ104" s="1000" t="s">
        <v>427</v>
      </c>
      <c r="BR104" s="1000"/>
      <c r="BS104" s="1000"/>
      <c r="BT104" s="1000"/>
      <c r="BU104" s="1000"/>
      <c r="BV104" s="1000"/>
      <c r="BW104" s="1000"/>
      <c r="BX104" s="1000"/>
      <c r="BY104" s="1000"/>
      <c r="BZ104" s="1000"/>
      <c r="CA104" s="1000"/>
      <c r="CB104" s="1000"/>
      <c r="CC104" s="1000"/>
      <c r="CD104" s="1000"/>
      <c r="CE104" s="1000"/>
      <c r="CF104" s="1000"/>
      <c r="CG104" s="1000"/>
      <c r="CH104" s="1000"/>
      <c r="CI104" s="1000"/>
      <c r="CJ104" s="1000"/>
      <c r="CK104" s="1000"/>
      <c r="CL104" s="1000"/>
      <c r="CM104" s="1000"/>
      <c r="CN104" s="1000"/>
      <c r="CO104" s="1000"/>
      <c r="CP104" s="1000"/>
      <c r="CQ104" s="1000"/>
      <c r="CR104" s="1000"/>
      <c r="CS104" s="1000"/>
      <c r="CT104" s="1000"/>
      <c r="CU104" s="1000"/>
      <c r="CV104" s="1000"/>
      <c r="CW104" s="1000"/>
      <c r="CX104" s="1000"/>
      <c r="CY104" s="1000"/>
      <c r="CZ104" s="1000"/>
      <c r="DA104" s="1000"/>
      <c r="DB104" s="1000"/>
      <c r="DC104" s="1000"/>
      <c r="DD104" s="1000"/>
      <c r="DE104" s="1000"/>
      <c r="DF104" s="1000"/>
      <c r="DG104" s="1000"/>
      <c r="DH104" s="1000"/>
      <c r="DI104" s="1000"/>
      <c r="DJ104" s="1000"/>
      <c r="DK104" s="1000"/>
      <c r="DL104" s="1000"/>
      <c r="DM104" s="1000"/>
      <c r="DN104" s="1000"/>
      <c r="DO104" s="1000"/>
      <c r="DP104" s="1000"/>
      <c r="DQ104" s="1000"/>
      <c r="DR104" s="1000"/>
      <c r="DS104" s="1000"/>
      <c r="DT104" s="1000"/>
      <c r="DU104" s="1000"/>
      <c r="DV104" s="1000"/>
      <c r="DW104" s="1000"/>
      <c r="DX104" s="1000"/>
      <c r="DY104" s="1000"/>
      <c r="DZ104" s="1000"/>
      <c r="EA104" s="244"/>
    </row>
    <row r="105" spans="1:131" s="245" customFormat="1" ht="11.25" customHeight="1" x14ac:dyDescent="0.15">
      <c r="A105" s="263"/>
      <c r="B105" s="263"/>
      <c r="C105" s="263"/>
      <c r="D105" s="263"/>
      <c r="E105" s="263"/>
      <c r="F105" s="263"/>
      <c r="G105" s="263"/>
      <c r="H105" s="263"/>
      <c r="I105" s="263"/>
      <c r="J105" s="263"/>
      <c r="K105" s="263"/>
      <c r="L105" s="263"/>
      <c r="M105" s="263"/>
      <c r="N105" s="263"/>
      <c r="O105" s="263"/>
      <c r="P105" s="263"/>
      <c r="Q105" s="263"/>
      <c r="R105" s="263"/>
      <c r="S105" s="263"/>
      <c r="T105" s="263"/>
      <c r="U105" s="263"/>
      <c r="V105" s="263"/>
      <c r="W105" s="263"/>
      <c r="X105" s="263"/>
      <c r="Y105" s="263"/>
      <c r="Z105" s="263"/>
      <c r="AA105" s="263"/>
      <c r="AB105" s="263"/>
      <c r="AC105" s="263"/>
      <c r="AD105" s="263"/>
      <c r="AE105" s="263"/>
      <c r="AF105" s="263"/>
      <c r="AG105" s="263"/>
      <c r="AH105" s="263"/>
      <c r="AI105" s="263"/>
      <c r="AJ105" s="263"/>
      <c r="AK105" s="263"/>
      <c r="AL105" s="263"/>
      <c r="AM105" s="263"/>
      <c r="AN105" s="263"/>
      <c r="AO105" s="263"/>
      <c r="AP105" s="263"/>
      <c r="AQ105" s="263"/>
      <c r="AR105" s="263"/>
      <c r="AS105" s="263"/>
      <c r="AT105" s="263"/>
      <c r="AU105" s="263"/>
      <c r="AV105" s="263"/>
      <c r="AW105" s="263"/>
      <c r="AX105" s="263"/>
      <c r="AY105" s="263"/>
      <c r="AZ105" s="263"/>
      <c r="BA105" s="263"/>
      <c r="BB105" s="263"/>
      <c r="BC105" s="263"/>
      <c r="BD105" s="263"/>
      <c r="BE105" s="263"/>
      <c r="BF105" s="263"/>
      <c r="BG105" s="263"/>
      <c r="BH105" s="263"/>
      <c r="BI105" s="263"/>
      <c r="BJ105" s="263"/>
      <c r="BK105" s="263"/>
      <c r="BL105" s="263"/>
      <c r="BM105" s="263"/>
      <c r="BN105" s="263"/>
      <c r="BO105" s="263"/>
      <c r="BP105" s="263"/>
      <c r="BQ105" s="266"/>
      <c r="BR105" s="266"/>
      <c r="BS105" s="266"/>
      <c r="BT105" s="266"/>
      <c r="BU105" s="266"/>
      <c r="BV105" s="266"/>
      <c r="BW105" s="266"/>
      <c r="BX105" s="266"/>
      <c r="BY105" s="266"/>
      <c r="BZ105" s="266"/>
      <c r="CA105" s="266"/>
      <c r="CB105" s="266"/>
      <c r="CC105" s="266"/>
      <c r="CD105" s="266"/>
      <c r="CE105" s="266"/>
      <c r="CF105" s="266"/>
      <c r="CG105" s="266"/>
      <c r="CH105" s="266"/>
      <c r="CI105" s="266"/>
      <c r="CJ105" s="266"/>
      <c r="CK105" s="266"/>
      <c r="CL105" s="266"/>
      <c r="CM105" s="266"/>
      <c r="CN105" s="266"/>
      <c r="CO105" s="266"/>
      <c r="CP105" s="266"/>
      <c r="CQ105" s="266"/>
      <c r="CR105" s="266"/>
      <c r="CS105" s="266"/>
      <c r="CT105" s="266"/>
      <c r="CU105" s="266"/>
      <c r="CV105" s="266"/>
      <c r="CW105" s="266"/>
      <c r="CX105" s="266"/>
      <c r="CY105" s="266"/>
      <c r="CZ105" s="266"/>
      <c r="DA105" s="266"/>
      <c r="DB105" s="266"/>
      <c r="DC105" s="266"/>
      <c r="DD105" s="266"/>
      <c r="DE105" s="266"/>
      <c r="DF105" s="266"/>
      <c r="DG105" s="266"/>
      <c r="DH105" s="266"/>
      <c r="DI105" s="266"/>
      <c r="DJ105" s="266"/>
      <c r="DK105" s="266"/>
      <c r="DL105" s="266"/>
      <c r="DM105" s="266"/>
      <c r="DN105" s="266"/>
      <c r="DO105" s="266"/>
      <c r="DP105" s="266"/>
      <c r="DQ105" s="266"/>
      <c r="DR105" s="266"/>
      <c r="DS105" s="266"/>
      <c r="DT105" s="266"/>
      <c r="DU105" s="266"/>
      <c r="DV105" s="266"/>
      <c r="DW105" s="266"/>
      <c r="DX105" s="266"/>
      <c r="DY105" s="266"/>
      <c r="DZ105" s="266"/>
      <c r="EA105" s="244"/>
    </row>
    <row r="106" spans="1:131" s="245" customFormat="1" ht="11.25" customHeight="1" x14ac:dyDescent="0.15">
      <c r="A106" s="272"/>
      <c r="B106" s="272"/>
      <c r="C106" s="272"/>
      <c r="D106" s="272"/>
      <c r="E106" s="272"/>
      <c r="F106" s="272"/>
      <c r="G106" s="272"/>
      <c r="H106" s="272"/>
      <c r="I106" s="272"/>
      <c r="J106" s="272"/>
      <c r="K106" s="272"/>
      <c r="L106" s="272"/>
      <c r="M106" s="272"/>
      <c r="N106" s="272"/>
      <c r="O106" s="272"/>
      <c r="P106" s="272"/>
      <c r="Q106" s="272"/>
      <c r="R106" s="272"/>
      <c r="S106" s="272"/>
      <c r="T106" s="272"/>
      <c r="U106" s="272"/>
      <c r="V106" s="272"/>
      <c r="W106" s="272"/>
      <c r="X106" s="272"/>
      <c r="Y106" s="272"/>
      <c r="Z106" s="272"/>
      <c r="AA106" s="272"/>
      <c r="AB106" s="272"/>
      <c r="AC106" s="272"/>
      <c r="AD106" s="272"/>
      <c r="AE106" s="272"/>
      <c r="AF106" s="272"/>
      <c r="AG106" s="272"/>
      <c r="AH106" s="272"/>
      <c r="AI106" s="272"/>
      <c r="AJ106" s="272"/>
      <c r="AK106" s="272"/>
      <c r="AL106" s="272"/>
      <c r="AM106" s="272"/>
      <c r="AN106" s="272"/>
      <c r="AO106" s="272"/>
      <c r="AP106" s="272"/>
      <c r="AQ106" s="272"/>
      <c r="AR106" s="272"/>
      <c r="AS106" s="272"/>
      <c r="AT106" s="272"/>
      <c r="AU106" s="272"/>
      <c r="AV106" s="272"/>
      <c r="AW106" s="272"/>
      <c r="AX106" s="272"/>
      <c r="AY106" s="272"/>
      <c r="AZ106" s="272"/>
      <c r="BA106" s="272"/>
      <c r="BB106" s="272"/>
      <c r="BC106" s="272"/>
      <c r="BD106" s="272"/>
      <c r="BE106" s="272"/>
      <c r="BF106" s="272"/>
      <c r="BG106" s="272"/>
      <c r="BH106" s="272"/>
      <c r="BI106" s="272"/>
      <c r="BJ106" s="272"/>
      <c r="BK106" s="272"/>
      <c r="BL106" s="272"/>
      <c r="BM106" s="272"/>
      <c r="BN106" s="272"/>
      <c r="BO106" s="272"/>
      <c r="BP106" s="272"/>
      <c r="BQ106" s="266"/>
      <c r="BR106" s="266"/>
      <c r="BS106" s="266"/>
      <c r="BT106" s="266"/>
      <c r="BU106" s="266"/>
      <c r="BV106" s="266"/>
      <c r="BW106" s="266"/>
      <c r="BX106" s="266"/>
      <c r="BY106" s="266"/>
      <c r="BZ106" s="266"/>
      <c r="CA106" s="266"/>
      <c r="CB106" s="266"/>
      <c r="CC106" s="266"/>
      <c r="CD106" s="266"/>
      <c r="CE106" s="266"/>
      <c r="CF106" s="266"/>
      <c r="CG106" s="266"/>
      <c r="CH106" s="266"/>
      <c r="CI106" s="266"/>
      <c r="CJ106" s="266"/>
      <c r="CK106" s="266"/>
      <c r="CL106" s="266"/>
      <c r="CM106" s="266"/>
      <c r="CN106" s="266"/>
      <c r="CO106" s="266"/>
      <c r="CP106" s="266"/>
      <c r="CQ106" s="266"/>
      <c r="CR106" s="266"/>
      <c r="CS106" s="266"/>
      <c r="CT106" s="266"/>
      <c r="CU106" s="266"/>
      <c r="CV106" s="266"/>
      <c r="CW106" s="266"/>
      <c r="CX106" s="266"/>
      <c r="CY106" s="266"/>
      <c r="CZ106" s="266"/>
      <c r="DA106" s="266"/>
      <c r="DB106" s="266"/>
      <c r="DC106" s="266"/>
      <c r="DD106" s="266"/>
      <c r="DE106" s="266"/>
      <c r="DF106" s="266"/>
      <c r="DG106" s="266"/>
      <c r="DH106" s="266"/>
      <c r="DI106" s="266"/>
      <c r="DJ106" s="266"/>
      <c r="DK106" s="266"/>
      <c r="DL106" s="266"/>
      <c r="DM106" s="266"/>
      <c r="DN106" s="266"/>
      <c r="DO106" s="266"/>
      <c r="DP106" s="266"/>
      <c r="DQ106" s="266"/>
      <c r="DR106" s="266"/>
      <c r="DS106" s="266"/>
      <c r="DT106" s="266"/>
      <c r="DU106" s="266"/>
      <c r="DV106" s="266"/>
      <c r="DW106" s="266"/>
      <c r="DX106" s="266"/>
      <c r="DY106" s="266"/>
      <c r="DZ106" s="266"/>
      <c r="EA106" s="244"/>
    </row>
    <row r="107" spans="1:131" s="244" customFormat="1" ht="26.25" customHeight="1" thickBot="1" x14ac:dyDescent="0.2">
      <c r="A107" s="273" t="s">
        <v>428</v>
      </c>
      <c r="B107" s="274"/>
      <c r="C107" s="274"/>
      <c r="D107" s="274"/>
      <c r="E107" s="274"/>
      <c r="F107" s="274"/>
      <c r="G107" s="274"/>
      <c r="H107" s="274"/>
      <c r="I107" s="274"/>
      <c r="J107" s="274"/>
      <c r="K107" s="274"/>
      <c r="L107" s="274"/>
      <c r="M107" s="274"/>
      <c r="N107" s="274"/>
      <c r="O107" s="274"/>
      <c r="P107" s="274"/>
      <c r="Q107" s="274"/>
      <c r="R107" s="274"/>
      <c r="S107" s="274"/>
      <c r="T107" s="274"/>
      <c r="U107" s="274"/>
      <c r="V107" s="274"/>
      <c r="W107" s="274"/>
      <c r="X107" s="274"/>
      <c r="Y107" s="274"/>
      <c r="Z107" s="274"/>
      <c r="AA107" s="274"/>
      <c r="AB107" s="274"/>
      <c r="AC107" s="274"/>
      <c r="AD107" s="274"/>
      <c r="AE107" s="274"/>
      <c r="AF107" s="274"/>
      <c r="AG107" s="274"/>
      <c r="AH107" s="274"/>
      <c r="AI107" s="274"/>
      <c r="AJ107" s="274"/>
      <c r="AK107" s="274"/>
      <c r="AL107" s="274"/>
      <c r="AM107" s="274"/>
      <c r="AN107" s="274"/>
      <c r="AO107" s="274"/>
      <c r="AP107" s="274"/>
      <c r="AQ107" s="274"/>
      <c r="AR107" s="274"/>
      <c r="AS107" s="274"/>
      <c r="AT107" s="274"/>
      <c r="AU107" s="273" t="s">
        <v>429</v>
      </c>
      <c r="AV107" s="274"/>
      <c r="AW107" s="274"/>
      <c r="AX107" s="274"/>
      <c r="AY107" s="274"/>
      <c r="AZ107" s="274"/>
      <c r="BA107" s="274"/>
      <c r="BB107" s="274"/>
      <c r="BC107" s="274"/>
      <c r="BD107" s="274"/>
      <c r="BE107" s="274"/>
      <c r="BF107" s="274"/>
      <c r="BG107" s="274"/>
      <c r="BH107" s="274"/>
      <c r="BI107" s="274"/>
      <c r="BJ107" s="274"/>
      <c r="BK107" s="274"/>
      <c r="BL107" s="274"/>
      <c r="BM107" s="274"/>
      <c r="BN107" s="274"/>
      <c r="BO107" s="274"/>
      <c r="BP107" s="274"/>
      <c r="BQ107" s="274"/>
      <c r="BR107" s="274"/>
      <c r="BS107" s="274"/>
      <c r="BT107" s="274"/>
      <c r="BU107" s="274"/>
      <c r="BV107" s="274"/>
      <c r="BW107" s="274"/>
      <c r="BX107" s="274"/>
      <c r="BY107" s="274"/>
      <c r="BZ107" s="274"/>
      <c r="CA107" s="274"/>
      <c r="CB107" s="274"/>
      <c r="CC107" s="274"/>
      <c r="CD107" s="274"/>
      <c r="CE107" s="274"/>
      <c r="CF107" s="274"/>
      <c r="CG107" s="274"/>
      <c r="CH107" s="274"/>
      <c r="CI107" s="274"/>
      <c r="CJ107" s="274"/>
      <c r="CK107" s="274"/>
      <c r="CL107" s="274"/>
      <c r="CM107" s="274"/>
      <c r="CN107" s="274"/>
      <c r="CO107" s="274"/>
      <c r="CP107" s="274"/>
      <c r="CQ107" s="274"/>
      <c r="CR107" s="274"/>
      <c r="CS107" s="274"/>
      <c r="CT107" s="274"/>
      <c r="CU107" s="274"/>
      <c r="CV107" s="274"/>
      <c r="CW107" s="274"/>
      <c r="CX107" s="274"/>
      <c r="CY107" s="274"/>
      <c r="CZ107" s="274"/>
      <c r="DA107" s="274"/>
      <c r="DB107" s="274"/>
      <c r="DC107" s="274"/>
      <c r="DD107" s="274"/>
      <c r="DE107" s="274"/>
      <c r="DF107" s="274"/>
      <c r="DG107" s="274"/>
      <c r="DH107" s="274"/>
      <c r="DI107" s="274"/>
      <c r="DJ107" s="274"/>
      <c r="DK107" s="274"/>
      <c r="DL107" s="274"/>
      <c r="DM107" s="274"/>
      <c r="DN107" s="274"/>
      <c r="DO107" s="274"/>
      <c r="DP107" s="274"/>
      <c r="DQ107" s="274"/>
      <c r="DR107" s="274"/>
      <c r="DS107" s="274"/>
      <c r="DT107" s="274"/>
      <c r="DU107" s="274"/>
      <c r="DV107" s="274"/>
      <c r="DW107" s="274"/>
      <c r="DX107" s="274"/>
      <c r="DY107" s="274"/>
      <c r="DZ107" s="274"/>
    </row>
    <row r="108" spans="1:131" s="244" customFormat="1" ht="26.25" customHeight="1" x14ac:dyDescent="0.15">
      <c r="A108" s="1001" t="s">
        <v>430</v>
      </c>
      <c r="B108" s="1002"/>
      <c r="C108" s="1002"/>
      <c r="D108" s="1002"/>
      <c r="E108" s="1002"/>
      <c r="F108" s="1002"/>
      <c r="G108" s="1002"/>
      <c r="H108" s="1002"/>
      <c r="I108" s="1002"/>
      <c r="J108" s="1002"/>
      <c r="K108" s="1002"/>
      <c r="L108" s="1002"/>
      <c r="M108" s="1002"/>
      <c r="N108" s="1002"/>
      <c r="O108" s="1002"/>
      <c r="P108" s="1002"/>
      <c r="Q108" s="1002"/>
      <c r="R108" s="1002"/>
      <c r="S108" s="1002"/>
      <c r="T108" s="1002"/>
      <c r="U108" s="1002"/>
      <c r="V108" s="1002"/>
      <c r="W108" s="1002"/>
      <c r="X108" s="1002"/>
      <c r="Y108" s="1002"/>
      <c r="Z108" s="1002"/>
      <c r="AA108" s="1002"/>
      <c r="AB108" s="1002"/>
      <c r="AC108" s="1002"/>
      <c r="AD108" s="1002"/>
      <c r="AE108" s="1002"/>
      <c r="AF108" s="1002"/>
      <c r="AG108" s="1002"/>
      <c r="AH108" s="1002"/>
      <c r="AI108" s="1002"/>
      <c r="AJ108" s="1002"/>
      <c r="AK108" s="1002"/>
      <c r="AL108" s="1002"/>
      <c r="AM108" s="1002"/>
      <c r="AN108" s="1002"/>
      <c r="AO108" s="1002"/>
      <c r="AP108" s="1002"/>
      <c r="AQ108" s="1002"/>
      <c r="AR108" s="1002"/>
      <c r="AS108" s="1002"/>
      <c r="AT108" s="1003"/>
      <c r="AU108" s="1001" t="s">
        <v>431</v>
      </c>
      <c r="AV108" s="1002"/>
      <c r="AW108" s="1002"/>
      <c r="AX108" s="1002"/>
      <c r="AY108" s="1002"/>
      <c r="AZ108" s="1002"/>
      <c r="BA108" s="1002"/>
      <c r="BB108" s="1002"/>
      <c r="BC108" s="1002"/>
      <c r="BD108" s="1002"/>
      <c r="BE108" s="1002"/>
      <c r="BF108" s="1002"/>
      <c r="BG108" s="1002"/>
      <c r="BH108" s="1002"/>
      <c r="BI108" s="1002"/>
      <c r="BJ108" s="1002"/>
      <c r="BK108" s="1002"/>
      <c r="BL108" s="1002"/>
      <c r="BM108" s="1002"/>
      <c r="BN108" s="1002"/>
      <c r="BO108" s="1002"/>
      <c r="BP108" s="1002"/>
      <c r="BQ108" s="1002"/>
      <c r="BR108" s="1002"/>
      <c r="BS108" s="1002"/>
      <c r="BT108" s="1002"/>
      <c r="BU108" s="1002"/>
      <c r="BV108" s="1002"/>
      <c r="BW108" s="1002"/>
      <c r="BX108" s="1002"/>
      <c r="BY108" s="1002"/>
      <c r="BZ108" s="1002"/>
      <c r="CA108" s="1002"/>
      <c r="CB108" s="1002"/>
      <c r="CC108" s="1002"/>
      <c r="CD108" s="1002"/>
      <c r="CE108" s="1002"/>
      <c r="CF108" s="1002"/>
      <c r="CG108" s="1002"/>
      <c r="CH108" s="1002"/>
      <c r="CI108" s="1002"/>
      <c r="CJ108" s="1002"/>
      <c r="CK108" s="1002"/>
      <c r="CL108" s="1002"/>
      <c r="CM108" s="1002"/>
      <c r="CN108" s="1002"/>
      <c r="CO108" s="1002"/>
      <c r="CP108" s="1002"/>
      <c r="CQ108" s="1002"/>
      <c r="CR108" s="1002"/>
      <c r="CS108" s="1002"/>
      <c r="CT108" s="1002"/>
      <c r="CU108" s="1002"/>
      <c r="CV108" s="1002"/>
      <c r="CW108" s="1002"/>
      <c r="CX108" s="1002"/>
      <c r="CY108" s="1002"/>
      <c r="CZ108" s="1002"/>
      <c r="DA108" s="1002"/>
      <c r="DB108" s="1002"/>
      <c r="DC108" s="1002"/>
      <c r="DD108" s="1002"/>
      <c r="DE108" s="1002"/>
      <c r="DF108" s="1002"/>
      <c r="DG108" s="1002"/>
      <c r="DH108" s="1002"/>
      <c r="DI108" s="1002"/>
      <c r="DJ108" s="1002"/>
      <c r="DK108" s="1002"/>
      <c r="DL108" s="1002"/>
      <c r="DM108" s="1002"/>
      <c r="DN108" s="1002"/>
      <c r="DO108" s="1002"/>
      <c r="DP108" s="1002"/>
      <c r="DQ108" s="1002"/>
      <c r="DR108" s="1002"/>
      <c r="DS108" s="1002"/>
      <c r="DT108" s="1002"/>
      <c r="DU108" s="1002"/>
      <c r="DV108" s="1002"/>
      <c r="DW108" s="1002"/>
      <c r="DX108" s="1002"/>
      <c r="DY108" s="1002"/>
      <c r="DZ108" s="1003"/>
    </row>
    <row r="109" spans="1:131" s="244" customFormat="1" ht="26.25" customHeight="1" x14ac:dyDescent="0.15">
      <c r="A109" s="994" t="s">
        <v>432</v>
      </c>
      <c r="B109" s="975"/>
      <c r="C109" s="975"/>
      <c r="D109" s="975"/>
      <c r="E109" s="975"/>
      <c r="F109" s="975"/>
      <c r="G109" s="975"/>
      <c r="H109" s="975"/>
      <c r="I109" s="975"/>
      <c r="J109" s="975"/>
      <c r="K109" s="975"/>
      <c r="L109" s="975"/>
      <c r="M109" s="975"/>
      <c r="N109" s="975"/>
      <c r="O109" s="975"/>
      <c r="P109" s="975"/>
      <c r="Q109" s="975"/>
      <c r="R109" s="975"/>
      <c r="S109" s="975"/>
      <c r="T109" s="975"/>
      <c r="U109" s="975"/>
      <c r="V109" s="975"/>
      <c r="W109" s="975"/>
      <c r="X109" s="975"/>
      <c r="Y109" s="975"/>
      <c r="Z109" s="976"/>
      <c r="AA109" s="974" t="s">
        <v>433</v>
      </c>
      <c r="AB109" s="975"/>
      <c r="AC109" s="975"/>
      <c r="AD109" s="975"/>
      <c r="AE109" s="976"/>
      <c r="AF109" s="974" t="s">
        <v>308</v>
      </c>
      <c r="AG109" s="975"/>
      <c r="AH109" s="975"/>
      <c r="AI109" s="975"/>
      <c r="AJ109" s="976"/>
      <c r="AK109" s="974" t="s">
        <v>307</v>
      </c>
      <c r="AL109" s="975"/>
      <c r="AM109" s="975"/>
      <c r="AN109" s="975"/>
      <c r="AO109" s="976"/>
      <c r="AP109" s="974" t="s">
        <v>434</v>
      </c>
      <c r="AQ109" s="975"/>
      <c r="AR109" s="975"/>
      <c r="AS109" s="975"/>
      <c r="AT109" s="977"/>
      <c r="AU109" s="994" t="s">
        <v>432</v>
      </c>
      <c r="AV109" s="975"/>
      <c r="AW109" s="975"/>
      <c r="AX109" s="975"/>
      <c r="AY109" s="975"/>
      <c r="AZ109" s="975"/>
      <c r="BA109" s="975"/>
      <c r="BB109" s="975"/>
      <c r="BC109" s="975"/>
      <c r="BD109" s="975"/>
      <c r="BE109" s="975"/>
      <c r="BF109" s="975"/>
      <c r="BG109" s="975"/>
      <c r="BH109" s="975"/>
      <c r="BI109" s="975"/>
      <c r="BJ109" s="975"/>
      <c r="BK109" s="975"/>
      <c r="BL109" s="975"/>
      <c r="BM109" s="975"/>
      <c r="BN109" s="975"/>
      <c r="BO109" s="975"/>
      <c r="BP109" s="976"/>
      <c r="BQ109" s="974" t="s">
        <v>433</v>
      </c>
      <c r="BR109" s="975"/>
      <c r="BS109" s="975"/>
      <c r="BT109" s="975"/>
      <c r="BU109" s="976"/>
      <c r="BV109" s="974" t="s">
        <v>308</v>
      </c>
      <c r="BW109" s="975"/>
      <c r="BX109" s="975"/>
      <c r="BY109" s="975"/>
      <c r="BZ109" s="976"/>
      <c r="CA109" s="974" t="s">
        <v>307</v>
      </c>
      <c r="CB109" s="975"/>
      <c r="CC109" s="975"/>
      <c r="CD109" s="975"/>
      <c r="CE109" s="976"/>
      <c r="CF109" s="995" t="s">
        <v>434</v>
      </c>
      <c r="CG109" s="995"/>
      <c r="CH109" s="995"/>
      <c r="CI109" s="995"/>
      <c r="CJ109" s="995"/>
      <c r="CK109" s="974" t="s">
        <v>435</v>
      </c>
      <c r="CL109" s="975"/>
      <c r="CM109" s="975"/>
      <c r="CN109" s="975"/>
      <c r="CO109" s="975"/>
      <c r="CP109" s="975"/>
      <c r="CQ109" s="975"/>
      <c r="CR109" s="975"/>
      <c r="CS109" s="975"/>
      <c r="CT109" s="975"/>
      <c r="CU109" s="975"/>
      <c r="CV109" s="975"/>
      <c r="CW109" s="975"/>
      <c r="CX109" s="975"/>
      <c r="CY109" s="975"/>
      <c r="CZ109" s="975"/>
      <c r="DA109" s="975"/>
      <c r="DB109" s="975"/>
      <c r="DC109" s="975"/>
      <c r="DD109" s="975"/>
      <c r="DE109" s="975"/>
      <c r="DF109" s="976"/>
      <c r="DG109" s="974" t="s">
        <v>433</v>
      </c>
      <c r="DH109" s="975"/>
      <c r="DI109" s="975"/>
      <c r="DJ109" s="975"/>
      <c r="DK109" s="976"/>
      <c r="DL109" s="974" t="s">
        <v>308</v>
      </c>
      <c r="DM109" s="975"/>
      <c r="DN109" s="975"/>
      <c r="DO109" s="975"/>
      <c r="DP109" s="976"/>
      <c r="DQ109" s="974" t="s">
        <v>307</v>
      </c>
      <c r="DR109" s="975"/>
      <c r="DS109" s="975"/>
      <c r="DT109" s="975"/>
      <c r="DU109" s="976"/>
      <c r="DV109" s="974" t="s">
        <v>434</v>
      </c>
      <c r="DW109" s="975"/>
      <c r="DX109" s="975"/>
      <c r="DY109" s="975"/>
      <c r="DZ109" s="977"/>
    </row>
    <row r="110" spans="1:131" s="244" customFormat="1" ht="26.25" customHeight="1" x14ac:dyDescent="0.15">
      <c r="A110" s="978" t="s">
        <v>436</v>
      </c>
      <c r="B110" s="979"/>
      <c r="C110" s="979"/>
      <c r="D110" s="979"/>
      <c r="E110" s="979"/>
      <c r="F110" s="979"/>
      <c r="G110" s="979"/>
      <c r="H110" s="979"/>
      <c r="I110" s="979"/>
      <c r="J110" s="979"/>
      <c r="K110" s="979"/>
      <c r="L110" s="979"/>
      <c r="M110" s="979"/>
      <c r="N110" s="979"/>
      <c r="O110" s="979"/>
      <c r="P110" s="979"/>
      <c r="Q110" s="979"/>
      <c r="R110" s="979"/>
      <c r="S110" s="979"/>
      <c r="T110" s="979"/>
      <c r="U110" s="979"/>
      <c r="V110" s="979"/>
      <c r="W110" s="979"/>
      <c r="X110" s="979"/>
      <c r="Y110" s="979"/>
      <c r="Z110" s="980"/>
      <c r="AA110" s="981">
        <v>1797508</v>
      </c>
      <c r="AB110" s="982"/>
      <c r="AC110" s="982"/>
      <c r="AD110" s="982"/>
      <c r="AE110" s="983"/>
      <c r="AF110" s="984">
        <v>1875195</v>
      </c>
      <c r="AG110" s="982"/>
      <c r="AH110" s="982"/>
      <c r="AI110" s="982"/>
      <c r="AJ110" s="983"/>
      <c r="AK110" s="984">
        <v>1789189</v>
      </c>
      <c r="AL110" s="982"/>
      <c r="AM110" s="982"/>
      <c r="AN110" s="982"/>
      <c r="AO110" s="983"/>
      <c r="AP110" s="985">
        <v>28.9</v>
      </c>
      <c r="AQ110" s="986"/>
      <c r="AR110" s="986"/>
      <c r="AS110" s="986"/>
      <c r="AT110" s="987"/>
      <c r="AU110" s="988" t="s">
        <v>73</v>
      </c>
      <c r="AV110" s="989"/>
      <c r="AW110" s="989"/>
      <c r="AX110" s="989"/>
      <c r="AY110" s="989"/>
      <c r="AZ110" s="1030" t="s">
        <v>437</v>
      </c>
      <c r="BA110" s="979"/>
      <c r="BB110" s="979"/>
      <c r="BC110" s="979"/>
      <c r="BD110" s="979"/>
      <c r="BE110" s="979"/>
      <c r="BF110" s="979"/>
      <c r="BG110" s="979"/>
      <c r="BH110" s="979"/>
      <c r="BI110" s="979"/>
      <c r="BJ110" s="979"/>
      <c r="BK110" s="979"/>
      <c r="BL110" s="979"/>
      <c r="BM110" s="979"/>
      <c r="BN110" s="979"/>
      <c r="BO110" s="979"/>
      <c r="BP110" s="980"/>
      <c r="BQ110" s="1016">
        <v>15322143</v>
      </c>
      <c r="BR110" s="1017"/>
      <c r="BS110" s="1017"/>
      <c r="BT110" s="1017"/>
      <c r="BU110" s="1017"/>
      <c r="BV110" s="1017">
        <v>14936348</v>
      </c>
      <c r="BW110" s="1017"/>
      <c r="BX110" s="1017"/>
      <c r="BY110" s="1017"/>
      <c r="BZ110" s="1017"/>
      <c r="CA110" s="1017">
        <v>15487215</v>
      </c>
      <c r="CB110" s="1017"/>
      <c r="CC110" s="1017"/>
      <c r="CD110" s="1017"/>
      <c r="CE110" s="1017"/>
      <c r="CF110" s="1031">
        <v>249.7</v>
      </c>
      <c r="CG110" s="1032"/>
      <c r="CH110" s="1032"/>
      <c r="CI110" s="1032"/>
      <c r="CJ110" s="1032"/>
      <c r="CK110" s="1033" t="s">
        <v>438</v>
      </c>
      <c r="CL110" s="1034"/>
      <c r="CM110" s="1013" t="s">
        <v>439</v>
      </c>
      <c r="CN110" s="1014"/>
      <c r="CO110" s="1014"/>
      <c r="CP110" s="1014"/>
      <c r="CQ110" s="1014"/>
      <c r="CR110" s="1014"/>
      <c r="CS110" s="1014"/>
      <c r="CT110" s="1014"/>
      <c r="CU110" s="1014"/>
      <c r="CV110" s="1014"/>
      <c r="CW110" s="1014"/>
      <c r="CX110" s="1014"/>
      <c r="CY110" s="1014"/>
      <c r="CZ110" s="1014"/>
      <c r="DA110" s="1014"/>
      <c r="DB110" s="1014"/>
      <c r="DC110" s="1014"/>
      <c r="DD110" s="1014"/>
      <c r="DE110" s="1014"/>
      <c r="DF110" s="1015"/>
      <c r="DG110" s="1016" t="s">
        <v>131</v>
      </c>
      <c r="DH110" s="1017"/>
      <c r="DI110" s="1017"/>
      <c r="DJ110" s="1017"/>
      <c r="DK110" s="1017"/>
      <c r="DL110" s="1017" t="s">
        <v>131</v>
      </c>
      <c r="DM110" s="1017"/>
      <c r="DN110" s="1017"/>
      <c r="DO110" s="1017"/>
      <c r="DP110" s="1017"/>
      <c r="DQ110" s="1017" t="s">
        <v>131</v>
      </c>
      <c r="DR110" s="1017"/>
      <c r="DS110" s="1017"/>
      <c r="DT110" s="1017"/>
      <c r="DU110" s="1017"/>
      <c r="DV110" s="1018" t="s">
        <v>131</v>
      </c>
      <c r="DW110" s="1018"/>
      <c r="DX110" s="1018"/>
      <c r="DY110" s="1018"/>
      <c r="DZ110" s="1019"/>
    </row>
    <row r="111" spans="1:131" s="244" customFormat="1" ht="26.25" customHeight="1" x14ac:dyDescent="0.15">
      <c r="A111" s="1020" t="s">
        <v>440</v>
      </c>
      <c r="B111" s="1021"/>
      <c r="C111" s="1021"/>
      <c r="D111" s="1021"/>
      <c r="E111" s="1021"/>
      <c r="F111" s="1021"/>
      <c r="G111" s="1021"/>
      <c r="H111" s="1021"/>
      <c r="I111" s="1021"/>
      <c r="J111" s="1021"/>
      <c r="K111" s="1021"/>
      <c r="L111" s="1021"/>
      <c r="M111" s="1021"/>
      <c r="N111" s="1021"/>
      <c r="O111" s="1021"/>
      <c r="P111" s="1021"/>
      <c r="Q111" s="1021"/>
      <c r="R111" s="1021"/>
      <c r="S111" s="1021"/>
      <c r="T111" s="1021"/>
      <c r="U111" s="1021"/>
      <c r="V111" s="1021"/>
      <c r="W111" s="1021"/>
      <c r="X111" s="1021"/>
      <c r="Y111" s="1021"/>
      <c r="Z111" s="1022"/>
      <c r="AA111" s="1023" t="s">
        <v>131</v>
      </c>
      <c r="AB111" s="1024"/>
      <c r="AC111" s="1024"/>
      <c r="AD111" s="1024"/>
      <c r="AE111" s="1025"/>
      <c r="AF111" s="1026" t="s">
        <v>131</v>
      </c>
      <c r="AG111" s="1024"/>
      <c r="AH111" s="1024"/>
      <c r="AI111" s="1024"/>
      <c r="AJ111" s="1025"/>
      <c r="AK111" s="1026" t="s">
        <v>131</v>
      </c>
      <c r="AL111" s="1024"/>
      <c r="AM111" s="1024"/>
      <c r="AN111" s="1024"/>
      <c r="AO111" s="1025"/>
      <c r="AP111" s="1027" t="s">
        <v>131</v>
      </c>
      <c r="AQ111" s="1028"/>
      <c r="AR111" s="1028"/>
      <c r="AS111" s="1028"/>
      <c r="AT111" s="1029"/>
      <c r="AU111" s="990"/>
      <c r="AV111" s="991"/>
      <c r="AW111" s="991"/>
      <c r="AX111" s="991"/>
      <c r="AY111" s="991"/>
      <c r="AZ111" s="1039" t="s">
        <v>441</v>
      </c>
      <c r="BA111" s="1040"/>
      <c r="BB111" s="1040"/>
      <c r="BC111" s="1040"/>
      <c r="BD111" s="1040"/>
      <c r="BE111" s="1040"/>
      <c r="BF111" s="1040"/>
      <c r="BG111" s="1040"/>
      <c r="BH111" s="1040"/>
      <c r="BI111" s="1040"/>
      <c r="BJ111" s="1040"/>
      <c r="BK111" s="1040"/>
      <c r="BL111" s="1040"/>
      <c r="BM111" s="1040"/>
      <c r="BN111" s="1040"/>
      <c r="BO111" s="1040"/>
      <c r="BP111" s="1041"/>
      <c r="BQ111" s="1009" t="s">
        <v>131</v>
      </c>
      <c r="BR111" s="1010"/>
      <c r="BS111" s="1010"/>
      <c r="BT111" s="1010"/>
      <c r="BU111" s="1010"/>
      <c r="BV111" s="1010" t="s">
        <v>131</v>
      </c>
      <c r="BW111" s="1010"/>
      <c r="BX111" s="1010"/>
      <c r="BY111" s="1010"/>
      <c r="BZ111" s="1010"/>
      <c r="CA111" s="1010" t="s">
        <v>131</v>
      </c>
      <c r="CB111" s="1010"/>
      <c r="CC111" s="1010"/>
      <c r="CD111" s="1010"/>
      <c r="CE111" s="1010"/>
      <c r="CF111" s="1004" t="s">
        <v>131</v>
      </c>
      <c r="CG111" s="1005"/>
      <c r="CH111" s="1005"/>
      <c r="CI111" s="1005"/>
      <c r="CJ111" s="1005"/>
      <c r="CK111" s="1035"/>
      <c r="CL111" s="1036"/>
      <c r="CM111" s="1006" t="s">
        <v>442</v>
      </c>
      <c r="CN111" s="1007"/>
      <c r="CO111" s="1007"/>
      <c r="CP111" s="1007"/>
      <c r="CQ111" s="1007"/>
      <c r="CR111" s="1007"/>
      <c r="CS111" s="1007"/>
      <c r="CT111" s="1007"/>
      <c r="CU111" s="1007"/>
      <c r="CV111" s="1007"/>
      <c r="CW111" s="1007"/>
      <c r="CX111" s="1007"/>
      <c r="CY111" s="1007"/>
      <c r="CZ111" s="1007"/>
      <c r="DA111" s="1007"/>
      <c r="DB111" s="1007"/>
      <c r="DC111" s="1007"/>
      <c r="DD111" s="1007"/>
      <c r="DE111" s="1007"/>
      <c r="DF111" s="1008"/>
      <c r="DG111" s="1009" t="s">
        <v>131</v>
      </c>
      <c r="DH111" s="1010"/>
      <c r="DI111" s="1010"/>
      <c r="DJ111" s="1010"/>
      <c r="DK111" s="1010"/>
      <c r="DL111" s="1010" t="s">
        <v>131</v>
      </c>
      <c r="DM111" s="1010"/>
      <c r="DN111" s="1010"/>
      <c r="DO111" s="1010"/>
      <c r="DP111" s="1010"/>
      <c r="DQ111" s="1010" t="s">
        <v>131</v>
      </c>
      <c r="DR111" s="1010"/>
      <c r="DS111" s="1010"/>
      <c r="DT111" s="1010"/>
      <c r="DU111" s="1010"/>
      <c r="DV111" s="1011" t="s">
        <v>131</v>
      </c>
      <c r="DW111" s="1011"/>
      <c r="DX111" s="1011"/>
      <c r="DY111" s="1011"/>
      <c r="DZ111" s="1012"/>
    </row>
    <row r="112" spans="1:131" s="244" customFormat="1" ht="26.25" customHeight="1" x14ac:dyDescent="0.15">
      <c r="A112" s="1042" t="s">
        <v>443</v>
      </c>
      <c r="B112" s="1043"/>
      <c r="C112" s="1040" t="s">
        <v>444</v>
      </c>
      <c r="D112" s="1040"/>
      <c r="E112" s="1040"/>
      <c r="F112" s="1040"/>
      <c r="G112" s="1040"/>
      <c r="H112" s="1040"/>
      <c r="I112" s="1040"/>
      <c r="J112" s="1040"/>
      <c r="K112" s="1040"/>
      <c r="L112" s="1040"/>
      <c r="M112" s="1040"/>
      <c r="N112" s="1040"/>
      <c r="O112" s="1040"/>
      <c r="P112" s="1040"/>
      <c r="Q112" s="1040"/>
      <c r="R112" s="1040"/>
      <c r="S112" s="1040"/>
      <c r="T112" s="1040"/>
      <c r="U112" s="1040"/>
      <c r="V112" s="1040"/>
      <c r="W112" s="1040"/>
      <c r="X112" s="1040"/>
      <c r="Y112" s="1040"/>
      <c r="Z112" s="1041"/>
      <c r="AA112" s="1048" t="s">
        <v>131</v>
      </c>
      <c r="AB112" s="1049"/>
      <c r="AC112" s="1049"/>
      <c r="AD112" s="1049"/>
      <c r="AE112" s="1050"/>
      <c r="AF112" s="1051" t="s">
        <v>445</v>
      </c>
      <c r="AG112" s="1049"/>
      <c r="AH112" s="1049"/>
      <c r="AI112" s="1049"/>
      <c r="AJ112" s="1050"/>
      <c r="AK112" s="1051" t="s">
        <v>131</v>
      </c>
      <c r="AL112" s="1049"/>
      <c r="AM112" s="1049"/>
      <c r="AN112" s="1049"/>
      <c r="AO112" s="1050"/>
      <c r="AP112" s="1052" t="s">
        <v>131</v>
      </c>
      <c r="AQ112" s="1053"/>
      <c r="AR112" s="1053"/>
      <c r="AS112" s="1053"/>
      <c r="AT112" s="1054"/>
      <c r="AU112" s="990"/>
      <c r="AV112" s="991"/>
      <c r="AW112" s="991"/>
      <c r="AX112" s="991"/>
      <c r="AY112" s="991"/>
      <c r="AZ112" s="1039" t="s">
        <v>446</v>
      </c>
      <c r="BA112" s="1040"/>
      <c r="BB112" s="1040"/>
      <c r="BC112" s="1040"/>
      <c r="BD112" s="1040"/>
      <c r="BE112" s="1040"/>
      <c r="BF112" s="1040"/>
      <c r="BG112" s="1040"/>
      <c r="BH112" s="1040"/>
      <c r="BI112" s="1040"/>
      <c r="BJ112" s="1040"/>
      <c r="BK112" s="1040"/>
      <c r="BL112" s="1040"/>
      <c r="BM112" s="1040"/>
      <c r="BN112" s="1040"/>
      <c r="BO112" s="1040"/>
      <c r="BP112" s="1041"/>
      <c r="BQ112" s="1009">
        <v>7235409</v>
      </c>
      <c r="BR112" s="1010"/>
      <c r="BS112" s="1010"/>
      <c r="BT112" s="1010"/>
      <c r="BU112" s="1010"/>
      <c r="BV112" s="1010">
        <v>7380282</v>
      </c>
      <c r="BW112" s="1010"/>
      <c r="BX112" s="1010"/>
      <c r="BY112" s="1010"/>
      <c r="BZ112" s="1010"/>
      <c r="CA112" s="1010">
        <v>7369933</v>
      </c>
      <c r="CB112" s="1010"/>
      <c r="CC112" s="1010"/>
      <c r="CD112" s="1010"/>
      <c r="CE112" s="1010"/>
      <c r="CF112" s="1004">
        <v>118.8</v>
      </c>
      <c r="CG112" s="1005"/>
      <c r="CH112" s="1005"/>
      <c r="CI112" s="1005"/>
      <c r="CJ112" s="1005"/>
      <c r="CK112" s="1035"/>
      <c r="CL112" s="1036"/>
      <c r="CM112" s="1006" t="s">
        <v>447</v>
      </c>
      <c r="CN112" s="1007"/>
      <c r="CO112" s="1007"/>
      <c r="CP112" s="1007"/>
      <c r="CQ112" s="1007"/>
      <c r="CR112" s="1007"/>
      <c r="CS112" s="1007"/>
      <c r="CT112" s="1007"/>
      <c r="CU112" s="1007"/>
      <c r="CV112" s="1007"/>
      <c r="CW112" s="1007"/>
      <c r="CX112" s="1007"/>
      <c r="CY112" s="1007"/>
      <c r="CZ112" s="1007"/>
      <c r="DA112" s="1007"/>
      <c r="DB112" s="1007"/>
      <c r="DC112" s="1007"/>
      <c r="DD112" s="1007"/>
      <c r="DE112" s="1007"/>
      <c r="DF112" s="1008"/>
      <c r="DG112" s="1009" t="s">
        <v>131</v>
      </c>
      <c r="DH112" s="1010"/>
      <c r="DI112" s="1010"/>
      <c r="DJ112" s="1010"/>
      <c r="DK112" s="1010"/>
      <c r="DL112" s="1010" t="s">
        <v>131</v>
      </c>
      <c r="DM112" s="1010"/>
      <c r="DN112" s="1010"/>
      <c r="DO112" s="1010"/>
      <c r="DP112" s="1010"/>
      <c r="DQ112" s="1010" t="s">
        <v>131</v>
      </c>
      <c r="DR112" s="1010"/>
      <c r="DS112" s="1010"/>
      <c r="DT112" s="1010"/>
      <c r="DU112" s="1010"/>
      <c r="DV112" s="1011" t="s">
        <v>131</v>
      </c>
      <c r="DW112" s="1011"/>
      <c r="DX112" s="1011"/>
      <c r="DY112" s="1011"/>
      <c r="DZ112" s="1012"/>
    </row>
    <row r="113" spans="1:130" s="244" customFormat="1" ht="26.25" customHeight="1" x14ac:dyDescent="0.15">
      <c r="A113" s="1044"/>
      <c r="B113" s="1045"/>
      <c r="C113" s="1040" t="s">
        <v>448</v>
      </c>
      <c r="D113" s="1040"/>
      <c r="E113" s="1040"/>
      <c r="F113" s="1040"/>
      <c r="G113" s="1040"/>
      <c r="H113" s="1040"/>
      <c r="I113" s="1040"/>
      <c r="J113" s="1040"/>
      <c r="K113" s="1040"/>
      <c r="L113" s="1040"/>
      <c r="M113" s="1040"/>
      <c r="N113" s="1040"/>
      <c r="O113" s="1040"/>
      <c r="P113" s="1040"/>
      <c r="Q113" s="1040"/>
      <c r="R113" s="1040"/>
      <c r="S113" s="1040"/>
      <c r="T113" s="1040"/>
      <c r="U113" s="1040"/>
      <c r="V113" s="1040"/>
      <c r="W113" s="1040"/>
      <c r="X113" s="1040"/>
      <c r="Y113" s="1040"/>
      <c r="Z113" s="1041"/>
      <c r="AA113" s="1023">
        <v>739773</v>
      </c>
      <c r="AB113" s="1024"/>
      <c r="AC113" s="1024"/>
      <c r="AD113" s="1024"/>
      <c r="AE113" s="1025"/>
      <c r="AF113" s="1026">
        <v>878652</v>
      </c>
      <c r="AG113" s="1024"/>
      <c r="AH113" s="1024"/>
      <c r="AI113" s="1024"/>
      <c r="AJ113" s="1025"/>
      <c r="AK113" s="1026">
        <v>778820</v>
      </c>
      <c r="AL113" s="1024"/>
      <c r="AM113" s="1024"/>
      <c r="AN113" s="1024"/>
      <c r="AO113" s="1025"/>
      <c r="AP113" s="1027">
        <v>12.6</v>
      </c>
      <c r="AQ113" s="1028"/>
      <c r="AR113" s="1028"/>
      <c r="AS113" s="1028"/>
      <c r="AT113" s="1029"/>
      <c r="AU113" s="990"/>
      <c r="AV113" s="991"/>
      <c r="AW113" s="991"/>
      <c r="AX113" s="991"/>
      <c r="AY113" s="991"/>
      <c r="AZ113" s="1039" t="s">
        <v>449</v>
      </c>
      <c r="BA113" s="1040"/>
      <c r="BB113" s="1040"/>
      <c r="BC113" s="1040"/>
      <c r="BD113" s="1040"/>
      <c r="BE113" s="1040"/>
      <c r="BF113" s="1040"/>
      <c r="BG113" s="1040"/>
      <c r="BH113" s="1040"/>
      <c r="BI113" s="1040"/>
      <c r="BJ113" s="1040"/>
      <c r="BK113" s="1040"/>
      <c r="BL113" s="1040"/>
      <c r="BM113" s="1040"/>
      <c r="BN113" s="1040"/>
      <c r="BO113" s="1040"/>
      <c r="BP113" s="1041"/>
      <c r="BQ113" s="1009">
        <v>354877</v>
      </c>
      <c r="BR113" s="1010"/>
      <c r="BS113" s="1010"/>
      <c r="BT113" s="1010"/>
      <c r="BU113" s="1010"/>
      <c r="BV113" s="1010">
        <v>301546</v>
      </c>
      <c r="BW113" s="1010"/>
      <c r="BX113" s="1010"/>
      <c r="BY113" s="1010"/>
      <c r="BZ113" s="1010"/>
      <c r="CA113" s="1010">
        <v>228335</v>
      </c>
      <c r="CB113" s="1010"/>
      <c r="CC113" s="1010"/>
      <c r="CD113" s="1010"/>
      <c r="CE113" s="1010"/>
      <c r="CF113" s="1004">
        <v>3.7</v>
      </c>
      <c r="CG113" s="1005"/>
      <c r="CH113" s="1005"/>
      <c r="CI113" s="1005"/>
      <c r="CJ113" s="1005"/>
      <c r="CK113" s="1035"/>
      <c r="CL113" s="1036"/>
      <c r="CM113" s="1006" t="s">
        <v>450</v>
      </c>
      <c r="CN113" s="1007"/>
      <c r="CO113" s="1007"/>
      <c r="CP113" s="1007"/>
      <c r="CQ113" s="1007"/>
      <c r="CR113" s="1007"/>
      <c r="CS113" s="1007"/>
      <c r="CT113" s="1007"/>
      <c r="CU113" s="1007"/>
      <c r="CV113" s="1007"/>
      <c r="CW113" s="1007"/>
      <c r="CX113" s="1007"/>
      <c r="CY113" s="1007"/>
      <c r="CZ113" s="1007"/>
      <c r="DA113" s="1007"/>
      <c r="DB113" s="1007"/>
      <c r="DC113" s="1007"/>
      <c r="DD113" s="1007"/>
      <c r="DE113" s="1007"/>
      <c r="DF113" s="1008"/>
      <c r="DG113" s="1048" t="s">
        <v>131</v>
      </c>
      <c r="DH113" s="1049"/>
      <c r="DI113" s="1049"/>
      <c r="DJ113" s="1049"/>
      <c r="DK113" s="1050"/>
      <c r="DL113" s="1051" t="s">
        <v>131</v>
      </c>
      <c r="DM113" s="1049"/>
      <c r="DN113" s="1049"/>
      <c r="DO113" s="1049"/>
      <c r="DP113" s="1050"/>
      <c r="DQ113" s="1051" t="s">
        <v>131</v>
      </c>
      <c r="DR113" s="1049"/>
      <c r="DS113" s="1049"/>
      <c r="DT113" s="1049"/>
      <c r="DU113" s="1050"/>
      <c r="DV113" s="1052" t="s">
        <v>131</v>
      </c>
      <c r="DW113" s="1053"/>
      <c r="DX113" s="1053"/>
      <c r="DY113" s="1053"/>
      <c r="DZ113" s="1054"/>
    </row>
    <row r="114" spans="1:130" s="244" customFormat="1" ht="26.25" customHeight="1" x14ac:dyDescent="0.15">
      <c r="A114" s="1044"/>
      <c r="B114" s="1045"/>
      <c r="C114" s="1040" t="s">
        <v>451</v>
      </c>
      <c r="D114" s="1040"/>
      <c r="E114" s="1040"/>
      <c r="F114" s="1040"/>
      <c r="G114" s="1040"/>
      <c r="H114" s="1040"/>
      <c r="I114" s="1040"/>
      <c r="J114" s="1040"/>
      <c r="K114" s="1040"/>
      <c r="L114" s="1040"/>
      <c r="M114" s="1040"/>
      <c r="N114" s="1040"/>
      <c r="O114" s="1040"/>
      <c r="P114" s="1040"/>
      <c r="Q114" s="1040"/>
      <c r="R114" s="1040"/>
      <c r="S114" s="1040"/>
      <c r="T114" s="1040"/>
      <c r="U114" s="1040"/>
      <c r="V114" s="1040"/>
      <c r="W114" s="1040"/>
      <c r="X114" s="1040"/>
      <c r="Y114" s="1040"/>
      <c r="Z114" s="1041"/>
      <c r="AA114" s="1048">
        <v>128060</v>
      </c>
      <c r="AB114" s="1049"/>
      <c r="AC114" s="1049"/>
      <c r="AD114" s="1049"/>
      <c r="AE114" s="1050"/>
      <c r="AF114" s="1051">
        <v>129469</v>
      </c>
      <c r="AG114" s="1049"/>
      <c r="AH114" s="1049"/>
      <c r="AI114" s="1049"/>
      <c r="AJ114" s="1050"/>
      <c r="AK114" s="1051">
        <v>119901</v>
      </c>
      <c r="AL114" s="1049"/>
      <c r="AM114" s="1049"/>
      <c r="AN114" s="1049"/>
      <c r="AO114" s="1050"/>
      <c r="AP114" s="1052">
        <v>1.9</v>
      </c>
      <c r="AQ114" s="1053"/>
      <c r="AR114" s="1053"/>
      <c r="AS114" s="1053"/>
      <c r="AT114" s="1054"/>
      <c r="AU114" s="990"/>
      <c r="AV114" s="991"/>
      <c r="AW114" s="991"/>
      <c r="AX114" s="991"/>
      <c r="AY114" s="991"/>
      <c r="AZ114" s="1039" t="s">
        <v>452</v>
      </c>
      <c r="BA114" s="1040"/>
      <c r="BB114" s="1040"/>
      <c r="BC114" s="1040"/>
      <c r="BD114" s="1040"/>
      <c r="BE114" s="1040"/>
      <c r="BF114" s="1040"/>
      <c r="BG114" s="1040"/>
      <c r="BH114" s="1040"/>
      <c r="BI114" s="1040"/>
      <c r="BJ114" s="1040"/>
      <c r="BK114" s="1040"/>
      <c r="BL114" s="1040"/>
      <c r="BM114" s="1040"/>
      <c r="BN114" s="1040"/>
      <c r="BO114" s="1040"/>
      <c r="BP114" s="1041"/>
      <c r="BQ114" s="1009">
        <v>1983656</v>
      </c>
      <c r="BR114" s="1010"/>
      <c r="BS114" s="1010"/>
      <c r="BT114" s="1010"/>
      <c r="BU114" s="1010"/>
      <c r="BV114" s="1010">
        <v>1710059</v>
      </c>
      <c r="BW114" s="1010"/>
      <c r="BX114" s="1010"/>
      <c r="BY114" s="1010"/>
      <c r="BZ114" s="1010"/>
      <c r="CA114" s="1010">
        <v>1714975</v>
      </c>
      <c r="CB114" s="1010"/>
      <c r="CC114" s="1010"/>
      <c r="CD114" s="1010"/>
      <c r="CE114" s="1010"/>
      <c r="CF114" s="1004">
        <v>27.7</v>
      </c>
      <c r="CG114" s="1005"/>
      <c r="CH114" s="1005"/>
      <c r="CI114" s="1005"/>
      <c r="CJ114" s="1005"/>
      <c r="CK114" s="1035"/>
      <c r="CL114" s="1036"/>
      <c r="CM114" s="1006" t="s">
        <v>453</v>
      </c>
      <c r="CN114" s="1007"/>
      <c r="CO114" s="1007"/>
      <c r="CP114" s="1007"/>
      <c r="CQ114" s="1007"/>
      <c r="CR114" s="1007"/>
      <c r="CS114" s="1007"/>
      <c r="CT114" s="1007"/>
      <c r="CU114" s="1007"/>
      <c r="CV114" s="1007"/>
      <c r="CW114" s="1007"/>
      <c r="CX114" s="1007"/>
      <c r="CY114" s="1007"/>
      <c r="CZ114" s="1007"/>
      <c r="DA114" s="1007"/>
      <c r="DB114" s="1007"/>
      <c r="DC114" s="1007"/>
      <c r="DD114" s="1007"/>
      <c r="DE114" s="1007"/>
      <c r="DF114" s="1008"/>
      <c r="DG114" s="1048" t="s">
        <v>131</v>
      </c>
      <c r="DH114" s="1049"/>
      <c r="DI114" s="1049"/>
      <c r="DJ114" s="1049"/>
      <c r="DK114" s="1050"/>
      <c r="DL114" s="1051" t="s">
        <v>131</v>
      </c>
      <c r="DM114" s="1049"/>
      <c r="DN114" s="1049"/>
      <c r="DO114" s="1049"/>
      <c r="DP114" s="1050"/>
      <c r="DQ114" s="1051" t="s">
        <v>131</v>
      </c>
      <c r="DR114" s="1049"/>
      <c r="DS114" s="1049"/>
      <c r="DT114" s="1049"/>
      <c r="DU114" s="1050"/>
      <c r="DV114" s="1052" t="s">
        <v>131</v>
      </c>
      <c r="DW114" s="1053"/>
      <c r="DX114" s="1053"/>
      <c r="DY114" s="1053"/>
      <c r="DZ114" s="1054"/>
    </row>
    <row r="115" spans="1:130" s="244" customFormat="1" ht="26.25" customHeight="1" x14ac:dyDescent="0.15">
      <c r="A115" s="1044"/>
      <c r="B115" s="1045"/>
      <c r="C115" s="1040" t="s">
        <v>454</v>
      </c>
      <c r="D115" s="1040"/>
      <c r="E115" s="1040"/>
      <c r="F115" s="1040"/>
      <c r="G115" s="1040"/>
      <c r="H115" s="1040"/>
      <c r="I115" s="1040"/>
      <c r="J115" s="1040"/>
      <c r="K115" s="1040"/>
      <c r="L115" s="1040"/>
      <c r="M115" s="1040"/>
      <c r="N115" s="1040"/>
      <c r="O115" s="1040"/>
      <c r="P115" s="1040"/>
      <c r="Q115" s="1040"/>
      <c r="R115" s="1040"/>
      <c r="S115" s="1040"/>
      <c r="T115" s="1040"/>
      <c r="U115" s="1040"/>
      <c r="V115" s="1040"/>
      <c r="W115" s="1040"/>
      <c r="X115" s="1040"/>
      <c r="Y115" s="1040"/>
      <c r="Z115" s="1041"/>
      <c r="AA115" s="1023" t="s">
        <v>131</v>
      </c>
      <c r="AB115" s="1024"/>
      <c r="AC115" s="1024"/>
      <c r="AD115" s="1024"/>
      <c r="AE115" s="1025"/>
      <c r="AF115" s="1026" t="s">
        <v>131</v>
      </c>
      <c r="AG115" s="1024"/>
      <c r="AH115" s="1024"/>
      <c r="AI115" s="1024"/>
      <c r="AJ115" s="1025"/>
      <c r="AK115" s="1026" t="s">
        <v>131</v>
      </c>
      <c r="AL115" s="1024"/>
      <c r="AM115" s="1024"/>
      <c r="AN115" s="1024"/>
      <c r="AO115" s="1025"/>
      <c r="AP115" s="1027" t="s">
        <v>131</v>
      </c>
      <c r="AQ115" s="1028"/>
      <c r="AR115" s="1028"/>
      <c r="AS115" s="1028"/>
      <c r="AT115" s="1029"/>
      <c r="AU115" s="990"/>
      <c r="AV115" s="991"/>
      <c r="AW115" s="991"/>
      <c r="AX115" s="991"/>
      <c r="AY115" s="991"/>
      <c r="AZ115" s="1039" t="s">
        <v>455</v>
      </c>
      <c r="BA115" s="1040"/>
      <c r="BB115" s="1040"/>
      <c r="BC115" s="1040"/>
      <c r="BD115" s="1040"/>
      <c r="BE115" s="1040"/>
      <c r="BF115" s="1040"/>
      <c r="BG115" s="1040"/>
      <c r="BH115" s="1040"/>
      <c r="BI115" s="1040"/>
      <c r="BJ115" s="1040"/>
      <c r="BK115" s="1040"/>
      <c r="BL115" s="1040"/>
      <c r="BM115" s="1040"/>
      <c r="BN115" s="1040"/>
      <c r="BO115" s="1040"/>
      <c r="BP115" s="1041"/>
      <c r="BQ115" s="1009" t="s">
        <v>131</v>
      </c>
      <c r="BR115" s="1010"/>
      <c r="BS115" s="1010"/>
      <c r="BT115" s="1010"/>
      <c r="BU115" s="1010"/>
      <c r="BV115" s="1010" t="s">
        <v>131</v>
      </c>
      <c r="BW115" s="1010"/>
      <c r="BX115" s="1010"/>
      <c r="BY115" s="1010"/>
      <c r="BZ115" s="1010"/>
      <c r="CA115" s="1010" t="s">
        <v>131</v>
      </c>
      <c r="CB115" s="1010"/>
      <c r="CC115" s="1010"/>
      <c r="CD115" s="1010"/>
      <c r="CE115" s="1010"/>
      <c r="CF115" s="1004" t="s">
        <v>131</v>
      </c>
      <c r="CG115" s="1005"/>
      <c r="CH115" s="1005"/>
      <c r="CI115" s="1005"/>
      <c r="CJ115" s="1005"/>
      <c r="CK115" s="1035"/>
      <c r="CL115" s="1036"/>
      <c r="CM115" s="1039" t="s">
        <v>456</v>
      </c>
      <c r="CN115" s="1060"/>
      <c r="CO115" s="1060"/>
      <c r="CP115" s="1060"/>
      <c r="CQ115" s="1060"/>
      <c r="CR115" s="1060"/>
      <c r="CS115" s="1060"/>
      <c r="CT115" s="1060"/>
      <c r="CU115" s="1060"/>
      <c r="CV115" s="1060"/>
      <c r="CW115" s="1060"/>
      <c r="CX115" s="1060"/>
      <c r="CY115" s="1060"/>
      <c r="CZ115" s="1060"/>
      <c r="DA115" s="1060"/>
      <c r="DB115" s="1060"/>
      <c r="DC115" s="1060"/>
      <c r="DD115" s="1060"/>
      <c r="DE115" s="1060"/>
      <c r="DF115" s="1041"/>
      <c r="DG115" s="1048" t="s">
        <v>131</v>
      </c>
      <c r="DH115" s="1049"/>
      <c r="DI115" s="1049"/>
      <c r="DJ115" s="1049"/>
      <c r="DK115" s="1050"/>
      <c r="DL115" s="1051" t="s">
        <v>131</v>
      </c>
      <c r="DM115" s="1049"/>
      <c r="DN115" s="1049"/>
      <c r="DO115" s="1049"/>
      <c r="DP115" s="1050"/>
      <c r="DQ115" s="1051" t="s">
        <v>131</v>
      </c>
      <c r="DR115" s="1049"/>
      <c r="DS115" s="1049"/>
      <c r="DT115" s="1049"/>
      <c r="DU115" s="1050"/>
      <c r="DV115" s="1052" t="s">
        <v>131</v>
      </c>
      <c r="DW115" s="1053"/>
      <c r="DX115" s="1053"/>
      <c r="DY115" s="1053"/>
      <c r="DZ115" s="1054"/>
    </row>
    <row r="116" spans="1:130" s="244" customFormat="1" ht="26.25" customHeight="1" x14ac:dyDescent="0.15">
      <c r="A116" s="1046"/>
      <c r="B116" s="1047"/>
      <c r="C116" s="1055" t="s">
        <v>457</v>
      </c>
      <c r="D116" s="1055"/>
      <c r="E116" s="1055"/>
      <c r="F116" s="1055"/>
      <c r="G116" s="1055"/>
      <c r="H116" s="1055"/>
      <c r="I116" s="1055"/>
      <c r="J116" s="1055"/>
      <c r="K116" s="1055"/>
      <c r="L116" s="1055"/>
      <c r="M116" s="1055"/>
      <c r="N116" s="1055"/>
      <c r="O116" s="1055"/>
      <c r="P116" s="1055"/>
      <c r="Q116" s="1055"/>
      <c r="R116" s="1055"/>
      <c r="S116" s="1055"/>
      <c r="T116" s="1055"/>
      <c r="U116" s="1055"/>
      <c r="V116" s="1055"/>
      <c r="W116" s="1055"/>
      <c r="X116" s="1055"/>
      <c r="Y116" s="1055"/>
      <c r="Z116" s="1056"/>
      <c r="AA116" s="1048">
        <v>630</v>
      </c>
      <c r="AB116" s="1049"/>
      <c r="AC116" s="1049"/>
      <c r="AD116" s="1049"/>
      <c r="AE116" s="1050"/>
      <c r="AF116" s="1051">
        <v>961</v>
      </c>
      <c r="AG116" s="1049"/>
      <c r="AH116" s="1049"/>
      <c r="AI116" s="1049"/>
      <c r="AJ116" s="1050"/>
      <c r="AK116" s="1051">
        <v>646</v>
      </c>
      <c r="AL116" s="1049"/>
      <c r="AM116" s="1049"/>
      <c r="AN116" s="1049"/>
      <c r="AO116" s="1050"/>
      <c r="AP116" s="1052">
        <v>0</v>
      </c>
      <c r="AQ116" s="1053"/>
      <c r="AR116" s="1053"/>
      <c r="AS116" s="1053"/>
      <c r="AT116" s="1054"/>
      <c r="AU116" s="990"/>
      <c r="AV116" s="991"/>
      <c r="AW116" s="991"/>
      <c r="AX116" s="991"/>
      <c r="AY116" s="991"/>
      <c r="AZ116" s="1057" t="s">
        <v>458</v>
      </c>
      <c r="BA116" s="1058"/>
      <c r="BB116" s="1058"/>
      <c r="BC116" s="1058"/>
      <c r="BD116" s="1058"/>
      <c r="BE116" s="1058"/>
      <c r="BF116" s="1058"/>
      <c r="BG116" s="1058"/>
      <c r="BH116" s="1058"/>
      <c r="BI116" s="1058"/>
      <c r="BJ116" s="1058"/>
      <c r="BK116" s="1058"/>
      <c r="BL116" s="1058"/>
      <c r="BM116" s="1058"/>
      <c r="BN116" s="1058"/>
      <c r="BO116" s="1058"/>
      <c r="BP116" s="1059"/>
      <c r="BQ116" s="1009" t="s">
        <v>445</v>
      </c>
      <c r="BR116" s="1010"/>
      <c r="BS116" s="1010"/>
      <c r="BT116" s="1010"/>
      <c r="BU116" s="1010"/>
      <c r="BV116" s="1010" t="s">
        <v>131</v>
      </c>
      <c r="BW116" s="1010"/>
      <c r="BX116" s="1010"/>
      <c r="BY116" s="1010"/>
      <c r="BZ116" s="1010"/>
      <c r="CA116" s="1010" t="s">
        <v>131</v>
      </c>
      <c r="CB116" s="1010"/>
      <c r="CC116" s="1010"/>
      <c r="CD116" s="1010"/>
      <c r="CE116" s="1010"/>
      <c r="CF116" s="1004" t="s">
        <v>131</v>
      </c>
      <c r="CG116" s="1005"/>
      <c r="CH116" s="1005"/>
      <c r="CI116" s="1005"/>
      <c r="CJ116" s="1005"/>
      <c r="CK116" s="1035"/>
      <c r="CL116" s="1036"/>
      <c r="CM116" s="1006" t="s">
        <v>459</v>
      </c>
      <c r="CN116" s="1007"/>
      <c r="CO116" s="1007"/>
      <c r="CP116" s="1007"/>
      <c r="CQ116" s="1007"/>
      <c r="CR116" s="1007"/>
      <c r="CS116" s="1007"/>
      <c r="CT116" s="1007"/>
      <c r="CU116" s="1007"/>
      <c r="CV116" s="1007"/>
      <c r="CW116" s="1007"/>
      <c r="CX116" s="1007"/>
      <c r="CY116" s="1007"/>
      <c r="CZ116" s="1007"/>
      <c r="DA116" s="1007"/>
      <c r="DB116" s="1007"/>
      <c r="DC116" s="1007"/>
      <c r="DD116" s="1007"/>
      <c r="DE116" s="1007"/>
      <c r="DF116" s="1008"/>
      <c r="DG116" s="1048" t="s">
        <v>131</v>
      </c>
      <c r="DH116" s="1049"/>
      <c r="DI116" s="1049"/>
      <c r="DJ116" s="1049"/>
      <c r="DK116" s="1050"/>
      <c r="DL116" s="1051" t="s">
        <v>131</v>
      </c>
      <c r="DM116" s="1049"/>
      <c r="DN116" s="1049"/>
      <c r="DO116" s="1049"/>
      <c r="DP116" s="1050"/>
      <c r="DQ116" s="1051" t="s">
        <v>131</v>
      </c>
      <c r="DR116" s="1049"/>
      <c r="DS116" s="1049"/>
      <c r="DT116" s="1049"/>
      <c r="DU116" s="1050"/>
      <c r="DV116" s="1052" t="s">
        <v>131</v>
      </c>
      <c r="DW116" s="1053"/>
      <c r="DX116" s="1053"/>
      <c r="DY116" s="1053"/>
      <c r="DZ116" s="1054"/>
    </row>
    <row r="117" spans="1:130" s="244" customFormat="1" ht="26.25" customHeight="1" x14ac:dyDescent="0.15">
      <c r="A117" s="994" t="s">
        <v>190</v>
      </c>
      <c r="B117" s="975"/>
      <c r="C117" s="975"/>
      <c r="D117" s="975"/>
      <c r="E117" s="975"/>
      <c r="F117" s="975"/>
      <c r="G117" s="975"/>
      <c r="H117" s="975"/>
      <c r="I117" s="975"/>
      <c r="J117" s="975"/>
      <c r="K117" s="975"/>
      <c r="L117" s="975"/>
      <c r="M117" s="975"/>
      <c r="N117" s="975"/>
      <c r="O117" s="975"/>
      <c r="P117" s="975"/>
      <c r="Q117" s="975"/>
      <c r="R117" s="975"/>
      <c r="S117" s="975"/>
      <c r="T117" s="975"/>
      <c r="U117" s="975"/>
      <c r="V117" s="975"/>
      <c r="W117" s="975"/>
      <c r="X117" s="975"/>
      <c r="Y117" s="1065" t="s">
        <v>460</v>
      </c>
      <c r="Z117" s="976"/>
      <c r="AA117" s="1066">
        <v>2665971</v>
      </c>
      <c r="AB117" s="1067"/>
      <c r="AC117" s="1067"/>
      <c r="AD117" s="1067"/>
      <c r="AE117" s="1068"/>
      <c r="AF117" s="1069">
        <v>2884277</v>
      </c>
      <c r="AG117" s="1067"/>
      <c r="AH117" s="1067"/>
      <c r="AI117" s="1067"/>
      <c r="AJ117" s="1068"/>
      <c r="AK117" s="1069">
        <v>2688556</v>
      </c>
      <c r="AL117" s="1067"/>
      <c r="AM117" s="1067"/>
      <c r="AN117" s="1067"/>
      <c r="AO117" s="1068"/>
      <c r="AP117" s="1070"/>
      <c r="AQ117" s="1071"/>
      <c r="AR117" s="1071"/>
      <c r="AS117" s="1071"/>
      <c r="AT117" s="1072"/>
      <c r="AU117" s="990"/>
      <c r="AV117" s="991"/>
      <c r="AW117" s="991"/>
      <c r="AX117" s="991"/>
      <c r="AY117" s="991"/>
      <c r="AZ117" s="1057" t="s">
        <v>461</v>
      </c>
      <c r="BA117" s="1058"/>
      <c r="BB117" s="1058"/>
      <c r="BC117" s="1058"/>
      <c r="BD117" s="1058"/>
      <c r="BE117" s="1058"/>
      <c r="BF117" s="1058"/>
      <c r="BG117" s="1058"/>
      <c r="BH117" s="1058"/>
      <c r="BI117" s="1058"/>
      <c r="BJ117" s="1058"/>
      <c r="BK117" s="1058"/>
      <c r="BL117" s="1058"/>
      <c r="BM117" s="1058"/>
      <c r="BN117" s="1058"/>
      <c r="BO117" s="1058"/>
      <c r="BP117" s="1059"/>
      <c r="BQ117" s="1009" t="s">
        <v>131</v>
      </c>
      <c r="BR117" s="1010"/>
      <c r="BS117" s="1010"/>
      <c r="BT117" s="1010"/>
      <c r="BU117" s="1010"/>
      <c r="BV117" s="1010" t="s">
        <v>131</v>
      </c>
      <c r="BW117" s="1010"/>
      <c r="BX117" s="1010"/>
      <c r="BY117" s="1010"/>
      <c r="BZ117" s="1010"/>
      <c r="CA117" s="1010" t="s">
        <v>131</v>
      </c>
      <c r="CB117" s="1010"/>
      <c r="CC117" s="1010"/>
      <c r="CD117" s="1010"/>
      <c r="CE117" s="1010"/>
      <c r="CF117" s="1004" t="s">
        <v>131</v>
      </c>
      <c r="CG117" s="1005"/>
      <c r="CH117" s="1005"/>
      <c r="CI117" s="1005"/>
      <c r="CJ117" s="1005"/>
      <c r="CK117" s="1035"/>
      <c r="CL117" s="1036"/>
      <c r="CM117" s="1006" t="s">
        <v>462</v>
      </c>
      <c r="CN117" s="1007"/>
      <c r="CO117" s="1007"/>
      <c r="CP117" s="1007"/>
      <c r="CQ117" s="1007"/>
      <c r="CR117" s="1007"/>
      <c r="CS117" s="1007"/>
      <c r="CT117" s="1007"/>
      <c r="CU117" s="1007"/>
      <c r="CV117" s="1007"/>
      <c r="CW117" s="1007"/>
      <c r="CX117" s="1007"/>
      <c r="CY117" s="1007"/>
      <c r="CZ117" s="1007"/>
      <c r="DA117" s="1007"/>
      <c r="DB117" s="1007"/>
      <c r="DC117" s="1007"/>
      <c r="DD117" s="1007"/>
      <c r="DE117" s="1007"/>
      <c r="DF117" s="1008"/>
      <c r="DG117" s="1048" t="s">
        <v>131</v>
      </c>
      <c r="DH117" s="1049"/>
      <c r="DI117" s="1049"/>
      <c r="DJ117" s="1049"/>
      <c r="DK117" s="1050"/>
      <c r="DL117" s="1051" t="s">
        <v>131</v>
      </c>
      <c r="DM117" s="1049"/>
      <c r="DN117" s="1049"/>
      <c r="DO117" s="1049"/>
      <c r="DP117" s="1050"/>
      <c r="DQ117" s="1051" t="s">
        <v>131</v>
      </c>
      <c r="DR117" s="1049"/>
      <c r="DS117" s="1049"/>
      <c r="DT117" s="1049"/>
      <c r="DU117" s="1050"/>
      <c r="DV117" s="1052" t="s">
        <v>131</v>
      </c>
      <c r="DW117" s="1053"/>
      <c r="DX117" s="1053"/>
      <c r="DY117" s="1053"/>
      <c r="DZ117" s="1054"/>
    </row>
    <row r="118" spans="1:130" s="244" customFormat="1" ht="26.25" customHeight="1" x14ac:dyDescent="0.15">
      <c r="A118" s="994" t="s">
        <v>435</v>
      </c>
      <c r="B118" s="975"/>
      <c r="C118" s="975"/>
      <c r="D118" s="975"/>
      <c r="E118" s="975"/>
      <c r="F118" s="975"/>
      <c r="G118" s="975"/>
      <c r="H118" s="975"/>
      <c r="I118" s="975"/>
      <c r="J118" s="975"/>
      <c r="K118" s="975"/>
      <c r="L118" s="975"/>
      <c r="M118" s="975"/>
      <c r="N118" s="975"/>
      <c r="O118" s="975"/>
      <c r="P118" s="975"/>
      <c r="Q118" s="975"/>
      <c r="R118" s="975"/>
      <c r="S118" s="975"/>
      <c r="T118" s="975"/>
      <c r="U118" s="975"/>
      <c r="V118" s="975"/>
      <c r="W118" s="975"/>
      <c r="X118" s="975"/>
      <c r="Y118" s="975"/>
      <c r="Z118" s="976"/>
      <c r="AA118" s="974" t="s">
        <v>433</v>
      </c>
      <c r="AB118" s="975"/>
      <c r="AC118" s="975"/>
      <c r="AD118" s="975"/>
      <c r="AE118" s="976"/>
      <c r="AF118" s="974" t="s">
        <v>308</v>
      </c>
      <c r="AG118" s="975"/>
      <c r="AH118" s="975"/>
      <c r="AI118" s="975"/>
      <c r="AJ118" s="976"/>
      <c r="AK118" s="974" t="s">
        <v>307</v>
      </c>
      <c r="AL118" s="975"/>
      <c r="AM118" s="975"/>
      <c r="AN118" s="975"/>
      <c r="AO118" s="976"/>
      <c r="AP118" s="1061" t="s">
        <v>434</v>
      </c>
      <c r="AQ118" s="1062"/>
      <c r="AR118" s="1062"/>
      <c r="AS118" s="1062"/>
      <c r="AT118" s="1063"/>
      <c r="AU118" s="990"/>
      <c r="AV118" s="991"/>
      <c r="AW118" s="991"/>
      <c r="AX118" s="991"/>
      <c r="AY118" s="991"/>
      <c r="AZ118" s="1064" t="s">
        <v>463</v>
      </c>
      <c r="BA118" s="1055"/>
      <c r="BB118" s="1055"/>
      <c r="BC118" s="1055"/>
      <c r="BD118" s="1055"/>
      <c r="BE118" s="1055"/>
      <c r="BF118" s="1055"/>
      <c r="BG118" s="1055"/>
      <c r="BH118" s="1055"/>
      <c r="BI118" s="1055"/>
      <c r="BJ118" s="1055"/>
      <c r="BK118" s="1055"/>
      <c r="BL118" s="1055"/>
      <c r="BM118" s="1055"/>
      <c r="BN118" s="1055"/>
      <c r="BO118" s="1055"/>
      <c r="BP118" s="1056"/>
      <c r="BQ118" s="1087" t="s">
        <v>131</v>
      </c>
      <c r="BR118" s="1088"/>
      <c r="BS118" s="1088"/>
      <c r="BT118" s="1088"/>
      <c r="BU118" s="1088"/>
      <c r="BV118" s="1088" t="s">
        <v>131</v>
      </c>
      <c r="BW118" s="1088"/>
      <c r="BX118" s="1088"/>
      <c r="BY118" s="1088"/>
      <c r="BZ118" s="1088"/>
      <c r="CA118" s="1088" t="s">
        <v>131</v>
      </c>
      <c r="CB118" s="1088"/>
      <c r="CC118" s="1088"/>
      <c r="CD118" s="1088"/>
      <c r="CE118" s="1088"/>
      <c r="CF118" s="1004" t="s">
        <v>131</v>
      </c>
      <c r="CG118" s="1005"/>
      <c r="CH118" s="1005"/>
      <c r="CI118" s="1005"/>
      <c r="CJ118" s="1005"/>
      <c r="CK118" s="1035"/>
      <c r="CL118" s="1036"/>
      <c r="CM118" s="1006" t="s">
        <v>464</v>
      </c>
      <c r="CN118" s="1007"/>
      <c r="CO118" s="1007"/>
      <c r="CP118" s="1007"/>
      <c r="CQ118" s="1007"/>
      <c r="CR118" s="1007"/>
      <c r="CS118" s="1007"/>
      <c r="CT118" s="1007"/>
      <c r="CU118" s="1007"/>
      <c r="CV118" s="1007"/>
      <c r="CW118" s="1007"/>
      <c r="CX118" s="1007"/>
      <c r="CY118" s="1007"/>
      <c r="CZ118" s="1007"/>
      <c r="DA118" s="1007"/>
      <c r="DB118" s="1007"/>
      <c r="DC118" s="1007"/>
      <c r="DD118" s="1007"/>
      <c r="DE118" s="1007"/>
      <c r="DF118" s="1008"/>
      <c r="DG118" s="1048" t="s">
        <v>131</v>
      </c>
      <c r="DH118" s="1049"/>
      <c r="DI118" s="1049"/>
      <c r="DJ118" s="1049"/>
      <c r="DK118" s="1050"/>
      <c r="DL118" s="1051" t="s">
        <v>131</v>
      </c>
      <c r="DM118" s="1049"/>
      <c r="DN118" s="1049"/>
      <c r="DO118" s="1049"/>
      <c r="DP118" s="1050"/>
      <c r="DQ118" s="1051" t="s">
        <v>131</v>
      </c>
      <c r="DR118" s="1049"/>
      <c r="DS118" s="1049"/>
      <c r="DT118" s="1049"/>
      <c r="DU118" s="1050"/>
      <c r="DV118" s="1052" t="s">
        <v>131</v>
      </c>
      <c r="DW118" s="1053"/>
      <c r="DX118" s="1053"/>
      <c r="DY118" s="1053"/>
      <c r="DZ118" s="1054"/>
    </row>
    <row r="119" spans="1:130" s="244" customFormat="1" ht="26.25" customHeight="1" x14ac:dyDescent="0.15">
      <c r="A119" s="1148" t="s">
        <v>438</v>
      </c>
      <c r="B119" s="1034"/>
      <c r="C119" s="1013" t="s">
        <v>439</v>
      </c>
      <c r="D119" s="1014"/>
      <c r="E119" s="1014"/>
      <c r="F119" s="1014"/>
      <c r="G119" s="1014"/>
      <c r="H119" s="1014"/>
      <c r="I119" s="1014"/>
      <c r="J119" s="1014"/>
      <c r="K119" s="1014"/>
      <c r="L119" s="1014"/>
      <c r="M119" s="1014"/>
      <c r="N119" s="1014"/>
      <c r="O119" s="1014"/>
      <c r="P119" s="1014"/>
      <c r="Q119" s="1014"/>
      <c r="R119" s="1014"/>
      <c r="S119" s="1014"/>
      <c r="T119" s="1014"/>
      <c r="U119" s="1014"/>
      <c r="V119" s="1014"/>
      <c r="W119" s="1014"/>
      <c r="X119" s="1014"/>
      <c r="Y119" s="1014"/>
      <c r="Z119" s="1015"/>
      <c r="AA119" s="981" t="s">
        <v>131</v>
      </c>
      <c r="AB119" s="982"/>
      <c r="AC119" s="982"/>
      <c r="AD119" s="982"/>
      <c r="AE119" s="983"/>
      <c r="AF119" s="984" t="s">
        <v>131</v>
      </c>
      <c r="AG119" s="982"/>
      <c r="AH119" s="982"/>
      <c r="AI119" s="982"/>
      <c r="AJ119" s="983"/>
      <c r="AK119" s="984" t="s">
        <v>131</v>
      </c>
      <c r="AL119" s="982"/>
      <c r="AM119" s="982"/>
      <c r="AN119" s="982"/>
      <c r="AO119" s="983"/>
      <c r="AP119" s="985" t="s">
        <v>131</v>
      </c>
      <c r="AQ119" s="986"/>
      <c r="AR119" s="986"/>
      <c r="AS119" s="986"/>
      <c r="AT119" s="987"/>
      <c r="AU119" s="992"/>
      <c r="AV119" s="993"/>
      <c r="AW119" s="993"/>
      <c r="AX119" s="993"/>
      <c r="AY119" s="993"/>
      <c r="AZ119" s="275" t="s">
        <v>190</v>
      </c>
      <c r="BA119" s="275"/>
      <c r="BB119" s="275"/>
      <c r="BC119" s="275"/>
      <c r="BD119" s="275"/>
      <c r="BE119" s="275"/>
      <c r="BF119" s="275"/>
      <c r="BG119" s="275"/>
      <c r="BH119" s="275"/>
      <c r="BI119" s="275"/>
      <c r="BJ119" s="275"/>
      <c r="BK119" s="275"/>
      <c r="BL119" s="275"/>
      <c r="BM119" s="275"/>
      <c r="BN119" s="275"/>
      <c r="BO119" s="1065" t="s">
        <v>465</v>
      </c>
      <c r="BP119" s="1096"/>
      <c r="BQ119" s="1087">
        <v>24896085</v>
      </c>
      <c r="BR119" s="1088"/>
      <c r="BS119" s="1088"/>
      <c r="BT119" s="1088"/>
      <c r="BU119" s="1088"/>
      <c r="BV119" s="1088">
        <v>24328235</v>
      </c>
      <c r="BW119" s="1088"/>
      <c r="BX119" s="1088"/>
      <c r="BY119" s="1088"/>
      <c r="BZ119" s="1088"/>
      <c r="CA119" s="1088">
        <v>24800458</v>
      </c>
      <c r="CB119" s="1088"/>
      <c r="CC119" s="1088"/>
      <c r="CD119" s="1088"/>
      <c r="CE119" s="1088"/>
      <c r="CF119" s="1089"/>
      <c r="CG119" s="1090"/>
      <c r="CH119" s="1090"/>
      <c r="CI119" s="1090"/>
      <c r="CJ119" s="1091"/>
      <c r="CK119" s="1037"/>
      <c r="CL119" s="1038"/>
      <c r="CM119" s="1092" t="s">
        <v>466</v>
      </c>
      <c r="CN119" s="1093"/>
      <c r="CO119" s="1093"/>
      <c r="CP119" s="1093"/>
      <c r="CQ119" s="1093"/>
      <c r="CR119" s="1093"/>
      <c r="CS119" s="1093"/>
      <c r="CT119" s="1093"/>
      <c r="CU119" s="1093"/>
      <c r="CV119" s="1093"/>
      <c r="CW119" s="1093"/>
      <c r="CX119" s="1093"/>
      <c r="CY119" s="1093"/>
      <c r="CZ119" s="1093"/>
      <c r="DA119" s="1093"/>
      <c r="DB119" s="1093"/>
      <c r="DC119" s="1093"/>
      <c r="DD119" s="1093"/>
      <c r="DE119" s="1093"/>
      <c r="DF119" s="1094"/>
      <c r="DG119" s="1095" t="s">
        <v>131</v>
      </c>
      <c r="DH119" s="1074"/>
      <c r="DI119" s="1074"/>
      <c r="DJ119" s="1074"/>
      <c r="DK119" s="1075"/>
      <c r="DL119" s="1073" t="s">
        <v>131</v>
      </c>
      <c r="DM119" s="1074"/>
      <c r="DN119" s="1074"/>
      <c r="DO119" s="1074"/>
      <c r="DP119" s="1075"/>
      <c r="DQ119" s="1073" t="s">
        <v>131</v>
      </c>
      <c r="DR119" s="1074"/>
      <c r="DS119" s="1074"/>
      <c r="DT119" s="1074"/>
      <c r="DU119" s="1075"/>
      <c r="DV119" s="1076" t="s">
        <v>131</v>
      </c>
      <c r="DW119" s="1077"/>
      <c r="DX119" s="1077"/>
      <c r="DY119" s="1077"/>
      <c r="DZ119" s="1078"/>
    </row>
    <row r="120" spans="1:130" s="244" customFormat="1" ht="26.25" customHeight="1" x14ac:dyDescent="0.15">
      <c r="A120" s="1149"/>
      <c r="B120" s="1036"/>
      <c r="C120" s="1006" t="s">
        <v>442</v>
      </c>
      <c r="D120" s="1007"/>
      <c r="E120" s="1007"/>
      <c r="F120" s="1007"/>
      <c r="G120" s="1007"/>
      <c r="H120" s="1007"/>
      <c r="I120" s="1007"/>
      <c r="J120" s="1007"/>
      <c r="K120" s="1007"/>
      <c r="L120" s="1007"/>
      <c r="M120" s="1007"/>
      <c r="N120" s="1007"/>
      <c r="O120" s="1007"/>
      <c r="P120" s="1007"/>
      <c r="Q120" s="1007"/>
      <c r="R120" s="1007"/>
      <c r="S120" s="1007"/>
      <c r="T120" s="1007"/>
      <c r="U120" s="1007"/>
      <c r="V120" s="1007"/>
      <c r="W120" s="1007"/>
      <c r="X120" s="1007"/>
      <c r="Y120" s="1007"/>
      <c r="Z120" s="1008"/>
      <c r="AA120" s="1048" t="s">
        <v>131</v>
      </c>
      <c r="AB120" s="1049"/>
      <c r="AC120" s="1049"/>
      <c r="AD120" s="1049"/>
      <c r="AE120" s="1050"/>
      <c r="AF120" s="1051" t="s">
        <v>131</v>
      </c>
      <c r="AG120" s="1049"/>
      <c r="AH120" s="1049"/>
      <c r="AI120" s="1049"/>
      <c r="AJ120" s="1050"/>
      <c r="AK120" s="1051" t="s">
        <v>131</v>
      </c>
      <c r="AL120" s="1049"/>
      <c r="AM120" s="1049"/>
      <c r="AN120" s="1049"/>
      <c r="AO120" s="1050"/>
      <c r="AP120" s="1052" t="s">
        <v>131</v>
      </c>
      <c r="AQ120" s="1053"/>
      <c r="AR120" s="1053"/>
      <c r="AS120" s="1053"/>
      <c r="AT120" s="1054"/>
      <c r="AU120" s="1079" t="s">
        <v>467</v>
      </c>
      <c r="AV120" s="1080"/>
      <c r="AW120" s="1080"/>
      <c r="AX120" s="1080"/>
      <c r="AY120" s="1081"/>
      <c r="AZ120" s="1030" t="s">
        <v>468</v>
      </c>
      <c r="BA120" s="979"/>
      <c r="BB120" s="979"/>
      <c r="BC120" s="979"/>
      <c r="BD120" s="979"/>
      <c r="BE120" s="979"/>
      <c r="BF120" s="979"/>
      <c r="BG120" s="979"/>
      <c r="BH120" s="979"/>
      <c r="BI120" s="979"/>
      <c r="BJ120" s="979"/>
      <c r="BK120" s="979"/>
      <c r="BL120" s="979"/>
      <c r="BM120" s="979"/>
      <c r="BN120" s="979"/>
      <c r="BO120" s="979"/>
      <c r="BP120" s="980"/>
      <c r="BQ120" s="1016">
        <v>5331839</v>
      </c>
      <c r="BR120" s="1017"/>
      <c r="BS120" s="1017"/>
      <c r="BT120" s="1017"/>
      <c r="BU120" s="1017"/>
      <c r="BV120" s="1017">
        <v>5101278</v>
      </c>
      <c r="BW120" s="1017"/>
      <c r="BX120" s="1017"/>
      <c r="BY120" s="1017"/>
      <c r="BZ120" s="1017"/>
      <c r="CA120" s="1017">
        <v>4804388</v>
      </c>
      <c r="CB120" s="1017"/>
      <c r="CC120" s="1017"/>
      <c r="CD120" s="1017"/>
      <c r="CE120" s="1017"/>
      <c r="CF120" s="1031">
        <v>77.5</v>
      </c>
      <c r="CG120" s="1032"/>
      <c r="CH120" s="1032"/>
      <c r="CI120" s="1032"/>
      <c r="CJ120" s="1032"/>
      <c r="CK120" s="1097" t="s">
        <v>469</v>
      </c>
      <c r="CL120" s="1098"/>
      <c r="CM120" s="1098"/>
      <c r="CN120" s="1098"/>
      <c r="CO120" s="1099"/>
      <c r="CP120" s="1105" t="s">
        <v>409</v>
      </c>
      <c r="CQ120" s="1106"/>
      <c r="CR120" s="1106"/>
      <c r="CS120" s="1106"/>
      <c r="CT120" s="1106"/>
      <c r="CU120" s="1106"/>
      <c r="CV120" s="1106"/>
      <c r="CW120" s="1106"/>
      <c r="CX120" s="1106"/>
      <c r="CY120" s="1106"/>
      <c r="CZ120" s="1106"/>
      <c r="DA120" s="1106"/>
      <c r="DB120" s="1106"/>
      <c r="DC120" s="1106"/>
      <c r="DD120" s="1106"/>
      <c r="DE120" s="1106"/>
      <c r="DF120" s="1107"/>
      <c r="DG120" s="1016">
        <v>6696575</v>
      </c>
      <c r="DH120" s="1017"/>
      <c r="DI120" s="1017"/>
      <c r="DJ120" s="1017"/>
      <c r="DK120" s="1017"/>
      <c r="DL120" s="1017">
        <v>6786214</v>
      </c>
      <c r="DM120" s="1017"/>
      <c r="DN120" s="1017"/>
      <c r="DO120" s="1017"/>
      <c r="DP120" s="1017"/>
      <c r="DQ120" s="1017">
        <v>6782499</v>
      </c>
      <c r="DR120" s="1017"/>
      <c r="DS120" s="1017"/>
      <c r="DT120" s="1017"/>
      <c r="DU120" s="1017"/>
      <c r="DV120" s="1018">
        <v>109.4</v>
      </c>
      <c r="DW120" s="1018"/>
      <c r="DX120" s="1018"/>
      <c r="DY120" s="1018"/>
      <c r="DZ120" s="1019"/>
    </row>
    <row r="121" spans="1:130" s="244" customFormat="1" ht="26.25" customHeight="1" x14ac:dyDescent="0.15">
      <c r="A121" s="1149"/>
      <c r="B121" s="1036"/>
      <c r="C121" s="1057" t="s">
        <v>470</v>
      </c>
      <c r="D121" s="1058"/>
      <c r="E121" s="1058"/>
      <c r="F121" s="1058"/>
      <c r="G121" s="1058"/>
      <c r="H121" s="1058"/>
      <c r="I121" s="1058"/>
      <c r="J121" s="1058"/>
      <c r="K121" s="1058"/>
      <c r="L121" s="1058"/>
      <c r="M121" s="1058"/>
      <c r="N121" s="1058"/>
      <c r="O121" s="1058"/>
      <c r="P121" s="1058"/>
      <c r="Q121" s="1058"/>
      <c r="R121" s="1058"/>
      <c r="S121" s="1058"/>
      <c r="T121" s="1058"/>
      <c r="U121" s="1058"/>
      <c r="V121" s="1058"/>
      <c r="W121" s="1058"/>
      <c r="X121" s="1058"/>
      <c r="Y121" s="1058"/>
      <c r="Z121" s="1059"/>
      <c r="AA121" s="1048" t="s">
        <v>131</v>
      </c>
      <c r="AB121" s="1049"/>
      <c r="AC121" s="1049"/>
      <c r="AD121" s="1049"/>
      <c r="AE121" s="1050"/>
      <c r="AF121" s="1051" t="s">
        <v>131</v>
      </c>
      <c r="AG121" s="1049"/>
      <c r="AH121" s="1049"/>
      <c r="AI121" s="1049"/>
      <c r="AJ121" s="1050"/>
      <c r="AK121" s="1051" t="s">
        <v>131</v>
      </c>
      <c r="AL121" s="1049"/>
      <c r="AM121" s="1049"/>
      <c r="AN121" s="1049"/>
      <c r="AO121" s="1050"/>
      <c r="AP121" s="1052" t="s">
        <v>131</v>
      </c>
      <c r="AQ121" s="1053"/>
      <c r="AR121" s="1053"/>
      <c r="AS121" s="1053"/>
      <c r="AT121" s="1054"/>
      <c r="AU121" s="1082"/>
      <c r="AV121" s="1083"/>
      <c r="AW121" s="1083"/>
      <c r="AX121" s="1083"/>
      <c r="AY121" s="1084"/>
      <c r="AZ121" s="1039" t="s">
        <v>471</v>
      </c>
      <c r="BA121" s="1040"/>
      <c r="BB121" s="1040"/>
      <c r="BC121" s="1040"/>
      <c r="BD121" s="1040"/>
      <c r="BE121" s="1040"/>
      <c r="BF121" s="1040"/>
      <c r="BG121" s="1040"/>
      <c r="BH121" s="1040"/>
      <c r="BI121" s="1040"/>
      <c r="BJ121" s="1040"/>
      <c r="BK121" s="1040"/>
      <c r="BL121" s="1040"/>
      <c r="BM121" s="1040"/>
      <c r="BN121" s="1040"/>
      <c r="BO121" s="1040"/>
      <c r="BP121" s="1041"/>
      <c r="BQ121" s="1009">
        <v>467046</v>
      </c>
      <c r="BR121" s="1010"/>
      <c r="BS121" s="1010"/>
      <c r="BT121" s="1010"/>
      <c r="BU121" s="1010"/>
      <c r="BV121" s="1010">
        <v>396063</v>
      </c>
      <c r="BW121" s="1010"/>
      <c r="BX121" s="1010"/>
      <c r="BY121" s="1010"/>
      <c r="BZ121" s="1010"/>
      <c r="CA121" s="1010">
        <v>353064</v>
      </c>
      <c r="CB121" s="1010"/>
      <c r="CC121" s="1010"/>
      <c r="CD121" s="1010"/>
      <c r="CE121" s="1010"/>
      <c r="CF121" s="1004">
        <v>5.7</v>
      </c>
      <c r="CG121" s="1005"/>
      <c r="CH121" s="1005"/>
      <c r="CI121" s="1005"/>
      <c r="CJ121" s="1005"/>
      <c r="CK121" s="1100"/>
      <c r="CL121" s="1101"/>
      <c r="CM121" s="1101"/>
      <c r="CN121" s="1101"/>
      <c r="CO121" s="1102"/>
      <c r="CP121" s="1110" t="s">
        <v>407</v>
      </c>
      <c r="CQ121" s="1111"/>
      <c r="CR121" s="1111"/>
      <c r="CS121" s="1111"/>
      <c r="CT121" s="1111"/>
      <c r="CU121" s="1111"/>
      <c r="CV121" s="1111"/>
      <c r="CW121" s="1111"/>
      <c r="CX121" s="1111"/>
      <c r="CY121" s="1111"/>
      <c r="CZ121" s="1111"/>
      <c r="DA121" s="1111"/>
      <c r="DB121" s="1111"/>
      <c r="DC121" s="1111"/>
      <c r="DD121" s="1111"/>
      <c r="DE121" s="1111"/>
      <c r="DF121" s="1112"/>
      <c r="DG121" s="1009">
        <v>534118</v>
      </c>
      <c r="DH121" s="1010"/>
      <c r="DI121" s="1010"/>
      <c r="DJ121" s="1010"/>
      <c r="DK121" s="1010"/>
      <c r="DL121" s="1010">
        <v>594068</v>
      </c>
      <c r="DM121" s="1010"/>
      <c r="DN121" s="1010"/>
      <c r="DO121" s="1010"/>
      <c r="DP121" s="1010"/>
      <c r="DQ121" s="1010">
        <v>587389</v>
      </c>
      <c r="DR121" s="1010"/>
      <c r="DS121" s="1010"/>
      <c r="DT121" s="1010"/>
      <c r="DU121" s="1010"/>
      <c r="DV121" s="1011">
        <v>9.5</v>
      </c>
      <c r="DW121" s="1011"/>
      <c r="DX121" s="1011"/>
      <c r="DY121" s="1011"/>
      <c r="DZ121" s="1012"/>
    </row>
    <row r="122" spans="1:130" s="244" customFormat="1" ht="26.25" customHeight="1" x14ac:dyDescent="0.15">
      <c r="A122" s="1149"/>
      <c r="B122" s="1036"/>
      <c r="C122" s="1006" t="s">
        <v>453</v>
      </c>
      <c r="D122" s="1007"/>
      <c r="E122" s="1007"/>
      <c r="F122" s="1007"/>
      <c r="G122" s="1007"/>
      <c r="H122" s="1007"/>
      <c r="I122" s="1007"/>
      <c r="J122" s="1007"/>
      <c r="K122" s="1007"/>
      <c r="L122" s="1007"/>
      <c r="M122" s="1007"/>
      <c r="N122" s="1007"/>
      <c r="O122" s="1007"/>
      <c r="P122" s="1007"/>
      <c r="Q122" s="1007"/>
      <c r="R122" s="1007"/>
      <c r="S122" s="1007"/>
      <c r="T122" s="1007"/>
      <c r="U122" s="1007"/>
      <c r="V122" s="1007"/>
      <c r="W122" s="1007"/>
      <c r="X122" s="1007"/>
      <c r="Y122" s="1007"/>
      <c r="Z122" s="1008"/>
      <c r="AA122" s="1048" t="s">
        <v>131</v>
      </c>
      <c r="AB122" s="1049"/>
      <c r="AC122" s="1049"/>
      <c r="AD122" s="1049"/>
      <c r="AE122" s="1050"/>
      <c r="AF122" s="1051" t="s">
        <v>131</v>
      </c>
      <c r="AG122" s="1049"/>
      <c r="AH122" s="1049"/>
      <c r="AI122" s="1049"/>
      <c r="AJ122" s="1050"/>
      <c r="AK122" s="1051" t="s">
        <v>131</v>
      </c>
      <c r="AL122" s="1049"/>
      <c r="AM122" s="1049"/>
      <c r="AN122" s="1049"/>
      <c r="AO122" s="1050"/>
      <c r="AP122" s="1052" t="s">
        <v>131</v>
      </c>
      <c r="AQ122" s="1053"/>
      <c r="AR122" s="1053"/>
      <c r="AS122" s="1053"/>
      <c r="AT122" s="1054"/>
      <c r="AU122" s="1082"/>
      <c r="AV122" s="1083"/>
      <c r="AW122" s="1083"/>
      <c r="AX122" s="1083"/>
      <c r="AY122" s="1084"/>
      <c r="AZ122" s="1064" t="s">
        <v>472</v>
      </c>
      <c r="BA122" s="1055"/>
      <c r="BB122" s="1055"/>
      <c r="BC122" s="1055"/>
      <c r="BD122" s="1055"/>
      <c r="BE122" s="1055"/>
      <c r="BF122" s="1055"/>
      <c r="BG122" s="1055"/>
      <c r="BH122" s="1055"/>
      <c r="BI122" s="1055"/>
      <c r="BJ122" s="1055"/>
      <c r="BK122" s="1055"/>
      <c r="BL122" s="1055"/>
      <c r="BM122" s="1055"/>
      <c r="BN122" s="1055"/>
      <c r="BO122" s="1055"/>
      <c r="BP122" s="1056"/>
      <c r="BQ122" s="1087">
        <v>17256973</v>
      </c>
      <c r="BR122" s="1088"/>
      <c r="BS122" s="1088"/>
      <c r="BT122" s="1088"/>
      <c r="BU122" s="1088"/>
      <c r="BV122" s="1088">
        <v>16580398</v>
      </c>
      <c r="BW122" s="1088"/>
      <c r="BX122" s="1088"/>
      <c r="BY122" s="1088"/>
      <c r="BZ122" s="1088"/>
      <c r="CA122" s="1088">
        <v>16973091</v>
      </c>
      <c r="CB122" s="1088"/>
      <c r="CC122" s="1088"/>
      <c r="CD122" s="1088"/>
      <c r="CE122" s="1088"/>
      <c r="CF122" s="1108">
        <v>273.7</v>
      </c>
      <c r="CG122" s="1109"/>
      <c r="CH122" s="1109"/>
      <c r="CI122" s="1109"/>
      <c r="CJ122" s="1109"/>
      <c r="CK122" s="1100"/>
      <c r="CL122" s="1101"/>
      <c r="CM122" s="1101"/>
      <c r="CN122" s="1101"/>
      <c r="CO122" s="1102"/>
      <c r="CP122" s="1110" t="s">
        <v>473</v>
      </c>
      <c r="CQ122" s="1111"/>
      <c r="CR122" s="1111"/>
      <c r="CS122" s="1111"/>
      <c r="CT122" s="1111"/>
      <c r="CU122" s="1111"/>
      <c r="CV122" s="1111"/>
      <c r="CW122" s="1111"/>
      <c r="CX122" s="1111"/>
      <c r="CY122" s="1111"/>
      <c r="CZ122" s="1111"/>
      <c r="DA122" s="1111"/>
      <c r="DB122" s="1111"/>
      <c r="DC122" s="1111"/>
      <c r="DD122" s="1111"/>
      <c r="DE122" s="1111"/>
      <c r="DF122" s="1112"/>
      <c r="DG122" s="1009">
        <v>4716</v>
      </c>
      <c r="DH122" s="1010"/>
      <c r="DI122" s="1010"/>
      <c r="DJ122" s="1010"/>
      <c r="DK122" s="1010"/>
      <c r="DL122" s="1010" t="s">
        <v>131</v>
      </c>
      <c r="DM122" s="1010"/>
      <c r="DN122" s="1010"/>
      <c r="DO122" s="1010"/>
      <c r="DP122" s="1010"/>
      <c r="DQ122" s="1010">
        <v>45</v>
      </c>
      <c r="DR122" s="1010"/>
      <c r="DS122" s="1010"/>
      <c r="DT122" s="1010"/>
      <c r="DU122" s="1010"/>
      <c r="DV122" s="1011">
        <v>0</v>
      </c>
      <c r="DW122" s="1011"/>
      <c r="DX122" s="1011"/>
      <c r="DY122" s="1011"/>
      <c r="DZ122" s="1012"/>
    </row>
    <row r="123" spans="1:130" s="244" customFormat="1" ht="26.25" customHeight="1" x14ac:dyDescent="0.15">
      <c r="A123" s="1149"/>
      <c r="B123" s="1036"/>
      <c r="C123" s="1006" t="s">
        <v>459</v>
      </c>
      <c r="D123" s="1007"/>
      <c r="E123" s="1007"/>
      <c r="F123" s="1007"/>
      <c r="G123" s="1007"/>
      <c r="H123" s="1007"/>
      <c r="I123" s="1007"/>
      <c r="J123" s="1007"/>
      <c r="K123" s="1007"/>
      <c r="L123" s="1007"/>
      <c r="M123" s="1007"/>
      <c r="N123" s="1007"/>
      <c r="O123" s="1007"/>
      <c r="P123" s="1007"/>
      <c r="Q123" s="1007"/>
      <c r="R123" s="1007"/>
      <c r="S123" s="1007"/>
      <c r="T123" s="1007"/>
      <c r="U123" s="1007"/>
      <c r="V123" s="1007"/>
      <c r="W123" s="1007"/>
      <c r="X123" s="1007"/>
      <c r="Y123" s="1007"/>
      <c r="Z123" s="1008"/>
      <c r="AA123" s="1048" t="s">
        <v>131</v>
      </c>
      <c r="AB123" s="1049"/>
      <c r="AC123" s="1049"/>
      <c r="AD123" s="1049"/>
      <c r="AE123" s="1050"/>
      <c r="AF123" s="1051" t="s">
        <v>131</v>
      </c>
      <c r="AG123" s="1049"/>
      <c r="AH123" s="1049"/>
      <c r="AI123" s="1049"/>
      <c r="AJ123" s="1050"/>
      <c r="AK123" s="1051" t="s">
        <v>131</v>
      </c>
      <c r="AL123" s="1049"/>
      <c r="AM123" s="1049"/>
      <c r="AN123" s="1049"/>
      <c r="AO123" s="1050"/>
      <c r="AP123" s="1052" t="s">
        <v>131</v>
      </c>
      <c r="AQ123" s="1053"/>
      <c r="AR123" s="1053"/>
      <c r="AS123" s="1053"/>
      <c r="AT123" s="1054"/>
      <c r="AU123" s="1085"/>
      <c r="AV123" s="1086"/>
      <c r="AW123" s="1086"/>
      <c r="AX123" s="1086"/>
      <c r="AY123" s="1086"/>
      <c r="AZ123" s="275" t="s">
        <v>190</v>
      </c>
      <c r="BA123" s="275"/>
      <c r="BB123" s="275"/>
      <c r="BC123" s="275"/>
      <c r="BD123" s="275"/>
      <c r="BE123" s="275"/>
      <c r="BF123" s="275"/>
      <c r="BG123" s="275"/>
      <c r="BH123" s="275"/>
      <c r="BI123" s="275"/>
      <c r="BJ123" s="275"/>
      <c r="BK123" s="275"/>
      <c r="BL123" s="275"/>
      <c r="BM123" s="275"/>
      <c r="BN123" s="275"/>
      <c r="BO123" s="1065" t="s">
        <v>474</v>
      </c>
      <c r="BP123" s="1096"/>
      <c r="BQ123" s="1155">
        <v>23055858</v>
      </c>
      <c r="BR123" s="1156"/>
      <c r="BS123" s="1156"/>
      <c r="BT123" s="1156"/>
      <c r="BU123" s="1156"/>
      <c r="BV123" s="1156">
        <v>22077739</v>
      </c>
      <c r="BW123" s="1156"/>
      <c r="BX123" s="1156"/>
      <c r="BY123" s="1156"/>
      <c r="BZ123" s="1156"/>
      <c r="CA123" s="1156">
        <v>22130543</v>
      </c>
      <c r="CB123" s="1156"/>
      <c r="CC123" s="1156"/>
      <c r="CD123" s="1156"/>
      <c r="CE123" s="1156"/>
      <c r="CF123" s="1089"/>
      <c r="CG123" s="1090"/>
      <c r="CH123" s="1090"/>
      <c r="CI123" s="1090"/>
      <c r="CJ123" s="1091"/>
      <c r="CK123" s="1100"/>
      <c r="CL123" s="1101"/>
      <c r="CM123" s="1101"/>
      <c r="CN123" s="1101"/>
      <c r="CO123" s="1102"/>
      <c r="CP123" s="1110" t="s">
        <v>411</v>
      </c>
      <c r="CQ123" s="1111"/>
      <c r="CR123" s="1111"/>
      <c r="CS123" s="1111"/>
      <c r="CT123" s="1111"/>
      <c r="CU123" s="1111"/>
      <c r="CV123" s="1111"/>
      <c r="CW123" s="1111"/>
      <c r="CX123" s="1111"/>
      <c r="CY123" s="1111"/>
      <c r="CZ123" s="1111"/>
      <c r="DA123" s="1111"/>
      <c r="DB123" s="1111"/>
      <c r="DC123" s="1111"/>
      <c r="DD123" s="1111"/>
      <c r="DE123" s="1111"/>
      <c r="DF123" s="1112"/>
      <c r="DG123" s="1048" t="s">
        <v>131</v>
      </c>
      <c r="DH123" s="1049"/>
      <c r="DI123" s="1049"/>
      <c r="DJ123" s="1049"/>
      <c r="DK123" s="1050"/>
      <c r="DL123" s="1051" t="s">
        <v>131</v>
      </c>
      <c r="DM123" s="1049"/>
      <c r="DN123" s="1049"/>
      <c r="DO123" s="1049"/>
      <c r="DP123" s="1050"/>
      <c r="DQ123" s="1051" t="s">
        <v>131</v>
      </c>
      <c r="DR123" s="1049"/>
      <c r="DS123" s="1049"/>
      <c r="DT123" s="1049"/>
      <c r="DU123" s="1050"/>
      <c r="DV123" s="1052" t="s">
        <v>131</v>
      </c>
      <c r="DW123" s="1053"/>
      <c r="DX123" s="1053"/>
      <c r="DY123" s="1053"/>
      <c r="DZ123" s="1054"/>
    </row>
    <row r="124" spans="1:130" s="244" customFormat="1" ht="26.25" customHeight="1" thickBot="1" x14ac:dyDescent="0.2">
      <c r="A124" s="1149"/>
      <c r="B124" s="1036"/>
      <c r="C124" s="1006" t="s">
        <v>462</v>
      </c>
      <c r="D124" s="1007"/>
      <c r="E124" s="1007"/>
      <c r="F124" s="1007"/>
      <c r="G124" s="1007"/>
      <c r="H124" s="1007"/>
      <c r="I124" s="1007"/>
      <c r="J124" s="1007"/>
      <c r="K124" s="1007"/>
      <c r="L124" s="1007"/>
      <c r="M124" s="1007"/>
      <c r="N124" s="1007"/>
      <c r="O124" s="1007"/>
      <c r="P124" s="1007"/>
      <c r="Q124" s="1007"/>
      <c r="R124" s="1007"/>
      <c r="S124" s="1007"/>
      <c r="T124" s="1007"/>
      <c r="U124" s="1007"/>
      <c r="V124" s="1007"/>
      <c r="W124" s="1007"/>
      <c r="X124" s="1007"/>
      <c r="Y124" s="1007"/>
      <c r="Z124" s="1008"/>
      <c r="AA124" s="1048" t="s">
        <v>131</v>
      </c>
      <c r="AB124" s="1049"/>
      <c r="AC124" s="1049"/>
      <c r="AD124" s="1049"/>
      <c r="AE124" s="1050"/>
      <c r="AF124" s="1051" t="s">
        <v>131</v>
      </c>
      <c r="AG124" s="1049"/>
      <c r="AH124" s="1049"/>
      <c r="AI124" s="1049"/>
      <c r="AJ124" s="1050"/>
      <c r="AK124" s="1051" t="s">
        <v>131</v>
      </c>
      <c r="AL124" s="1049"/>
      <c r="AM124" s="1049"/>
      <c r="AN124" s="1049"/>
      <c r="AO124" s="1050"/>
      <c r="AP124" s="1052" t="s">
        <v>131</v>
      </c>
      <c r="AQ124" s="1053"/>
      <c r="AR124" s="1053"/>
      <c r="AS124" s="1053"/>
      <c r="AT124" s="1054"/>
      <c r="AU124" s="1151" t="s">
        <v>475</v>
      </c>
      <c r="AV124" s="1152"/>
      <c r="AW124" s="1152"/>
      <c r="AX124" s="1152"/>
      <c r="AY124" s="1152"/>
      <c r="AZ124" s="1152"/>
      <c r="BA124" s="1152"/>
      <c r="BB124" s="1152"/>
      <c r="BC124" s="1152"/>
      <c r="BD124" s="1152"/>
      <c r="BE124" s="1152"/>
      <c r="BF124" s="1152"/>
      <c r="BG124" s="1152"/>
      <c r="BH124" s="1152"/>
      <c r="BI124" s="1152"/>
      <c r="BJ124" s="1152"/>
      <c r="BK124" s="1152"/>
      <c r="BL124" s="1152"/>
      <c r="BM124" s="1152"/>
      <c r="BN124" s="1152"/>
      <c r="BO124" s="1152"/>
      <c r="BP124" s="1153"/>
      <c r="BQ124" s="1154">
        <v>29.9</v>
      </c>
      <c r="BR124" s="1118"/>
      <c r="BS124" s="1118"/>
      <c r="BT124" s="1118"/>
      <c r="BU124" s="1118"/>
      <c r="BV124" s="1118">
        <v>37.6</v>
      </c>
      <c r="BW124" s="1118"/>
      <c r="BX124" s="1118"/>
      <c r="BY124" s="1118"/>
      <c r="BZ124" s="1118"/>
      <c r="CA124" s="1118">
        <v>43</v>
      </c>
      <c r="CB124" s="1118"/>
      <c r="CC124" s="1118"/>
      <c r="CD124" s="1118"/>
      <c r="CE124" s="1118"/>
      <c r="CF124" s="1119"/>
      <c r="CG124" s="1120"/>
      <c r="CH124" s="1120"/>
      <c r="CI124" s="1120"/>
      <c r="CJ124" s="1121"/>
      <c r="CK124" s="1103"/>
      <c r="CL124" s="1103"/>
      <c r="CM124" s="1103"/>
      <c r="CN124" s="1103"/>
      <c r="CO124" s="1104"/>
      <c r="CP124" s="1110" t="s">
        <v>476</v>
      </c>
      <c r="CQ124" s="1111"/>
      <c r="CR124" s="1111"/>
      <c r="CS124" s="1111"/>
      <c r="CT124" s="1111"/>
      <c r="CU124" s="1111"/>
      <c r="CV124" s="1111"/>
      <c r="CW124" s="1111"/>
      <c r="CX124" s="1111"/>
      <c r="CY124" s="1111"/>
      <c r="CZ124" s="1111"/>
      <c r="DA124" s="1111"/>
      <c r="DB124" s="1111"/>
      <c r="DC124" s="1111"/>
      <c r="DD124" s="1111"/>
      <c r="DE124" s="1111"/>
      <c r="DF124" s="1112"/>
      <c r="DG124" s="1095" t="s">
        <v>131</v>
      </c>
      <c r="DH124" s="1074"/>
      <c r="DI124" s="1074"/>
      <c r="DJ124" s="1074"/>
      <c r="DK124" s="1075"/>
      <c r="DL124" s="1073" t="s">
        <v>131</v>
      </c>
      <c r="DM124" s="1074"/>
      <c r="DN124" s="1074"/>
      <c r="DO124" s="1074"/>
      <c r="DP124" s="1075"/>
      <c r="DQ124" s="1073" t="s">
        <v>131</v>
      </c>
      <c r="DR124" s="1074"/>
      <c r="DS124" s="1074"/>
      <c r="DT124" s="1074"/>
      <c r="DU124" s="1075"/>
      <c r="DV124" s="1076" t="s">
        <v>131</v>
      </c>
      <c r="DW124" s="1077"/>
      <c r="DX124" s="1077"/>
      <c r="DY124" s="1077"/>
      <c r="DZ124" s="1078"/>
    </row>
    <row r="125" spans="1:130" s="244" customFormat="1" ht="26.25" customHeight="1" x14ac:dyDescent="0.15">
      <c r="A125" s="1149"/>
      <c r="B125" s="1036"/>
      <c r="C125" s="1006" t="s">
        <v>464</v>
      </c>
      <c r="D125" s="1007"/>
      <c r="E125" s="1007"/>
      <c r="F125" s="1007"/>
      <c r="G125" s="1007"/>
      <c r="H125" s="1007"/>
      <c r="I125" s="1007"/>
      <c r="J125" s="1007"/>
      <c r="K125" s="1007"/>
      <c r="L125" s="1007"/>
      <c r="M125" s="1007"/>
      <c r="N125" s="1007"/>
      <c r="O125" s="1007"/>
      <c r="P125" s="1007"/>
      <c r="Q125" s="1007"/>
      <c r="R125" s="1007"/>
      <c r="S125" s="1007"/>
      <c r="T125" s="1007"/>
      <c r="U125" s="1007"/>
      <c r="V125" s="1007"/>
      <c r="W125" s="1007"/>
      <c r="X125" s="1007"/>
      <c r="Y125" s="1007"/>
      <c r="Z125" s="1008"/>
      <c r="AA125" s="1048" t="s">
        <v>131</v>
      </c>
      <c r="AB125" s="1049"/>
      <c r="AC125" s="1049"/>
      <c r="AD125" s="1049"/>
      <c r="AE125" s="1050"/>
      <c r="AF125" s="1051" t="s">
        <v>131</v>
      </c>
      <c r="AG125" s="1049"/>
      <c r="AH125" s="1049"/>
      <c r="AI125" s="1049"/>
      <c r="AJ125" s="1050"/>
      <c r="AK125" s="1051" t="s">
        <v>131</v>
      </c>
      <c r="AL125" s="1049"/>
      <c r="AM125" s="1049"/>
      <c r="AN125" s="1049"/>
      <c r="AO125" s="1050"/>
      <c r="AP125" s="1052" t="s">
        <v>131</v>
      </c>
      <c r="AQ125" s="1053"/>
      <c r="AR125" s="1053"/>
      <c r="AS125" s="1053"/>
      <c r="AT125" s="1054"/>
      <c r="AU125" s="276"/>
      <c r="AV125" s="277"/>
      <c r="AW125" s="277"/>
      <c r="AX125" s="277"/>
      <c r="AY125" s="277"/>
      <c r="AZ125" s="277"/>
      <c r="BA125" s="277"/>
      <c r="BB125" s="277"/>
      <c r="BC125" s="277"/>
      <c r="BD125" s="277"/>
      <c r="BE125" s="277"/>
      <c r="BF125" s="277"/>
      <c r="BG125" s="277"/>
      <c r="BH125" s="277"/>
      <c r="BI125" s="277"/>
      <c r="BJ125" s="277"/>
      <c r="BK125" s="277"/>
      <c r="BL125" s="277"/>
      <c r="BM125" s="277"/>
      <c r="BN125" s="277"/>
      <c r="BO125" s="277"/>
      <c r="BP125" s="277"/>
      <c r="BQ125" s="278"/>
      <c r="BR125" s="278"/>
      <c r="BS125" s="278"/>
      <c r="BT125" s="278"/>
      <c r="BU125" s="278"/>
      <c r="BV125" s="278"/>
      <c r="BW125" s="278"/>
      <c r="BX125" s="278"/>
      <c r="BY125" s="278"/>
      <c r="BZ125" s="278"/>
      <c r="CA125" s="278"/>
      <c r="CB125" s="278"/>
      <c r="CC125" s="278"/>
      <c r="CD125" s="278"/>
      <c r="CE125" s="278"/>
      <c r="CF125" s="278"/>
      <c r="CG125" s="278"/>
      <c r="CH125" s="278"/>
      <c r="CI125" s="278"/>
      <c r="CJ125" s="279"/>
      <c r="CK125" s="1113" t="s">
        <v>477</v>
      </c>
      <c r="CL125" s="1098"/>
      <c r="CM125" s="1098"/>
      <c r="CN125" s="1098"/>
      <c r="CO125" s="1099"/>
      <c r="CP125" s="1030" t="s">
        <v>478</v>
      </c>
      <c r="CQ125" s="979"/>
      <c r="CR125" s="979"/>
      <c r="CS125" s="979"/>
      <c r="CT125" s="979"/>
      <c r="CU125" s="979"/>
      <c r="CV125" s="979"/>
      <c r="CW125" s="979"/>
      <c r="CX125" s="979"/>
      <c r="CY125" s="979"/>
      <c r="CZ125" s="979"/>
      <c r="DA125" s="979"/>
      <c r="DB125" s="979"/>
      <c r="DC125" s="979"/>
      <c r="DD125" s="979"/>
      <c r="DE125" s="979"/>
      <c r="DF125" s="980"/>
      <c r="DG125" s="1016" t="s">
        <v>131</v>
      </c>
      <c r="DH125" s="1017"/>
      <c r="DI125" s="1017"/>
      <c r="DJ125" s="1017"/>
      <c r="DK125" s="1017"/>
      <c r="DL125" s="1017" t="s">
        <v>131</v>
      </c>
      <c r="DM125" s="1017"/>
      <c r="DN125" s="1017"/>
      <c r="DO125" s="1017"/>
      <c r="DP125" s="1017"/>
      <c r="DQ125" s="1017" t="s">
        <v>131</v>
      </c>
      <c r="DR125" s="1017"/>
      <c r="DS125" s="1017"/>
      <c r="DT125" s="1017"/>
      <c r="DU125" s="1017"/>
      <c r="DV125" s="1018" t="s">
        <v>131</v>
      </c>
      <c r="DW125" s="1018"/>
      <c r="DX125" s="1018"/>
      <c r="DY125" s="1018"/>
      <c r="DZ125" s="1019"/>
    </row>
    <row r="126" spans="1:130" s="244" customFormat="1" ht="26.25" customHeight="1" thickBot="1" x14ac:dyDescent="0.2">
      <c r="A126" s="1149"/>
      <c r="B126" s="1036"/>
      <c r="C126" s="1006" t="s">
        <v>466</v>
      </c>
      <c r="D126" s="1007"/>
      <c r="E126" s="1007"/>
      <c r="F126" s="1007"/>
      <c r="G126" s="1007"/>
      <c r="H126" s="1007"/>
      <c r="I126" s="1007"/>
      <c r="J126" s="1007"/>
      <c r="K126" s="1007"/>
      <c r="L126" s="1007"/>
      <c r="M126" s="1007"/>
      <c r="N126" s="1007"/>
      <c r="O126" s="1007"/>
      <c r="P126" s="1007"/>
      <c r="Q126" s="1007"/>
      <c r="R126" s="1007"/>
      <c r="S126" s="1007"/>
      <c r="T126" s="1007"/>
      <c r="U126" s="1007"/>
      <c r="V126" s="1007"/>
      <c r="W126" s="1007"/>
      <c r="X126" s="1007"/>
      <c r="Y126" s="1007"/>
      <c r="Z126" s="1008"/>
      <c r="AA126" s="1048" t="s">
        <v>131</v>
      </c>
      <c r="AB126" s="1049"/>
      <c r="AC126" s="1049"/>
      <c r="AD126" s="1049"/>
      <c r="AE126" s="1050"/>
      <c r="AF126" s="1051" t="s">
        <v>131</v>
      </c>
      <c r="AG126" s="1049"/>
      <c r="AH126" s="1049"/>
      <c r="AI126" s="1049"/>
      <c r="AJ126" s="1050"/>
      <c r="AK126" s="1051" t="s">
        <v>131</v>
      </c>
      <c r="AL126" s="1049"/>
      <c r="AM126" s="1049"/>
      <c r="AN126" s="1049"/>
      <c r="AO126" s="1050"/>
      <c r="AP126" s="1052" t="s">
        <v>131</v>
      </c>
      <c r="AQ126" s="1053"/>
      <c r="AR126" s="1053"/>
      <c r="AS126" s="1053"/>
      <c r="AT126" s="1054"/>
      <c r="AU126" s="280"/>
      <c r="AV126" s="280"/>
      <c r="AW126" s="280"/>
      <c r="AX126" s="280"/>
      <c r="AY126" s="280"/>
      <c r="AZ126" s="280"/>
      <c r="BA126" s="280"/>
      <c r="BB126" s="280"/>
      <c r="BC126" s="280"/>
      <c r="BD126" s="280"/>
      <c r="BE126" s="280"/>
      <c r="BF126" s="280"/>
      <c r="BG126" s="280"/>
      <c r="BH126" s="280"/>
      <c r="BI126" s="280"/>
      <c r="BJ126" s="280"/>
      <c r="BK126" s="280"/>
      <c r="BL126" s="280"/>
      <c r="BM126" s="280"/>
      <c r="BN126" s="280"/>
      <c r="BO126" s="280"/>
      <c r="BP126" s="280"/>
      <c r="BQ126" s="280"/>
      <c r="BR126" s="280"/>
      <c r="BS126" s="280"/>
      <c r="BT126" s="280"/>
      <c r="BU126" s="280"/>
      <c r="BV126" s="280"/>
      <c r="BW126" s="280"/>
      <c r="BX126" s="280"/>
      <c r="BY126" s="280"/>
      <c r="BZ126" s="280"/>
      <c r="CA126" s="280"/>
      <c r="CB126" s="280"/>
      <c r="CC126" s="280"/>
      <c r="CD126" s="281"/>
      <c r="CE126" s="281"/>
      <c r="CF126" s="281"/>
      <c r="CG126" s="278"/>
      <c r="CH126" s="278"/>
      <c r="CI126" s="278"/>
      <c r="CJ126" s="279"/>
      <c r="CK126" s="1114"/>
      <c r="CL126" s="1101"/>
      <c r="CM126" s="1101"/>
      <c r="CN126" s="1101"/>
      <c r="CO126" s="1102"/>
      <c r="CP126" s="1039" t="s">
        <v>479</v>
      </c>
      <c r="CQ126" s="1040"/>
      <c r="CR126" s="1040"/>
      <c r="CS126" s="1040"/>
      <c r="CT126" s="1040"/>
      <c r="CU126" s="1040"/>
      <c r="CV126" s="1040"/>
      <c r="CW126" s="1040"/>
      <c r="CX126" s="1040"/>
      <c r="CY126" s="1040"/>
      <c r="CZ126" s="1040"/>
      <c r="DA126" s="1040"/>
      <c r="DB126" s="1040"/>
      <c r="DC126" s="1040"/>
      <c r="DD126" s="1040"/>
      <c r="DE126" s="1040"/>
      <c r="DF126" s="1041"/>
      <c r="DG126" s="1009" t="s">
        <v>131</v>
      </c>
      <c r="DH126" s="1010"/>
      <c r="DI126" s="1010"/>
      <c r="DJ126" s="1010"/>
      <c r="DK126" s="1010"/>
      <c r="DL126" s="1010" t="s">
        <v>131</v>
      </c>
      <c r="DM126" s="1010"/>
      <c r="DN126" s="1010"/>
      <c r="DO126" s="1010"/>
      <c r="DP126" s="1010"/>
      <c r="DQ126" s="1010" t="s">
        <v>131</v>
      </c>
      <c r="DR126" s="1010"/>
      <c r="DS126" s="1010"/>
      <c r="DT126" s="1010"/>
      <c r="DU126" s="1010"/>
      <c r="DV126" s="1011" t="s">
        <v>131</v>
      </c>
      <c r="DW126" s="1011"/>
      <c r="DX126" s="1011"/>
      <c r="DY126" s="1011"/>
      <c r="DZ126" s="1012"/>
    </row>
    <row r="127" spans="1:130" s="244" customFormat="1" ht="26.25" customHeight="1" x14ac:dyDescent="0.15">
      <c r="A127" s="1150"/>
      <c r="B127" s="1038"/>
      <c r="C127" s="1092" t="s">
        <v>480</v>
      </c>
      <c r="D127" s="1093"/>
      <c r="E127" s="1093"/>
      <c r="F127" s="1093"/>
      <c r="G127" s="1093"/>
      <c r="H127" s="1093"/>
      <c r="I127" s="1093"/>
      <c r="J127" s="1093"/>
      <c r="K127" s="1093"/>
      <c r="L127" s="1093"/>
      <c r="M127" s="1093"/>
      <c r="N127" s="1093"/>
      <c r="O127" s="1093"/>
      <c r="P127" s="1093"/>
      <c r="Q127" s="1093"/>
      <c r="R127" s="1093"/>
      <c r="S127" s="1093"/>
      <c r="T127" s="1093"/>
      <c r="U127" s="1093"/>
      <c r="V127" s="1093"/>
      <c r="W127" s="1093"/>
      <c r="X127" s="1093"/>
      <c r="Y127" s="1093"/>
      <c r="Z127" s="1094"/>
      <c r="AA127" s="1048" t="s">
        <v>131</v>
      </c>
      <c r="AB127" s="1049"/>
      <c r="AC127" s="1049"/>
      <c r="AD127" s="1049"/>
      <c r="AE127" s="1050"/>
      <c r="AF127" s="1051" t="s">
        <v>131</v>
      </c>
      <c r="AG127" s="1049"/>
      <c r="AH127" s="1049"/>
      <c r="AI127" s="1049"/>
      <c r="AJ127" s="1050"/>
      <c r="AK127" s="1051" t="s">
        <v>131</v>
      </c>
      <c r="AL127" s="1049"/>
      <c r="AM127" s="1049"/>
      <c r="AN127" s="1049"/>
      <c r="AO127" s="1050"/>
      <c r="AP127" s="1052" t="s">
        <v>131</v>
      </c>
      <c r="AQ127" s="1053"/>
      <c r="AR127" s="1053"/>
      <c r="AS127" s="1053"/>
      <c r="AT127" s="1054"/>
      <c r="AU127" s="280"/>
      <c r="AV127" s="280"/>
      <c r="AW127" s="280"/>
      <c r="AX127" s="1122" t="s">
        <v>481</v>
      </c>
      <c r="AY127" s="1123"/>
      <c r="AZ127" s="1123"/>
      <c r="BA127" s="1123"/>
      <c r="BB127" s="1123"/>
      <c r="BC127" s="1123"/>
      <c r="BD127" s="1123"/>
      <c r="BE127" s="1124"/>
      <c r="BF127" s="1125" t="s">
        <v>482</v>
      </c>
      <c r="BG127" s="1123"/>
      <c r="BH127" s="1123"/>
      <c r="BI127" s="1123"/>
      <c r="BJ127" s="1123"/>
      <c r="BK127" s="1123"/>
      <c r="BL127" s="1124"/>
      <c r="BM127" s="1125" t="s">
        <v>483</v>
      </c>
      <c r="BN127" s="1123"/>
      <c r="BO127" s="1123"/>
      <c r="BP127" s="1123"/>
      <c r="BQ127" s="1123"/>
      <c r="BR127" s="1123"/>
      <c r="BS127" s="1124"/>
      <c r="BT127" s="1125" t="s">
        <v>484</v>
      </c>
      <c r="BU127" s="1123"/>
      <c r="BV127" s="1123"/>
      <c r="BW127" s="1123"/>
      <c r="BX127" s="1123"/>
      <c r="BY127" s="1123"/>
      <c r="BZ127" s="1147"/>
      <c r="CA127" s="280"/>
      <c r="CB127" s="280"/>
      <c r="CC127" s="280"/>
      <c r="CD127" s="281"/>
      <c r="CE127" s="281"/>
      <c r="CF127" s="281"/>
      <c r="CG127" s="278"/>
      <c r="CH127" s="278"/>
      <c r="CI127" s="278"/>
      <c r="CJ127" s="279"/>
      <c r="CK127" s="1114"/>
      <c r="CL127" s="1101"/>
      <c r="CM127" s="1101"/>
      <c r="CN127" s="1101"/>
      <c r="CO127" s="1102"/>
      <c r="CP127" s="1039" t="s">
        <v>485</v>
      </c>
      <c r="CQ127" s="1040"/>
      <c r="CR127" s="1040"/>
      <c r="CS127" s="1040"/>
      <c r="CT127" s="1040"/>
      <c r="CU127" s="1040"/>
      <c r="CV127" s="1040"/>
      <c r="CW127" s="1040"/>
      <c r="CX127" s="1040"/>
      <c r="CY127" s="1040"/>
      <c r="CZ127" s="1040"/>
      <c r="DA127" s="1040"/>
      <c r="DB127" s="1040"/>
      <c r="DC127" s="1040"/>
      <c r="DD127" s="1040"/>
      <c r="DE127" s="1040"/>
      <c r="DF127" s="1041"/>
      <c r="DG127" s="1009" t="s">
        <v>131</v>
      </c>
      <c r="DH127" s="1010"/>
      <c r="DI127" s="1010"/>
      <c r="DJ127" s="1010"/>
      <c r="DK127" s="1010"/>
      <c r="DL127" s="1010" t="s">
        <v>131</v>
      </c>
      <c r="DM127" s="1010"/>
      <c r="DN127" s="1010"/>
      <c r="DO127" s="1010"/>
      <c r="DP127" s="1010"/>
      <c r="DQ127" s="1010" t="s">
        <v>131</v>
      </c>
      <c r="DR127" s="1010"/>
      <c r="DS127" s="1010"/>
      <c r="DT127" s="1010"/>
      <c r="DU127" s="1010"/>
      <c r="DV127" s="1011" t="s">
        <v>131</v>
      </c>
      <c r="DW127" s="1011"/>
      <c r="DX127" s="1011"/>
      <c r="DY127" s="1011"/>
      <c r="DZ127" s="1012"/>
    </row>
    <row r="128" spans="1:130" s="244" customFormat="1" ht="26.25" customHeight="1" thickBot="1" x14ac:dyDescent="0.2">
      <c r="A128" s="1133" t="s">
        <v>486</v>
      </c>
      <c r="B128" s="1134"/>
      <c r="C128" s="1134"/>
      <c r="D128" s="1134"/>
      <c r="E128" s="1134"/>
      <c r="F128" s="1134"/>
      <c r="G128" s="1134"/>
      <c r="H128" s="1134"/>
      <c r="I128" s="1134"/>
      <c r="J128" s="1134"/>
      <c r="K128" s="1134"/>
      <c r="L128" s="1134"/>
      <c r="M128" s="1134"/>
      <c r="N128" s="1134"/>
      <c r="O128" s="1134"/>
      <c r="P128" s="1134"/>
      <c r="Q128" s="1134"/>
      <c r="R128" s="1134"/>
      <c r="S128" s="1134"/>
      <c r="T128" s="1134"/>
      <c r="U128" s="1134"/>
      <c r="V128" s="1134"/>
      <c r="W128" s="1135" t="s">
        <v>487</v>
      </c>
      <c r="X128" s="1135"/>
      <c r="Y128" s="1135"/>
      <c r="Z128" s="1136"/>
      <c r="AA128" s="1137">
        <v>56342</v>
      </c>
      <c r="AB128" s="1138"/>
      <c r="AC128" s="1138"/>
      <c r="AD128" s="1138"/>
      <c r="AE128" s="1139"/>
      <c r="AF128" s="1140">
        <v>72401</v>
      </c>
      <c r="AG128" s="1138"/>
      <c r="AH128" s="1138"/>
      <c r="AI128" s="1138"/>
      <c r="AJ128" s="1139"/>
      <c r="AK128" s="1140">
        <v>63255</v>
      </c>
      <c r="AL128" s="1138"/>
      <c r="AM128" s="1138"/>
      <c r="AN128" s="1138"/>
      <c r="AO128" s="1139"/>
      <c r="AP128" s="1141"/>
      <c r="AQ128" s="1142"/>
      <c r="AR128" s="1142"/>
      <c r="AS128" s="1142"/>
      <c r="AT128" s="1143"/>
      <c r="AU128" s="280"/>
      <c r="AV128" s="280"/>
      <c r="AW128" s="280"/>
      <c r="AX128" s="978" t="s">
        <v>488</v>
      </c>
      <c r="AY128" s="979"/>
      <c r="AZ128" s="979"/>
      <c r="BA128" s="979"/>
      <c r="BB128" s="979"/>
      <c r="BC128" s="979"/>
      <c r="BD128" s="979"/>
      <c r="BE128" s="980"/>
      <c r="BF128" s="1144" t="s">
        <v>131</v>
      </c>
      <c r="BG128" s="1145"/>
      <c r="BH128" s="1145"/>
      <c r="BI128" s="1145"/>
      <c r="BJ128" s="1145"/>
      <c r="BK128" s="1145"/>
      <c r="BL128" s="1146"/>
      <c r="BM128" s="1144">
        <v>13.8</v>
      </c>
      <c r="BN128" s="1145"/>
      <c r="BO128" s="1145"/>
      <c r="BP128" s="1145"/>
      <c r="BQ128" s="1145"/>
      <c r="BR128" s="1145"/>
      <c r="BS128" s="1146"/>
      <c r="BT128" s="1144">
        <v>20</v>
      </c>
      <c r="BU128" s="1145"/>
      <c r="BV128" s="1145"/>
      <c r="BW128" s="1145"/>
      <c r="BX128" s="1145"/>
      <c r="BY128" s="1145"/>
      <c r="BZ128" s="1169"/>
      <c r="CA128" s="281"/>
      <c r="CB128" s="281"/>
      <c r="CC128" s="281"/>
      <c r="CD128" s="281"/>
      <c r="CE128" s="281"/>
      <c r="CF128" s="281"/>
      <c r="CG128" s="278"/>
      <c r="CH128" s="278"/>
      <c r="CI128" s="278"/>
      <c r="CJ128" s="279"/>
      <c r="CK128" s="1115"/>
      <c r="CL128" s="1116"/>
      <c r="CM128" s="1116"/>
      <c r="CN128" s="1116"/>
      <c r="CO128" s="1117"/>
      <c r="CP128" s="1126" t="s">
        <v>489</v>
      </c>
      <c r="CQ128" s="1127"/>
      <c r="CR128" s="1127"/>
      <c r="CS128" s="1127"/>
      <c r="CT128" s="1127"/>
      <c r="CU128" s="1127"/>
      <c r="CV128" s="1127"/>
      <c r="CW128" s="1127"/>
      <c r="CX128" s="1127"/>
      <c r="CY128" s="1127"/>
      <c r="CZ128" s="1127"/>
      <c r="DA128" s="1127"/>
      <c r="DB128" s="1127"/>
      <c r="DC128" s="1127"/>
      <c r="DD128" s="1127"/>
      <c r="DE128" s="1127"/>
      <c r="DF128" s="1128"/>
      <c r="DG128" s="1129" t="s">
        <v>131</v>
      </c>
      <c r="DH128" s="1130"/>
      <c r="DI128" s="1130"/>
      <c r="DJ128" s="1130"/>
      <c r="DK128" s="1130"/>
      <c r="DL128" s="1130" t="s">
        <v>490</v>
      </c>
      <c r="DM128" s="1130"/>
      <c r="DN128" s="1130"/>
      <c r="DO128" s="1130"/>
      <c r="DP128" s="1130"/>
      <c r="DQ128" s="1130" t="s">
        <v>415</v>
      </c>
      <c r="DR128" s="1130"/>
      <c r="DS128" s="1130"/>
      <c r="DT128" s="1130"/>
      <c r="DU128" s="1130"/>
      <c r="DV128" s="1131" t="s">
        <v>131</v>
      </c>
      <c r="DW128" s="1131"/>
      <c r="DX128" s="1131"/>
      <c r="DY128" s="1131"/>
      <c r="DZ128" s="1132"/>
    </row>
    <row r="129" spans="1:131" s="244" customFormat="1" ht="26.25" customHeight="1" x14ac:dyDescent="0.15">
      <c r="A129" s="1020" t="s">
        <v>108</v>
      </c>
      <c r="B129" s="1021"/>
      <c r="C129" s="1021"/>
      <c r="D129" s="1021"/>
      <c r="E129" s="1021"/>
      <c r="F129" s="1021"/>
      <c r="G129" s="1021"/>
      <c r="H129" s="1021"/>
      <c r="I129" s="1021"/>
      <c r="J129" s="1021"/>
      <c r="K129" s="1021"/>
      <c r="L129" s="1021"/>
      <c r="M129" s="1021"/>
      <c r="N129" s="1021"/>
      <c r="O129" s="1021"/>
      <c r="P129" s="1021"/>
      <c r="Q129" s="1021"/>
      <c r="R129" s="1021"/>
      <c r="S129" s="1021"/>
      <c r="T129" s="1021"/>
      <c r="U129" s="1021"/>
      <c r="V129" s="1021"/>
      <c r="W129" s="1163" t="s">
        <v>491</v>
      </c>
      <c r="X129" s="1164"/>
      <c r="Y129" s="1164"/>
      <c r="Z129" s="1165"/>
      <c r="AA129" s="1048">
        <v>7639427</v>
      </c>
      <c r="AB129" s="1049"/>
      <c r="AC129" s="1049"/>
      <c r="AD129" s="1049"/>
      <c r="AE129" s="1050"/>
      <c r="AF129" s="1051">
        <v>7631583</v>
      </c>
      <c r="AG129" s="1049"/>
      <c r="AH129" s="1049"/>
      <c r="AI129" s="1049"/>
      <c r="AJ129" s="1050"/>
      <c r="AK129" s="1051">
        <v>7818860</v>
      </c>
      <c r="AL129" s="1049"/>
      <c r="AM129" s="1049"/>
      <c r="AN129" s="1049"/>
      <c r="AO129" s="1050"/>
      <c r="AP129" s="1166"/>
      <c r="AQ129" s="1167"/>
      <c r="AR129" s="1167"/>
      <c r="AS129" s="1167"/>
      <c r="AT129" s="1168"/>
      <c r="AU129" s="282"/>
      <c r="AV129" s="282"/>
      <c r="AW129" s="282"/>
      <c r="AX129" s="1157" t="s">
        <v>492</v>
      </c>
      <c r="AY129" s="1040"/>
      <c r="AZ129" s="1040"/>
      <c r="BA129" s="1040"/>
      <c r="BB129" s="1040"/>
      <c r="BC129" s="1040"/>
      <c r="BD129" s="1040"/>
      <c r="BE129" s="1041"/>
      <c r="BF129" s="1158" t="s">
        <v>131</v>
      </c>
      <c r="BG129" s="1159"/>
      <c r="BH129" s="1159"/>
      <c r="BI129" s="1159"/>
      <c r="BJ129" s="1159"/>
      <c r="BK129" s="1159"/>
      <c r="BL129" s="1160"/>
      <c r="BM129" s="1158">
        <v>18.8</v>
      </c>
      <c r="BN129" s="1159"/>
      <c r="BO129" s="1159"/>
      <c r="BP129" s="1159"/>
      <c r="BQ129" s="1159"/>
      <c r="BR129" s="1159"/>
      <c r="BS129" s="1160"/>
      <c r="BT129" s="1158">
        <v>30</v>
      </c>
      <c r="BU129" s="1161"/>
      <c r="BV129" s="1161"/>
      <c r="BW129" s="1161"/>
      <c r="BX129" s="1161"/>
      <c r="BY129" s="1161"/>
      <c r="BZ129" s="1162"/>
      <c r="CA129" s="283"/>
      <c r="CB129" s="283"/>
      <c r="CC129" s="283"/>
      <c r="CD129" s="283"/>
      <c r="CE129" s="283"/>
      <c r="CF129" s="283"/>
      <c r="CG129" s="283"/>
      <c r="CH129" s="283"/>
      <c r="CI129" s="283"/>
      <c r="CJ129" s="283"/>
      <c r="CK129" s="283"/>
      <c r="CL129" s="283"/>
      <c r="CM129" s="283"/>
      <c r="CN129" s="283"/>
      <c r="CO129" s="283"/>
      <c r="CP129" s="283"/>
      <c r="CQ129" s="283"/>
      <c r="CR129" s="283"/>
      <c r="CS129" s="283"/>
      <c r="CT129" s="283"/>
      <c r="CU129" s="283"/>
      <c r="CV129" s="283"/>
      <c r="CW129" s="283"/>
      <c r="CX129" s="283"/>
      <c r="CY129" s="283"/>
      <c r="CZ129" s="283"/>
      <c r="DA129" s="283"/>
      <c r="DB129" s="283"/>
      <c r="DC129" s="283"/>
      <c r="DD129" s="283"/>
      <c r="DE129" s="283"/>
      <c r="DF129" s="283"/>
      <c r="DG129" s="283"/>
      <c r="DH129" s="283"/>
      <c r="DI129" s="283"/>
      <c r="DJ129" s="283"/>
      <c r="DK129" s="283"/>
      <c r="DL129" s="283"/>
      <c r="DM129" s="283"/>
      <c r="DN129" s="283"/>
      <c r="DO129" s="283"/>
      <c r="DP129" s="251"/>
      <c r="DQ129" s="251"/>
      <c r="DR129" s="251"/>
      <c r="DS129" s="251"/>
      <c r="DT129" s="251"/>
      <c r="DU129" s="251"/>
      <c r="DV129" s="251"/>
      <c r="DW129" s="251"/>
      <c r="DX129" s="251"/>
      <c r="DY129" s="251"/>
      <c r="DZ129" s="255"/>
    </row>
    <row r="130" spans="1:131" s="244" customFormat="1" ht="26.25" customHeight="1" x14ac:dyDescent="0.15">
      <c r="A130" s="1020" t="s">
        <v>493</v>
      </c>
      <c r="B130" s="1021"/>
      <c r="C130" s="1021"/>
      <c r="D130" s="1021"/>
      <c r="E130" s="1021"/>
      <c r="F130" s="1021"/>
      <c r="G130" s="1021"/>
      <c r="H130" s="1021"/>
      <c r="I130" s="1021"/>
      <c r="J130" s="1021"/>
      <c r="K130" s="1021"/>
      <c r="L130" s="1021"/>
      <c r="M130" s="1021"/>
      <c r="N130" s="1021"/>
      <c r="O130" s="1021"/>
      <c r="P130" s="1021"/>
      <c r="Q130" s="1021"/>
      <c r="R130" s="1021"/>
      <c r="S130" s="1021"/>
      <c r="T130" s="1021"/>
      <c r="U130" s="1021"/>
      <c r="V130" s="1021"/>
      <c r="W130" s="1163" t="s">
        <v>494</v>
      </c>
      <c r="X130" s="1164"/>
      <c r="Y130" s="1164"/>
      <c r="Z130" s="1165"/>
      <c r="AA130" s="1048">
        <v>1637979</v>
      </c>
      <c r="AB130" s="1049"/>
      <c r="AC130" s="1049"/>
      <c r="AD130" s="1049"/>
      <c r="AE130" s="1050"/>
      <c r="AF130" s="1051">
        <v>1648366</v>
      </c>
      <c r="AG130" s="1049"/>
      <c r="AH130" s="1049"/>
      <c r="AI130" s="1049"/>
      <c r="AJ130" s="1050"/>
      <c r="AK130" s="1051">
        <v>1617727</v>
      </c>
      <c r="AL130" s="1049"/>
      <c r="AM130" s="1049"/>
      <c r="AN130" s="1049"/>
      <c r="AO130" s="1050"/>
      <c r="AP130" s="1166"/>
      <c r="AQ130" s="1167"/>
      <c r="AR130" s="1167"/>
      <c r="AS130" s="1167"/>
      <c r="AT130" s="1168"/>
      <c r="AU130" s="282"/>
      <c r="AV130" s="282"/>
      <c r="AW130" s="282"/>
      <c r="AX130" s="1157" t="s">
        <v>495</v>
      </c>
      <c r="AY130" s="1040"/>
      <c r="AZ130" s="1040"/>
      <c r="BA130" s="1040"/>
      <c r="BB130" s="1040"/>
      <c r="BC130" s="1040"/>
      <c r="BD130" s="1040"/>
      <c r="BE130" s="1041"/>
      <c r="BF130" s="1194">
        <v>17.2</v>
      </c>
      <c r="BG130" s="1195"/>
      <c r="BH130" s="1195"/>
      <c r="BI130" s="1195"/>
      <c r="BJ130" s="1195"/>
      <c r="BK130" s="1195"/>
      <c r="BL130" s="1196"/>
      <c r="BM130" s="1194">
        <v>25</v>
      </c>
      <c r="BN130" s="1195"/>
      <c r="BO130" s="1195"/>
      <c r="BP130" s="1195"/>
      <c r="BQ130" s="1195"/>
      <c r="BR130" s="1195"/>
      <c r="BS130" s="1196"/>
      <c r="BT130" s="1194">
        <v>35</v>
      </c>
      <c r="BU130" s="1197"/>
      <c r="BV130" s="1197"/>
      <c r="BW130" s="1197"/>
      <c r="BX130" s="1197"/>
      <c r="BY130" s="1197"/>
      <c r="BZ130" s="1198"/>
      <c r="CA130" s="283"/>
      <c r="CB130" s="283"/>
      <c r="CC130" s="283"/>
      <c r="CD130" s="283"/>
      <c r="CE130" s="283"/>
      <c r="CF130" s="283"/>
      <c r="CG130" s="283"/>
      <c r="CH130" s="283"/>
      <c r="CI130" s="283"/>
      <c r="CJ130" s="283"/>
      <c r="CK130" s="283"/>
      <c r="CL130" s="283"/>
      <c r="CM130" s="283"/>
      <c r="CN130" s="283"/>
      <c r="CO130" s="283"/>
      <c r="CP130" s="283"/>
      <c r="CQ130" s="283"/>
      <c r="CR130" s="283"/>
      <c r="CS130" s="283"/>
      <c r="CT130" s="283"/>
      <c r="CU130" s="283"/>
      <c r="CV130" s="283"/>
      <c r="CW130" s="283"/>
      <c r="CX130" s="283"/>
      <c r="CY130" s="283"/>
      <c r="CZ130" s="283"/>
      <c r="DA130" s="283"/>
      <c r="DB130" s="283"/>
      <c r="DC130" s="283"/>
      <c r="DD130" s="283"/>
      <c r="DE130" s="283"/>
      <c r="DF130" s="283"/>
      <c r="DG130" s="283"/>
      <c r="DH130" s="283"/>
      <c r="DI130" s="283"/>
      <c r="DJ130" s="283"/>
      <c r="DK130" s="283"/>
      <c r="DL130" s="283"/>
      <c r="DM130" s="283"/>
      <c r="DN130" s="283"/>
      <c r="DO130" s="283"/>
      <c r="DP130" s="251"/>
      <c r="DQ130" s="251"/>
      <c r="DR130" s="251"/>
      <c r="DS130" s="251"/>
      <c r="DT130" s="251"/>
      <c r="DU130" s="251"/>
      <c r="DV130" s="251"/>
      <c r="DW130" s="251"/>
      <c r="DX130" s="251"/>
      <c r="DY130" s="251"/>
      <c r="DZ130" s="255"/>
    </row>
    <row r="131" spans="1:131" s="244" customFormat="1" ht="26.25" customHeight="1" thickBot="1" x14ac:dyDescent="0.2">
      <c r="A131" s="1199"/>
      <c r="B131" s="1200"/>
      <c r="C131" s="1200"/>
      <c r="D131" s="1200"/>
      <c r="E131" s="1200"/>
      <c r="F131" s="1200"/>
      <c r="G131" s="1200"/>
      <c r="H131" s="1200"/>
      <c r="I131" s="1200"/>
      <c r="J131" s="1200"/>
      <c r="K131" s="1200"/>
      <c r="L131" s="1200"/>
      <c r="M131" s="1200"/>
      <c r="N131" s="1200"/>
      <c r="O131" s="1200"/>
      <c r="P131" s="1200"/>
      <c r="Q131" s="1200"/>
      <c r="R131" s="1200"/>
      <c r="S131" s="1200"/>
      <c r="T131" s="1200"/>
      <c r="U131" s="1200"/>
      <c r="V131" s="1200"/>
      <c r="W131" s="1201" t="s">
        <v>496</v>
      </c>
      <c r="X131" s="1202"/>
      <c r="Y131" s="1202"/>
      <c r="Z131" s="1203"/>
      <c r="AA131" s="1095">
        <v>6001448</v>
      </c>
      <c r="AB131" s="1074"/>
      <c r="AC131" s="1074"/>
      <c r="AD131" s="1074"/>
      <c r="AE131" s="1075"/>
      <c r="AF131" s="1073">
        <v>5983217</v>
      </c>
      <c r="AG131" s="1074"/>
      <c r="AH131" s="1074"/>
      <c r="AI131" s="1074"/>
      <c r="AJ131" s="1075"/>
      <c r="AK131" s="1073">
        <v>6201133</v>
      </c>
      <c r="AL131" s="1074"/>
      <c r="AM131" s="1074"/>
      <c r="AN131" s="1074"/>
      <c r="AO131" s="1075"/>
      <c r="AP131" s="1204"/>
      <c r="AQ131" s="1205"/>
      <c r="AR131" s="1205"/>
      <c r="AS131" s="1205"/>
      <c r="AT131" s="1206"/>
      <c r="AU131" s="282"/>
      <c r="AV131" s="282"/>
      <c r="AW131" s="282"/>
      <c r="AX131" s="1176" t="s">
        <v>497</v>
      </c>
      <c r="AY131" s="1127"/>
      <c r="AZ131" s="1127"/>
      <c r="BA131" s="1127"/>
      <c r="BB131" s="1127"/>
      <c r="BC131" s="1127"/>
      <c r="BD131" s="1127"/>
      <c r="BE131" s="1128"/>
      <c r="BF131" s="1177">
        <v>43</v>
      </c>
      <c r="BG131" s="1178"/>
      <c r="BH131" s="1178"/>
      <c r="BI131" s="1178"/>
      <c r="BJ131" s="1178"/>
      <c r="BK131" s="1178"/>
      <c r="BL131" s="1179"/>
      <c r="BM131" s="1177">
        <v>350</v>
      </c>
      <c r="BN131" s="1178"/>
      <c r="BO131" s="1178"/>
      <c r="BP131" s="1178"/>
      <c r="BQ131" s="1178"/>
      <c r="BR131" s="1178"/>
      <c r="BS131" s="1179"/>
      <c r="BT131" s="1180"/>
      <c r="BU131" s="1181"/>
      <c r="BV131" s="1181"/>
      <c r="BW131" s="1181"/>
      <c r="BX131" s="1181"/>
      <c r="BY131" s="1181"/>
      <c r="BZ131" s="1182"/>
      <c r="CA131" s="283"/>
      <c r="CB131" s="283"/>
      <c r="CC131" s="283"/>
      <c r="CD131" s="283"/>
      <c r="CE131" s="283"/>
      <c r="CF131" s="283"/>
      <c r="CG131" s="283"/>
      <c r="CH131" s="283"/>
      <c r="CI131" s="283"/>
      <c r="CJ131" s="283"/>
      <c r="CK131" s="283"/>
      <c r="CL131" s="283"/>
      <c r="CM131" s="283"/>
      <c r="CN131" s="283"/>
      <c r="CO131" s="283"/>
      <c r="CP131" s="283"/>
      <c r="CQ131" s="283"/>
      <c r="CR131" s="283"/>
      <c r="CS131" s="283"/>
      <c r="CT131" s="283"/>
      <c r="CU131" s="283"/>
      <c r="CV131" s="283"/>
      <c r="CW131" s="283"/>
      <c r="CX131" s="283"/>
      <c r="CY131" s="283"/>
      <c r="CZ131" s="283"/>
      <c r="DA131" s="283"/>
      <c r="DB131" s="283"/>
      <c r="DC131" s="283"/>
      <c r="DD131" s="283"/>
      <c r="DE131" s="283"/>
      <c r="DF131" s="283"/>
      <c r="DG131" s="283"/>
      <c r="DH131" s="283"/>
      <c r="DI131" s="283"/>
      <c r="DJ131" s="283"/>
      <c r="DK131" s="283"/>
      <c r="DL131" s="283"/>
      <c r="DM131" s="283"/>
      <c r="DN131" s="283"/>
      <c r="DO131" s="283"/>
      <c r="DP131" s="251"/>
      <c r="DQ131" s="251"/>
      <c r="DR131" s="251"/>
      <c r="DS131" s="251"/>
      <c r="DT131" s="251"/>
      <c r="DU131" s="251"/>
      <c r="DV131" s="251"/>
      <c r="DW131" s="251"/>
      <c r="DX131" s="251"/>
      <c r="DY131" s="251"/>
      <c r="DZ131" s="255"/>
    </row>
    <row r="132" spans="1:131" s="244" customFormat="1" ht="26.25" customHeight="1" x14ac:dyDescent="0.15">
      <c r="A132" s="1183" t="s">
        <v>498</v>
      </c>
      <c r="B132" s="1184"/>
      <c r="C132" s="1184"/>
      <c r="D132" s="1184"/>
      <c r="E132" s="1184"/>
      <c r="F132" s="1184"/>
      <c r="G132" s="1184"/>
      <c r="H132" s="1184"/>
      <c r="I132" s="1184"/>
      <c r="J132" s="1184"/>
      <c r="K132" s="1184"/>
      <c r="L132" s="1184"/>
      <c r="M132" s="1184"/>
      <c r="N132" s="1184"/>
      <c r="O132" s="1184"/>
      <c r="P132" s="1184"/>
      <c r="Q132" s="1184"/>
      <c r="R132" s="1184"/>
      <c r="S132" s="1184"/>
      <c r="T132" s="1184"/>
      <c r="U132" s="1184"/>
      <c r="V132" s="1187" t="s">
        <v>499</v>
      </c>
      <c r="W132" s="1187"/>
      <c r="X132" s="1187"/>
      <c r="Y132" s="1187"/>
      <c r="Z132" s="1188"/>
      <c r="AA132" s="1189">
        <v>16.19025942</v>
      </c>
      <c r="AB132" s="1190"/>
      <c r="AC132" s="1190"/>
      <c r="AD132" s="1190"/>
      <c r="AE132" s="1191"/>
      <c r="AF132" s="1192">
        <v>19.446227669999999</v>
      </c>
      <c r="AG132" s="1190"/>
      <c r="AH132" s="1190"/>
      <c r="AI132" s="1190"/>
      <c r="AJ132" s="1191"/>
      <c r="AK132" s="1192">
        <v>16.248224319999998</v>
      </c>
      <c r="AL132" s="1190"/>
      <c r="AM132" s="1190"/>
      <c r="AN132" s="1190"/>
      <c r="AO132" s="1191"/>
      <c r="AP132" s="1089"/>
      <c r="AQ132" s="1090"/>
      <c r="AR132" s="1090"/>
      <c r="AS132" s="1090"/>
      <c r="AT132" s="1193"/>
      <c r="AU132" s="284"/>
      <c r="AV132" s="285"/>
      <c r="AW132" s="285"/>
      <c r="AX132" s="251"/>
      <c r="AY132" s="251"/>
      <c r="AZ132" s="251"/>
      <c r="BA132" s="251"/>
      <c r="BB132" s="251"/>
      <c r="BC132" s="251"/>
      <c r="BD132" s="251"/>
      <c r="BE132" s="251"/>
      <c r="BF132" s="251"/>
      <c r="BG132" s="251"/>
      <c r="BH132" s="251"/>
      <c r="BI132" s="251"/>
      <c r="BJ132" s="251"/>
      <c r="BK132" s="251"/>
      <c r="BL132" s="251"/>
      <c r="BM132" s="251"/>
      <c r="BN132" s="251"/>
      <c r="BO132" s="251"/>
      <c r="BP132" s="251"/>
      <c r="BQ132" s="251"/>
      <c r="BR132" s="251"/>
      <c r="BS132" s="252"/>
      <c r="BT132" s="251"/>
      <c r="BU132" s="251"/>
      <c r="BV132" s="251"/>
      <c r="BW132" s="251"/>
      <c r="BX132" s="251"/>
      <c r="BY132" s="251"/>
      <c r="BZ132" s="251"/>
      <c r="CA132" s="283"/>
      <c r="CB132" s="283"/>
      <c r="CC132" s="283"/>
      <c r="CD132" s="283"/>
      <c r="CE132" s="283"/>
      <c r="CF132" s="283"/>
      <c r="CG132" s="283"/>
      <c r="CH132" s="283"/>
      <c r="CI132" s="283"/>
      <c r="CJ132" s="283"/>
      <c r="CK132" s="283"/>
      <c r="CL132" s="283"/>
      <c r="CM132" s="283"/>
      <c r="CN132" s="283"/>
      <c r="CO132" s="283"/>
      <c r="CP132" s="283"/>
      <c r="CQ132" s="283"/>
      <c r="CR132" s="283"/>
      <c r="CS132" s="283"/>
      <c r="CT132" s="283"/>
      <c r="CU132" s="283"/>
      <c r="CV132" s="283"/>
      <c r="CW132" s="283"/>
      <c r="CX132" s="283"/>
      <c r="CY132" s="283"/>
      <c r="CZ132" s="283"/>
      <c r="DA132" s="283"/>
      <c r="DB132" s="283"/>
      <c r="DC132" s="283"/>
      <c r="DD132" s="283"/>
      <c r="DE132" s="283"/>
      <c r="DF132" s="283"/>
      <c r="DG132" s="283"/>
      <c r="DH132" s="283"/>
      <c r="DI132" s="283"/>
      <c r="DJ132" s="283"/>
      <c r="DK132" s="283"/>
      <c r="DL132" s="283"/>
      <c r="DM132" s="283"/>
      <c r="DN132" s="283"/>
      <c r="DO132" s="283"/>
      <c r="DP132" s="255"/>
      <c r="DQ132" s="255"/>
      <c r="DR132" s="255"/>
      <c r="DS132" s="255"/>
      <c r="DT132" s="255"/>
      <c r="DU132" s="255"/>
      <c r="DV132" s="255"/>
      <c r="DW132" s="255"/>
      <c r="DX132" s="255"/>
      <c r="DY132" s="255"/>
      <c r="DZ132" s="255"/>
    </row>
    <row r="133" spans="1:131" s="244" customFormat="1" ht="26.25" customHeight="1" thickBot="1" x14ac:dyDescent="0.2">
      <c r="A133" s="1185"/>
      <c r="B133" s="1186"/>
      <c r="C133" s="1186"/>
      <c r="D133" s="1186"/>
      <c r="E133" s="1186"/>
      <c r="F133" s="1186"/>
      <c r="G133" s="1186"/>
      <c r="H133" s="1186"/>
      <c r="I133" s="1186"/>
      <c r="J133" s="1186"/>
      <c r="K133" s="1186"/>
      <c r="L133" s="1186"/>
      <c r="M133" s="1186"/>
      <c r="N133" s="1186"/>
      <c r="O133" s="1186"/>
      <c r="P133" s="1186"/>
      <c r="Q133" s="1186"/>
      <c r="R133" s="1186"/>
      <c r="S133" s="1186"/>
      <c r="T133" s="1186"/>
      <c r="U133" s="1186"/>
      <c r="V133" s="1170" t="s">
        <v>500</v>
      </c>
      <c r="W133" s="1170"/>
      <c r="X133" s="1170"/>
      <c r="Y133" s="1170"/>
      <c r="Z133" s="1171"/>
      <c r="AA133" s="1172">
        <v>16.5</v>
      </c>
      <c r="AB133" s="1173"/>
      <c r="AC133" s="1173"/>
      <c r="AD133" s="1173"/>
      <c r="AE133" s="1174"/>
      <c r="AF133" s="1172">
        <v>16.8</v>
      </c>
      <c r="AG133" s="1173"/>
      <c r="AH133" s="1173"/>
      <c r="AI133" s="1173"/>
      <c r="AJ133" s="1174"/>
      <c r="AK133" s="1172">
        <v>17.2</v>
      </c>
      <c r="AL133" s="1173"/>
      <c r="AM133" s="1173"/>
      <c r="AN133" s="1173"/>
      <c r="AO133" s="1174"/>
      <c r="AP133" s="1119"/>
      <c r="AQ133" s="1120"/>
      <c r="AR133" s="1120"/>
      <c r="AS133" s="1120"/>
      <c r="AT133" s="1175"/>
      <c r="AU133" s="285"/>
      <c r="AV133" s="285"/>
      <c r="AW133" s="285"/>
      <c r="AX133" s="285"/>
      <c r="AY133" s="285"/>
      <c r="AZ133" s="285"/>
      <c r="BA133" s="285"/>
      <c r="BB133" s="285"/>
      <c r="BC133" s="285"/>
      <c r="BD133" s="285"/>
      <c r="BE133" s="285"/>
      <c r="BF133" s="285"/>
      <c r="BG133" s="285"/>
      <c r="BH133" s="285"/>
      <c r="BI133" s="285"/>
      <c r="BJ133" s="285"/>
      <c r="BK133" s="285"/>
      <c r="BL133" s="285"/>
      <c r="BM133" s="285"/>
      <c r="BN133" s="283"/>
      <c r="BO133" s="283"/>
      <c r="BP133" s="283"/>
      <c r="BQ133" s="283"/>
      <c r="BR133" s="283"/>
      <c r="BS133" s="283"/>
      <c r="BT133" s="283"/>
      <c r="BU133" s="283"/>
      <c r="BV133" s="283"/>
      <c r="BW133" s="283"/>
      <c r="BX133" s="283"/>
      <c r="BY133" s="283"/>
      <c r="BZ133" s="283"/>
      <c r="CA133" s="283"/>
      <c r="CB133" s="283"/>
      <c r="CC133" s="283"/>
      <c r="CD133" s="283"/>
      <c r="CE133" s="283"/>
      <c r="CF133" s="283"/>
      <c r="CG133" s="283"/>
      <c r="CH133" s="283"/>
      <c r="CI133" s="283"/>
      <c r="CJ133" s="283"/>
      <c r="CK133" s="283"/>
      <c r="CL133" s="283"/>
      <c r="CM133" s="283"/>
      <c r="CN133" s="283"/>
      <c r="CO133" s="283"/>
      <c r="CP133" s="283"/>
      <c r="CQ133" s="283"/>
      <c r="CR133" s="283"/>
      <c r="CS133" s="283"/>
      <c r="CT133" s="283"/>
      <c r="CU133" s="283"/>
      <c r="CV133" s="283"/>
      <c r="CW133" s="283"/>
      <c r="CX133" s="283"/>
      <c r="CY133" s="283"/>
      <c r="CZ133" s="283"/>
      <c r="DA133" s="283"/>
      <c r="DB133" s="283"/>
      <c r="DC133" s="283"/>
      <c r="DD133" s="283"/>
      <c r="DE133" s="283"/>
      <c r="DF133" s="283"/>
      <c r="DG133" s="283"/>
      <c r="DH133" s="283"/>
      <c r="DI133" s="283"/>
      <c r="DJ133" s="283"/>
      <c r="DK133" s="283"/>
      <c r="DL133" s="283"/>
      <c r="DM133" s="283"/>
      <c r="DN133" s="283"/>
      <c r="DO133" s="283"/>
      <c r="DP133" s="255"/>
      <c r="DQ133" s="255"/>
      <c r="DR133" s="255"/>
      <c r="DS133" s="255"/>
      <c r="DT133" s="255"/>
      <c r="DU133" s="255"/>
      <c r="DV133" s="255"/>
      <c r="DW133" s="255"/>
      <c r="DX133" s="255"/>
      <c r="DY133" s="255"/>
      <c r="DZ133" s="255"/>
    </row>
    <row r="134" spans="1:131" s="245" customFormat="1" ht="11.25" customHeight="1" x14ac:dyDescent="0.15">
      <c r="A134" s="286"/>
      <c r="B134" s="286"/>
      <c r="C134" s="286"/>
      <c r="D134" s="286"/>
      <c r="E134" s="286"/>
      <c r="F134" s="286"/>
      <c r="G134" s="286"/>
      <c r="H134" s="286"/>
      <c r="I134" s="286"/>
      <c r="J134" s="286"/>
      <c r="K134" s="286"/>
      <c r="L134" s="286"/>
      <c r="M134" s="286"/>
      <c r="N134" s="286"/>
      <c r="O134" s="286"/>
      <c r="P134" s="286"/>
      <c r="Q134" s="286"/>
      <c r="R134" s="286"/>
      <c r="S134" s="286"/>
      <c r="T134" s="286"/>
      <c r="U134" s="286"/>
      <c r="V134" s="286"/>
      <c r="W134" s="286"/>
      <c r="X134" s="286"/>
      <c r="Y134" s="286"/>
      <c r="Z134" s="286"/>
      <c r="AA134" s="286"/>
      <c r="AB134" s="286"/>
      <c r="AC134" s="286"/>
      <c r="AD134" s="286"/>
      <c r="AE134" s="286"/>
      <c r="AF134" s="286"/>
      <c r="AG134" s="286"/>
      <c r="AH134" s="286"/>
      <c r="AI134" s="286"/>
      <c r="AJ134" s="286"/>
      <c r="AK134" s="286"/>
      <c r="AL134" s="286"/>
      <c r="AM134" s="286"/>
      <c r="AN134" s="286"/>
      <c r="AO134" s="286"/>
      <c r="AP134" s="286"/>
      <c r="AQ134" s="286"/>
      <c r="AR134" s="286"/>
      <c r="AS134" s="286"/>
      <c r="AT134" s="286"/>
      <c r="AU134" s="285"/>
      <c r="AV134" s="285"/>
      <c r="AW134" s="285"/>
      <c r="AX134" s="285"/>
      <c r="AY134" s="285"/>
      <c r="AZ134" s="285"/>
      <c r="BA134" s="285"/>
      <c r="BB134" s="285"/>
      <c r="BC134" s="285"/>
      <c r="BD134" s="285"/>
      <c r="BE134" s="285"/>
      <c r="BF134" s="285"/>
      <c r="BG134" s="285"/>
      <c r="BH134" s="285"/>
      <c r="BI134" s="285"/>
      <c r="BJ134" s="285"/>
      <c r="BK134" s="285"/>
      <c r="BL134" s="285"/>
      <c r="BM134" s="285"/>
      <c r="BN134" s="283"/>
      <c r="BO134" s="283"/>
      <c r="BP134" s="283"/>
      <c r="BQ134" s="283"/>
      <c r="BR134" s="283"/>
      <c r="BS134" s="283"/>
      <c r="BT134" s="283"/>
      <c r="BU134" s="283"/>
      <c r="BV134" s="283"/>
      <c r="BW134" s="283"/>
      <c r="BX134" s="283"/>
      <c r="BY134" s="283"/>
      <c r="BZ134" s="283"/>
      <c r="CA134" s="283"/>
      <c r="CB134" s="283"/>
      <c r="CC134" s="283"/>
      <c r="CD134" s="283"/>
      <c r="CE134" s="283"/>
      <c r="CF134" s="283"/>
      <c r="CG134" s="283"/>
      <c r="CH134" s="283"/>
      <c r="CI134" s="283"/>
      <c r="CJ134" s="283"/>
      <c r="CK134" s="283"/>
      <c r="CL134" s="283"/>
      <c r="CM134" s="283"/>
      <c r="CN134" s="283"/>
      <c r="CO134" s="283"/>
      <c r="CP134" s="283"/>
      <c r="CQ134" s="283"/>
      <c r="CR134" s="283"/>
      <c r="CS134" s="283"/>
      <c r="CT134" s="283"/>
      <c r="CU134" s="283"/>
      <c r="CV134" s="283"/>
      <c r="CW134" s="283"/>
      <c r="CX134" s="283"/>
      <c r="CY134" s="283"/>
      <c r="CZ134" s="283"/>
      <c r="DA134" s="283"/>
      <c r="DB134" s="283"/>
      <c r="DC134" s="283"/>
      <c r="DD134" s="283"/>
      <c r="DE134" s="283"/>
      <c r="DF134" s="283"/>
      <c r="DG134" s="283"/>
      <c r="DH134" s="283"/>
      <c r="DI134" s="283"/>
      <c r="DJ134" s="283"/>
      <c r="DK134" s="283"/>
      <c r="DL134" s="283"/>
      <c r="DM134" s="283"/>
      <c r="DN134" s="283"/>
      <c r="DO134" s="283"/>
      <c r="DP134" s="255"/>
      <c r="DQ134" s="255"/>
      <c r="DR134" s="255"/>
      <c r="DS134" s="255"/>
      <c r="DT134" s="255"/>
      <c r="DU134" s="255"/>
      <c r="DV134" s="255"/>
      <c r="DW134" s="255"/>
      <c r="DX134" s="255"/>
      <c r="DY134" s="255"/>
      <c r="DZ134" s="255"/>
      <c r="EA134" s="244"/>
    </row>
    <row r="135" spans="1:131" ht="14.25" hidden="1" x14ac:dyDescent="0.15">
      <c r="AU135" s="286"/>
      <c r="AV135" s="286"/>
      <c r="AW135" s="286"/>
      <c r="AX135" s="286"/>
      <c r="AY135" s="286"/>
      <c r="AZ135" s="286"/>
      <c r="BA135" s="286"/>
      <c r="BB135" s="286"/>
      <c r="BC135" s="286"/>
      <c r="BD135" s="286"/>
      <c r="BE135" s="286"/>
      <c r="BF135" s="286"/>
      <c r="BG135" s="286"/>
      <c r="BH135" s="286"/>
      <c r="BI135" s="286"/>
      <c r="BJ135" s="286"/>
      <c r="BK135" s="286"/>
      <c r="BL135" s="286"/>
      <c r="BM135" s="286"/>
      <c r="BN135" s="286"/>
      <c r="BO135" s="286"/>
      <c r="BP135" s="286"/>
      <c r="BQ135" s="286"/>
      <c r="BR135" s="286"/>
      <c r="BS135" s="286"/>
      <c r="BT135" s="286"/>
      <c r="BU135" s="286"/>
      <c r="BV135" s="286"/>
      <c r="BW135" s="286"/>
      <c r="BX135" s="286"/>
      <c r="BY135" s="286"/>
      <c r="BZ135" s="286"/>
      <c r="CA135" s="286"/>
      <c r="CB135" s="286"/>
      <c r="CC135" s="286"/>
      <c r="CD135" s="286"/>
      <c r="CE135" s="286"/>
      <c r="CF135" s="286"/>
      <c r="CG135" s="286"/>
      <c r="CH135" s="286"/>
      <c r="CI135" s="286"/>
      <c r="CJ135" s="286"/>
      <c r="CK135" s="286"/>
      <c r="CL135" s="286"/>
      <c r="CM135" s="286"/>
      <c r="CN135" s="286"/>
      <c r="CO135" s="286"/>
      <c r="CP135" s="286"/>
      <c r="CQ135" s="286"/>
      <c r="CR135" s="286"/>
      <c r="CS135" s="286"/>
      <c r="CT135" s="286"/>
      <c r="CU135" s="286"/>
      <c r="CV135" s="286"/>
      <c r="CW135" s="286"/>
      <c r="CX135" s="286"/>
      <c r="CY135" s="286"/>
      <c r="CZ135" s="286"/>
      <c r="DA135" s="286"/>
      <c r="DB135" s="286"/>
      <c r="DC135" s="286"/>
      <c r="DD135" s="286"/>
      <c r="DE135" s="286"/>
      <c r="DF135" s="286"/>
      <c r="DG135" s="286"/>
      <c r="DH135" s="286"/>
      <c r="DI135" s="286"/>
      <c r="DJ135" s="286"/>
      <c r="DK135" s="286"/>
      <c r="DL135" s="286"/>
      <c r="DM135" s="286"/>
      <c r="DN135" s="286"/>
      <c r="DO135" s="286"/>
      <c r="DP135" s="286"/>
      <c r="DQ135" s="286"/>
      <c r="DR135" s="286"/>
      <c r="DS135" s="286"/>
      <c r="DT135" s="286"/>
      <c r="DU135" s="286"/>
      <c r="DV135" s="286"/>
      <c r="DW135" s="286"/>
      <c r="DX135" s="286"/>
      <c r="DY135" s="286"/>
      <c r="DZ135" s="286"/>
    </row>
    <row r="136" spans="1:131" hidden="1" x14ac:dyDescent="0.15"/>
  </sheetData>
  <sheetProtection algorithmName="SHA-512" hashValue="IaoaX6JhDGQqc4gNMm1j0YXwxJ3+kKiATHcTkv2LcwG1M7W2lt26hKrRQ5Ut9+Y6ditnZ7utM5+p4hUAmZ6yWg==" saltValue="OglztHttaCYXm1pJE0nFc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G79:DK79"/>
    <mergeCell ref="DL79:DP79"/>
    <mergeCell ref="DQ79:DU79"/>
    <mergeCell ref="DV79:DZ79"/>
    <mergeCell ref="Q77:U77"/>
    <mergeCell ref="V77:Z77"/>
    <mergeCell ref="AA77:AE77"/>
    <mergeCell ref="AF77:AJ77"/>
    <mergeCell ref="AK77:AO77"/>
    <mergeCell ref="AP77:AT77"/>
    <mergeCell ref="B80:P80"/>
    <mergeCell ref="Q80:U80"/>
    <mergeCell ref="V80:Z80"/>
    <mergeCell ref="AA80:AE80"/>
    <mergeCell ref="AF80:AJ80"/>
    <mergeCell ref="AK80:AO80"/>
    <mergeCell ref="BS79:CG79"/>
    <mergeCell ref="CH79:CL79"/>
    <mergeCell ref="CM79:CQ79"/>
    <mergeCell ref="CR79:CV79"/>
    <mergeCell ref="CW79:DA79"/>
    <mergeCell ref="DB79:DF79"/>
    <mergeCell ref="B79:P79"/>
    <mergeCell ref="Q79:U79"/>
    <mergeCell ref="V79:Z79"/>
    <mergeCell ref="AA79:AE79"/>
    <mergeCell ref="AF79:AJ79"/>
    <mergeCell ref="AK79:AO79"/>
    <mergeCell ref="AP79:AT79"/>
    <mergeCell ref="AU79:AY79"/>
    <mergeCell ref="AZ79:BD79"/>
    <mergeCell ref="Q78:U78"/>
    <mergeCell ref="V78:Z78"/>
    <mergeCell ref="AA78:AE78"/>
    <mergeCell ref="AF78:AJ78"/>
    <mergeCell ref="AK78:AO78"/>
    <mergeCell ref="BS77:CG77"/>
    <mergeCell ref="CH77:CL77"/>
    <mergeCell ref="CM77:CQ77"/>
    <mergeCell ref="CR77:CV77"/>
    <mergeCell ref="CW77:DA77"/>
    <mergeCell ref="DB77:DF77"/>
    <mergeCell ref="AP80:AT80"/>
    <mergeCell ref="AU80:AY80"/>
    <mergeCell ref="AZ80:BD80"/>
    <mergeCell ref="BS80:CG80"/>
    <mergeCell ref="CH80:CL80"/>
    <mergeCell ref="CM80:CQ80"/>
    <mergeCell ref="AU77:AY77"/>
    <mergeCell ref="AZ77:BD77"/>
    <mergeCell ref="DV78:DZ78"/>
    <mergeCell ref="AP76:AT76"/>
    <mergeCell ref="AU76:AY76"/>
    <mergeCell ref="AZ76:BD76"/>
    <mergeCell ref="BS76:CG76"/>
    <mergeCell ref="CH76:CL76"/>
    <mergeCell ref="CM76:CQ76"/>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DG75:DK75"/>
    <mergeCell ref="DL75:DP75"/>
    <mergeCell ref="DQ75:DU75"/>
    <mergeCell ref="DV75:DZ75"/>
    <mergeCell ref="Q76:U76"/>
    <mergeCell ref="V76:Z76"/>
    <mergeCell ref="AA76:AE76"/>
    <mergeCell ref="AF76:AJ76"/>
    <mergeCell ref="AK76:AO76"/>
    <mergeCell ref="BS75:CG75"/>
    <mergeCell ref="CH75:CL75"/>
    <mergeCell ref="CM75:CQ75"/>
    <mergeCell ref="CR75:CV75"/>
    <mergeCell ref="CW75:DA75"/>
    <mergeCell ref="DB75:DF75"/>
    <mergeCell ref="Q75:U75"/>
    <mergeCell ref="V75:Z75"/>
    <mergeCell ref="AA75:AE75"/>
    <mergeCell ref="AF75:AJ75"/>
    <mergeCell ref="AK75:AO75"/>
    <mergeCell ref="AP75:AT75"/>
    <mergeCell ref="AU75:AY75"/>
    <mergeCell ref="AZ75:BD75"/>
    <mergeCell ref="DV76:DZ76"/>
    <mergeCell ref="CR76:CV76"/>
    <mergeCell ref="CW76:DA76"/>
    <mergeCell ref="DB76:DF76"/>
    <mergeCell ref="DG76:DK76"/>
    <mergeCell ref="DL76:DP76"/>
    <mergeCell ref="DQ76:DU76"/>
    <mergeCell ref="CH74:CL74"/>
    <mergeCell ref="CM74:CQ74"/>
    <mergeCell ref="DG73:DK73"/>
    <mergeCell ref="DL73:DP73"/>
    <mergeCell ref="DQ73:DU73"/>
    <mergeCell ref="DV73:DZ73"/>
    <mergeCell ref="Q74:U74"/>
    <mergeCell ref="V74:Z74"/>
    <mergeCell ref="AA74:AE74"/>
    <mergeCell ref="AF74:AJ74"/>
    <mergeCell ref="AK74:AO74"/>
    <mergeCell ref="BS73:CG73"/>
    <mergeCell ref="CH73:CL73"/>
    <mergeCell ref="CM73:CQ73"/>
    <mergeCell ref="CR73:CV73"/>
    <mergeCell ref="CW73:DA73"/>
    <mergeCell ref="DB73:DF73"/>
    <mergeCell ref="DV72:DZ72"/>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AP72:AT72"/>
    <mergeCell ref="AU72:AY72"/>
    <mergeCell ref="AZ72:BD72"/>
    <mergeCell ref="BS72:CG72"/>
    <mergeCell ref="CH72:CL72"/>
    <mergeCell ref="CM72:CQ72"/>
    <mergeCell ref="CR74:CV74"/>
    <mergeCell ref="CW74:DA74"/>
    <mergeCell ref="DB74:DF74"/>
    <mergeCell ref="DG74:DK74"/>
    <mergeCell ref="DL74:DP74"/>
    <mergeCell ref="DQ74:DU74"/>
    <mergeCell ref="AP74:AT74"/>
    <mergeCell ref="AU74:AY74"/>
    <mergeCell ref="AZ74:BD74"/>
    <mergeCell ref="BS74:CG74"/>
    <mergeCell ref="DG71:DK71"/>
    <mergeCell ref="DL71:DP71"/>
    <mergeCell ref="DQ71:DU71"/>
    <mergeCell ref="DV71:DZ71"/>
    <mergeCell ref="Q72:U72"/>
    <mergeCell ref="V72:Z72"/>
    <mergeCell ref="AA72:AE72"/>
    <mergeCell ref="AF72:AJ72"/>
    <mergeCell ref="AK72:AO72"/>
    <mergeCell ref="BS71:CG71"/>
    <mergeCell ref="CH71:CL71"/>
    <mergeCell ref="CM71:CQ71"/>
    <mergeCell ref="CR71:CV71"/>
    <mergeCell ref="CW71:DA71"/>
    <mergeCell ref="DB71:DF71"/>
    <mergeCell ref="DL68:DP68"/>
    <mergeCell ref="DQ68:DU68"/>
    <mergeCell ref="DV70:DZ70"/>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B67:DF67"/>
    <mergeCell ref="DG67:DK67"/>
    <mergeCell ref="DL67:DP67"/>
    <mergeCell ref="DQ67:DU67"/>
    <mergeCell ref="DG69:DK69"/>
    <mergeCell ref="DL69:DP69"/>
    <mergeCell ref="DQ69:DU69"/>
    <mergeCell ref="DV69:DZ69"/>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AU69:AY69"/>
    <mergeCell ref="AZ69:BD69"/>
    <mergeCell ref="CR68:CV68"/>
    <mergeCell ref="CW68:DA68"/>
    <mergeCell ref="DB68:DF68"/>
    <mergeCell ref="DG68:DK68"/>
    <mergeCell ref="CR66:CV66"/>
    <mergeCell ref="BS67:CG67"/>
    <mergeCell ref="CH67:CL67"/>
    <mergeCell ref="CM67:CQ67"/>
    <mergeCell ref="CR67:CV67"/>
    <mergeCell ref="AP68:AT68"/>
    <mergeCell ref="AU68:AY68"/>
    <mergeCell ref="AZ68:BD68"/>
    <mergeCell ref="BS68:CG68"/>
    <mergeCell ref="CH68:CL68"/>
    <mergeCell ref="CM68:CQ68"/>
    <mergeCell ref="CH62:CL62"/>
    <mergeCell ref="CM62:CQ62"/>
    <mergeCell ref="CR62:CV62"/>
    <mergeCell ref="DL63:DP63"/>
    <mergeCell ref="DQ63:DU63"/>
    <mergeCell ref="Q68:U68"/>
    <mergeCell ref="V68:Z68"/>
    <mergeCell ref="AA68:AE68"/>
    <mergeCell ref="AF68:AJ68"/>
    <mergeCell ref="AK68:AO68"/>
    <mergeCell ref="CW67:DA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CW66:DA66"/>
    <mergeCell ref="DB66:DF66"/>
    <mergeCell ref="DG66:DK66"/>
    <mergeCell ref="DL66:DP66"/>
    <mergeCell ref="DQ66:DU66"/>
    <mergeCell ref="DV61:DZ61"/>
    <mergeCell ref="DV63:DZ63"/>
    <mergeCell ref="B62:P62"/>
    <mergeCell ref="Q62:U62"/>
    <mergeCell ref="V62:Z62"/>
    <mergeCell ref="AA62:AE62"/>
    <mergeCell ref="AF62:AJ62"/>
    <mergeCell ref="AK62:AO62"/>
    <mergeCell ref="AP62:AT62"/>
    <mergeCell ref="AU62:AY62"/>
    <mergeCell ref="AZ62:BD62"/>
    <mergeCell ref="AP63:AT63"/>
    <mergeCell ref="AU63:AY63"/>
    <mergeCell ref="AZ63:BD63"/>
    <mergeCell ref="BE63:BI63"/>
    <mergeCell ref="BJ63:BN63"/>
    <mergeCell ref="BS63:CG63"/>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9:DZ9"/>
    <mergeCell ref="DV10:DZ10"/>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B69:P69"/>
    <mergeCell ref="B71:P71"/>
    <mergeCell ref="B72:P72"/>
    <mergeCell ref="B74:P74"/>
    <mergeCell ref="B73:P73"/>
    <mergeCell ref="B75:P75"/>
    <mergeCell ref="B76:P76"/>
    <mergeCell ref="B78:P78"/>
    <mergeCell ref="B77:P77"/>
    <mergeCell ref="B68:P68"/>
    <mergeCell ref="B70:P70"/>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B9:DF9"/>
    <mergeCell ref="DG9:DK9"/>
    <mergeCell ref="DL9:DP9"/>
    <mergeCell ref="DQ9:DU9"/>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10"/>
  <sheetViews>
    <sheetView showGridLines="0" view="pageBreakPreview" topLeftCell="BI7" zoomScaleNormal="85" zoomScaleSheetLayoutView="100" workbookViewId="0">
      <selection activeCell="CV50" sqref="CV50"/>
    </sheetView>
  </sheetViews>
  <sheetFormatPr defaultColWidth="0" defaultRowHeight="13.5" customHeight="1" zeroHeight="1" x14ac:dyDescent="0.15"/>
  <cols>
    <col min="1" max="120" width="2.75" style="289" customWidth="1"/>
    <col min="121" max="121" width="0" style="288" hidden="1" customWidth="1"/>
    <col min="122" max="16384" width="9" style="288" hidden="1"/>
  </cols>
  <sheetData>
    <row r="1" spans="1:120" x14ac:dyDescent="0.15">
      <c r="A1" s="288"/>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c r="AI1" s="288"/>
      <c r="AJ1" s="288"/>
      <c r="AK1" s="288"/>
      <c r="AL1" s="288"/>
      <c r="AM1" s="288"/>
      <c r="AN1" s="288"/>
      <c r="AO1" s="288"/>
      <c r="AP1" s="288"/>
      <c r="AQ1" s="288"/>
      <c r="AR1" s="288"/>
      <c r="AS1" s="288"/>
      <c r="AT1" s="288"/>
      <c r="AU1" s="288"/>
      <c r="AV1" s="288"/>
      <c r="AW1" s="288"/>
      <c r="AX1" s="288"/>
      <c r="AY1" s="288"/>
      <c r="AZ1" s="288"/>
      <c r="BA1" s="288"/>
      <c r="BB1" s="288"/>
      <c r="BC1" s="288"/>
      <c r="BD1" s="288"/>
      <c r="BE1" s="288"/>
      <c r="BF1" s="288"/>
      <c r="BG1" s="288"/>
      <c r="BH1" s="288"/>
      <c r="BI1" s="288"/>
      <c r="BJ1" s="288"/>
      <c r="BK1" s="288"/>
      <c r="BL1" s="288"/>
      <c r="BM1" s="288"/>
      <c r="BN1" s="288"/>
      <c r="BO1" s="288"/>
      <c r="BP1" s="288"/>
      <c r="BQ1" s="288"/>
      <c r="BR1" s="288"/>
      <c r="BS1" s="288"/>
      <c r="BT1" s="288"/>
      <c r="BU1" s="288"/>
      <c r="BV1" s="288"/>
      <c r="BW1" s="288"/>
      <c r="BX1" s="288"/>
      <c r="BY1" s="288"/>
      <c r="BZ1" s="288"/>
      <c r="CA1" s="288"/>
      <c r="CB1" s="288"/>
      <c r="CC1" s="288"/>
      <c r="CD1" s="288"/>
      <c r="CE1" s="288"/>
      <c r="CF1" s="288"/>
      <c r="CG1" s="288"/>
      <c r="CH1" s="288"/>
      <c r="CI1" s="288"/>
      <c r="CJ1" s="288"/>
      <c r="CK1" s="288"/>
      <c r="CL1" s="288"/>
      <c r="CM1" s="288"/>
      <c r="CN1" s="288"/>
      <c r="CO1" s="288"/>
      <c r="CP1" s="288"/>
      <c r="CQ1" s="288"/>
      <c r="CR1" s="288"/>
      <c r="CS1" s="288"/>
      <c r="CT1" s="288"/>
      <c r="CU1" s="288"/>
      <c r="CV1" s="288"/>
      <c r="CW1" s="288"/>
      <c r="CX1" s="288"/>
      <c r="CY1" s="288"/>
      <c r="CZ1" s="288"/>
      <c r="DA1" s="288"/>
      <c r="DB1" s="288"/>
      <c r="DC1" s="288"/>
      <c r="DD1" s="288"/>
      <c r="DE1" s="288"/>
      <c r="DF1" s="288"/>
      <c r="DG1" s="288"/>
      <c r="DH1" s="288"/>
      <c r="DI1" s="288"/>
      <c r="DJ1" s="288"/>
      <c r="DK1" s="288"/>
      <c r="DL1" s="288"/>
      <c r="DM1" s="288"/>
      <c r="DN1" s="288"/>
      <c r="DO1" s="288"/>
      <c r="DP1" s="288"/>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88"/>
    </row>
    <row r="17" spans="119:120" x14ac:dyDescent="0.15">
      <c r="DP17" s="288"/>
    </row>
    <row r="18" spans="119:120" x14ac:dyDescent="0.15"/>
    <row r="19" spans="119:120" x14ac:dyDescent="0.15"/>
    <row r="20" spans="119:120" x14ac:dyDescent="0.15">
      <c r="DO20" s="288"/>
      <c r="DP20" s="288"/>
    </row>
    <row r="21" spans="119:120" x14ac:dyDescent="0.15">
      <c r="DP21" s="288"/>
    </row>
    <row r="22" spans="119:120" x14ac:dyDescent="0.15"/>
    <row r="23" spans="119:120" x14ac:dyDescent="0.15">
      <c r="DO23" s="288"/>
      <c r="DP23" s="288"/>
    </row>
    <row r="24" spans="119:120" x14ac:dyDescent="0.15">
      <c r="DP24" s="288"/>
    </row>
    <row r="25" spans="119:120" x14ac:dyDescent="0.15">
      <c r="DP25" s="288"/>
    </row>
    <row r="26" spans="119:120" x14ac:dyDescent="0.15">
      <c r="DO26" s="288"/>
      <c r="DP26" s="288"/>
    </row>
    <row r="27" spans="119:120" x14ac:dyDescent="0.15"/>
    <row r="28" spans="119:120" x14ac:dyDescent="0.15">
      <c r="DO28" s="288"/>
      <c r="DP28" s="288"/>
    </row>
    <row r="29" spans="119:120" x14ac:dyDescent="0.15">
      <c r="DP29" s="288"/>
    </row>
    <row r="30" spans="119:120" x14ac:dyDescent="0.15"/>
    <row r="31" spans="119:120" x14ac:dyDescent="0.15">
      <c r="DO31" s="288"/>
      <c r="DP31" s="288"/>
    </row>
    <row r="32" spans="119:120" x14ac:dyDescent="0.15"/>
    <row r="33" spans="98:120" x14ac:dyDescent="0.15">
      <c r="DO33" s="288"/>
      <c r="DP33" s="288"/>
    </row>
    <row r="34" spans="98:120" x14ac:dyDescent="0.15">
      <c r="DM34" s="288"/>
    </row>
    <row r="35" spans="98:120" x14ac:dyDescent="0.15">
      <c r="CT35" s="288"/>
      <c r="CU35" s="288"/>
      <c r="CV35" s="288"/>
      <c r="CY35" s="288"/>
      <c r="CZ35" s="288"/>
      <c r="DA35" s="288"/>
      <c r="DD35" s="288"/>
      <c r="DE35" s="288"/>
      <c r="DF35" s="288"/>
      <c r="DI35" s="288"/>
      <c r="DJ35" s="288"/>
      <c r="DK35" s="288"/>
      <c r="DM35" s="288"/>
      <c r="DN35" s="288"/>
      <c r="DO35" s="288"/>
      <c r="DP35" s="288"/>
    </row>
    <row r="36" spans="98:120" x14ac:dyDescent="0.15"/>
    <row r="37" spans="98:120" x14ac:dyDescent="0.15">
      <c r="CW37" s="288"/>
      <c r="DB37" s="288"/>
      <c r="DG37" s="288"/>
      <c r="DL37" s="288"/>
      <c r="DP37" s="288"/>
    </row>
    <row r="38" spans="98:120" x14ac:dyDescent="0.15">
      <c r="CT38" s="288"/>
      <c r="CU38" s="288"/>
      <c r="CV38" s="288"/>
      <c r="CW38" s="288"/>
      <c r="CY38" s="288"/>
      <c r="CZ38" s="288"/>
      <c r="DA38" s="288"/>
      <c r="DB38" s="288"/>
      <c r="DD38" s="288"/>
      <c r="DE38" s="288"/>
      <c r="DF38" s="288"/>
      <c r="DG38" s="288"/>
      <c r="DI38" s="288"/>
      <c r="DJ38" s="288"/>
      <c r="DK38" s="288"/>
      <c r="DL38" s="288"/>
      <c r="DN38" s="288"/>
      <c r="DO38" s="288"/>
      <c r="DP38" s="288"/>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88"/>
      <c r="DO49" s="288"/>
      <c r="DP49" s="288"/>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88"/>
      <c r="CS63" s="288"/>
      <c r="CX63" s="288"/>
      <c r="DC63" s="288"/>
      <c r="DH63" s="288"/>
    </row>
    <row r="64" spans="22:120" x14ac:dyDescent="0.15">
      <c r="V64" s="288"/>
    </row>
    <row r="65" spans="15:120" x14ac:dyDescent="0.15">
      <c r="X65" s="288"/>
      <c r="Z65" s="288"/>
      <c r="AA65" s="288"/>
      <c r="AB65" s="288"/>
      <c r="AC65" s="288"/>
      <c r="AD65" s="288"/>
      <c r="AE65" s="288"/>
      <c r="AF65" s="288"/>
      <c r="AG65" s="288"/>
      <c r="AH65" s="288"/>
      <c r="AI65" s="288"/>
      <c r="AJ65" s="288"/>
      <c r="AK65" s="288"/>
      <c r="AL65" s="288"/>
      <c r="AM65" s="288"/>
      <c r="AN65" s="288"/>
      <c r="AO65" s="288"/>
      <c r="AP65" s="288"/>
      <c r="AQ65" s="288"/>
      <c r="AR65" s="288"/>
      <c r="AS65" s="288"/>
      <c r="AT65" s="288"/>
      <c r="AU65" s="288"/>
      <c r="AV65" s="288"/>
      <c r="AW65" s="288"/>
      <c r="AX65" s="288"/>
      <c r="AY65" s="288"/>
      <c r="AZ65" s="288"/>
      <c r="BA65" s="288"/>
      <c r="BB65" s="288"/>
      <c r="BC65" s="288"/>
      <c r="BD65" s="288"/>
      <c r="BE65" s="288"/>
      <c r="BF65" s="288"/>
      <c r="BG65" s="288"/>
      <c r="BH65" s="288"/>
      <c r="BI65" s="288"/>
      <c r="BJ65" s="288"/>
      <c r="BK65" s="288"/>
      <c r="BL65" s="288"/>
      <c r="BM65" s="288"/>
      <c r="BN65" s="288"/>
      <c r="BO65" s="288"/>
      <c r="BP65" s="288"/>
      <c r="BQ65" s="288"/>
      <c r="BR65" s="288"/>
      <c r="BS65" s="288"/>
      <c r="BT65" s="288"/>
      <c r="BU65" s="288"/>
      <c r="BV65" s="288"/>
      <c r="BW65" s="288"/>
      <c r="BX65" s="288"/>
      <c r="BY65" s="288"/>
      <c r="BZ65" s="288"/>
      <c r="CA65" s="288"/>
      <c r="CB65" s="288"/>
      <c r="CC65" s="288"/>
      <c r="CD65" s="288"/>
      <c r="CE65" s="288"/>
      <c r="CF65" s="288"/>
      <c r="CG65" s="288"/>
      <c r="CH65" s="288"/>
      <c r="CI65" s="288"/>
      <c r="CJ65" s="288"/>
      <c r="CK65" s="288"/>
      <c r="CL65" s="288"/>
      <c r="CM65" s="288"/>
      <c r="CN65" s="288"/>
      <c r="CO65" s="288"/>
      <c r="CP65" s="288"/>
      <c r="CQ65" s="288"/>
      <c r="CR65" s="288"/>
      <c r="CU65" s="288"/>
      <c r="CZ65" s="288"/>
      <c r="DE65" s="288"/>
      <c r="DJ65" s="288"/>
    </row>
    <row r="66" spans="15:120" x14ac:dyDescent="0.15">
      <c r="Q66" s="288"/>
      <c r="S66" s="288"/>
      <c r="U66" s="288"/>
      <c r="DM66" s="288"/>
    </row>
    <row r="67" spans="15:120" x14ac:dyDescent="0.15">
      <c r="O67" s="288"/>
      <c r="P67" s="288"/>
      <c r="R67" s="288"/>
      <c r="T67" s="288"/>
      <c r="Y67" s="288"/>
      <c r="CT67" s="288"/>
      <c r="CV67" s="288"/>
      <c r="CW67" s="288"/>
      <c r="CY67" s="288"/>
      <c r="DA67" s="288"/>
      <c r="DB67" s="288"/>
      <c r="DD67" s="288"/>
      <c r="DF67" s="288"/>
      <c r="DG67" s="288"/>
      <c r="DI67" s="288"/>
      <c r="DK67" s="288"/>
      <c r="DL67" s="288"/>
      <c r="DN67" s="288"/>
      <c r="DO67" s="288"/>
      <c r="DP67" s="288"/>
    </row>
    <row r="68" spans="15:120" x14ac:dyDescent="0.15"/>
    <row r="69" spans="15:120" x14ac:dyDescent="0.15"/>
    <row r="70" spans="15:120" x14ac:dyDescent="0.15"/>
    <row r="71" spans="15:120" x14ac:dyDescent="0.15"/>
    <row r="72" spans="15:120" x14ac:dyDescent="0.15">
      <c r="DP72" s="288"/>
    </row>
    <row r="73" spans="15:120" x14ac:dyDescent="0.15">
      <c r="DP73" s="288"/>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88"/>
      <c r="CX96" s="288"/>
      <c r="DC96" s="288"/>
      <c r="DH96" s="288"/>
    </row>
    <row r="97" spans="24:120" x14ac:dyDescent="0.15">
      <c r="CS97" s="288"/>
      <c r="CX97" s="288"/>
      <c r="DC97" s="288"/>
      <c r="DH97" s="288"/>
      <c r="DP97" s="289" t="s">
        <v>501</v>
      </c>
    </row>
    <row r="98" spans="24:120" hidden="1" x14ac:dyDescent="0.15">
      <c r="CS98" s="288"/>
      <c r="CX98" s="288"/>
      <c r="DC98" s="288"/>
      <c r="DH98" s="288"/>
    </row>
    <row r="99" spans="24:120" hidden="1" x14ac:dyDescent="0.15">
      <c r="CS99" s="288"/>
      <c r="CX99" s="288"/>
      <c r="DC99" s="288"/>
      <c r="DH99" s="288"/>
    </row>
    <row r="100" spans="24:120" hidden="1" x14ac:dyDescent="0.15"/>
    <row r="101" spans="24:120" ht="12" hidden="1" customHeight="1" x14ac:dyDescent="0.15">
      <c r="X101" s="288"/>
      <c r="Y101" s="288"/>
      <c r="Z101" s="288"/>
      <c r="AA101" s="288"/>
      <c r="AB101" s="288"/>
      <c r="AC101" s="288"/>
      <c r="AD101" s="288"/>
      <c r="AE101" s="288"/>
      <c r="AF101" s="288"/>
      <c r="AG101" s="288"/>
      <c r="AH101" s="288"/>
      <c r="AI101" s="288"/>
      <c r="AJ101" s="288"/>
      <c r="AK101" s="288"/>
      <c r="AL101" s="288"/>
      <c r="AM101" s="288"/>
      <c r="AN101" s="288"/>
      <c r="AO101" s="288"/>
      <c r="AP101" s="288"/>
      <c r="AQ101" s="288"/>
      <c r="AR101" s="288"/>
      <c r="AS101" s="288"/>
      <c r="AT101" s="288"/>
      <c r="AU101" s="288"/>
      <c r="AV101" s="288"/>
      <c r="AW101" s="288"/>
      <c r="AX101" s="288"/>
      <c r="AY101" s="288"/>
      <c r="AZ101" s="288"/>
      <c r="BA101" s="288"/>
      <c r="BB101" s="288"/>
      <c r="BC101" s="288"/>
      <c r="BD101" s="288"/>
      <c r="BE101" s="288"/>
      <c r="BF101" s="288"/>
      <c r="BG101" s="288"/>
      <c r="BH101" s="288"/>
      <c r="BI101" s="288"/>
      <c r="BJ101" s="288"/>
      <c r="BK101" s="288"/>
      <c r="BL101" s="288"/>
      <c r="BM101" s="288"/>
      <c r="BN101" s="288"/>
      <c r="BO101" s="288"/>
      <c r="BP101" s="288"/>
      <c r="BQ101" s="288"/>
      <c r="BR101" s="288"/>
      <c r="BS101" s="288"/>
      <c r="BT101" s="288"/>
      <c r="BU101" s="288"/>
      <c r="BV101" s="288"/>
      <c r="BW101" s="288"/>
      <c r="BX101" s="288"/>
      <c r="BY101" s="288"/>
      <c r="BZ101" s="288"/>
      <c r="CA101" s="288"/>
      <c r="CB101" s="288"/>
      <c r="CC101" s="288"/>
      <c r="CD101" s="288"/>
      <c r="CE101" s="288"/>
      <c r="CF101" s="288"/>
      <c r="CG101" s="288"/>
      <c r="CH101" s="288"/>
      <c r="CI101" s="288"/>
      <c r="CJ101" s="288"/>
      <c r="CK101" s="288"/>
      <c r="CL101" s="288"/>
      <c r="CM101" s="288"/>
      <c r="CN101" s="288"/>
      <c r="CO101" s="288"/>
      <c r="CP101" s="288"/>
      <c r="CQ101" s="288"/>
      <c r="CR101" s="288"/>
      <c r="CU101" s="288"/>
      <c r="CZ101" s="288"/>
      <c r="DE101" s="288"/>
      <c r="DJ101" s="288"/>
    </row>
    <row r="102" spans="24:120" ht="1.5" hidden="1" customHeight="1" x14ac:dyDescent="0.15">
      <c r="CU102" s="288"/>
      <c r="CZ102" s="288"/>
      <c r="DE102" s="288"/>
      <c r="DJ102" s="288"/>
      <c r="DM102" s="288"/>
    </row>
    <row r="103" spans="24:120" hidden="1" x14ac:dyDescent="0.15">
      <c r="CT103" s="288"/>
      <c r="CV103" s="288"/>
      <c r="CW103" s="288"/>
      <c r="CY103" s="288"/>
      <c r="DA103" s="288"/>
      <c r="DB103" s="288"/>
      <c r="DD103" s="288"/>
      <c r="DF103" s="288"/>
      <c r="DG103" s="288"/>
      <c r="DI103" s="288"/>
      <c r="DK103" s="288"/>
      <c r="DL103" s="288"/>
      <c r="DM103" s="288"/>
      <c r="DN103" s="288"/>
      <c r="DO103" s="288"/>
      <c r="DP103" s="288"/>
    </row>
    <row r="104" spans="24:120" hidden="1" x14ac:dyDescent="0.15">
      <c r="CV104" s="288"/>
      <c r="CW104" s="288"/>
      <c r="DA104" s="288"/>
      <c r="DB104" s="288"/>
      <c r="DF104" s="288"/>
      <c r="DG104" s="288"/>
      <c r="DK104" s="288"/>
      <c r="DL104" s="288"/>
      <c r="DN104" s="288"/>
      <c r="DO104" s="288"/>
      <c r="DP104" s="288"/>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CbEB483zaLX1KgfinDfB4Zlt6iGBN8jG9segQ+fN11Rc2r4yO4DPr6eLB/IoB2juktv1o8RlD+OjLgTTQKDZEQ==" saltValue="1CtakHJekYxDeezx9j+OC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103"/>
  <sheetViews>
    <sheetView showGridLines="0" topLeftCell="BC28" zoomScaleNormal="100" zoomScaleSheetLayoutView="55" workbookViewId="0"/>
  </sheetViews>
  <sheetFormatPr defaultColWidth="0" defaultRowHeight="13.5" customHeight="1" zeroHeight="1" x14ac:dyDescent="0.15"/>
  <cols>
    <col min="1" max="116" width="2.625" style="289" customWidth="1"/>
    <col min="117" max="16384" width="9" style="288" hidden="1"/>
  </cols>
  <sheetData>
    <row r="1" spans="2:116" x14ac:dyDescent="0.15">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c r="AI1" s="288"/>
      <c r="AJ1" s="288"/>
      <c r="AK1" s="288"/>
      <c r="AL1" s="288"/>
      <c r="AM1" s="288"/>
      <c r="AN1" s="288"/>
      <c r="AO1" s="288"/>
      <c r="AP1" s="288"/>
      <c r="AQ1" s="288"/>
      <c r="AR1" s="288"/>
      <c r="AS1" s="288"/>
      <c r="AT1" s="288"/>
      <c r="AU1" s="288"/>
      <c r="AV1" s="288"/>
      <c r="AW1" s="288"/>
      <c r="AX1" s="288"/>
      <c r="AY1" s="288"/>
      <c r="AZ1" s="288"/>
      <c r="BA1" s="288"/>
      <c r="BB1" s="288"/>
      <c r="BC1" s="288"/>
      <c r="BD1" s="288"/>
      <c r="BE1" s="288"/>
      <c r="BF1" s="288"/>
      <c r="BG1" s="288"/>
      <c r="BH1" s="288"/>
      <c r="BI1" s="288"/>
      <c r="BJ1" s="288"/>
      <c r="BK1" s="288"/>
      <c r="BL1" s="288"/>
      <c r="BM1" s="288"/>
      <c r="BN1" s="288"/>
      <c r="BO1" s="288"/>
      <c r="BP1" s="288"/>
      <c r="BQ1" s="288"/>
      <c r="BR1" s="288"/>
      <c r="BS1" s="288"/>
      <c r="BT1" s="288"/>
      <c r="BU1" s="288"/>
      <c r="BV1" s="288"/>
      <c r="BW1" s="288"/>
      <c r="BX1" s="288"/>
      <c r="BY1" s="288"/>
      <c r="BZ1" s="288"/>
      <c r="CA1" s="288"/>
      <c r="CB1" s="288"/>
      <c r="CC1" s="288"/>
      <c r="CD1" s="288"/>
      <c r="CE1" s="288"/>
      <c r="CF1" s="288"/>
      <c r="CG1" s="288"/>
      <c r="CH1" s="288"/>
      <c r="CI1" s="288"/>
      <c r="CJ1" s="288"/>
      <c r="CK1" s="288"/>
      <c r="CL1" s="288"/>
      <c r="CM1" s="288"/>
      <c r="CN1" s="288"/>
      <c r="CO1" s="288"/>
      <c r="CP1" s="288"/>
      <c r="CQ1" s="288"/>
      <c r="CR1" s="288"/>
      <c r="CS1" s="288"/>
      <c r="CT1" s="288"/>
      <c r="CU1" s="288"/>
      <c r="CV1" s="288"/>
      <c r="CW1" s="288"/>
      <c r="CX1" s="288"/>
      <c r="CY1" s="288"/>
      <c r="CZ1" s="288"/>
      <c r="DA1" s="288"/>
      <c r="DB1" s="288"/>
      <c r="DC1" s="288"/>
      <c r="DD1" s="288"/>
      <c r="DE1" s="288"/>
      <c r="DF1" s="288"/>
      <c r="DG1" s="288"/>
      <c r="DH1" s="288"/>
      <c r="DI1" s="288"/>
      <c r="DJ1" s="288"/>
      <c r="DK1" s="288"/>
      <c r="DL1" s="288"/>
    </row>
    <row r="2" spans="2:116" x14ac:dyDescent="0.15"/>
    <row r="3" spans="2:116" x14ac:dyDescent="0.15"/>
    <row r="4" spans="2:116" x14ac:dyDescent="0.15">
      <c r="R4" s="288"/>
      <c r="S4" s="288"/>
      <c r="T4" s="288"/>
      <c r="U4" s="288"/>
      <c r="V4" s="288"/>
      <c r="W4" s="288"/>
      <c r="X4" s="288"/>
      <c r="Y4" s="288"/>
      <c r="Z4" s="288"/>
      <c r="AA4" s="288"/>
      <c r="AB4" s="288"/>
      <c r="AC4" s="288"/>
      <c r="AD4" s="288"/>
      <c r="AE4" s="288"/>
      <c r="AF4" s="288"/>
      <c r="AG4" s="288"/>
      <c r="AH4" s="288"/>
      <c r="AI4" s="288"/>
      <c r="AJ4" s="288"/>
      <c r="AK4" s="288"/>
      <c r="AL4" s="288"/>
      <c r="AM4" s="288"/>
      <c r="AN4" s="288"/>
      <c r="AO4" s="288"/>
      <c r="AP4" s="288"/>
      <c r="AQ4" s="288"/>
      <c r="AR4" s="288"/>
      <c r="AS4" s="288"/>
      <c r="AT4" s="288"/>
      <c r="AU4" s="288"/>
      <c r="AV4" s="288"/>
      <c r="AW4" s="288"/>
      <c r="AX4" s="288"/>
      <c r="AY4" s="288"/>
      <c r="AZ4" s="288"/>
      <c r="BA4" s="288"/>
      <c r="BB4" s="288"/>
      <c r="BC4" s="288"/>
      <c r="BD4" s="288"/>
      <c r="BE4" s="288"/>
      <c r="BF4" s="288"/>
      <c r="BG4" s="288"/>
      <c r="BH4" s="288"/>
      <c r="BI4" s="288"/>
      <c r="BJ4" s="288"/>
      <c r="BK4" s="288"/>
      <c r="BL4" s="288"/>
      <c r="BM4" s="288"/>
      <c r="BN4" s="288"/>
      <c r="BO4" s="288"/>
      <c r="BP4" s="288"/>
      <c r="BQ4" s="288"/>
      <c r="BR4" s="288"/>
      <c r="BS4" s="288"/>
      <c r="BT4" s="288"/>
      <c r="BU4" s="288"/>
      <c r="BV4" s="288"/>
      <c r="BW4" s="288"/>
      <c r="BX4" s="288"/>
      <c r="BY4" s="288"/>
      <c r="BZ4" s="288"/>
      <c r="CA4" s="288"/>
      <c r="CB4" s="288"/>
      <c r="CC4" s="288"/>
      <c r="CD4" s="288"/>
      <c r="CE4" s="288"/>
      <c r="CF4" s="288"/>
      <c r="CG4" s="288"/>
      <c r="CH4" s="288"/>
      <c r="CI4" s="288"/>
      <c r="CJ4" s="288"/>
      <c r="CK4" s="288"/>
      <c r="CL4" s="288"/>
      <c r="CM4" s="288"/>
      <c r="CN4" s="288"/>
      <c r="CO4" s="288"/>
      <c r="CP4" s="288"/>
      <c r="CQ4" s="288"/>
      <c r="CR4" s="288"/>
      <c r="CS4" s="288"/>
      <c r="CT4" s="288"/>
      <c r="CU4" s="288"/>
      <c r="CV4" s="288"/>
      <c r="CW4" s="288"/>
      <c r="CX4" s="288"/>
      <c r="CY4" s="288"/>
      <c r="CZ4" s="288"/>
      <c r="DA4" s="288"/>
      <c r="DB4" s="288"/>
      <c r="DC4" s="288"/>
      <c r="DD4" s="288"/>
      <c r="DE4" s="288"/>
      <c r="DF4" s="288"/>
      <c r="DG4" s="288"/>
      <c r="DH4" s="288"/>
      <c r="DI4" s="288"/>
      <c r="DJ4" s="288"/>
      <c r="DK4" s="288"/>
      <c r="DL4" s="288"/>
    </row>
    <row r="5" spans="2:116" x14ac:dyDescent="0.15">
      <c r="R5" s="288"/>
      <c r="S5" s="288"/>
      <c r="T5" s="288"/>
      <c r="U5" s="288"/>
      <c r="V5" s="288"/>
      <c r="W5" s="288"/>
      <c r="X5" s="288"/>
      <c r="Y5" s="288"/>
      <c r="Z5" s="288"/>
      <c r="AA5" s="288"/>
      <c r="AB5" s="288"/>
      <c r="AC5" s="288"/>
      <c r="AD5" s="288"/>
      <c r="AE5" s="288"/>
      <c r="AF5" s="288"/>
      <c r="AG5" s="288"/>
      <c r="AH5" s="288"/>
      <c r="AI5" s="288"/>
      <c r="AJ5" s="288"/>
      <c r="AK5" s="288"/>
      <c r="AL5" s="288"/>
      <c r="AM5" s="288"/>
      <c r="AN5" s="288"/>
      <c r="AO5" s="288"/>
      <c r="AP5" s="288"/>
      <c r="AQ5" s="288"/>
      <c r="AR5" s="288"/>
      <c r="AS5" s="288"/>
      <c r="AT5" s="288"/>
      <c r="AU5" s="288"/>
      <c r="AV5" s="288"/>
      <c r="AW5" s="288"/>
      <c r="AX5" s="288"/>
      <c r="AY5" s="288"/>
      <c r="AZ5" s="288"/>
      <c r="BA5" s="288"/>
      <c r="BB5" s="288"/>
      <c r="BC5" s="288"/>
      <c r="BD5" s="288"/>
      <c r="BE5" s="288"/>
      <c r="BF5" s="288"/>
      <c r="BG5" s="288"/>
      <c r="BH5" s="288"/>
      <c r="BI5" s="288"/>
      <c r="BJ5" s="288"/>
      <c r="BK5" s="288"/>
      <c r="BL5" s="288"/>
      <c r="BM5" s="288"/>
      <c r="BN5" s="288"/>
      <c r="BO5" s="288"/>
      <c r="BP5" s="288"/>
      <c r="BQ5" s="288"/>
      <c r="BR5" s="288"/>
      <c r="BS5" s="288"/>
      <c r="BT5" s="288"/>
      <c r="BU5" s="288"/>
      <c r="BV5" s="288"/>
      <c r="BW5" s="288"/>
      <c r="BX5" s="288"/>
      <c r="BY5" s="288"/>
      <c r="BZ5" s="288"/>
      <c r="CA5" s="288"/>
      <c r="CB5" s="288"/>
      <c r="CC5" s="288"/>
      <c r="CD5" s="288"/>
      <c r="CE5" s="288"/>
      <c r="CF5" s="288"/>
      <c r="CG5" s="288"/>
      <c r="CH5" s="288"/>
      <c r="CI5" s="288"/>
      <c r="CJ5" s="288"/>
      <c r="CK5" s="288"/>
      <c r="CL5" s="288"/>
      <c r="CM5" s="288"/>
      <c r="CN5" s="288"/>
      <c r="CO5" s="288"/>
      <c r="CP5" s="288"/>
      <c r="CQ5" s="288"/>
      <c r="CR5" s="288"/>
      <c r="CS5" s="288"/>
      <c r="CT5" s="288"/>
      <c r="CU5" s="288"/>
      <c r="CV5" s="288"/>
      <c r="CW5" s="288"/>
      <c r="CX5" s="288"/>
      <c r="CY5" s="288"/>
      <c r="CZ5" s="288"/>
      <c r="DA5" s="288"/>
      <c r="DB5" s="288"/>
      <c r="DC5" s="288"/>
      <c r="DD5" s="288"/>
      <c r="DE5" s="288"/>
      <c r="DF5" s="288"/>
      <c r="DG5" s="288"/>
      <c r="DH5" s="288"/>
      <c r="DI5" s="288"/>
      <c r="DJ5" s="288"/>
      <c r="DK5" s="288"/>
      <c r="DL5" s="288"/>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88"/>
      <c r="J18" s="288"/>
      <c r="K18" s="288"/>
      <c r="L18" s="288"/>
      <c r="M18" s="288"/>
      <c r="N18" s="288"/>
      <c r="O18" s="288"/>
      <c r="P18" s="288"/>
      <c r="Q18" s="288"/>
      <c r="R18" s="288"/>
      <c r="S18" s="288"/>
      <c r="T18" s="288"/>
      <c r="U18" s="288"/>
      <c r="V18" s="288"/>
      <c r="W18" s="288"/>
      <c r="X18" s="288"/>
      <c r="Y18" s="288"/>
      <c r="Z18" s="288"/>
      <c r="AA18" s="288"/>
      <c r="AB18" s="288"/>
      <c r="AC18" s="288"/>
      <c r="AD18" s="288"/>
      <c r="AE18" s="288"/>
      <c r="AF18" s="288"/>
      <c r="AG18" s="288"/>
      <c r="AH18" s="288"/>
      <c r="AI18" s="288"/>
      <c r="AJ18" s="288"/>
      <c r="AK18" s="288"/>
      <c r="AL18" s="288"/>
      <c r="AM18" s="288"/>
      <c r="AN18" s="288"/>
      <c r="AO18" s="288"/>
      <c r="AP18" s="288"/>
      <c r="AQ18" s="288"/>
      <c r="AR18" s="288"/>
      <c r="AS18" s="288"/>
      <c r="AT18" s="288"/>
      <c r="AU18" s="288"/>
      <c r="AV18" s="288"/>
      <c r="AW18" s="288"/>
      <c r="AX18" s="288"/>
      <c r="AY18" s="288"/>
      <c r="AZ18" s="288"/>
      <c r="BA18" s="288"/>
      <c r="BB18" s="288"/>
      <c r="BC18" s="288"/>
      <c r="BD18" s="288"/>
      <c r="BE18" s="288"/>
      <c r="BF18" s="288"/>
      <c r="BG18" s="288"/>
      <c r="BH18" s="288"/>
      <c r="BI18" s="288"/>
      <c r="BJ18" s="288"/>
      <c r="BK18" s="288"/>
      <c r="BL18" s="288"/>
      <c r="BM18" s="288"/>
      <c r="BN18" s="288"/>
      <c r="BO18" s="288"/>
      <c r="BP18" s="288"/>
      <c r="BQ18" s="288"/>
      <c r="BR18" s="288"/>
      <c r="BS18" s="288"/>
      <c r="BT18" s="288"/>
      <c r="BU18" s="288"/>
      <c r="BV18" s="288"/>
      <c r="BW18" s="288"/>
      <c r="BX18" s="288"/>
      <c r="BY18" s="288"/>
      <c r="BZ18" s="288"/>
      <c r="CA18" s="288"/>
      <c r="CB18" s="288"/>
      <c r="CC18" s="288"/>
      <c r="CD18" s="288"/>
      <c r="CE18" s="288"/>
      <c r="CF18" s="288"/>
      <c r="CG18" s="288"/>
      <c r="CH18" s="288"/>
      <c r="CI18" s="288"/>
      <c r="CJ18" s="288"/>
      <c r="CK18" s="288"/>
      <c r="CL18" s="288"/>
      <c r="CM18" s="288"/>
      <c r="CN18" s="288"/>
      <c r="CO18" s="288"/>
      <c r="CP18" s="288"/>
      <c r="CQ18" s="288"/>
      <c r="CR18" s="288"/>
      <c r="CS18" s="288"/>
      <c r="CT18" s="288"/>
      <c r="CU18" s="288"/>
      <c r="CV18" s="288"/>
      <c r="CW18" s="288"/>
      <c r="CX18" s="288"/>
      <c r="CY18" s="288"/>
      <c r="CZ18" s="288"/>
      <c r="DA18" s="288"/>
      <c r="DB18" s="288"/>
      <c r="DC18" s="288"/>
      <c r="DD18" s="288"/>
      <c r="DE18" s="288"/>
      <c r="DF18" s="288"/>
      <c r="DG18" s="288"/>
      <c r="DH18" s="288"/>
      <c r="DI18" s="288"/>
      <c r="DJ18" s="288"/>
      <c r="DK18" s="288"/>
      <c r="DL18" s="288"/>
    </row>
    <row r="19" spans="9:116" x14ac:dyDescent="0.15"/>
    <row r="20" spans="9:116" x14ac:dyDescent="0.15"/>
    <row r="21" spans="9:116" x14ac:dyDescent="0.15">
      <c r="DL21" s="288"/>
    </row>
    <row r="22" spans="9:116" x14ac:dyDescent="0.15">
      <c r="DI22" s="288"/>
      <c r="DJ22" s="288"/>
      <c r="DK22" s="288"/>
      <c r="DL22" s="288"/>
    </row>
    <row r="23" spans="9:116" x14ac:dyDescent="0.15">
      <c r="CY23" s="288"/>
      <c r="CZ23" s="288"/>
      <c r="DA23" s="288"/>
      <c r="DB23" s="288"/>
      <c r="DC23" s="288"/>
      <c r="DD23" s="288"/>
      <c r="DE23" s="288"/>
      <c r="DF23" s="288"/>
      <c r="DG23" s="288"/>
      <c r="DH23" s="288"/>
      <c r="DI23" s="288"/>
      <c r="DJ23" s="288"/>
      <c r="DK23" s="288"/>
      <c r="DL23" s="288"/>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88"/>
      <c r="DA35" s="288"/>
      <c r="DB35" s="288"/>
      <c r="DC35" s="288"/>
      <c r="DD35" s="288"/>
      <c r="DE35" s="288"/>
      <c r="DF35" s="288"/>
      <c r="DG35" s="288"/>
      <c r="DH35" s="288"/>
      <c r="DI35" s="288"/>
      <c r="DJ35" s="288"/>
      <c r="DK35" s="288"/>
      <c r="DL35" s="288"/>
    </row>
    <row r="36" spans="15:116" x14ac:dyDescent="0.15"/>
    <row r="37" spans="15:116" x14ac:dyDescent="0.15">
      <c r="DL37" s="288"/>
    </row>
    <row r="38" spans="15:116" x14ac:dyDescent="0.15">
      <c r="DI38" s="288"/>
      <c r="DJ38" s="288"/>
      <c r="DK38" s="288"/>
      <c r="DL38" s="288"/>
    </row>
    <row r="39" spans="15:116" x14ac:dyDescent="0.15"/>
    <row r="40" spans="15:116" x14ac:dyDescent="0.15"/>
    <row r="41" spans="15:116" x14ac:dyDescent="0.15"/>
    <row r="42" spans="15:116" x14ac:dyDescent="0.15"/>
    <row r="43" spans="15:116" x14ac:dyDescent="0.15">
      <c r="O43" s="288"/>
      <c r="P43" s="288"/>
      <c r="Q43" s="288"/>
      <c r="R43" s="288"/>
      <c r="S43" s="288"/>
      <c r="T43" s="288"/>
      <c r="U43" s="288"/>
      <c r="V43" s="288"/>
      <c r="W43" s="288"/>
      <c r="X43" s="288"/>
      <c r="Y43" s="288"/>
      <c r="Z43" s="288"/>
      <c r="AA43" s="288"/>
      <c r="AB43" s="288"/>
      <c r="AC43" s="288"/>
      <c r="AD43" s="288"/>
      <c r="AE43" s="288"/>
      <c r="AF43" s="288"/>
      <c r="AG43" s="288"/>
      <c r="AH43" s="288"/>
      <c r="AI43" s="288"/>
      <c r="AJ43" s="288"/>
      <c r="AK43" s="288"/>
      <c r="AL43" s="288"/>
      <c r="AM43" s="288"/>
      <c r="AN43" s="288"/>
      <c r="AO43" s="288"/>
      <c r="AP43" s="288"/>
      <c r="AQ43" s="288"/>
      <c r="AR43" s="288"/>
      <c r="AS43" s="288"/>
      <c r="AT43" s="288"/>
      <c r="AU43" s="288"/>
      <c r="AV43" s="288"/>
      <c r="AW43" s="288"/>
      <c r="AX43" s="288"/>
      <c r="AY43" s="288"/>
      <c r="AZ43" s="288"/>
      <c r="BA43" s="288"/>
      <c r="BB43" s="288"/>
      <c r="BC43" s="288"/>
      <c r="BD43" s="288"/>
      <c r="BE43" s="288"/>
      <c r="BF43" s="288"/>
      <c r="BG43" s="288"/>
      <c r="BH43" s="288"/>
      <c r="BI43" s="288"/>
      <c r="BJ43" s="288"/>
      <c r="BK43" s="288"/>
      <c r="BL43" s="288"/>
      <c r="BM43" s="288"/>
      <c r="BN43" s="288"/>
      <c r="BO43" s="288"/>
      <c r="BP43" s="288"/>
      <c r="BQ43" s="288"/>
      <c r="BR43" s="288"/>
      <c r="BS43" s="288"/>
      <c r="BT43" s="288"/>
      <c r="BU43" s="288"/>
      <c r="BV43" s="288"/>
      <c r="BW43" s="288"/>
      <c r="BX43" s="288"/>
      <c r="BY43" s="288"/>
      <c r="BZ43" s="288"/>
      <c r="CA43" s="288"/>
      <c r="CB43" s="288"/>
      <c r="CC43" s="288"/>
      <c r="CD43" s="288"/>
      <c r="CE43" s="288"/>
      <c r="CF43" s="288"/>
      <c r="CG43" s="288"/>
      <c r="CH43" s="288"/>
      <c r="CI43" s="288"/>
      <c r="CJ43" s="288"/>
      <c r="CK43" s="288"/>
      <c r="CL43" s="288"/>
      <c r="CM43" s="288"/>
      <c r="CN43" s="288"/>
      <c r="CO43" s="288"/>
      <c r="CP43" s="288"/>
      <c r="CQ43" s="288"/>
      <c r="CR43" s="288"/>
      <c r="CS43" s="288"/>
      <c r="CT43" s="288"/>
      <c r="CU43" s="288"/>
      <c r="CV43" s="288"/>
      <c r="CW43" s="288"/>
      <c r="CX43" s="288"/>
      <c r="CY43" s="288"/>
      <c r="CZ43" s="288"/>
      <c r="DA43" s="288"/>
      <c r="DB43" s="288"/>
      <c r="DC43" s="288"/>
      <c r="DD43" s="288"/>
      <c r="DE43" s="288"/>
      <c r="DF43" s="288"/>
      <c r="DG43" s="288"/>
      <c r="DH43" s="288"/>
      <c r="DI43" s="288"/>
      <c r="DJ43" s="288"/>
      <c r="DK43" s="288"/>
      <c r="DL43" s="288"/>
    </row>
    <row r="44" spans="15:116" x14ac:dyDescent="0.15">
      <c r="DL44" s="288"/>
    </row>
    <row r="45" spans="15:116" x14ac:dyDescent="0.15"/>
    <row r="46" spans="15:116" x14ac:dyDescent="0.15">
      <c r="DA46" s="288"/>
      <c r="DB46" s="288"/>
      <c r="DC46" s="288"/>
      <c r="DD46" s="288"/>
      <c r="DE46" s="288"/>
      <c r="DF46" s="288"/>
      <c r="DG46" s="288"/>
      <c r="DH46" s="288"/>
      <c r="DI46" s="288"/>
      <c r="DJ46" s="288"/>
      <c r="DK46" s="288"/>
      <c r="DL46" s="288"/>
    </row>
    <row r="47" spans="15:116" x14ac:dyDescent="0.15"/>
    <row r="48" spans="15:116" x14ac:dyDescent="0.15"/>
    <row r="49" spans="104:116" x14ac:dyDescent="0.15"/>
    <row r="50" spans="104:116" x14ac:dyDescent="0.15">
      <c r="CZ50" s="288"/>
      <c r="DA50" s="288"/>
      <c r="DB50" s="288"/>
      <c r="DC50" s="288"/>
      <c r="DD50" s="288"/>
      <c r="DE50" s="288"/>
      <c r="DF50" s="288"/>
      <c r="DG50" s="288"/>
      <c r="DH50" s="288"/>
      <c r="DI50" s="288"/>
      <c r="DJ50" s="288"/>
      <c r="DK50" s="288"/>
      <c r="DL50" s="288"/>
    </row>
    <row r="51" spans="104:116" x14ac:dyDescent="0.15"/>
    <row r="52" spans="104:116" x14ac:dyDescent="0.15"/>
    <row r="53" spans="104:116" x14ac:dyDescent="0.15">
      <c r="DL53" s="288"/>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88"/>
      <c r="DD67" s="288"/>
      <c r="DE67" s="288"/>
      <c r="DF67" s="288"/>
      <c r="DG67" s="288"/>
      <c r="DH67" s="288"/>
      <c r="DI67" s="288"/>
      <c r="DJ67" s="288"/>
      <c r="DK67" s="288"/>
      <c r="DL67" s="288"/>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e3iBazwUzOapi6xLtwYG/4ka0rwUrwdfzgM5RE/YNB5FJqD78m+bN0wGLlFnTj+7aeiSlcCWNrBhQuIA6J3Nw==" saltValue="BV1Hhb4Y/1X3JZKIg1caEA=="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workbookViewId="0"/>
  </sheetViews>
  <sheetFormatPr defaultColWidth="0" defaultRowHeight="13.5" customHeight="1" zeroHeight="1" x14ac:dyDescent="0.15"/>
  <cols>
    <col min="1" max="36" width="2.5" style="290" customWidth="1"/>
    <col min="37" max="44" width="17" style="290" customWidth="1"/>
    <col min="45" max="45" width="6.125" style="297" customWidth="1"/>
    <col min="46" max="46" width="3" style="295" customWidth="1"/>
    <col min="47" max="47" width="19.125" style="290" hidden="1" customWidth="1"/>
    <col min="48" max="52" width="12.625" style="290" hidden="1" customWidth="1"/>
    <col min="53" max="16384" width="8.625" style="290" hidden="1"/>
  </cols>
  <sheetData>
    <row r="1" spans="1:46" x14ac:dyDescent="0.15">
      <c r="AS1" s="291"/>
      <c r="AT1" s="291"/>
    </row>
    <row r="2" spans="1:46" x14ac:dyDescent="0.15">
      <c r="AS2" s="291"/>
      <c r="AT2" s="291"/>
    </row>
    <row r="3" spans="1:46" x14ac:dyDescent="0.15">
      <c r="AS3" s="291"/>
      <c r="AT3" s="291"/>
    </row>
    <row r="4" spans="1:46" x14ac:dyDescent="0.15">
      <c r="AS4" s="291"/>
      <c r="AT4" s="291"/>
    </row>
    <row r="5" spans="1:46" ht="17.25" x14ac:dyDescent="0.15">
      <c r="A5" s="292" t="s">
        <v>502</v>
      </c>
      <c r="B5" s="293"/>
      <c r="C5" s="293"/>
      <c r="D5" s="293"/>
      <c r="E5" s="293"/>
      <c r="F5" s="293"/>
      <c r="G5" s="293"/>
      <c r="H5" s="293"/>
      <c r="I5" s="293"/>
      <c r="J5" s="293"/>
      <c r="K5" s="293"/>
      <c r="L5" s="293"/>
      <c r="M5" s="293"/>
      <c r="N5" s="293"/>
      <c r="O5" s="293"/>
      <c r="P5" s="293"/>
      <c r="Q5" s="293"/>
      <c r="R5" s="293"/>
      <c r="S5" s="293"/>
      <c r="T5" s="293"/>
      <c r="U5" s="293"/>
      <c r="V5" s="293"/>
      <c r="W5" s="293"/>
      <c r="X5" s="293"/>
      <c r="Y5" s="293"/>
      <c r="Z5" s="293"/>
      <c r="AA5" s="293"/>
      <c r="AB5" s="293"/>
      <c r="AC5" s="293"/>
      <c r="AD5" s="293"/>
      <c r="AE5" s="293"/>
      <c r="AF5" s="293"/>
      <c r="AG5" s="293"/>
      <c r="AH5" s="293"/>
      <c r="AI5" s="293"/>
      <c r="AJ5" s="293"/>
      <c r="AK5" s="293"/>
      <c r="AL5" s="293"/>
      <c r="AM5" s="293"/>
      <c r="AN5" s="293"/>
      <c r="AO5" s="293"/>
      <c r="AP5" s="293"/>
      <c r="AQ5" s="293"/>
      <c r="AR5" s="293"/>
      <c r="AS5" s="294"/>
    </row>
    <row r="6" spans="1:46" x14ac:dyDescent="0.15">
      <c r="A6" s="295"/>
      <c r="B6" s="291"/>
      <c r="C6" s="291"/>
      <c r="D6" s="291"/>
      <c r="E6" s="291"/>
      <c r="F6" s="291"/>
      <c r="G6" s="291"/>
      <c r="H6" s="291"/>
      <c r="I6" s="291"/>
      <c r="J6" s="291"/>
      <c r="K6" s="291"/>
      <c r="L6" s="291"/>
      <c r="M6" s="291"/>
      <c r="N6" s="291"/>
      <c r="O6" s="291"/>
      <c r="P6" s="291"/>
      <c r="Q6" s="291"/>
      <c r="R6" s="291"/>
      <c r="S6" s="291"/>
      <c r="T6" s="291"/>
      <c r="U6" s="291"/>
      <c r="V6" s="291"/>
      <c r="W6" s="291"/>
      <c r="X6" s="291"/>
      <c r="Y6" s="291"/>
      <c r="Z6" s="291"/>
      <c r="AA6" s="291"/>
      <c r="AB6" s="291"/>
      <c r="AC6" s="291"/>
      <c r="AD6" s="291"/>
      <c r="AE6" s="291"/>
      <c r="AF6" s="291"/>
      <c r="AG6" s="291"/>
      <c r="AH6" s="291"/>
      <c r="AI6" s="291"/>
      <c r="AJ6" s="291"/>
      <c r="AK6" s="296" t="s">
        <v>503</v>
      </c>
      <c r="AL6" s="296"/>
      <c r="AM6" s="296"/>
      <c r="AN6" s="296"/>
      <c r="AO6" s="291"/>
      <c r="AP6" s="291"/>
      <c r="AQ6" s="291"/>
      <c r="AR6" s="291"/>
    </row>
    <row r="7" spans="1:46" x14ac:dyDescent="0.15">
      <c r="A7" s="295"/>
      <c r="B7" s="291"/>
      <c r="C7" s="291"/>
      <c r="D7" s="291"/>
      <c r="E7" s="291"/>
      <c r="F7" s="291"/>
      <c r="G7" s="291"/>
      <c r="H7" s="291"/>
      <c r="I7" s="291"/>
      <c r="J7" s="291"/>
      <c r="K7" s="291"/>
      <c r="L7" s="291"/>
      <c r="M7" s="291"/>
      <c r="N7" s="291"/>
      <c r="O7" s="291"/>
      <c r="P7" s="291"/>
      <c r="Q7" s="291"/>
      <c r="R7" s="291"/>
      <c r="S7" s="291"/>
      <c r="T7" s="291"/>
      <c r="U7" s="291"/>
      <c r="V7" s="291"/>
      <c r="W7" s="291"/>
      <c r="X7" s="291"/>
      <c r="Y7" s="291"/>
      <c r="Z7" s="291"/>
      <c r="AA7" s="291"/>
      <c r="AB7" s="291"/>
      <c r="AC7" s="291"/>
      <c r="AD7" s="291"/>
      <c r="AE7" s="291"/>
      <c r="AF7" s="291"/>
      <c r="AG7" s="291"/>
      <c r="AH7" s="291"/>
      <c r="AI7" s="291"/>
      <c r="AJ7" s="291"/>
      <c r="AK7" s="298"/>
      <c r="AL7" s="299"/>
      <c r="AM7" s="299"/>
      <c r="AN7" s="300"/>
      <c r="AO7" s="1210" t="s">
        <v>504</v>
      </c>
      <c r="AP7" s="301"/>
      <c r="AQ7" s="302" t="s">
        <v>505</v>
      </c>
      <c r="AR7" s="303"/>
    </row>
    <row r="8" spans="1:46" x14ac:dyDescent="0.15">
      <c r="A8" s="295"/>
      <c r="B8" s="291"/>
      <c r="C8" s="291"/>
      <c r="D8" s="291"/>
      <c r="E8" s="291"/>
      <c r="F8" s="291"/>
      <c r="G8" s="291"/>
      <c r="H8" s="291"/>
      <c r="I8" s="291"/>
      <c r="J8" s="291"/>
      <c r="K8" s="291"/>
      <c r="L8" s="291"/>
      <c r="M8" s="291"/>
      <c r="N8" s="291"/>
      <c r="O8" s="291"/>
      <c r="P8" s="291"/>
      <c r="Q8" s="291"/>
      <c r="R8" s="291"/>
      <c r="S8" s="291"/>
      <c r="T8" s="291"/>
      <c r="U8" s="291"/>
      <c r="V8" s="291"/>
      <c r="W8" s="291"/>
      <c r="X8" s="291"/>
      <c r="Y8" s="291"/>
      <c r="Z8" s="291"/>
      <c r="AA8" s="291"/>
      <c r="AB8" s="291"/>
      <c r="AC8" s="291"/>
      <c r="AD8" s="291"/>
      <c r="AE8" s="291"/>
      <c r="AF8" s="291"/>
      <c r="AG8" s="291"/>
      <c r="AH8" s="291"/>
      <c r="AI8" s="291"/>
      <c r="AJ8" s="291"/>
      <c r="AK8" s="304"/>
      <c r="AL8" s="305"/>
      <c r="AM8" s="305"/>
      <c r="AN8" s="306"/>
      <c r="AO8" s="1211"/>
      <c r="AP8" s="307" t="s">
        <v>506</v>
      </c>
      <c r="AQ8" s="308" t="s">
        <v>507</v>
      </c>
      <c r="AR8" s="309" t="s">
        <v>508</v>
      </c>
    </row>
    <row r="9" spans="1:46" x14ac:dyDescent="0.15">
      <c r="A9" s="295"/>
      <c r="B9" s="291"/>
      <c r="C9" s="291"/>
      <c r="D9" s="291"/>
      <c r="E9" s="291"/>
      <c r="F9" s="291"/>
      <c r="G9" s="291"/>
      <c r="H9" s="291"/>
      <c r="I9" s="291"/>
      <c r="J9" s="291"/>
      <c r="K9" s="291"/>
      <c r="L9" s="291"/>
      <c r="M9" s="291"/>
      <c r="N9" s="291"/>
      <c r="O9" s="291"/>
      <c r="P9" s="291"/>
      <c r="Q9" s="291"/>
      <c r="R9" s="291"/>
      <c r="S9" s="291"/>
      <c r="T9" s="291"/>
      <c r="U9" s="291"/>
      <c r="V9" s="291"/>
      <c r="W9" s="291"/>
      <c r="X9" s="291"/>
      <c r="Y9" s="291"/>
      <c r="Z9" s="291"/>
      <c r="AA9" s="291"/>
      <c r="AB9" s="291"/>
      <c r="AC9" s="291"/>
      <c r="AD9" s="291"/>
      <c r="AE9" s="291"/>
      <c r="AF9" s="291"/>
      <c r="AG9" s="291"/>
      <c r="AH9" s="291"/>
      <c r="AI9" s="291"/>
      <c r="AJ9" s="291"/>
      <c r="AK9" s="1212" t="s">
        <v>509</v>
      </c>
      <c r="AL9" s="1213"/>
      <c r="AM9" s="1213"/>
      <c r="AN9" s="1214"/>
      <c r="AO9" s="310">
        <v>1707608</v>
      </c>
      <c r="AP9" s="310">
        <v>81762</v>
      </c>
      <c r="AQ9" s="311">
        <v>63072</v>
      </c>
      <c r="AR9" s="312">
        <v>29.6</v>
      </c>
    </row>
    <row r="10" spans="1:46" x14ac:dyDescent="0.15">
      <c r="A10" s="295"/>
      <c r="B10" s="291"/>
      <c r="C10" s="291"/>
      <c r="D10" s="291"/>
      <c r="E10" s="291"/>
      <c r="F10" s="291"/>
      <c r="G10" s="291"/>
      <c r="H10" s="291"/>
      <c r="I10" s="291"/>
      <c r="J10" s="291"/>
      <c r="K10" s="291"/>
      <c r="L10" s="291"/>
      <c r="M10" s="291"/>
      <c r="N10" s="291"/>
      <c r="O10" s="291"/>
      <c r="P10" s="291"/>
      <c r="Q10" s="291"/>
      <c r="R10" s="291"/>
      <c r="S10" s="291"/>
      <c r="T10" s="291"/>
      <c r="U10" s="291"/>
      <c r="V10" s="291"/>
      <c r="W10" s="291"/>
      <c r="X10" s="291"/>
      <c r="Y10" s="291"/>
      <c r="Z10" s="291"/>
      <c r="AA10" s="291"/>
      <c r="AB10" s="291"/>
      <c r="AC10" s="291"/>
      <c r="AD10" s="291"/>
      <c r="AE10" s="291"/>
      <c r="AF10" s="291"/>
      <c r="AG10" s="291"/>
      <c r="AH10" s="291"/>
      <c r="AI10" s="291"/>
      <c r="AJ10" s="291"/>
      <c r="AK10" s="1212" t="s">
        <v>510</v>
      </c>
      <c r="AL10" s="1213"/>
      <c r="AM10" s="1213"/>
      <c r="AN10" s="1214"/>
      <c r="AO10" s="313">
        <v>351436</v>
      </c>
      <c r="AP10" s="313">
        <v>16827</v>
      </c>
      <c r="AQ10" s="314">
        <v>6862</v>
      </c>
      <c r="AR10" s="315">
        <v>145.19999999999999</v>
      </c>
    </row>
    <row r="11" spans="1:46" ht="13.5" customHeight="1" x14ac:dyDescent="0.15">
      <c r="A11" s="295"/>
      <c r="B11" s="291"/>
      <c r="C11" s="291"/>
      <c r="D11" s="291"/>
      <c r="E11" s="291"/>
      <c r="F11" s="291"/>
      <c r="G11" s="291"/>
      <c r="H11" s="291"/>
      <c r="I11" s="291"/>
      <c r="J11" s="291"/>
      <c r="K11" s="291"/>
      <c r="L11" s="291"/>
      <c r="M11" s="291"/>
      <c r="N11" s="291"/>
      <c r="O11" s="291"/>
      <c r="P11" s="291"/>
      <c r="Q11" s="291"/>
      <c r="R11" s="291"/>
      <c r="S11" s="291"/>
      <c r="T11" s="291"/>
      <c r="U11" s="291"/>
      <c r="V11" s="291"/>
      <c r="W11" s="291"/>
      <c r="X11" s="291"/>
      <c r="Y11" s="291"/>
      <c r="Z11" s="291"/>
      <c r="AA11" s="291"/>
      <c r="AB11" s="291"/>
      <c r="AC11" s="291"/>
      <c r="AD11" s="291"/>
      <c r="AE11" s="291"/>
      <c r="AF11" s="291"/>
      <c r="AG11" s="291"/>
      <c r="AH11" s="291"/>
      <c r="AI11" s="291"/>
      <c r="AJ11" s="291"/>
      <c r="AK11" s="1212" t="s">
        <v>511</v>
      </c>
      <c r="AL11" s="1213"/>
      <c r="AM11" s="1213"/>
      <c r="AN11" s="1214"/>
      <c r="AO11" s="313">
        <v>341569</v>
      </c>
      <c r="AP11" s="313">
        <v>16355</v>
      </c>
      <c r="AQ11" s="314">
        <v>9054</v>
      </c>
      <c r="AR11" s="315">
        <v>80.599999999999994</v>
      </c>
    </row>
    <row r="12" spans="1:46" ht="13.5" customHeight="1" x14ac:dyDescent="0.15">
      <c r="A12" s="295"/>
      <c r="B12" s="291"/>
      <c r="C12" s="291"/>
      <c r="D12" s="291"/>
      <c r="E12" s="291"/>
      <c r="F12" s="291"/>
      <c r="G12" s="291"/>
      <c r="H12" s="291"/>
      <c r="I12" s="291"/>
      <c r="J12" s="291"/>
      <c r="K12" s="291"/>
      <c r="L12" s="291"/>
      <c r="M12" s="291"/>
      <c r="N12" s="291"/>
      <c r="O12" s="291"/>
      <c r="P12" s="291"/>
      <c r="Q12" s="291"/>
      <c r="R12" s="291"/>
      <c r="S12" s="291"/>
      <c r="T12" s="291"/>
      <c r="U12" s="291"/>
      <c r="V12" s="291"/>
      <c r="W12" s="291"/>
      <c r="X12" s="291"/>
      <c r="Y12" s="291"/>
      <c r="Z12" s="291"/>
      <c r="AA12" s="291"/>
      <c r="AB12" s="291"/>
      <c r="AC12" s="291"/>
      <c r="AD12" s="291"/>
      <c r="AE12" s="291"/>
      <c r="AF12" s="291"/>
      <c r="AG12" s="291"/>
      <c r="AH12" s="291"/>
      <c r="AI12" s="291"/>
      <c r="AJ12" s="291"/>
      <c r="AK12" s="1212" t="s">
        <v>512</v>
      </c>
      <c r="AL12" s="1213"/>
      <c r="AM12" s="1213"/>
      <c r="AN12" s="1214"/>
      <c r="AO12" s="313" t="s">
        <v>513</v>
      </c>
      <c r="AP12" s="313" t="s">
        <v>513</v>
      </c>
      <c r="AQ12" s="314">
        <v>361</v>
      </c>
      <c r="AR12" s="315" t="s">
        <v>513</v>
      </c>
    </row>
    <row r="13" spans="1:46" ht="13.5" customHeight="1" x14ac:dyDescent="0.15">
      <c r="A13" s="295"/>
      <c r="B13" s="291"/>
      <c r="C13" s="291"/>
      <c r="D13" s="291"/>
      <c r="E13" s="291"/>
      <c r="F13" s="291"/>
      <c r="G13" s="291"/>
      <c r="H13" s="291"/>
      <c r="I13" s="291"/>
      <c r="J13" s="291"/>
      <c r="K13" s="291"/>
      <c r="L13" s="291"/>
      <c r="M13" s="291"/>
      <c r="N13" s="291"/>
      <c r="O13" s="291"/>
      <c r="P13" s="291"/>
      <c r="Q13" s="291"/>
      <c r="R13" s="291"/>
      <c r="S13" s="291"/>
      <c r="T13" s="291"/>
      <c r="U13" s="291"/>
      <c r="V13" s="291"/>
      <c r="W13" s="291"/>
      <c r="X13" s="291"/>
      <c r="Y13" s="291"/>
      <c r="Z13" s="291"/>
      <c r="AA13" s="291"/>
      <c r="AB13" s="291"/>
      <c r="AC13" s="291"/>
      <c r="AD13" s="291"/>
      <c r="AE13" s="291"/>
      <c r="AF13" s="291"/>
      <c r="AG13" s="291"/>
      <c r="AH13" s="291"/>
      <c r="AI13" s="291"/>
      <c r="AJ13" s="291"/>
      <c r="AK13" s="1212" t="s">
        <v>514</v>
      </c>
      <c r="AL13" s="1213"/>
      <c r="AM13" s="1213"/>
      <c r="AN13" s="1214"/>
      <c r="AO13" s="313" t="s">
        <v>513</v>
      </c>
      <c r="AP13" s="313" t="s">
        <v>513</v>
      </c>
      <c r="AQ13" s="314" t="s">
        <v>513</v>
      </c>
      <c r="AR13" s="315" t="s">
        <v>513</v>
      </c>
    </row>
    <row r="14" spans="1:46" ht="13.5" customHeight="1" x14ac:dyDescent="0.15">
      <c r="A14" s="295"/>
      <c r="B14" s="291"/>
      <c r="C14" s="291"/>
      <c r="D14" s="291"/>
      <c r="E14" s="291"/>
      <c r="F14" s="291"/>
      <c r="G14" s="291"/>
      <c r="H14" s="291"/>
      <c r="I14" s="291"/>
      <c r="J14" s="291"/>
      <c r="K14" s="291"/>
      <c r="L14" s="291"/>
      <c r="M14" s="291"/>
      <c r="N14" s="291"/>
      <c r="O14" s="291"/>
      <c r="P14" s="291"/>
      <c r="Q14" s="291"/>
      <c r="R14" s="291"/>
      <c r="S14" s="291"/>
      <c r="T14" s="291"/>
      <c r="U14" s="291"/>
      <c r="V14" s="291"/>
      <c r="W14" s="291"/>
      <c r="X14" s="291"/>
      <c r="Y14" s="291"/>
      <c r="Z14" s="291"/>
      <c r="AA14" s="291"/>
      <c r="AB14" s="291"/>
      <c r="AC14" s="291"/>
      <c r="AD14" s="291"/>
      <c r="AE14" s="291"/>
      <c r="AF14" s="291"/>
      <c r="AG14" s="291"/>
      <c r="AH14" s="291"/>
      <c r="AI14" s="291"/>
      <c r="AJ14" s="291"/>
      <c r="AK14" s="1212" t="s">
        <v>515</v>
      </c>
      <c r="AL14" s="1213"/>
      <c r="AM14" s="1213"/>
      <c r="AN14" s="1214"/>
      <c r="AO14" s="313" t="s">
        <v>513</v>
      </c>
      <c r="AP14" s="313" t="s">
        <v>513</v>
      </c>
      <c r="AQ14" s="314">
        <v>2718</v>
      </c>
      <c r="AR14" s="315" t="s">
        <v>513</v>
      </c>
    </row>
    <row r="15" spans="1:46" ht="13.5" customHeight="1" x14ac:dyDescent="0.15">
      <c r="A15" s="295"/>
      <c r="B15" s="291"/>
      <c r="C15" s="291"/>
      <c r="D15" s="291"/>
      <c r="E15" s="291"/>
      <c r="F15" s="291"/>
      <c r="G15" s="291"/>
      <c r="H15" s="291"/>
      <c r="I15" s="291"/>
      <c r="J15" s="291"/>
      <c r="K15" s="291"/>
      <c r="L15" s="291"/>
      <c r="M15" s="291"/>
      <c r="N15" s="291"/>
      <c r="O15" s="291"/>
      <c r="P15" s="291"/>
      <c r="Q15" s="291"/>
      <c r="R15" s="291"/>
      <c r="S15" s="291"/>
      <c r="T15" s="291"/>
      <c r="U15" s="291"/>
      <c r="V15" s="291"/>
      <c r="W15" s="291"/>
      <c r="X15" s="291"/>
      <c r="Y15" s="291"/>
      <c r="Z15" s="291"/>
      <c r="AA15" s="291"/>
      <c r="AB15" s="291"/>
      <c r="AC15" s="291"/>
      <c r="AD15" s="291"/>
      <c r="AE15" s="291"/>
      <c r="AF15" s="291"/>
      <c r="AG15" s="291"/>
      <c r="AH15" s="291"/>
      <c r="AI15" s="291"/>
      <c r="AJ15" s="291"/>
      <c r="AK15" s="1212" t="s">
        <v>516</v>
      </c>
      <c r="AL15" s="1213"/>
      <c r="AM15" s="1213"/>
      <c r="AN15" s="1214"/>
      <c r="AO15" s="313">
        <v>117886</v>
      </c>
      <c r="AP15" s="313">
        <v>5645</v>
      </c>
      <c r="AQ15" s="314">
        <v>1384</v>
      </c>
      <c r="AR15" s="315">
        <v>307.89999999999998</v>
      </c>
    </row>
    <row r="16" spans="1:46" x14ac:dyDescent="0.15">
      <c r="A16" s="295"/>
      <c r="B16" s="291"/>
      <c r="C16" s="291"/>
      <c r="D16" s="291"/>
      <c r="E16" s="291"/>
      <c r="F16" s="291"/>
      <c r="G16" s="291"/>
      <c r="H16" s="291"/>
      <c r="I16" s="291"/>
      <c r="J16" s="291"/>
      <c r="K16" s="291"/>
      <c r="L16" s="291"/>
      <c r="M16" s="291"/>
      <c r="N16" s="291"/>
      <c r="O16" s="291"/>
      <c r="P16" s="291"/>
      <c r="Q16" s="291"/>
      <c r="R16" s="291"/>
      <c r="S16" s="291"/>
      <c r="T16" s="291"/>
      <c r="U16" s="291"/>
      <c r="V16" s="291"/>
      <c r="W16" s="291"/>
      <c r="X16" s="291"/>
      <c r="Y16" s="291"/>
      <c r="Z16" s="291"/>
      <c r="AA16" s="291"/>
      <c r="AB16" s="291"/>
      <c r="AC16" s="291"/>
      <c r="AD16" s="291"/>
      <c r="AE16" s="291"/>
      <c r="AF16" s="291"/>
      <c r="AG16" s="291"/>
      <c r="AH16" s="291"/>
      <c r="AI16" s="291"/>
      <c r="AJ16" s="291"/>
      <c r="AK16" s="1215" t="s">
        <v>517</v>
      </c>
      <c r="AL16" s="1216"/>
      <c r="AM16" s="1216"/>
      <c r="AN16" s="1217"/>
      <c r="AO16" s="313">
        <v>-132308</v>
      </c>
      <c r="AP16" s="313">
        <v>-6335</v>
      </c>
      <c r="AQ16" s="314">
        <v>-5449</v>
      </c>
      <c r="AR16" s="315">
        <v>16.3</v>
      </c>
    </row>
    <row r="17" spans="1:46" x14ac:dyDescent="0.15">
      <c r="A17" s="295"/>
      <c r="B17" s="291"/>
      <c r="C17" s="291"/>
      <c r="D17" s="291"/>
      <c r="E17" s="291"/>
      <c r="F17" s="291"/>
      <c r="G17" s="291"/>
      <c r="H17" s="291"/>
      <c r="I17" s="291"/>
      <c r="J17" s="291"/>
      <c r="K17" s="291"/>
      <c r="L17" s="291"/>
      <c r="M17" s="291"/>
      <c r="N17" s="291"/>
      <c r="O17" s="291"/>
      <c r="P17" s="291"/>
      <c r="Q17" s="291"/>
      <c r="R17" s="291"/>
      <c r="S17" s="291"/>
      <c r="T17" s="291"/>
      <c r="U17" s="291"/>
      <c r="V17" s="291"/>
      <c r="W17" s="291"/>
      <c r="X17" s="291"/>
      <c r="Y17" s="291"/>
      <c r="Z17" s="291"/>
      <c r="AA17" s="291"/>
      <c r="AB17" s="291"/>
      <c r="AC17" s="291"/>
      <c r="AD17" s="291"/>
      <c r="AE17" s="291"/>
      <c r="AF17" s="291"/>
      <c r="AG17" s="291"/>
      <c r="AH17" s="291"/>
      <c r="AI17" s="291"/>
      <c r="AJ17" s="291"/>
      <c r="AK17" s="1215" t="s">
        <v>190</v>
      </c>
      <c r="AL17" s="1216"/>
      <c r="AM17" s="1216"/>
      <c r="AN17" s="1217"/>
      <c r="AO17" s="313">
        <v>2386191</v>
      </c>
      <c r="AP17" s="313">
        <v>114254</v>
      </c>
      <c r="AQ17" s="314">
        <v>78003</v>
      </c>
      <c r="AR17" s="315">
        <v>46.5</v>
      </c>
    </row>
    <row r="18" spans="1:46" x14ac:dyDescent="0.15">
      <c r="A18" s="295"/>
      <c r="B18" s="291"/>
      <c r="C18" s="291"/>
      <c r="D18" s="291"/>
      <c r="E18" s="291"/>
      <c r="F18" s="291"/>
      <c r="G18" s="291"/>
      <c r="H18" s="291"/>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316"/>
      <c r="AR18" s="316"/>
    </row>
    <row r="19" spans="1:46" x14ac:dyDescent="0.15">
      <c r="A19" s="295"/>
      <c r="B19" s="291"/>
      <c r="C19" s="291"/>
      <c r="D19" s="291"/>
      <c r="E19" s="291"/>
      <c r="F19" s="291"/>
      <c r="G19" s="291"/>
      <c r="H19" s="291"/>
      <c r="I19" s="291"/>
      <c r="J19" s="291"/>
      <c r="K19" s="291"/>
      <c r="L19" s="291"/>
      <c r="M19" s="291"/>
      <c r="N19" s="291"/>
      <c r="O19" s="291"/>
      <c r="P19" s="291"/>
      <c r="Q19" s="291"/>
      <c r="R19" s="291"/>
      <c r="S19" s="291"/>
      <c r="T19" s="291"/>
      <c r="U19" s="291"/>
      <c r="V19" s="291"/>
      <c r="W19" s="291"/>
      <c r="X19" s="291"/>
      <c r="Y19" s="291"/>
      <c r="Z19" s="291"/>
      <c r="AA19" s="291"/>
      <c r="AB19" s="291"/>
      <c r="AC19" s="291"/>
      <c r="AD19" s="291"/>
      <c r="AE19" s="291"/>
      <c r="AF19" s="291"/>
      <c r="AG19" s="291"/>
      <c r="AH19" s="291"/>
      <c r="AI19" s="291"/>
      <c r="AJ19" s="291"/>
      <c r="AK19" s="291" t="s">
        <v>518</v>
      </c>
      <c r="AL19" s="291"/>
      <c r="AM19" s="291"/>
      <c r="AN19" s="291"/>
      <c r="AO19" s="291"/>
      <c r="AP19" s="291"/>
      <c r="AQ19" s="291"/>
      <c r="AR19" s="291"/>
    </row>
    <row r="20" spans="1:46" x14ac:dyDescent="0.15">
      <c r="A20" s="295"/>
      <c r="B20" s="291"/>
      <c r="C20" s="291"/>
      <c r="D20" s="291"/>
      <c r="E20" s="291"/>
      <c r="F20" s="291"/>
      <c r="G20" s="291"/>
      <c r="H20" s="291"/>
      <c r="I20" s="291"/>
      <c r="J20" s="291"/>
      <c r="K20" s="291"/>
      <c r="L20" s="291"/>
      <c r="M20" s="291"/>
      <c r="N20" s="291"/>
      <c r="O20" s="291"/>
      <c r="P20" s="291"/>
      <c r="Q20" s="291"/>
      <c r="R20" s="291"/>
      <c r="S20" s="291"/>
      <c r="T20" s="291"/>
      <c r="U20" s="291"/>
      <c r="V20" s="291"/>
      <c r="W20" s="291"/>
      <c r="X20" s="291"/>
      <c r="Y20" s="291"/>
      <c r="Z20" s="291"/>
      <c r="AA20" s="291"/>
      <c r="AB20" s="291"/>
      <c r="AC20" s="291"/>
      <c r="AD20" s="291"/>
      <c r="AE20" s="291"/>
      <c r="AF20" s="291"/>
      <c r="AG20" s="291"/>
      <c r="AH20" s="291"/>
      <c r="AI20" s="291"/>
      <c r="AJ20" s="291"/>
      <c r="AK20" s="317"/>
      <c r="AL20" s="318"/>
      <c r="AM20" s="318"/>
      <c r="AN20" s="319"/>
      <c r="AO20" s="320" t="s">
        <v>519</v>
      </c>
      <c r="AP20" s="321" t="s">
        <v>520</v>
      </c>
      <c r="AQ20" s="322" t="s">
        <v>521</v>
      </c>
      <c r="AR20" s="323"/>
    </row>
    <row r="21" spans="1:46" s="329" customFormat="1" x14ac:dyDescent="0.15">
      <c r="A21" s="324"/>
      <c r="B21" s="296"/>
      <c r="C21" s="296"/>
      <c r="D21" s="296"/>
      <c r="E21" s="296"/>
      <c r="F21" s="296"/>
      <c r="G21" s="296"/>
      <c r="H21" s="296"/>
      <c r="I21" s="296"/>
      <c r="J21" s="296"/>
      <c r="K21" s="296"/>
      <c r="L21" s="296"/>
      <c r="M21" s="296"/>
      <c r="N21" s="296"/>
      <c r="O21" s="296"/>
      <c r="P21" s="296"/>
      <c r="Q21" s="296"/>
      <c r="R21" s="296"/>
      <c r="S21" s="296"/>
      <c r="T21" s="296"/>
      <c r="U21" s="296"/>
      <c r="V21" s="296"/>
      <c r="W21" s="296"/>
      <c r="X21" s="296"/>
      <c r="Y21" s="296"/>
      <c r="Z21" s="296"/>
      <c r="AA21" s="296"/>
      <c r="AB21" s="296"/>
      <c r="AC21" s="296"/>
      <c r="AD21" s="296"/>
      <c r="AE21" s="296"/>
      <c r="AF21" s="296"/>
      <c r="AG21" s="296"/>
      <c r="AH21" s="296"/>
      <c r="AI21" s="296"/>
      <c r="AJ21" s="296"/>
      <c r="AK21" s="1207" t="s">
        <v>522</v>
      </c>
      <c r="AL21" s="1208"/>
      <c r="AM21" s="1208"/>
      <c r="AN21" s="1209"/>
      <c r="AO21" s="325">
        <v>8.67</v>
      </c>
      <c r="AP21" s="326">
        <v>7.51</v>
      </c>
      <c r="AQ21" s="327">
        <v>1.1599999999999999</v>
      </c>
      <c r="AR21" s="296"/>
      <c r="AS21" s="328"/>
      <c r="AT21" s="324"/>
    </row>
    <row r="22" spans="1:46" s="329" customFormat="1" x14ac:dyDescent="0.15">
      <c r="A22" s="324"/>
      <c r="B22" s="296"/>
      <c r="C22" s="296"/>
      <c r="D22" s="296"/>
      <c r="E22" s="296"/>
      <c r="F22" s="296"/>
      <c r="G22" s="296"/>
      <c r="H22" s="296"/>
      <c r="I22" s="296"/>
      <c r="J22" s="296"/>
      <c r="K22" s="296"/>
      <c r="L22" s="296"/>
      <c r="M22" s="296"/>
      <c r="N22" s="296"/>
      <c r="O22" s="296"/>
      <c r="P22" s="296"/>
      <c r="Q22" s="296"/>
      <c r="R22" s="296"/>
      <c r="S22" s="296"/>
      <c r="T22" s="296"/>
      <c r="U22" s="296"/>
      <c r="V22" s="296"/>
      <c r="W22" s="296"/>
      <c r="X22" s="296"/>
      <c r="Y22" s="296"/>
      <c r="Z22" s="296"/>
      <c r="AA22" s="296"/>
      <c r="AB22" s="296"/>
      <c r="AC22" s="296"/>
      <c r="AD22" s="296"/>
      <c r="AE22" s="296"/>
      <c r="AF22" s="296"/>
      <c r="AG22" s="296"/>
      <c r="AH22" s="296"/>
      <c r="AI22" s="296"/>
      <c r="AJ22" s="296"/>
      <c r="AK22" s="1207" t="s">
        <v>523</v>
      </c>
      <c r="AL22" s="1208"/>
      <c r="AM22" s="1208"/>
      <c r="AN22" s="1209"/>
      <c r="AO22" s="330">
        <v>98.5</v>
      </c>
      <c r="AP22" s="331">
        <v>97.1</v>
      </c>
      <c r="AQ22" s="332">
        <v>1.4</v>
      </c>
      <c r="AR22" s="316"/>
      <c r="AS22" s="328"/>
      <c r="AT22" s="324"/>
    </row>
    <row r="23" spans="1:46" s="329" customFormat="1" x14ac:dyDescent="0.15">
      <c r="A23" s="324"/>
      <c r="B23" s="296"/>
      <c r="C23" s="296"/>
      <c r="D23" s="296"/>
      <c r="E23" s="296"/>
      <c r="F23" s="296"/>
      <c r="G23" s="296"/>
      <c r="H23" s="296"/>
      <c r="I23" s="296"/>
      <c r="J23" s="296"/>
      <c r="K23" s="296"/>
      <c r="L23" s="296"/>
      <c r="M23" s="296"/>
      <c r="N23" s="296"/>
      <c r="O23" s="296"/>
      <c r="P23" s="296"/>
      <c r="Q23" s="296"/>
      <c r="R23" s="296"/>
      <c r="S23" s="296"/>
      <c r="T23" s="296"/>
      <c r="U23" s="296"/>
      <c r="V23" s="296"/>
      <c r="W23" s="296"/>
      <c r="X23" s="296"/>
      <c r="Y23" s="296"/>
      <c r="Z23" s="296"/>
      <c r="AA23" s="296"/>
      <c r="AB23" s="296"/>
      <c r="AC23" s="296"/>
      <c r="AD23" s="296"/>
      <c r="AE23" s="296"/>
      <c r="AF23" s="296"/>
      <c r="AG23" s="296"/>
      <c r="AH23" s="296"/>
      <c r="AI23" s="296"/>
      <c r="AJ23" s="296"/>
      <c r="AK23" s="296"/>
      <c r="AL23" s="296"/>
      <c r="AM23" s="296"/>
      <c r="AN23" s="296"/>
      <c r="AO23" s="296"/>
      <c r="AP23" s="316"/>
      <c r="AQ23" s="316"/>
      <c r="AR23" s="316"/>
      <c r="AS23" s="328"/>
      <c r="AT23" s="324"/>
    </row>
    <row r="24" spans="1:46" s="329" customFormat="1" x14ac:dyDescent="0.15">
      <c r="A24" s="324"/>
      <c r="B24" s="296"/>
      <c r="C24" s="296"/>
      <c r="D24" s="296"/>
      <c r="E24" s="296"/>
      <c r="F24" s="296"/>
      <c r="G24" s="296"/>
      <c r="H24" s="296"/>
      <c r="I24" s="296"/>
      <c r="J24" s="296"/>
      <c r="K24" s="296"/>
      <c r="L24" s="296"/>
      <c r="M24" s="296"/>
      <c r="N24" s="296"/>
      <c r="O24" s="296"/>
      <c r="P24" s="296"/>
      <c r="Q24" s="296"/>
      <c r="R24" s="296"/>
      <c r="S24" s="296"/>
      <c r="T24" s="296"/>
      <c r="U24" s="296"/>
      <c r="V24" s="296"/>
      <c r="W24" s="296"/>
      <c r="X24" s="296"/>
      <c r="Y24" s="296"/>
      <c r="Z24" s="296"/>
      <c r="AA24" s="296"/>
      <c r="AB24" s="296"/>
      <c r="AC24" s="296"/>
      <c r="AD24" s="296"/>
      <c r="AE24" s="296"/>
      <c r="AF24" s="296"/>
      <c r="AG24" s="296"/>
      <c r="AH24" s="296"/>
      <c r="AI24" s="296"/>
      <c r="AJ24" s="296"/>
      <c r="AK24" s="296"/>
      <c r="AL24" s="296"/>
      <c r="AM24" s="296"/>
      <c r="AN24" s="296"/>
      <c r="AO24" s="296"/>
      <c r="AP24" s="316"/>
      <c r="AQ24" s="316"/>
      <c r="AR24" s="316"/>
      <c r="AS24" s="328"/>
      <c r="AT24" s="324"/>
    </row>
    <row r="25" spans="1:46" s="329" customFormat="1" x14ac:dyDescent="0.15">
      <c r="A25" s="333"/>
      <c r="B25" s="334"/>
      <c r="C25" s="334"/>
      <c r="D25" s="334"/>
      <c r="E25" s="334"/>
      <c r="F25" s="334"/>
      <c r="G25" s="334"/>
      <c r="H25" s="334"/>
      <c r="I25" s="334"/>
      <c r="J25" s="334"/>
      <c r="K25" s="334"/>
      <c r="L25" s="334"/>
      <c r="M25" s="334"/>
      <c r="N25" s="334"/>
      <c r="O25" s="334"/>
      <c r="P25" s="334"/>
      <c r="Q25" s="334"/>
      <c r="R25" s="334"/>
      <c r="S25" s="334"/>
      <c r="T25" s="334"/>
      <c r="U25" s="334"/>
      <c r="V25" s="334"/>
      <c r="W25" s="334"/>
      <c r="X25" s="334"/>
      <c r="Y25" s="334"/>
      <c r="Z25" s="334"/>
      <c r="AA25" s="334"/>
      <c r="AB25" s="334"/>
      <c r="AC25" s="334"/>
      <c r="AD25" s="334"/>
      <c r="AE25" s="334"/>
      <c r="AF25" s="334"/>
      <c r="AG25" s="334"/>
      <c r="AH25" s="334"/>
      <c r="AI25" s="334"/>
      <c r="AJ25" s="334"/>
      <c r="AK25" s="334"/>
      <c r="AL25" s="334"/>
      <c r="AM25" s="334"/>
      <c r="AN25" s="334"/>
      <c r="AO25" s="334"/>
      <c r="AP25" s="335"/>
      <c r="AQ25" s="335"/>
      <c r="AR25" s="335"/>
      <c r="AS25" s="336"/>
      <c r="AT25" s="324"/>
    </row>
    <row r="26" spans="1:46" s="329" customFormat="1" x14ac:dyDescent="0.15">
      <c r="A26" s="296" t="s">
        <v>524</v>
      </c>
      <c r="B26" s="296"/>
      <c r="C26" s="296"/>
      <c r="D26" s="296"/>
      <c r="E26" s="296"/>
      <c r="F26" s="296"/>
      <c r="G26" s="296"/>
      <c r="H26" s="296"/>
      <c r="I26" s="296"/>
      <c r="J26" s="296"/>
      <c r="K26" s="296"/>
      <c r="L26" s="296"/>
      <c r="M26" s="296"/>
      <c r="N26" s="296"/>
      <c r="O26" s="296"/>
      <c r="P26" s="296"/>
      <c r="Q26" s="296"/>
      <c r="R26" s="296"/>
      <c r="S26" s="296"/>
      <c r="T26" s="296"/>
      <c r="U26" s="296"/>
      <c r="V26" s="296"/>
      <c r="W26" s="296"/>
      <c r="X26" s="296"/>
      <c r="Y26" s="296"/>
      <c r="Z26" s="296"/>
      <c r="AA26" s="296"/>
      <c r="AB26" s="296"/>
      <c r="AC26" s="296"/>
      <c r="AD26" s="296"/>
      <c r="AE26" s="296"/>
      <c r="AF26" s="296"/>
      <c r="AG26" s="296"/>
      <c r="AH26" s="296"/>
      <c r="AI26" s="296"/>
      <c r="AJ26" s="296"/>
      <c r="AK26" s="296"/>
      <c r="AL26" s="296"/>
      <c r="AM26" s="296"/>
      <c r="AN26" s="296"/>
      <c r="AO26" s="296"/>
      <c r="AP26" s="316"/>
      <c r="AQ26" s="316"/>
      <c r="AR26" s="316"/>
      <c r="AS26" s="296"/>
      <c r="AT26" s="296"/>
    </row>
    <row r="27" spans="1:46" x14ac:dyDescent="0.15">
      <c r="A27" s="337"/>
      <c r="AO27" s="291"/>
      <c r="AP27" s="291"/>
      <c r="AQ27" s="291"/>
      <c r="AR27" s="291"/>
      <c r="AS27" s="291"/>
      <c r="AT27" s="291"/>
    </row>
    <row r="28" spans="1:46" ht="17.25" x14ac:dyDescent="0.15">
      <c r="A28" s="292" t="s">
        <v>525</v>
      </c>
      <c r="B28" s="293"/>
      <c r="C28" s="293"/>
      <c r="D28" s="293"/>
      <c r="E28" s="293"/>
      <c r="F28" s="293"/>
      <c r="G28" s="293"/>
      <c r="H28" s="293"/>
      <c r="I28" s="293"/>
      <c r="J28" s="293"/>
      <c r="K28" s="293"/>
      <c r="L28" s="293"/>
      <c r="M28" s="293"/>
      <c r="N28" s="293"/>
      <c r="O28" s="293"/>
      <c r="P28" s="293"/>
      <c r="Q28" s="293"/>
      <c r="R28" s="293"/>
      <c r="S28" s="293"/>
      <c r="T28" s="293"/>
      <c r="U28" s="293"/>
      <c r="V28" s="293"/>
      <c r="W28" s="293"/>
      <c r="X28" s="293"/>
      <c r="Y28" s="293"/>
      <c r="Z28" s="293"/>
      <c r="AA28" s="293"/>
      <c r="AB28" s="293"/>
      <c r="AC28" s="293"/>
      <c r="AD28" s="293"/>
      <c r="AE28" s="293"/>
      <c r="AF28" s="293"/>
      <c r="AG28" s="293"/>
      <c r="AH28" s="293"/>
      <c r="AI28" s="293"/>
      <c r="AJ28" s="293"/>
      <c r="AK28" s="293"/>
      <c r="AL28" s="293"/>
      <c r="AM28" s="293"/>
      <c r="AN28" s="293"/>
      <c r="AO28" s="293"/>
      <c r="AP28" s="293"/>
      <c r="AQ28" s="293"/>
      <c r="AR28" s="293"/>
      <c r="AS28" s="338"/>
    </row>
    <row r="29" spans="1:46" x14ac:dyDescent="0.15">
      <c r="A29" s="295"/>
      <c r="B29" s="291"/>
      <c r="C29" s="291"/>
      <c r="D29" s="291"/>
      <c r="E29" s="291"/>
      <c r="F29" s="291"/>
      <c r="G29" s="291"/>
      <c r="H29" s="291"/>
      <c r="I29" s="291"/>
      <c r="J29" s="291"/>
      <c r="K29" s="291"/>
      <c r="L29" s="291"/>
      <c r="M29" s="291"/>
      <c r="N29" s="291"/>
      <c r="O29" s="291"/>
      <c r="P29" s="291"/>
      <c r="Q29" s="291"/>
      <c r="R29" s="291"/>
      <c r="S29" s="291"/>
      <c r="T29" s="291"/>
      <c r="U29" s="291"/>
      <c r="V29" s="291"/>
      <c r="W29" s="291"/>
      <c r="X29" s="291"/>
      <c r="Y29" s="291"/>
      <c r="Z29" s="291"/>
      <c r="AA29" s="291"/>
      <c r="AB29" s="291"/>
      <c r="AC29" s="291"/>
      <c r="AD29" s="291"/>
      <c r="AE29" s="291"/>
      <c r="AF29" s="291"/>
      <c r="AG29" s="291"/>
      <c r="AH29" s="291"/>
      <c r="AI29" s="291"/>
      <c r="AJ29" s="291"/>
      <c r="AK29" s="296" t="s">
        <v>526</v>
      </c>
      <c r="AL29" s="296"/>
      <c r="AM29" s="296"/>
      <c r="AN29" s="296"/>
      <c r="AO29" s="291"/>
      <c r="AP29" s="291"/>
      <c r="AQ29" s="291"/>
      <c r="AR29" s="291"/>
      <c r="AS29" s="339"/>
    </row>
    <row r="30" spans="1:46" x14ac:dyDescent="0.15">
      <c r="A30" s="295"/>
      <c r="B30" s="291"/>
      <c r="C30" s="291"/>
      <c r="D30" s="291"/>
      <c r="E30" s="291"/>
      <c r="F30" s="291"/>
      <c r="G30" s="291"/>
      <c r="H30" s="291"/>
      <c r="I30" s="291"/>
      <c r="J30" s="291"/>
      <c r="K30" s="291"/>
      <c r="L30" s="291"/>
      <c r="M30" s="291"/>
      <c r="N30" s="291"/>
      <c r="O30" s="291"/>
      <c r="P30" s="291"/>
      <c r="Q30" s="291"/>
      <c r="R30" s="291"/>
      <c r="S30" s="291"/>
      <c r="T30" s="291"/>
      <c r="U30" s="291"/>
      <c r="V30" s="291"/>
      <c r="W30" s="291"/>
      <c r="X30" s="291"/>
      <c r="Y30" s="291"/>
      <c r="Z30" s="291"/>
      <c r="AA30" s="291"/>
      <c r="AB30" s="291"/>
      <c r="AC30" s="291"/>
      <c r="AD30" s="291"/>
      <c r="AE30" s="291"/>
      <c r="AF30" s="291"/>
      <c r="AG30" s="291"/>
      <c r="AH30" s="291"/>
      <c r="AI30" s="291"/>
      <c r="AJ30" s="291"/>
      <c r="AK30" s="298"/>
      <c r="AL30" s="299"/>
      <c r="AM30" s="299"/>
      <c r="AN30" s="300"/>
      <c r="AO30" s="1210" t="s">
        <v>504</v>
      </c>
      <c r="AP30" s="301"/>
      <c r="AQ30" s="302" t="s">
        <v>505</v>
      </c>
      <c r="AR30" s="303"/>
    </row>
    <row r="31" spans="1:46" x14ac:dyDescent="0.15">
      <c r="A31" s="295"/>
      <c r="B31" s="291"/>
      <c r="C31" s="291"/>
      <c r="D31" s="291"/>
      <c r="E31" s="291"/>
      <c r="F31" s="291"/>
      <c r="G31" s="291"/>
      <c r="H31" s="291"/>
      <c r="I31" s="291"/>
      <c r="J31" s="291"/>
      <c r="K31" s="291"/>
      <c r="L31" s="291"/>
      <c r="M31" s="291"/>
      <c r="N31" s="291"/>
      <c r="O31" s="291"/>
      <c r="P31" s="291"/>
      <c r="Q31" s="291"/>
      <c r="R31" s="291"/>
      <c r="S31" s="291"/>
      <c r="T31" s="291"/>
      <c r="U31" s="291"/>
      <c r="V31" s="291"/>
      <c r="W31" s="291"/>
      <c r="X31" s="291"/>
      <c r="Y31" s="291"/>
      <c r="Z31" s="291"/>
      <c r="AA31" s="291"/>
      <c r="AB31" s="291"/>
      <c r="AC31" s="291"/>
      <c r="AD31" s="291"/>
      <c r="AE31" s="291"/>
      <c r="AF31" s="291"/>
      <c r="AG31" s="291"/>
      <c r="AH31" s="291"/>
      <c r="AI31" s="291"/>
      <c r="AJ31" s="291"/>
      <c r="AK31" s="304"/>
      <c r="AL31" s="305"/>
      <c r="AM31" s="305"/>
      <c r="AN31" s="306"/>
      <c r="AO31" s="1211"/>
      <c r="AP31" s="307" t="s">
        <v>506</v>
      </c>
      <c r="AQ31" s="308" t="s">
        <v>507</v>
      </c>
      <c r="AR31" s="309" t="s">
        <v>508</v>
      </c>
    </row>
    <row r="32" spans="1:46" ht="27" customHeight="1" x14ac:dyDescent="0.15">
      <c r="A32" s="295"/>
      <c r="B32" s="291"/>
      <c r="C32" s="291"/>
      <c r="D32" s="291"/>
      <c r="E32" s="291"/>
      <c r="F32" s="291"/>
      <c r="G32" s="291"/>
      <c r="H32" s="291"/>
      <c r="I32" s="291"/>
      <c r="J32" s="291"/>
      <c r="K32" s="291"/>
      <c r="L32" s="291"/>
      <c r="M32" s="291"/>
      <c r="N32" s="291"/>
      <c r="O32" s="291"/>
      <c r="P32" s="291"/>
      <c r="Q32" s="291"/>
      <c r="R32" s="291"/>
      <c r="S32" s="291"/>
      <c r="T32" s="291"/>
      <c r="U32" s="291"/>
      <c r="V32" s="291"/>
      <c r="W32" s="291"/>
      <c r="X32" s="291"/>
      <c r="Y32" s="291"/>
      <c r="Z32" s="291"/>
      <c r="AA32" s="291"/>
      <c r="AB32" s="291"/>
      <c r="AC32" s="291"/>
      <c r="AD32" s="291"/>
      <c r="AE32" s="291"/>
      <c r="AF32" s="291"/>
      <c r="AG32" s="291"/>
      <c r="AH32" s="291"/>
      <c r="AI32" s="291"/>
      <c r="AJ32" s="291"/>
      <c r="AK32" s="1223" t="s">
        <v>527</v>
      </c>
      <c r="AL32" s="1224"/>
      <c r="AM32" s="1224"/>
      <c r="AN32" s="1225"/>
      <c r="AO32" s="340">
        <v>1789189</v>
      </c>
      <c r="AP32" s="340">
        <v>85669</v>
      </c>
      <c r="AQ32" s="341">
        <v>34855</v>
      </c>
      <c r="AR32" s="342">
        <v>145.80000000000001</v>
      </c>
    </row>
    <row r="33" spans="1:46" ht="13.5" customHeight="1" x14ac:dyDescent="0.15">
      <c r="A33" s="295"/>
      <c r="B33" s="291"/>
      <c r="C33" s="291"/>
      <c r="D33" s="291"/>
      <c r="E33" s="291"/>
      <c r="F33" s="291"/>
      <c r="G33" s="291"/>
      <c r="H33" s="291"/>
      <c r="I33" s="291"/>
      <c r="J33" s="291"/>
      <c r="K33" s="291"/>
      <c r="L33" s="291"/>
      <c r="M33" s="291"/>
      <c r="N33" s="291"/>
      <c r="O33" s="291"/>
      <c r="P33" s="291"/>
      <c r="Q33" s="291"/>
      <c r="R33" s="291"/>
      <c r="S33" s="291"/>
      <c r="T33" s="291"/>
      <c r="U33" s="291"/>
      <c r="V33" s="291"/>
      <c r="W33" s="291"/>
      <c r="X33" s="291"/>
      <c r="Y33" s="291"/>
      <c r="Z33" s="291"/>
      <c r="AA33" s="291"/>
      <c r="AB33" s="291"/>
      <c r="AC33" s="291"/>
      <c r="AD33" s="291"/>
      <c r="AE33" s="291"/>
      <c r="AF33" s="291"/>
      <c r="AG33" s="291"/>
      <c r="AH33" s="291"/>
      <c r="AI33" s="291"/>
      <c r="AJ33" s="291"/>
      <c r="AK33" s="1223" t="s">
        <v>528</v>
      </c>
      <c r="AL33" s="1224"/>
      <c r="AM33" s="1224"/>
      <c r="AN33" s="1225"/>
      <c r="AO33" s="340" t="s">
        <v>513</v>
      </c>
      <c r="AP33" s="340" t="s">
        <v>513</v>
      </c>
      <c r="AQ33" s="341" t="s">
        <v>513</v>
      </c>
      <c r="AR33" s="342" t="s">
        <v>513</v>
      </c>
    </row>
    <row r="34" spans="1:46" ht="27" customHeight="1" x14ac:dyDescent="0.15">
      <c r="A34" s="295"/>
      <c r="B34" s="291"/>
      <c r="C34" s="291"/>
      <c r="D34" s="291"/>
      <c r="E34" s="291"/>
      <c r="F34" s="291"/>
      <c r="G34" s="291"/>
      <c r="H34" s="291"/>
      <c r="I34" s="291"/>
      <c r="J34" s="291"/>
      <c r="K34" s="291"/>
      <c r="L34" s="291"/>
      <c r="M34" s="291"/>
      <c r="N34" s="291"/>
      <c r="O34" s="291"/>
      <c r="P34" s="291"/>
      <c r="Q34" s="291"/>
      <c r="R34" s="291"/>
      <c r="S34" s="291"/>
      <c r="T34" s="291"/>
      <c r="U34" s="291"/>
      <c r="V34" s="291"/>
      <c r="W34" s="291"/>
      <c r="X34" s="291"/>
      <c r="Y34" s="291"/>
      <c r="Z34" s="291"/>
      <c r="AA34" s="291"/>
      <c r="AB34" s="291"/>
      <c r="AC34" s="291"/>
      <c r="AD34" s="291"/>
      <c r="AE34" s="291"/>
      <c r="AF34" s="291"/>
      <c r="AG34" s="291"/>
      <c r="AH34" s="291"/>
      <c r="AI34" s="291"/>
      <c r="AJ34" s="291"/>
      <c r="AK34" s="1223" t="s">
        <v>529</v>
      </c>
      <c r="AL34" s="1224"/>
      <c r="AM34" s="1224"/>
      <c r="AN34" s="1225"/>
      <c r="AO34" s="340" t="s">
        <v>513</v>
      </c>
      <c r="AP34" s="340" t="s">
        <v>513</v>
      </c>
      <c r="AQ34" s="341" t="s">
        <v>513</v>
      </c>
      <c r="AR34" s="342" t="s">
        <v>513</v>
      </c>
    </row>
    <row r="35" spans="1:46" ht="27" customHeight="1" x14ac:dyDescent="0.15">
      <c r="A35" s="295"/>
      <c r="B35" s="291"/>
      <c r="C35" s="291"/>
      <c r="D35" s="291"/>
      <c r="E35" s="291"/>
      <c r="F35" s="291"/>
      <c r="G35" s="291"/>
      <c r="H35" s="291"/>
      <c r="I35" s="291"/>
      <c r="J35" s="291"/>
      <c r="K35" s="291"/>
      <c r="L35" s="291"/>
      <c r="M35" s="291"/>
      <c r="N35" s="291"/>
      <c r="O35" s="291"/>
      <c r="P35" s="291"/>
      <c r="Q35" s="291"/>
      <c r="R35" s="291"/>
      <c r="S35" s="291"/>
      <c r="T35" s="291"/>
      <c r="U35" s="291"/>
      <c r="V35" s="291"/>
      <c r="W35" s="291"/>
      <c r="X35" s="291"/>
      <c r="Y35" s="291"/>
      <c r="Z35" s="291"/>
      <c r="AA35" s="291"/>
      <c r="AB35" s="291"/>
      <c r="AC35" s="291"/>
      <c r="AD35" s="291"/>
      <c r="AE35" s="291"/>
      <c r="AF35" s="291"/>
      <c r="AG35" s="291"/>
      <c r="AH35" s="291"/>
      <c r="AI35" s="291"/>
      <c r="AJ35" s="291"/>
      <c r="AK35" s="1223" t="s">
        <v>530</v>
      </c>
      <c r="AL35" s="1224"/>
      <c r="AM35" s="1224"/>
      <c r="AN35" s="1225"/>
      <c r="AO35" s="340">
        <v>778820</v>
      </c>
      <c r="AP35" s="340">
        <v>37291</v>
      </c>
      <c r="AQ35" s="341">
        <v>15141</v>
      </c>
      <c r="AR35" s="342">
        <v>146.30000000000001</v>
      </c>
    </row>
    <row r="36" spans="1:46" ht="27" customHeight="1" x14ac:dyDescent="0.15">
      <c r="A36" s="295"/>
      <c r="B36" s="291"/>
      <c r="C36" s="291"/>
      <c r="D36" s="291"/>
      <c r="E36" s="291"/>
      <c r="F36" s="291"/>
      <c r="G36" s="291"/>
      <c r="H36" s="291"/>
      <c r="I36" s="291"/>
      <c r="J36" s="291"/>
      <c r="K36" s="291"/>
      <c r="L36" s="291"/>
      <c r="M36" s="291"/>
      <c r="N36" s="291"/>
      <c r="O36" s="291"/>
      <c r="P36" s="291"/>
      <c r="Q36" s="291"/>
      <c r="R36" s="291"/>
      <c r="S36" s="291"/>
      <c r="T36" s="291"/>
      <c r="U36" s="291"/>
      <c r="V36" s="291"/>
      <c r="W36" s="291"/>
      <c r="X36" s="291"/>
      <c r="Y36" s="291"/>
      <c r="Z36" s="291"/>
      <c r="AA36" s="291"/>
      <c r="AB36" s="291"/>
      <c r="AC36" s="291"/>
      <c r="AD36" s="291"/>
      <c r="AE36" s="291"/>
      <c r="AF36" s="291"/>
      <c r="AG36" s="291"/>
      <c r="AH36" s="291"/>
      <c r="AI36" s="291"/>
      <c r="AJ36" s="291"/>
      <c r="AK36" s="1223" t="s">
        <v>531</v>
      </c>
      <c r="AL36" s="1224"/>
      <c r="AM36" s="1224"/>
      <c r="AN36" s="1225"/>
      <c r="AO36" s="340">
        <v>119901</v>
      </c>
      <c r="AP36" s="340">
        <v>5741</v>
      </c>
      <c r="AQ36" s="341">
        <v>2517</v>
      </c>
      <c r="AR36" s="342">
        <v>128.1</v>
      </c>
    </row>
    <row r="37" spans="1:46" ht="13.5" customHeight="1" x14ac:dyDescent="0.15">
      <c r="A37" s="295"/>
      <c r="B37" s="291"/>
      <c r="C37" s="291"/>
      <c r="D37" s="291"/>
      <c r="E37" s="291"/>
      <c r="F37" s="291"/>
      <c r="G37" s="291"/>
      <c r="H37" s="291"/>
      <c r="I37" s="291"/>
      <c r="J37" s="291"/>
      <c r="K37" s="291"/>
      <c r="L37" s="291"/>
      <c r="M37" s="291"/>
      <c r="N37" s="291"/>
      <c r="O37" s="291"/>
      <c r="P37" s="291"/>
      <c r="Q37" s="291"/>
      <c r="R37" s="291"/>
      <c r="S37" s="291"/>
      <c r="T37" s="291"/>
      <c r="U37" s="291"/>
      <c r="V37" s="291"/>
      <c r="W37" s="291"/>
      <c r="X37" s="291"/>
      <c r="Y37" s="291"/>
      <c r="Z37" s="291"/>
      <c r="AA37" s="291"/>
      <c r="AB37" s="291"/>
      <c r="AC37" s="291"/>
      <c r="AD37" s="291"/>
      <c r="AE37" s="291"/>
      <c r="AF37" s="291"/>
      <c r="AG37" s="291"/>
      <c r="AH37" s="291"/>
      <c r="AI37" s="291"/>
      <c r="AJ37" s="291"/>
      <c r="AK37" s="1223" t="s">
        <v>532</v>
      </c>
      <c r="AL37" s="1224"/>
      <c r="AM37" s="1224"/>
      <c r="AN37" s="1225"/>
      <c r="AO37" s="340" t="s">
        <v>513</v>
      </c>
      <c r="AP37" s="340" t="s">
        <v>513</v>
      </c>
      <c r="AQ37" s="341">
        <v>522</v>
      </c>
      <c r="AR37" s="342" t="s">
        <v>513</v>
      </c>
    </row>
    <row r="38" spans="1:46" ht="27" customHeight="1" x14ac:dyDescent="0.15">
      <c r="A38" s="295"/>
      <c r="B38" s="291"/>
      <c r="C38" s="291"/>
      <c r="D38" s="291"/>
      <c r="E38" s="291"/>
      <c r="F38" s="291"/>
      <c r="G38" s="291"/>
      <c r="H38" s="291"/>
      <c r="I38" s="291"/>
      <c r="J38" s="291"/>
      <c r="K38" s="291"/>
      <c r="L38" s="291"/>
      <c r="M38" s="291"/>
      <c r="N38" s="291"/>
      <c r="O38" s="291"/>
      <c r="P38" s="291"/>
      <c r="Q38" s="291"/>
      <c r="R38" s="291"/>
      <c r="S38" s="291"/>
      <c r="T38" s="291"/>
      <c r="U38" s="291"/>
      <c r="V38" s="291"/>
      <c r="W38" s="291"/>
      <c r="X38" s="291"/>
      <c r="Y38" s="291"/>
      <c r="Z38" s="291"/>
      <c r="AA38" s="291"/>
      <c r="AB38" s="291"/>
      <c r="AC38" s="291"/>
      <c r="AD38" s="291"/>
      <c r="AE38" s="291"/>
      <c r="AF38" s="291"/>
      <c r="AG38" s="291"/>
      <c r="AH38" s="291"/>
      <c r="AI38" s="291"/>
      <c r="AJ38" s="291"/>
      <c r="AK38" s="1226" t="s">
        <v>533</v>
      </c>
      <c r="AL38" s="1227"/>
      <c r="AM38" s="1227"/>
      <c r="AN38" s="1228"/>
      <c r="AO38" s="343">
        <v>646</v>
      </c>
      <c r="AP38" s="343">
        <v>31</v>
      </c>
      <c r="AQ38" s="344">
        <v>1</v>
      </c>
      <c r="AR38" s="332">
        <v>3000</v>
      </c>
      <c r="AS38" s="339"/>
    </row>
    <row r="39" spans="1:46" x14ac:dyDescent="0.15">
      <c r="A39" s="295"/>
      <c r="B39" s="291"/>
      <c r="C39" s="291"/>
      <c r="D39" s="291"/>
      <c r="E39" s="291"/>
      <c r="F39" s="291"/>
      <c r="G39" s="291"/>
      <c r="H39" s="291"/>
      <c r="I39" s="291"/>
      <c r="J39" s="291"/>
      <c r="K39" s="291"/>
      <c r="L39" s="291"/>
      <c r="M39" s="291"/>
      <c r="N39" s="291"/>
      <c r="O39" s="291"/>
      <c r="P39" s="291"/>
      <c r="Q39" s="291"/>
      <c r="R39" s="291"/>
      <c r="S39" s="291"/>
      <c r="T39" s="291"/>
      <c r="U39" s="291"/>
      <c r="V39" s="291"/>
      <c r="W39" s="291"/>
      <c r="X39" s="291"/>
      <c r="Y39" s="291"/>
      <c r="Z39" s="291"/>
      <c r="AA39" s="291"/>
      <c r="AB39" s="291"/>
      <c r="AC39" s="291"/>
      <c r="AD39" s="291"/>
      <c r="AE39" s="291"/>
      <c r="AF39" s="291"/>
      <c r="AG39" s="291"/>
      <c r="AH39" s="291"/>
      <c r="AI39" s="291"/>
      <c r="AJ39" s="291"/>
      <c r="AK39" s="1226" t="s">
        <v>534</v>
      </c>
      <c r="AL39" s="1227"/>
      <c r="AM39" s="1227"/>
      <c r="AN39" s="1228"/>
      <c r="AO39" s="340">
        <v>-63255</v>
      </c>
      <c r="AP39" s="340">
        <v>-3029</v>
      </c>
      <c r="AQ39" s="341">
        <v>-2915</v>
      </c>
      <c r="AR39" s="342">
        <v>3.9</v>
      </c>
      <c r="AS39" s="339"/>
    </row>
    <row r="40" spans="1:46" ht="27" customHeight="1" x14ac:dyDescent="0.15">
      <c r="A40" s="295"/>
      <c r="B40" s="291"/>
      <c r="C40" s="291"/>
      <c r="D40" s="291"/>
      <c r="E40" s="291"/>
      <c r="F40" s="291"/>
      <c r="G40" s="291"/>
      <c r="H40" s="291"/>
      <c r="I40" s="291"/>
      <c r="J40" s="291"/>
      <c r="K40" s="291"/>
      <c r="L40" s="291"/>
      <c r="M40" s="291"/>
      <c r="N40" s="291"/>
      <c r="O40" s="291"/>
      <c r="P40" s="291"/>
      <c r="Q40" s="291"/>
      <c r="R40" s="291"/>
      <c r="S40" s="291"/>
      <c r="T40" s="291"/>
      <c r="U40" s="291"/>
      <c r="V40" s="291"/>
      <c r="W40" s="291"/>
      <c r="X40" s="291"/>
      <c r="Y40" s="291"/>
      <c r="Z40" s="291"/>
      <c r="AA40" s="291"/>
      <c r="AB40" s="291"/>
      <c r="AC40" s="291"/>
      <c r="AD40" s="291"/>
      <c r="AE40" s="291"/>
      <c r="AF40" s="291"/>
      <c r="AG40" s="291"/>
      <c r="AH40" s="291"/>
      <c r="AI40" s="291"/>
      <c r="AJ40" s="291"/>
      <c r="AK40" s="1223" t="s">
        <v>535</v>
      </c>
      <c r="AL40" s="1224"/>
      <c r="AM40" s="1224"/>
      <c r="AN40" s="1225"/>
      <c r="AO40" s="340">
        <v>-1617727</v>
      </c>
      <c r="AP40" s="340">
        <v>-77459</v>
      </c>
      <c r="AQ40" s="341">
        <v>-35363</v>
      </c>
      <c r="AR40" s="342">
        <v>119</v>
      </c>
      <c r="AS40" s="339"/>
    </row>
    <row r="41" spans="1:46" x14ac:dyDescent="0.15">
      <c r="A41" s="295"/>
      <c r="B41" s="291"/>
      <c r="C41" s="291"/>
      <c r="D41" s="291"/>
      <c r="E41" s="291"/>
      <c r="F41" s="291"/>
      <c r="G41" s="291"/>
      <c r="H41" s="291"/>
      <c r="I41" s="291"/>
      <c r="J41" s="291"/>
      <c r="K41" s="291"/>
      <c r="L41" s="291"/>
      <c r="M41" s="291"/>
      <c r="N41" s="291"/>
      <c r="O41" s="291"/>
      <c r="P41" s="291"/>
      <c r="Q41" s="291"/>
      <c r="R41" s="291"/>
      <c r="S41" s="291"/>
      <c r="T41" s="291"/>
      <c r="U41" s="291"/>
      <c r="V41" s="291"/>
      <c r="W41" s="291"/>
      <c r="X41" s="291"/>
      <c r="Y41" s="291"/>
      <c r="Z41" s="291"/>
      <c r="AA41" s="291"/>
      <c r="AB41" s="291"/>
      <c r="AC41" s="291"/>
      <c r="AD41" s="291"/>
      <c r="AE41" s="291"/>
      <c r="AF41" s="291"/>
      <c r="AG41" s="291"/>
      <c r="AH41" s="291"/>
      <c r="AI41" s="291"/>
      <c r="AJ41" s="291"/>
      <c r="AK41" s="1229" t="s">
        <v>302</v>
      </c>
      <c r="AL41" s="1230"/>
      <c r="AM41" s="1230"/>
      <c r="AN41" s="1231"/>
      <c r="AO41" s="340">
        <v>1007574</v>
      </c>
      <c r="AP41" s="340">
        <v>48244</v>
      </c>
      <c r="AQ41" s="341">
        <v>14758</v>
      </c>
      <c r="AR41" s="342">
        <v>226.9</v>
      </c>
      <c r="AS41" s="339"/>
    </row>
    <row r="42" spans="1:46" x14ac:dyDescent="0.15">
      <c r="A42" s="295"/>
      <c r="B42" s="291"/>
      <c r="C42" s="291"/>
      <c r="D42" s="291"/>
      <c r="E42" s="291"/>
      <c r="F42" s="291"/>
      <c r="G42" s="291"/>
      <c r="H42" s="291"/>
      <c r="I42" s="291"/>
      <c r="J42" s="291"/>
      <c r="K42" s="291"/>
      <c r="L42" s="291"/>
      <c r="M42" s="291"/>
      <c r="N42" s="291"/>
      <c r="O42" s="291"/>
      <c r="P42" s="291"/>
      <c r="Q42" s="291"/>
      <c r="R42" s="291"/>
      <c r="S42" s="291"/>
      <c r="T42" s="291"/>
      <c r="U42" s="291"/>
      <c r="V42" s="291"/>
      <c r="W42" s="291"/>
      <c r="X42" s="291"/>
      <c r="Y42" s="291"/>
      <c r="Z42" s="291"/>
      <c r="AA42" s="291"/>
      <c r="AB42" s="291"/>
      <c r="AC42" s="291"/>
      <c r="AD42" s="291"/>
      <c r="AE42" s="291"/>
      <c r="AF42" s="291"/>
      <c r="AG42" s="291"/>
      <c r="AH42" s="291"/>
      <c r="AI42" s="291"/>
      <c r="AJ42" s="291"/>
      <c r="AK42" s="345" t="s">
        <v>536</v>
      </c>
      <c r="AL42" s="291"/>
      <c r="AM42" s="291"/>
      <c r="AN42" s="291"/>
      <c r="AO42" s="291"/>
      <c r="AP42" s="291"/>
      <c r="AQ42" s="316"/>
      <c r="AR42" s="316"/>
      <c r="AS42" s="339"/>
    </row>
    <row r="43" spans="1:46" x14ac:dyDescent="0.15">
      <c r="A43" s="295"/>
      <c r="B43" s="291"/>
      <c r="C43" s="291"/>
      <c r="D43" s="291"/>
      <c r="E43" s="291"/>
      <c r="F43" s="291"/>
      <c r="G43" s="291"/>
      <c r="H43" s="291"/>
      <c r="I43" s="291"/>
      <c r="J43" s="291"/>
      <c r="K43" s="291"/>
      <c r="L43" s="291"/>
      <c r="M43" s="291"/>
      <c r="N43" s="291"/>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346"/>
      <c r="AQ43" s="316"/>
      <c r="AR43" s="291"/>
      <c r="AS43" s="339"/>
    </row>
    <row r="44" spans="1:46" x14ac:dyDescent="0.15">
      <c r="A44" s="295"/>
      <c r="B44" s="291"/>
      <c r="C44" s="291"/>
      <c r="D44" s="291"/>
      <c r="E44" s="291"/>
      <c r="F44" s="291"/>
      <c r="G44" s="291"/>
      <c r="H44" s="291"/>
      <c r="I44" s="291"/>
      <c r="J44" s="291"/>
      <c r="K44" s="291"/>
      <c r="L44" s="291"/>
      <c r="M44" s="291"/>
      <c r="N44" s="291"/>
      <c r="O44" s="291"/>
      <c r="P44" s="291"/>
      <c r="Q44" s="291"/>
      <c r="R44" s="291"/>
      <c r="S44" s="291"/>
      <c r="T44" s="291"/>
      <c r="U44" s="291"/>
      <c r="V44" s="291"/>
      <c r="W44" s="291"/>
      <c r="X44" s="291"/>
      <c r="Y44" s="291"/>
      <c r="Z44" s="291"/>
      <c r="AA44" s="291"/>
      <c r="AB44" s="291"/>
      <c r="AC44" s="291"/>
      <c r="AD44" s="291"/>
      <c r="AE44" s="291"/>
      <c r="AF44" s="291"/>
      <c r="AG44" s="291"/>
      <c r="AH44" s="291"/>
      <c r="AI44" s="291"/>
      <c r="AJ44" s="291"/>
      <c r="AK44" s="291"/>
      <c r="AL44" s="291"/>
      <c r="AM44" s="291"/>
      <c r="AN44" s="291"/>
      <c r="AO44" s="291"/>
      <c r="AP44" s="291"/>
      <c r="AQ44" s="316"/>
      <c r="AR44" s="291"/>
    </row>
    <row r="45" spans="1:46" x14ac:dyDescent="0.15">
      <c r="A45" s="293"/>
      <c r="B45" s="293"/>
      <c r="C45" s="293"/>
      <c r="D45" s="293"/>
      <c r="E45" s="293"/>
      <c r="F45" s="293"/>
      <c r="G45" s="293"/>
      <c r="H45" s="293"/>
      <c r="I45" s="293"/>
      <c r="J45" s="293"/>
      <c r="K45" s="293"/>
      <c r="L45" s="293"/>
      <c r="M45" s="293"/>
      <c r="N45" s="293"/>
      <c r="O45" s="293"/>
      <c r="P45" s="293"/>
      <c r="Q45" s="293"/>
      <c r="R45" s="293"/>
      <c r="S45" s="293"/>
      <c r="T45" s="293"/>
      <c r="U45" s="293"/>
      <c r="V45" s="293"/>
      <c r="W45" s="293"/>
      <c r="X45" s="293"/>
      <c r="Y45" s="293"/>
      <c r="Z45" s="293"/>
      <c r="AA45" s="293"/>
      <c r="AB45" s="293"/>
      <c r="AC45" s="293"/>
      <c r="AD45" s="293"/>
      <c r="AE45" s="293"/>
      <c r="AF45" s="293"/>
      <c r="AG45" s="293"/>
      <c r="AH45" s="293"/>
      <c r="AI45" s="293"/>
      <c r="AJ45" s="293"/>
      <c r="AK45" s="293"/>
      <c r="AL45" s="293"/>
      <c r="AM45" s="293"/>
      <c r="AN45" s="293"/>
      <c r="AO45" s="293"/>
      <c r="AP45" s="293"/>
      <c r="AQ45" s="347"/>
      <c r="AR45" s="293"/>
      <c r="AS45" s="293"/>
      <c r="AT45" s="291"/>
    </row>
    <row r="46" spans="1:46" x14ac:dyDescent="0.15">
      <c r="A46" s="348"/>
      <c r="B46" s="348"/>
      <c r="C46" s="348"/>
      <c r="D46" s="348"/>
      <c r="E46" s="348"/>
      <c r="F46" s="348"/>
      <c r="G46" s="348"/>
      <c r="H46" s="348"/>
      <c r="I46" s="348"/>
      <c r="J46" s="348"/>
      <c r="K46" s="348"/>
      <c r="L46" s="348"/>
      <c r="M46" s="348"/>
      <c r="N46" s="348"/>
      <c r="O46" s="348"/>
      <c r="P46" s="348"/>
      <c r="Q46" s="348"/>
      <c r="R46" s="348"/>
      <c r="S46" s="348"/>
      <c r="T46" s="348"/>
      <c r="U46" s="348"/>
      <c r="V46" s="348"/>
      <c r="W46" s="348"/>
      <c r="X46" s="348"/>
      <c r="Y46" s="348"/>
      <c r="Z46" s="348"/>
      <c r="AA46" s="348"/>
      <c r="AB46" s="348"/>
      <c r="AC46" s="348"/>
      <c r="AD46" s="348"/>
      <c r="AE46" s="348"/>
      <c r="AF46" s="348"/>
      <c r="AG46" s="348"/>
      <c r="AH46" s="348"/>
      <c r="AI46" s="348"/>
      <c r="AJ46" s="348"/>
      <c r="AK46" s="348"/>
      <c r="AL46" s="348"/>
      <c r="AM46" s="348"/>
      <c r="AN46" s="348"/>
      <c r="AO46" s="348"/>
      <c r="AP46" s="348"/>
      <c r="AQ46" s="348"/>
      <c r="AR46" s="348"/>
      <c r="AS46" s="348"/>
      <c r="AT46" s="291"/>
    </row>
    <row r="47" spans="1:46" ht="17.25" customHeight="1" x14ac:dyDescent="0.15">
      <c r="A47" s="349" t="s">
        <v>537</v>
      </c>
      <c r="B47" s="291"/>
      <c r="C47" s="291"/>
      <c r="D47" s="291"/>
      <c r="E47" s="291"/>
      <c r="F47" s="291"/>
      <c r="G47" s="291"/>
      <c r="H47" s="291"/>
      <c r="I47" s="291"/>
      <c r="J47" s="291"/>
      <c r="K47" s="291"/>
      <c r="L47" s="291"/>
      <c r="M47" s="291"/>
      <c r="N47" s="291"/>
      <c r="O47" s="291"/>
      <c r="P47" s="291"/>
      <c r="Q47" s="291"/>
      <c r="R47" s="291"/>
      <c r="S47" s="291"/>
      <c r="T47" s="291"/>
      <c r="U47" s="291"/>
      <c r="V47" s="291"/>
      <c r="W47" s="291"/>
      <c r="X47" s="291"/>
      <c r="Y47" s="291"/>
      <c r="Z47" s="291"/>
      <c r="AA47" s="291"/>
      <c r="AB47" s="291"/>
      <c r="AC47" s="291"/>
      <c r="AD47" s="291"/>
      <c r="AE47" s="291"/>
      <c r="AF47" s="291"/>
      <c r="AG47" s="291"/>
      <c r="AH47" s="291"/>
      <c r="AI47" s="291"/>
      <c r="AJ47" s="291"/>
      <c r="AK47" s="291"/>
      <c r="AL47" s="291"/>
      <c r="AM47" s="291"/>
      <c r="AN47" s="291"/>
      <c r="AO47" s="291"/>
      <c r="AP47" s="291"/>
      <c r="AQ47" s="291"/>
      <c r="AR47" s="291"/>
    </row>
    <row r="48" spans="1:46" x14ac:dyDescent="0.15">
      <c r="A48" s="295"/>
      <c r="B48" s="291"/>
      <c r="C48" s="291"/>
      <c r="D48" s="291"/>
      <c r="E48" s="291"/>
      <c r="F48" s="291"/>
      <c r="G48" s="291"/>
      <c r="H48" s="291"/>
      <c r="I48" s="291"/>
      <c r="J48" s="291"/>
      <c r="K48" s="291"/>
      <c r="L48" s="291"/>
      <c r="M48" s="291"/>
      <c r="N48" s="291"/>
      <c r="O48" s="291"/>
      <c r="P48" s="291"/>
      <c r="Q48" s="291"/>
      <c r="R48" s="291"/>
      <c r="S48" s="291"/>
      <c r="T48" s="291"/>
      <c r="U48" s="291"/>
      <c r="V48" s="291"/>
      <c r="W48" s="291"/>
      <c r="X48" s="291"/>
      <c r="Y48" s="291"/>
      <c r="Z48" s="291"/>
      <c r="AA48" s="291"/>
      <c r="AB48" s="291"/>
      <c r="AC48" s="291"/>
      <c r="AD48" s="291"/>
      <c r="AE48" s="291"/>
      <c r="AF48" s="291"/>
      <c r="AG48" s="291"/>
      <c r="AH48" s="291"/>
      <c r="AI48" s="291"/>
      <c r="AJ48" s="291"/>
      <c r="AK48" s="350" t="s">
        <v>538</v>
      </c>
      <c r="AL48" s="350"/>
      <c r="AM48" s="350"/>
      <c r="AN48" s="350"/>
      <c r="AO48" s="350"/>
      <c r="AP48" s="350"/>
      <c r="AQ48" s="351"/>
      <c r="AR48" s="350"/>
    </row>
    <row r="49" spans="1:44" ht="13.5" customHeight="1" x14ac:dyDescent="0.15">
      <c r="A49" s="295"/>
      <c r="B49" s="291"/>
      <c r="C49" s="291"/>
      <c r="D49" s="291"/>
      <c r="E49" s="291"/>
      <c r="F49" s="291"/>
      <c r="G49" s="291"/>
      <c r="H49" s="291"/>
      <c r="I49" s="291"/>
      <c r="J49" s="291"/>
      <c r="K49" s="291"/>
      <c r="L49" s="291"/>
      <c r="M49" s="291"/>
      <c r="N49" s="291"/>
      <c r="O49" s="291"/>
      <c r="P49" s="291"/>
      <c r="Q49" s="291"/>
      <c r="R49" s="291"/>
      <c r="S49" s="291"/>
      <c r="T49" s="291"/>
      <c r="U49" s="291"/>
      <c r="V49" s="291"/>
      <c r="W49" s="291"/>
      <c r="X49" s="291"/>
      <c r="Y49" s="291"/>
      <c r="Z49" s="291"/>
      <c r="AA49" s="291"/>
      <c r="AB49" s="291"/>
      <c r="AC49" s="291"/>
      <c r="AD49" s="291"/>
      <c r="AE49" s="291"/>
      <c r="AF49" s="291"/>
      <c r="AG49" s="291"/>
      <c r="AH49" s="291"/>
      <c r="AI49" s="291"/>
      <c r="AJ49" s="291"/>
      <c r="AK49" s="352"/>
      <c r="AL49" s="353"/>
      <c r="AM49" s="1218" t="s">
        <v>504</v>
      </c>
      <c r="AN49" s="1220" t="s">
        <v>539</v>
      </c>
      <c r="AO49" s="1221"/>
      <c r="AP49" s="1221"/>
      <c r="AQ49" s="1221"/>
      <c r="AR49" s="1222"/>
    </row>
    <row r="50" spans="1:44" x14ac:dyDescent="0.15">
      <c r="A50" s="295"/>
      <c r="B50" s="291"/>
      <c r="C50" s="291"/>
      <c r="D50" s="291"/>
      <c r="E50" s="291"/>
      <c r="F50" s="291"/>
      <c r="G50" s="291"/>
      <c r="H50" s="291"/>
      <c r="I50" s="291"/>
      <c r="J50" s="291"/>
      <c r="K50" s="291"/>
      <c r="L50" s="291"/>
      <c r="M50" s="291"/>
      <c r="N50" s="291"/>
      <c r="O50" s="291"/>
      <c r="P50" s="291"/>
      <c r="Q50" s="291"/>
      <c r="R50" s="291"/>
      <c r="S50" s="291"/>
      <c r="T50" s="291"/>
      <c r="U50" s="291"/>
      <c r="V50" s="291"/>
      <c r="W50" s="291"/>
      <c r="X50" s="291"/>
      <c r="Y50" s="291"/>
      <c r="Z50" s="291"/>
      <c r="AA50" s="291"/>
      <c r="AB50" s="291"/>
      <c r="AC50" s="291"/>
      <c r="AD50" s="291"/>
      <c r="AE50" s="291"/>
      <c r="AF50" s="291"/>
      <c r="AG50" s="291"/>
      <c r="AH50" s="291"/>
      <c r="AI50" s="291"/>
      <c r="AJ50" s="291"/>
      <c r="AK50" s="354"/>
      <c r="AL50" s="355"/>
      <c r="AM50" s="1219"/>
      <c r="AN50" s="356" t="s">
        <v>540</v>
      </c>
      <c r="AO50" s="357" t="s">
        <v>541</v>
      </c>
      <c r="AP50" s="358" t="s">
        <v>542</v>
      </c>
      <c r="AQ50" s="359" t="s">
        <v>543</v>
      </c>
      <c r="AR50" s="360" t="s">
        <v>544</v>
      </c>
    </row>
    <row r="51" spans="1:44" x14ac:dyDescent="0.15">
      <c r="A51" s="295"/>
      <c r="B51" s="291"/>
      <c r="C51" s="291"/>
      <c r="D51" s="291"/>
      <c r="E51" s="291"/>
      <c r="F51" s="291"/>
      <c r="G51" s="291"/>
      <c r="H51" s="291"/>
      <c r="I51" s="291"/>
      <c r="J51" s="291"/>
      <c r="K51" s="291"/>
      <c r="L51" s="291"/>
      <c r="M51" s="291"/>
      <c r="N51" s="291"/>
      <c r="O51" s="291"/>
      <c r="P51" s="291"/>
      <c r="Q51" s="291"/>
      <c r="R51" s="291"/>
      <c r="S51" s="291"/>
      <c r="T51" s="291"/>
      <c r="U51" s="291"/>
      <c r="V51" s="291"/>
      <c r="W51" s="291"/>
      <c r="X51" s="291"/>
      <c r="Y51" s="291"/>
      <c r="Z51" s="291"/>
      <c r="AA51" s="291"/>
      <c r="AB51" s="291"/>
      <c r="AC51" s="291"/>
      <c r="AD51" s="291"/>
      <c r="AE51" s="291"/>
      <c r="AF51" s="291"/>
      <c r="AG51" s="291"/>
      <c r="AH51" s="291"/>
      <c r="AI51" s="291"/>
      <c r="AJ51" s="291"/>
      <c r="AK51" s="352" t="s">
        <v>545</v>
      </c>
      <c r="AL51" s="353"/>
      <c r="AM51" s="361">
        <v>1035670</v>
      </c>
      <c r="AN51" s="362">
        <v>46178</v>
      </c>
      <c r="AO51" s="363">
        <v>-52</v>
      </c>
      <c r="AP51" s="364">
        <v>59668</v>
      </c>
      <c r="AQ51" s="365">
        <v>-14.1</v>
      </c>
      <c r="AR51" s="366">
        <v>-37.9</v>
      </c>
    </row>
    <row r="52" spans="1:44" x14ac:dyDescent="0.15">
      <c r="A52" s="295"/>
      <c r="B52" s="291"/>
      <c r="C52" s="291"/>
      <c r="D52" s="291"/>
      <c r="E52" s="291"/>
      <c r="F52" s="291"/>
      <c r="G52" s="291"/>
      <c r="H52" s="291"/>
      <c r="I52" s="291"/>
      <c r="J52" s="291"/>
      <c r="K52" s="291"/>
      <c r="L52" s="291"/>
      <c r="M52" s="291"/>
      <c r="N52" s="291"/>
      <c r="O52" s="291"/>
      <c r="P52" s="291"/>
      <c r="Q52" s="291"/>
      <c r="R52" s="291"/>
      <c r="S52" s="291"/>
      <c r="T52" s="291"/>
      <c r="U52" s="291"/>
      <c r="V52" s="291"/>
      <c r="W52" s="291"/>
      <c r="X52" s="291"/>
      <c r="Y52" s="291"/>
      <c r="Z52" s="291"/>
      <c r="AA52" s="291"/>
      <c r="AB52" s="291"/>
      <c r="AC52" s="291"/>
      <c r="AD52" s="291"/>
      <c r="AE52" s="291"/>
      <c r="AF52" s="291"/>
      <c r="AG52" s="291"/>
      <c r="AH52" s="291"/>
      <c r="AI52" s="291"/>
      <c r="AJ52" s="291"/>
      <c r="AK52" s="367"/>
      <c r="AL52" s="368" t="s">
        <v>546</v>
      </c>
      <c r="AM52" s="369">
        <v>219459</v>
      </c>
      <c r="AN52" s="370">
        <v>9785</v>
      </c>
      <c r="AO52" s="371">
        <v>-32.6</v>
      </c>
      <c r="AP52" s="372">
        <v>31515</v>
      </c>
      <c r="AQ52" s="373">
        <v>0</v>
      </c>
      <c r="AR52" s="374">
        <v>-32.6</v>
      </c>
    </row>
    <row r="53" spans="1:44" x14ac:dyDescent="0.15">
      <c r="A53" s="295"/>
      <c r="B53" s="291"/>
      <c r="C53" s="291"/>
      <c r="D53" s="291"/>
      <c r="E53" s="291"/>
      <c r="F53" s="291"/>
      <c r="G53" s="291"/>
      <c r="H53" s="291"/>
      <c r="I53" s="291"/>
      <c r="J53" s="291"/>
      <c r="K53" s="291"/>
      <c r="L53" s="291"/>
      <c r="M53" s="291"/>
      <c r="N53" s="291"/>
      <c r="O53" s="291"/>
      <c r="P53" s="291"/>
      <c r="Q53" s="291"/>
      <c r="R53" s="291"/>
      <c r="S53" s="291"/>
      <c r="T53" s="291"/>
      <c r="U53" s="291"/>
      <c r="V53" s="291"/>
      <c r="W53" s="291"/>
      <c r="X53" s="291"/>
      <c r="Y53" s="291"/>
      <c r="Z53" s="291"/>
      <c r="AA53" s="291"/>
      <c r="AB53" s="291"/>
      <c r="AC53" s="291"/>
      <c r="AD53" s="291"/>
      <c r="AE53" s="291"/>
      <c r="AF53" s="291"/>
      <c r="AG53" s="291"/>
      <c r="AH53" s="291"/>
      <c r="AI53" s="291"/>
      <c r="AJ53" s="291"/>
      <c r="AK53" s="352" t="s">
        <v>547</v>
      </c>
      <c r="AL53" s="353"/>
      <c r="AM53" s="361">
        <v>1632008</v>
      </c>
      <c r="AN53" s="362">
        <v>74128</v>
      </c>
      <c r="AO53" s="363">
        <v>60.5</v>
      </c>
      <c r="AP53" s="364">
        <v>56894</v>
      </c>
      <c r="AQ53" s="365">
        <v>-4.5999999999999996</v>
      </c>
      <c r="AR53" s="366">
        <v>65.099999999999994</v>
      </c>
    </row>
    <row r="54" spans="1:44" x14ac:dyDescent="0.15">
      <c r="A54" s="295"/>
      <c r="B54" s="291"/>
      <c r="C54" s="291"/>
      <c r="D54" s="291"/>
      <c r="E54" s="291"/>
      <c r="F54" s="291"/>
      <c r="G54" s="291"/>
      <c r="H54" s="291"/>
      <c r="I54" s="291"/>
      <c r="J54" s="291"/>
      <c r="K54" s="291"/>
      <c r="L54" s="291"/>
      <c r="M54" s="291"/>
      <c r="N54" s="291"/>
      <c r="O54" s="291"/>
      <c r="P54" s="291"/>
      <c r="Q54" s="291"/>
      <c r="R54" s="291"/>
      <c r="S54" s="291"/>
      <c r="T54" s="291"/>
      <c r="U54" s="291"/>
      <c r="V54" s="291"/>
      <c r="W54" s="291"/>
      <c r="X54" s="291"/>
      <c r="Y54" s="291"/>
      <c r="Z54" s="291"/>
      <c r="AA54" s="291"/>
      <c r="AB54" s="291"/>
      <c r="AC54" s="291"/>
      <c r="AD54" s="291"/>
      <c r="AE54" s="291"/>
      <c r="AF54" s="291"/>
      <c r="AG54" s="291"/>
      <c r="AH54" s="291"/>
      <c r="AI54" s="291"/>
      <c r="AJ54" s="291"/>
      <c r="AK54" s="367"/>
      <c r="AL54" s="368" t="s">
        <v>546</v>
      </c>
      <c r="AM54" s="369">
        <v>952951</v>
      </c>
      <c r="AN54" s="370">
        <v>43284</v>
      </c>
      <c r="AO54" s="371">
        <v>342.4</v>
      </c>
      <c r="AP54" s="372">
        <v>32548</v>
      </c>
      <c r="AQ54" s="373">
        <v>3.3</v>
      </c>
      <c r="AR54" s="374">
        <v>339.1</v>
      </c>
    </row>
    <row r="55" spans="1:44" x14ac:dyDescent="0.15">
      <c r="A55" s="295"/>
      <c r="B55" s="291"/>
      <c r="C55" s="291"/>
      <c r="D55" s="291"/>
      <c r="E55" s="291"/>
      <c r="F55" s="291"/>
      <c r="G55" s="291"/>
      <c r="H55" s="291"/>
      <c r="I55" s="291"/>
      <c r="J55" s="291"/>
      <c r="K55" s="291"/>
      <c r="L55" s="291"/>
      <c r="M55" s="291"/>
      <c r="N55" s="291"/>
      <c r="O55" s="291"/>
      <c r="P55" s="291"/>
      <c r="Q55" s="291"/>
      <c r="R55" s="291"/>
      <c r="S55" s="291"/>
      <c r="T55" s="291"/>
      <c r="U55" s="291"/>
      <c r="V55" s="291"/>
      <c r="W55" s="291"/>
      <c r="X55" s="291"/>
      <c r="Y55" s="291"/>
      <c r="Z55" s="291"/>
      <c r="AA55" s="291"/>
      <c r="AB55" s="291"/>
      <c r="AC55" s="291"/>
      <c r="AD55" s="291"/>
      <c r="AE55" s="291"/>
      <c r="AF55" s="291"/>
      <c r="AG55" s="291"/>
      <c r="AH55" s="291"/>
      <c r="AI55" s="291"/>
      <c r="AJ55" s="291"/>
      <c r="AK55" s="352" t="s">
        <v>548</v>
      </c>
      <c r="AL55" s="353"/>
      <c r="AM55" s="361">
        <v>1271231</v>
      </c>
      <c r="AN55" s="362">
        <v>58631</v>
      </c>
      <c r="AO55" s="363">
        <v>-20.9</v>
      </c>
      <c r="AP55" s="364">
        <v>57122</v>
      </c>
      <c r="AQ55" s="365">
        <v>0.4</v>
      </c>
      <c r="AR55" s="366">
        <v>-21.3</v>
      </c>
    </row>
    <row r="56" spans="1:44" x14ac:dyDescent="0.15">
      <c r="A56" s="295"/>
      <c r="B56" s="291"/>
      <c r="C56" s="291"/>
      <c r="D56" s="291"/>
      <c r="E56" s="291"/>
      <c r="F56" s="291"/>
      <c r="G56" s="291"/>
      <c r="H56" s="291"/>
      <c r="I56" s="291"/>
      <c r="J56" s="291"/>
      <c r="K56" s="291"/>
      <c r="L56" s="291"/>
      <c r="M56" s="291"/>
      <c r="N56" s="291"/>
      <c r="O56" s="291"/>
      <c r="P56" s="291"/>
      <c r="Q56" s="291"/>
      <c r="R56" s="291"/>
      <c r="S56" s="291"/>
      <c r="T56" s="291"/>
      <c r="U56" s="291"/>
      <c r="V56" s="291"/>
      <c r="W56" s="291"/>
      <c r="X56" s="291"/>
      <c r="Y56" s="291"/>
      <c r="Z56" s="291"/>
      <c r="AA56" s="291"/>
      <c r="AB56" s="291"/>
      <c r="AC56" s="291"/>
      <c r="AD56" s="291"/>
      <c r="AE56" s="291"/>
      <c r="AF56" s="291"/>
      <c r="AG56" s="291"/>
      <c r="AH56" s="291"/>
      <c r="AI56" s="291"/>
      <c r="AJ56" s="291"/>
      <c r="AK56" s="367"/>
      <c r="AL56" s="368" t="s">
        <v>546</v>
      </c>
      <c r="AM56" s="369">
        <v>755629</v>
      </c>
      <c r="AN56" s="370">
        <v>34851</v>
      </c>
      <c r="AO56" s="371">
        <v>-19.5</v>
      </c>
      <c r="AP56" s="372">
        <v>36191</v>
      </c>
      <c r="AQ56" s="373">
        <v>11.2</v>
      </c>
      <c r="AR56" s="374">
        <v>-30.7</v>
      </c>
    </row>
    <row r="57" spans="1:44" x14ac:dyDescent="0.15">
      <c r="A57" s="295"/>
      <c r="B57" s="291"/>
      <c r="C57" s="291"/>
      <c r="D57" s="291"/>
      <c r="E57" s="291"/>
      <c r="F57" s="291"/>
      <c r="G57" s="291"/>
      <c r="H57" s="291"/>
      <c r="I57" s="291"/>
      <c r="J57" s="291"/>
      <c r="K57" s="291"/>
      <c r="L57" s="291"/>
      <c r="M57" s="291"/>
      <c r="N57" s="291"/>
      <c r="O57" s="291"/>
      <c r="P57" s="291"/>
      <c r="Q57" s="291"/>
      <c r="R57" s="291"/>
      <c r="S57" s="291"/>
      <c r="T57" s="291"/>
      <c r="U57" s="291"/>
      <c r="V57" s="291"/>
      <c r="W57" s="291"/>
      <c r="X57" s="291"/>
      <c r="Y57" s="291"/>
      <c r="Z57" s="291"/>
      <c r="AA57" s="291"/>
      <c r="AB57" s="291"/>
      <c r="AC57" s="291"/>
      <c r="AD57" s="291"/>
      <c r="AE57" s="291"/>
      <c r="AF57" s="291"/>
      <c r="AG57" s="291"/>
      <c r="AH57" s="291"/>
      <c r="AI57" s="291"/>
      <c r="AJ57" s="291"/>
      <c r="AK57" s="352" t="s">
        <v>549</v>
      </c>
      <c r="AL57" s="353"/>
      <c r="AM57" s="361">
        <v>1407236</v>
      </c>
      <c r="AN57" s="362">
        <v>65860</v>
      </c>
      <c r="AO57" s="363">
        <v>12.3</v>
      </c>
      <c r="AP57" s="364">
        <v>53655</v>
      </c>
      <c r="AQ57" s="365">
        <v>-6.1</v>
      </c>
      <c r="AR57" s="366">
        <v>18.399999999999999</v>
      </c>
    </row>
    <row r="58" spans="1:44" x14ac:dyDescent="0.15">
      <c r="A58" s="295"/>
      <c r="B58" s="291"/>
      <c r="C58" s="291"/>
      <c r="D58" s="291"/>
      <c r="E58" s="291"/>
      <c r="F58" s="291"/>
      <c r="G58" s="291"/>
      <c r="H58" s="291"/>
      <c r="I58" s="291"/>
      <c r="J58" s="291"/>
      <c r="K58" s="291"/>
      <c r="L58" s="291"/>
      <c r="M58" s="291"/>
      <c r="N58" s="291"/>
      <c r="O58" s="291"/>
      <c r="P58" s="291"/>
      <c r="Q58" s="291"/>
      <c r="R58" s="291"/>
      <c r="S58" s="291"/>
      <c r="T58" s="291"/>
      <c r="U58" s="291"/>
      <c r="V58" s="291"/>
      <c r="W58" s="291"/>
      <c r="X58" s="291"/>
      <c r="Y58" s="291"/>
      <c r="Z58" s="291"/>
      <c r="AA58" s="291"/>
      <c r="AB58" s="291"/>
      <c r="AC58" s="291"/>
      <c r="AD58" s="291"/>
      <c r="AE58" s="291"/>
      <c r="AF58" s="291"/>
      <c r="AG58" s="291"/>
      <c r="AH58" s="291"/>
      <c r="AI58" s="291"/>
      <c r="AJ58" s="291"/>
      <c r="AK58" s="367"/>
      <c r="AL58" s="368" t="s">
        <v>546</v>
      </c>
      <c r="AM58" s="369">
        <v>1060863</v>
      </c>
      <c r="AN58" s="370">
        <v>49650</v>
      </c>
      <c r="AO58" s="371">
        <v>42.5</v>
      </c>
      <c r="AP58" s="372">
        <v>32719</v>
      </c>
      <c r="AQ58" s="373">
        <v>-9.6</v>
      </c>
      <c r="AR58" s="374">
        <v>52.1</v>
      </c>
    </row>
    <row r="59" spans="1:44" x14ac:dyDescent="0.15">
      <c r="A59" s="295"/>
      <c r="B59" s="291"/>
      <c r="C59" s="291"/>
      <c r="D59" s="291"/>
      <c r="E59" s="291"/>
      <c r="F59" s="291"/>
      <c r="G59" s="291"/>
      <c r="H59" s="291"/>
      <c r="I59" s="291"/>
      <c r="J59" s="291"/>
      <c r="K59" s="291"/>
      <c r="L59" s="291"/>
      <c r="M59" s="291"/>
      <c r="N59" s="291"/>
      <c r="O59" s="291"/>
      <c r="P59" s="291"/>
      <c r="Q59" s="291"/>
      <c r="R59" s="291"/>
      <c r="S59" s="291"/>
      <c r="T59" s="291"/>
      <c r="U59" s="291"/>
      <c r="V59" s="291"/>
      <c r="W59" s="291"/>
      <c r="X59" s="291"/>
      <c r="Y59" s="291"/>
      <c r="Z59" s="291"/>
      <c r="AA59" s="291"/>
      <c r="AB59" s="291"/>
      <c r="AC59" s="291"/>
      <c r="AD59" s="291"/>
      <c r="AE59" s="291"/>
      <c r="AF59" s="291"/>
      <c r="AG59" s="291"/>
      <c r="AH59" s="291"/>
      <c r="AI59" s="291"/>
      <c r="AJ59" s="291"/>
      <c r="AK59" s="352" t="s">
        <v>550</v>
      </c>
      <c r="AL59" s="353"/>
      <c r="AM59" s="361">
        <v>2114478</v>
      </c>
      <c r="AN59" s="362">
        <v>101244</v>
      </c>
      <c r="AO59" s="363">
        <v>53.7</v>
      </c>
      <c r="AP59" s="364">
        <v>53869</v>
      </c>
      <c r="AQ59" s="365">
        <v>0.4</v>
      </c>
      <c r="AR59" s="366">
        <v>53.3</v>
      </c>
    </row>
    <row r="60" spans="1:44" x14ac:dyDescent="0.15">
      <c r="A60" s="295"/>
      <c r="B60" s="291"/>
      <c r="C60" s="291"/>
      <c r="D60" s="291"/>
      <c r="E60" s="291"/>
      <c r="F60" s="291"/>
      <c r="G60" s="291"/>
      <c r="H60" s="291"/>
      <c r="I60" s="291"/>
      <c r="J60" s="291"/>
      <c r="K60" s="291"/>
      <c r="L60" s="291"/>
      <c r="M60" s="291"/>
      <c r="N60" s="291"/>
      <c r="O60" s="291"/>
      <c r="P60" s="291"/>
      <c r="Q60" s="291"/>
      <c r="R60" s="291"/>
      <c r="S60" s="291"/>
      <c r="T60" s="291"/>
      <c r="U60" s="291"/>
      <c r="V60" s="291"/>
      <c r="W60" s="291"/>
      <c r="X60" s="291"/>
      <c r="Y60" s="291"/>
      <c r="Z60" s="291"/>
      <c r="AA60" s="291"/>
      <c r="AB60" s="291"/>
      <c r="AC60" s="291"/>
      <c r="AD60" s="291"/>
      <c r="AE60" s="291"/>
      <c r="AF60" s="291"/>
      <c r="AG60" s="291"/>
      <c r="AH60" s="291"/>
      <c r="AI60" s="291"/>
      <c r="AJ60" s="291"/>
      <c r="AK60" s="367"/>
      <c r="AL60" s="368" t="s">
        <v>546</v>
      </c>
      <c r="AM60" s="369">
        <v>1700631</v>
      </c>
      <c r="AN60" s="370">
        <v>81428</v>
      </c>
      <c r="AO60" s="371">
        <v>64</v>
      </c>
      <c r="AP60" s="372">
        <v>35046</v>
      </c>
      <c r="AQ60" s="373">
        <v>7.1</v>
      </c>
      <c r="AR60" s="374">
        <v>56.9</v>
      </c>
    </row>
    <row r="61" spans="1:44" x14ac:dyDescent="0.15">
      <c r="A61" s="295"/>
      <c r="B61" s="291"/>
      <c r="C61" s="291"/>
      <c r="D61" s="291"/>
      <c r="E61" s="291"/>
      <c r="F61" s="291"/>
      <c r="G61" s="291"/>
      <c r="H61" s="291"/>
      <c r="I61" s="291"/>
      <c r="J61" s="291"/>
      <c r="K61" s="291"/>
      <c r="L61" s="291"/>
      <c r="M61" s="291"/>
      <c r="N61" s="291"/>
      <c r="O61" s="291"/>
      <c r="P61" s="291"/>
      <c r="Q61" s="291"/>
      <c r="R61" s="291"/>
      <c r="S61" s="291"/>
      <c r="T61" s="291"/>
      <c r="U61" s="291"/>
      <c r="V61" s="291"/>
      <c r="W61" s="291"/>
      <c r="X61" s="291"/>
      <c r="Y61" s="291"/>
      <c r="Z61" s="291"/>
      <c r="AA61" s="291"/>
      <c r="AB61" s="291"/>
      <c r="AC61" s="291"/>
      <c r="AD61" s="291"/>
      <c r="AE61" s="291"/>
      <c r="AF61" s="291"/>
      <c r="AG61" s="291"/>
      <c r="AH61" s="291"/>
      <c r="AI61" s="291"/>
      <c r="AJ61" s="291"/>
      <c r="AK61" s="352" t="s">
        <v>551</v>
      </c>
      <c r="AL61" s="375"/>
      <c r="AM61" s="376">
        <v>1492125</v>
      </c>
      <c r="AN61" s="377">
        <v>69208</v>
      </c>
      <c r="AO61" s="378">
        <v>10.7</v>
      </c>
      <c r="AP61" s="379">
        <v>56242</v>
      </c>
      <c r="AQ61" s="380">
        <v>-4.8</v>
      </c>
      <c r="AR61" s="366">
        <v>15.5</v>
      </c>
    </row>
    <row r="62" spans="1:44" x14ac:dyDescent="0.15">
      <c r="A62" s="295"/>
      <c r="B62" s="291"/>
      <c r="C62" s="291"/>
      <c r="D62" s="291"/>
      <c r="E62" s="291"/>
      <c r="F62" s="291"/>
      <c r="G62" s="291"/>
      <c r="H62" s="291"/>
      <c r="I62" s="291"/>
      <c r="J62" s="291"/>
      <c r="K62" s="291"/>
      <c r="L62" s="291"/>
      <c r="M62" s="291"/>
      <c r="N62" s="291"/>
      <c r="O62" s="291"/>
      <c r="P62" s="291"/>
      <c r="Q62" s="291"/>
      <c r="R62" s="291"/>
      <c r="S62" s="291"/>
      <c r="T62" s="291"/>
      <c r="U62" s="291"/>
      <c r="V62" s="291"/>
      <c r="W62" s="291"/>
      <c r="X62" s="291"/>
      <c r="Y62" s="291"/>
      <c r="Z62" s="291"/>
      <c r="AA62" s="291"/>
      <c r="AB62" s="291"/>
      <c r="AC62" s="291"/>
      <c r="AD62" s="291"/>
      <c r="AE62" s="291"/>
      <c r="AF62" s="291"/>
      <c r="AG62" s="291"/>
      <c r="AH62" s="291"/>
      <c r="AI62" s="291"/>
      <c r="AJ62" s="291"/>
      <c r="AK62" s="367"/>
      <c r="AL62" s="368" t="s">
        <v>546</v>
      </c>
      <c r="AM62" s="369">
        <v>937907</v>
      </c>
      <c r="AN62" s="370">
        <v>43800</v>
      </c>
      <c r="AO62" s="371">
        <v>79.400000000000006</v>
      </c>
      <c r="AP62" s="372">
        <v>33604</v>
      </c>
      <c r="AQ62" s="373">
        <v>2.4</v>
      </c>
      <c r="AR62" s="374">
        <v>77</v>
      </c>
    </row>
    <row r="63" spans="1:44" x14ac:dyDescent="0.15">
      <c r="A63" s="295"/>
      <c r="B63" s="291"/>
      <c r="C63" s="291"/>
      <c r="D63" s="291"/>
      <c r="E63" s="291"/>
      <c r="F63" s="291"/>
      <c r="G63" s="291"/>
      <c r="H63" s="291"/>
      <c r="I63" s="291"/>
      <c r="J63" s="291"/>
      <c r="K63" s="291"/>
      <c r="L63" s="291"/>
      <c r="M63" s="291"/>
      <c r="N63" s="291"/>
      <c r="O63" s="291"/>
      <c r="P63" s="291"/>
      <c r="Q63" s="291"/>
      <c r="R63" s="291"/>
      <c r="S63" s="291"/>
      <c r="T63" s="291"/>
      <c r="U63" s="291"/>
      <c r="V63" s="291"/>
      <c r="W63" s="291"/>
      <c r="X63" s="291"/>
      <c r="Y63" s="291"/>
      <c r="Z63" s="291"/>
      <c r="AA63" s="291"/>
      <c r="AB63" s="291"/>
      <c r="AC63" s="291"/>
      <c r="AD63" s="291"/>
      <c r="AE63" s="291"/>
      <c r="AF63" s="291"/>
      <c r="AG63" s="291"/>
      <c r="AH63" s="291"/>
      <c r="AI63" s="291"/>
      <c r="AJ63" s="291"/>
      <c r="AK63" s="291"/>
      <c r="AL63" s="291"/>
      <c r="AM63" s="291"/>
      <c r="AN63" s="291"/>
      <c r="AO63" s="291"/>
      <c r="AP63" s="291"/>
      <c r="AQ63" s="291"/>
      <c r="AR63" s="291"/>
    </row>
    <row r="64" spans="1:44" x14ac:dyDescent="0.15">
      <c r="A64" s="295"/>
      <c r="B64" s="291"/>
      <c r="C64" s="291"/>
      <c r="D64" s="291"/>
      <c r="E64" s="291"/>
      <c r="F64" s="291"/>
      <c r="G64" s="291"/>
      <c r="H64" s="291"/>
      <c r="I64" s="291"/>
      <c r="J64" s="291"/>
      <c r="K64" s="291"/>
      <c r="L64" s="291"/>
      <c r="M64" s="291"/>
      <c r="N64" s="291"/>
      <c r="O64" s="291"/>
      <c r="P64" s="291"/>
      <c r="Q64" s="291"/>
      <c r="R64" s="291"/>
      <c r="S64" s="291"/>
      <c r="T64" s="291"/>
      <c r="U64" s="291"/>
      <c r="V64" s="291"/>
      <c r="W64" s="291"/>
      <c r="X64" s="291"/>
      <c r="Y64" s="291"/>
      <c r="Z64" s="291"/>
      <c r="AA64" s="291"/>
      <c r="AB64" s="291"/>
      <c r="AC64" s="291"/>
      <c r="AD64" s="291"/>
      <c r="AE64" s="291"/>
      <c r="AF64" s="291"/>
      <c r="AG64" s="291"/>
      <c r="AH64" s="291"/>
      <c r="AI64" s="291"/>
      <c r="AJ64" s="291"/>
      <c r="AK64" s="291"/>
      <c r="AL64" s="291"/>
      <c r="AM64" s="291"/>
      <c r="AN64" s="291"/>
      <c r="AO64" s="291"/>
      <c r="AP64" s="291"/>
      <c r="AQ64" s="291"/>
      <c r="AR64" s="291"/>
    </row>
    <row r="65" spans="1:46" x14ac:dyDescent="0.15">
      <c r="A65" s="295"/>
      <c r="B65" s="291"/>
      <c r="C65" s="291"/>
      <c r="D65" s="291"/>
      <c r="E65" s="291"/>
      <c r="F65" s="291"/>
      <c r="G65" s="291"/>
      <c r="H65" s="291"/>
      <c r="I65" s="291"/>
      <c r="J65" s="291"/>
      <c r="K65" s="291"/>
      <c r="L65" s="291"/>
      <c r="M65" s="291"/>
      <c r="N65" s="291"/>
      <c r="O65" s="291"/>
      <c r="P65" s="291"/>
      <c r="Q65" s="291"/>
      <c r="R65" s="291"/>
      <c r="S65" s="291"/>
      <c r="T65" s="291"/>
      <c r="U65" s="291"/>
      <c r="V65" s="291"/>
      <c r="W65" s="291"/>
      <c r="X65" s="291"/>
      <c r="Y65" s="291"/>
      <c r="Z65" s="291"/>
      <c r="AA65" s="291"/>
      <c r="AB65" s="291"/>
      <c r="AC65" s="291"/>
      <c r="AD65" s="291"/>
      <c r="AE65" s="291"/>
      <c r="AF65" s="291"/>
      <c r="AG65" s="291"/>
      <c r="AH65" s="291"/>
      <c r="AI65" s="291"/>
      <c r="AJ65" s="291"/>
      <c r="AK65" s="291"/>
      <c r="AL65" s="291"/>
      <c r="AM65" s="291"/>
      <c r="AN65" s="291"/>
      <c r="AO65" s="291"/>
      <c r="AP65" s="291"/>
      <c r="AQ65" s="291"/>
      <c r="AR65" s="291"/>
    </row>
    <row r="66" spans="1:46" x14ac:dyDescent="0.15">
      <c r="A66" s="381"/>
      <c r="B66" s="348"/>
      <c r="C66" s="348"/>
      <c r="D66" s="348"/>
      <c r="E66" s="348"/>
      <c r="F66" s="348"/>
      <c r="G66" s="348"/>
      <c r="H66" s="348"/>
      <c r="I66" s="348"/>
      <c r="J66" s="348"/>
      <c r="K66" s="348"/>
      <c r="L66" s="348"/>
      <c r="M66" s="348"/>
      <c r="N66" s="348"/>
      <c r="O66" s="348"/>
      <c r="P66" s="348"/>
      <c r="Q66" s="348"/>
      <c r="R66" s="348"/>
      <c r="S66" s="348"/>
      <c r="T66" s="348"/>
      <c r="U66" s="348"/>
      <c r="V66" s="348"/>
      <c r="W66" s="348"/>
      <c r="X66" s="348"/>
      <c r="Y66" s="348"/>
      <c r="Z66" s="348"/>
      <c r="AA66" s="348"/>
      <c r="AB66" s="348"/>
      <c r="AC66" s="348"/>
      <c r="AD66" s="348"/>
      <c r="AE66" s="348"/>
      <c r="AF66" s="348"/>
      <c r="AG66" s="348"/>
      <c r="AH66" s="348"/>
      <c r="AI66" s="348"/>
      <c r="AJ66" s="348"/>
      <c r="AK66" s="348"/>
      <c r="AL66" s="348"/>
      <c r="AM66" s="348"/>
      <c r="AN66" s="348"/>
      <c r="AO66" s="348"/>
      <c r="AP66" s="348"/>
      <c r="AQ66" s="348"/>
      <c r="AR66" s="348"/>
      <c r="AS66" s="382"/>
    </row>
    <row r="67" spans="1:46" ht="13.5" hidden="1" customHeight="1" x14ac:dyDescent="0.15">
      <c r="AK67" s="291"/>
      <c r="AL67" s="291"/>
      <c r="AM67" s="291"/>
      <c r="AN67" s="291"/>
      <c r="AO67" s="291"/>
      <c r="AP67" s="291"/>
      <c r="AQ67" s="291"/>
      <c r="AR67" s="291"/>
      <c r="AS67" s="291"/>
      <c r="AT67" s="291"/>
    </row>
    <row r="68" spans="1:46" ht="13.5" hidden="1" customHeight="1" x14ac:dyDescent="0.15">
      <c r="AK68" s="291"/>
      <c r="AL68" s="291"/>
      <c r="AM68" s="291"/>
      <c r="AN68" s="291"/>
      <c r="AO68" s="291"/>
      <c r="AP68" s="291"/>
      <c r="AQ68" s="291"/>
      <c r="AR68" s="291"/>
    </row>
    <row r="69" spans="1:46" ht="13.5" hidden="1" customHeight="1" x14ac:dyDescent="0.15">
      <c r="AK69" s="291"/>
      <c r="AL69" s="291"/>
      <c r="AM69" s="291"/>
      <c r="AN69" s="291"/>
      <c r="AO69" s="291"/>
      <c r="AP69" s="291"/>
      <c r="AQ69" s="291"/>
      <c r="AR69" s="291"/>
    </row>
    <row r="70" spans="1:46" hidden="1" x14ac:dyDescent="0.15">
      <c r="AK70" s="291"/>
      <c r="AL70" s="291"/>
      <c r="AM70" s="291"/>
      <c r="AN70" s="291"/>
      <c r="AO70" s="291"/>
      <c r="AP70" s="291"/>
      <c r="AQ70" s="291"/>
      <c r="AR70" s="291"/>
    </row>
    <row r="71" spans="1:46" hidden="1" x14ac:dyDescent="0.15">
      <c r="AK71" s="291"/>
      <c r="AL71" s="291"/>
      <c r="AM71" s="291"/>
      <c r="AN71" s="291"/>
      <c r="AO71" s="291"/>
      <c r="AP71" s="291"/>
      <c r="AQ71" s="291"/>
      <c r="AR71" s="291"/>
    </row>
    <row r="72" spans="1:46" hidden="1" x14ac:dyDescent="0.15">
      <c r="AK72" s="291"/>
      <c r="AL72" s="291"/>
      <c r="AM72" s="291"/>
      <c r="AN72" s="291"/>
      <c r="AO72" s="291"/>
      <c r="AP72" s="291"/>
      <c r="AQ72" s="291"/>
      <c r="AR72" s="291"/>
    </row>
    <row r="73" spans="1:46" hidden="1" x14ac:dyDescent="0.15">
      <c r="AK73" s="291"/>
      <c r="AL73" s="291"/>
      <c r="AM73" s="291"/>
      <c r="AN73" s="291"/>
      <c r="AO73" s="291"/>
      <c r="AP73" s="291"/>
      <c r="AQ73" s="291"/>
      <c r="AR73" s="291"/>
    </row>
    <row r="74" spans="1:46" hidden="1" x14ac:dyDescent="0.15"/>
  </sheetData>
  <sheetProtection algorithmName="SHA-512" hashValue="OcI+H48GdsCJoPHq32p+I4RV7sVi+xdRlB3qnB/YKv/2lrimizIvksWSkHmZDsT8vyhGnKkMUL5rnTRuK9+thg==" saltValue="7OCcHTE3Gc7k0Of7KhT8f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32"/>
  <sheetViews>
    <sheetView showGridLines="0" zoomScaleNormal="100" zoomScaleSheetLayoutView="55" workbookViewId="0">
      <selection activeCell="AG86" sqref="AG86"/>
    </sheetView>
  </sheetViews>
  <sheetFormatPr defaultColWidth="0" defaultRowHeight="13.5" customHeight="1" zeroHeight="1" x14ac:dyDescent="0.15"/>
  <cols>
    <col min="1" max="125" width="2.5" style="289" customWidth="1"/>
    <col min="126" max="16384" width="9" style="288" hidden="1"/>
  </cols>
  <sheetData>
    <row r="1" spans="2:125" ht="13.5" customHeight="1" x14ac:dyDescent="0.15">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c r="AI1" s="288"/>
      <c r="AJ1" s="288"/>
      <c r="AK1" s="288"/>
      <c r="AL1" s="288"/>
      <c r="AM1" s="288"/>
      <c r="AN1" s="288"/>
      <c r="AO1" s="288"/>
      <c r="AP1" s="288"/>
      <c r="AQ1" s="288"/>
      <c r="AR1" s="288"/>
      <c r="AS1" s="288"/>
      <c r="AT1" s="288"/>
      <c r="AU1" s="288"/>
      <c r="AV1" s="288"/>
      <c r="AW1" s="288"/>
      <c r="AX1" s="288"/>
      <c r="AY1" s="288"/>
      <c r="AZ1" s="288"/>
      <c r="BA1" s="288"/>
      <c r="BB1" s="288"/>
      <c r="BC1" s="288"/>
      <c r="BD1" s="288"/>
      <c r="BE1" s="288"/>
      <c r="BF1" s="288"/>
      <c r="BG1" s="288"/>
      <c r="BH1" s="288"/>
      <c r="BI1" s="288"/>
      <c r="BJ1" s="288"/>
      <c r="BK1" s="288"/>
      <c r="BL1" s="288"/>
      <c r="BM1" s="288"/>
      <c r="BN1" s="288"/>
      <c r="BO1" s="288"/>
      <c r="BP1" s="288"/>
      <c r="BQ1" s="288"/>
      <c r="BR1" s="288"/>
      <c r="BS1" s="288"/>
      <c r="BT1" s="288"/>
      <c r="BU1" s="288"/>
      <c r="BV1" s="288"/>
      <c r="BW1" s="288"/>
      <c r="BX1" s="288"/>
      <c r="BY1" s="288"/>
      <c r="BZ1" s="288"/>
      <c r="CA1" s="288"/>
      <c r="CB1" s="288"/>
      <c r="CC1" s="288"/>
      <c r="CD1" s="288"/>
      <c r="CE1" s="288"/>
      <c r="CF1" s="288"/>
      <c r="CG1" s="288"/>
      <c r="CH1" s="288"/>
      <c r="CI1" s="288"/>
      <c r="CJ1" s="288"/>
      <c r="CK1" s="288"/>
      <c r="CL1" s="288"/>
      <c r="CM1" s="288"/>
      <c r="CN1" s="288"/>
      <c r="CO1" s="288"/>
      <c r="CP1" s="288"/>
      <c r="CQ1" s="288"/>
      <c r="CR1" s="288"/>
      <c r="CS1" s="288"/>
      <c r="CT1" s="288"/>
      <c r="CU1" s="288"/>
      <c r="CV1" s="288"/>
      <c r="CW1" s="288"/>
      <c r="CX1" s="288"/>
      <c r="CY1" s="288"/>
      <c r="CZ1" s="288"/>
      <c r="DA1" s="288"/>
      <c r="DB1" s="288"/>
      <c r="DC1" s="288"/>
      <c r="DD1" s="288"/>
      <c r="DE1" s="288"/>
      <c r="DF1" s="288"/>
      <c r="DG1" s="288"/>
      <c r="DH1" s="288"/>
      <c r="DI1" s="288"/>
      <c r="DJ1" s="288"/>
      <c r="DK1" s="288"/>
      <c r="DL1" s="288"/>
      <c r="DM1" s="288"/>
      <c r="DN1" s="288"/>
      <c r="DO1" s="288"/>
      <c r="DP1" s="288"/>
      <c r="DQ1" s="288"/>
      <c r="DR1" s="288"/>
      <c r="DS1" s="288"/>
      <c r="DT1" s="288"/>
      <c r="DU1" s="288"/>
    </row>
    <row r="2" spans="2:125" x14ac:dyDescent="0.15">
      <c r="B2" s="288"/>
      <c r="DG2" s="288"/>
    </row>
    <row r="3" spans="2:125" x14ac:dyDescent="0.15">
      <c r="C3" s="288"/>
      <c r="D3" s="288"/>
      <c r="E3" s="288"/>
      <c r="F3" s="288"/>
      <c r="G3" s="288"/>
      <c r="H3" s="288"/>
      <c r="I3" s="288"/>
      <c r="J3" s="288"/>
      <c r="K3" s="288"/>
      <c r="L3" s="288"/>
      <c r="M3" s="288"/>
      <c r="N3" s="288"/>
      <c r="O3" s="288"/>
      <c r="P3" s="288"/>
      <c r="Q3" s="288"/>
      <c r="R3" s="288"/>
      <c r="S3" s="288"/>
      <c r="T3" s="288"/>
      <c r="U3" s="288"/>
      <c r="V3" s="288"/>
      <c r="W3" s="288"/>
      <c r="X3" s="288"/>
      <c r="Y3" s="288"/>
      <c r="Z3" s="288"/>
      <c r="AA3" s="288"/>
      <c r="AB3" s="288"/>
      <c r="AC3" s="288"/>
      <c r="AD3" s="288"/>
      <c r="AE3" s="288"/>
      <c r="AF3" s="288"/>
      <c r="AG3" s="288"/>
      <c r="AH3" s="288"/>
      <c r="AI3" s="288"/>
      <c r="AJ3" s="288"/>
      <c r="AK3" s="288"/>
      <c r="AL3" s="288"/>
      <c r="AM3" s="288"/>
      <c r="AN3" s="288"/>
      <c r="AO3" s="288"/>
      <c r="AP3" s="288"/>
      <c r="AQ3" s="288"/>
      <c r="AR3" s="288"/>
      <c r="AS3" s="288"/>
      <c r="AT3" s="288"/>
      <c r="AU3" s="288"/>
      <c r="AV3" s="288"/>
      <c r="AW3" s="288"/>
      <c r="AX3" s="288"/>
      <c r="AY3" s="288"/>
      <c r="AZ3" s="288"/>
      <c r="BA3" s="288"/>
      <c r="BB3" s="288"/>
      <c r="BC3" s="288"/>
      <c r="BD3" s="288"/>
      <c r="BE3" s="288"/>
      <c r="BF3" s="288"/>
      <c r="BG3" s="288"/>
      <c r="BH3" s="288"/>
      <c r="BI3" s="288"/>
      <c r="BJ3" s="288"/>
      <c r="BK3" s="288"/>
      <c r="BL3" s="288"/>
      <c r="BM3" s="288"/>
      <c r="BN3" s="288"/>
      <c r="BO3" s="288"/>
      <c r="BP3" s="288"/>
      <c r="BQ3" s="288"/>
      <c r="BR3" s="288"/>
      <c r="BS3" s="288"/>
      <c r="BT3" s="288"/>
      <c r="BU3" s="288"/>
      <c r="BV3" s="288"/>
      <c r="BW3" s="288"/>
      <c r="BX3" s="288"/>
      <c r="BY3" s="288"/>
      <c r="BZ3" s="288"/>
      <c r="CA3" s="288"/>
      <c r="CB3" s="288"/>
      <c r="CC3" s="288"/>
      <c r="CD3" s="288"/>
      <c r="CE3" s="288"/>
      <c r="CF3" s="288"/>
      <c r="CG3" s="288"/>
      <c r="CH3" s="288"/>
      <c r="CI3" s="288"/>
      <c r="CJ3" s="288"/>
      <c r="CK3" s="288"/>
      <c r="CL3" s="288"/>
      <c r="CM3" s="288"/>
      <c r="CN3" s="288"/>
      <c r="CO3" s="288"/>
      <c r="CP3" s="288"/>
      <c r="CQ3" s="288"/>
      <c r="CR3" s="288"/>
      <c r="CS3" s="288"/>
      <c r="CT3" s="288"/>
      <c r="CU3" s="288"/>
      <c r="CV3" s="288"/>
      <c r="CW3" s="288"/>
      <c r="CX3" s="288"/>
      <c r="CY3" s="288"/>
      <c r="CZ3" s="288"/>
      <c r="DA3" s="288"/>
      <c r="DB3" s="288"/>
      <c r="DC3" s="288"/>
      <c r="DD3" s="288"/>
      <c r="DE3" s="288"/>
      <c r="DF3" s="288"/>
      <c r="DH3" s="288"/>
      <c r="DI3" s="288"/>
      <c r="DJ3" s="288"/>
      <c r="DK3" s="288"/>
      <c r="DL3" s="288"/>
      <c r="DM3" s="288"/>
      <c r="DN3" s="288"/>
      <c r="DO3" s="288"/>
      <c r="DP3" s="288"/>
      <c r="DQ3" s="288"/>
      <c r="DR3" s="288"/>
      <c r="DS3" s="288"/>
      <c r="DT3" s="288"/>
      <c r="DU3" s="288"/>
    </row>
    <row r="4" spans="2:125" x14ac:dyDescent="0.15"/>
    <row r="5" spans="2:125" x14ac:dyDescent="0.15"/>
    <row r="6" spans="2:125" x14ac:dyDescent="0.15"/>
    <row r="7" spans="2:125" x14ac:dyDescent="0.15"/>
    <row r="8" spans="2:125" x14ac:dyDescent="0.15"/>
    <row r="9" spans="2:125" x14ac:dyDescent="0.15">
      <c r="DU9" s="288"/>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88"/>
    </row>
    <row r="18" spans="125:125" x14ac:dyDescent="0.15"/>
    <row r="19" spans="125:125" x14ac:dyDescent="0.15"/>
    <row r="20" spans="125:125" x14ac:dyDescent="0.15">
      <c r="DU20" s="288"/>
    </row>
    <row r="21" spans="125:125" x14ac:dyDescent="0.15">
      <c r="DU21" s="288"/>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88"/>
    </row>
    <row r="29" spans="125:125" x14ac:dyDescent="0.15"/>
    <row r="30" spans="125:125" x14ac:dyDescent="0.15"/>
    <row r="31" spans="125:125" x14ac:dyDescent="0.15"/>
    <row r="32" spans="125:125" x14ac:dyDescent="0.15"/>
    <row r="33" spans="2:125" x14ac:dyDescent="0.15">
      <c r="B33" s="288"/>
      <c r="G33" s="288"/>
      <c r="I33" s="288"/>
    </row>
    <row r="34" spans="2:125" x14ac:dyDescent="0.15">
      <c r="C34" s="288"/>
      <c r="P34" s="288"/>
      <c r="DE34" s="288"/>
      <c r="DH34" s="288"/>
    </row>
    <row r="35" spans="2:125" x14ac:dyDescent="0.15">
      <c r="D35" s="288"/>
      <c r="E35" s="288"/>
      <c r="DG35" s="288"/>
      <c r="DJ35" s="288"/>
      <c r="DP35" s="288"/>
      <c r="DQ35" s="288"/>
      <c r="DR35" s="288"/>
      <c r="DS35" s="288"/>
      <c r="DT35" s="288"/>
      <c r="DU35" s="288"/>
    </row>
    <row r="36" spans="2:125" x14ac:dyDescent="0.15">
      <c r="F36" s="288"/>
      <c r="H36" s="288"/>
      <c r="J36" s="288"/>
      <c r="K36" s="288"/>
      <c r="L36" s="288"/>
      <c r="M36" s="288"/>
      <c r="N36" s="288"/>
      <c r="O36" s="288"/>
      <c r="Q36" s="288"/>
      <c r="R36" s="288"/>
      <c r="S36" s="288"/>
      <c r="T36" s="288"/>
      <c r="U36" s="288"/>
      <c r="V36" s="288"/>
      <c r="W36" s="288"/>
      <c r="X36" s="288"/>
      <c r="Y36" s="288"/>
      <c r="Z36" s="288"/>
      <c r="AA36" s="288"/>
      <c r="AB36" s="288"/>
      <c r="AC36" s="288"/>
      <c r="AD36" s="288"/>
      <c r="AE36" s="288"/>
      <c r="AF36" s="288"/>
      <c r="AG36" s="288"/>
      <c r="AH36" s="288"/>
      <c r="AI36" s="288"/>
      <c r="AJ36" s="288"/>
      <c r="AK36" s="288"/>
      <c r="AL36" s="288"/>
      <c r="AM36" s="288"/>
      <c r="AN36" s="288"/>
      <c r="AO36" s="288"/>
      <c r="AP36" s="288"/>
      <c r="AQ36" s="288"/>
      <c r="AR36" s="288"/>
      <c r="AS36" s="288"/>
      <c r="AT36" s="288"/>
      <c r="AU36" s="288"/>
      <c r="AV36" s="288"/>
      <c r="AW36" s="288"/>
      <c r="AX36" s="288"/>
      <c r="AY36" s="288"/>
      <c r="AZ36" s="288"/>
      <c r="BA36" s="288"/>
      <c r="BB36" s="288"/>
      <c r="BC36" s="288"/>
      <c r="BD36" s="288"/>
      <c r="BE36" s="288"/>
      <c r="BF36" s="288"/>
      <c r="BG36" s="288"/>
      <c r="BH36" s="288"/>
      <c r="BI36" s="288"/>
      <c r="BJ36" s="288"/>
      <c r="BK36" s="288"/>
      <c r="BL36" s="288"/>
      <c r="BM36" s="288"/>
      <c r="BN36" s="288"/>
      <c r="BO36" s="288"/>
      <c r="BP36" s="288"/>
      <c r="BQ36" s="288"/>
      <c r="BR36" s="288"/>
      <c r="BS36" s="288"/>
      <c r="BT36" s="288"/>
      <c r="BU36" s="288"/>
      <c r="BV36" s="288"/>
      <c r="BW36" s="288"/>
      <c r="BX36" s="288"/>
      <c r="BY36" s="288"/>
      <c r="BZ36" s="288"/>
      <c r="CA36" s="288"/>
      <c r="CB36" s="288"/>
      <c r="CC36" s="288"/>
      <c r="CD36" s="288"/>
      <c r="CE36" s="288"/>
      <c r="CF36" s="288"/>
      <c r="CG36" s="288"/>
      <c r="CH36" s="288"/>
      <c r="CI36" s="288"/>
      <c r="CJ36" s="288"/>
      <c r="CK36" s="288"/>
      <c r="CL36" s="288"/>
      <c r="CM36" s="288"/>
      <c r="CN36" s="288"/>
      <c r="CO36" s="288"/>
      <c r="CP36" s="288"/>
      <c r="CQ36" s="288"/>
      <c r="CR36" s="288"/>
      <c r="CS36" s="288"/>
      <c r="CT36" s="288"/>
      <c r="CU36" s="288"/>
      <c r="CV36" s="288"/>
      <c r="CW36" s="288"/>
      <c r="CX36" s="288"/>
      <c r="CY36" s="288"/>
      <c r="CZ36" s="288"/>
      <c r="DA36" s="288"/>
      <c r="DB36" s="288"/>
      <c r="DC36" s="288"/>
      <c r="DD36" s="288"/>
      <c r="DF36" s="288"/>
      <c r="DI36" s="288"/>
      <c r="DK36" s="288"/>
      <c r="DL36" s="288"/>
      <c r="DM36" s="288"/>
      <c r="DN36" s="288"/>
      <c r="DO36" s="288"/>
      <c r="DP36" s="288"/>
      <c r="DQ36" s="288"/>
      <c r="DR36" s="288"/>
      <c r="DS36" s="288"/>
      <c r="DT36" s="288"/>
      <c r="DU36" s="288"/>
    </row>
    <row r="37" spans="2:125" x14ac:dyDescent="0.15">
      <c r="DU37" s="288"/>
    </row>
    <row r="38" spans="2:125" x14ac:dyDescent="0.15">
      <c r="DT38" s="288"/>
      <c r="DU38" s="288"/>
    </row>
    <row r="39" spans="2:125" x14ac:dyDescent="0.15"/>
    <row r="40" spans="2:125" x14ac:dyDescent="0.15">
      <c r="DH40" s="288"/>
    </row>
    <row r="41" spans="2:125" x14ac:dyDescent="0.15">
      <c r="DE41" s="288"/>
    </row>
    <row r="42" spans="2:125" x14ac:dyDescent="0.15">
      <c r="DG42" s="288"/>
      <c r="DJ42" s="288"/>
    </row>
    <row r="43" spans="2:125" x14ac:dyDescent="0.15">
      <c r="Q43" s="288"/>
      <c r="R43" s="288"/>
      <c r="S43" s="288"/>
      <c r="T43" s="288"/>
      <c r="U43" s="288"/>
      <c r="V43" s="288"/>
      <c r="W43" s="288"/>
      <c r="X43" s="288"/>
      <c r="Y43" s="288"/>
      <c r="Z43" s="288"/>
      <c r="AA43" s="288"/>
      <c r="AB43" s="288"/>
      <c r="AC43" s="288"/>
      <c r="AD43" s="288"/>
      <c r="AE43" s="288"/>
      <c r="AF43" s="288"/>
      <c r="AG43" s="288"/>
      <c r="AH43" s="288"/>
      <c r="AI43" s="288"/>
      <c r="AJ43" s="288"/>
      <c r="AK43" s="288"/>
      <c r="AL43" s="288"/>
      <c r="AM43" s="288"/>
      <c r="AN43" s="288"/>
      <c r="AO43" s="288"/>
      <c r="AP43" s="288"/>
      <c r="AQ43" s="288"/>
      <c r="AR43" s="288"/>
      <c r="AS43" s="288"/>
      <c r="AT43" s="288"/>
      <c r="AU43" s="288"/>
      <c r="AV43" s="288"/>
      <c r="AW43" s="288"/>
      <c r="AX43" s="288"/>
      <c r="AY43" s="288"/>
      <c r="AZ43" s="288"/>
      <c r="BA43" s="288"/>
      <c r="BB43" s="288"/>
      <c r="BC43" s="288"/>
      <c r="BD43" s="288"/>
      <c r="BE43" s="288"/>
      <c r="BF43" s="288"/>
      <c r="BG43" s="288"/>
      <c r="BH43" s="288"/>
      <c r="BI43" s="288"/>
      <c r="BJ43" s="288"/>
      <c r="BK43" s="288"/>
      <c r="BL43" s="288"/>
      <c r="BM43" s="288"/>
      <c r="BN43" s="288"/>
      <c r="BO43" s="288"/>
      <c r="BP43" s="288"/>
      <c r="BQ43" s="288"/>
      <c r="BR43" s="288"/>
      <c r="BS43" s="288"/>
      <c r="BT43" s="288"/>
      <c r="BU43" s="288"/>
      <c r="BV43" s="288"/>
      <c r="BW43" s="288"/>
      <c r="BX43" s="288"/>
      <c r="BY43" s="288"/>
      <c r="BZ43" s="288"/>
      <c r="CA43" s="288"/>
      <c r="CB43" s="288"/>
      <c r="CC43" s="288"/>
      <c r="CD43" s="288"/>
      <c r="CE43" s="288"/>
      <c r="CF43" s="288"/>
      <c r="CG43" s="288"/>
      <c r="CH43" s="288"/>
      <c r="CI43" s="288"/>
      <c r="CJ43" s="288"/>
      <c r="CK43" s="288"/>
      <c r="CL43" s="288"/>
      <c r="CM43" s="288"/>
      <c r="CN43" s="288"/>
      <c r="CO43" s="288"/>
      <c r="CP43" s="288"/>
      <c r="CQ43" s="288"/>
      <c r="CR43" s="288"/>
      <c r="CS43" s="288"/>
      <c r="CT43" s="288"/>
      <c r="CU43" s="288"/>
      <c r="CV43" s="288"/>
      <c r="CW43" s="288"/>
      <c r="CX43" s="288"/>
      <c r="CY43" s="288"/>
      <c r="CZ43" s="288"/>
      <c r="DA43" s="288"/>
      <c r="DB43" s="288"/>
      <c r="DC43" s="288"/>
      <c r="DD43" s="288"/>
      <c r="DF43" s="288"/>
      <c r="DI43" s="288"/>
      <c r="DK43" s="288"/>
      <c r="DL43" s="288"/>
      <c r="DM43" s="288"/>
      <c r="DN43" s="288"/>
      <c r="DO43" s="288"/>
      <c r="DP43" s="288"/>
      <c r="DQ43" s="288"/>
      <c r="DR43" s="288"/>
      <c r="DS43" s="288"/>
      <c r="DT43" s="288"/>
      <c r="DU43" s="288"/>
    </row>
    <row r="44" spans="2:125" x14ac:dyDescent="0.15">
      <c r="DU44" s="288"/>
    </row>
    <row r="45" spans="2:125" x14ac:dyDescent="0.15"/>
    <row r="46" spans="2:125" x14ac:dyDescent="0.15"/>
    <row r="47" spans="2:125" x14ac:dyDescent="0.15"/>
    <row r="48" spans="2:125" x14ac:dyDescent="0.15">
      <c r="DT48" s="288"/>
      <c r="DU48" s="288"/>
    </row>
    <row r="49" spans="120:125" x14ac:dyDescent="0.15">
      <c r="DU49" s="288"/>
    </row>
    <row r="50" spans="120:125" x14ac:dyDescent="0.15">
      <c r="DU50" s="288"/>
    </row>
    <row r="51" spans="120:125" x14ac:dyDescent="0.15">
      <c r="DP51" s="288"/>
      <c r="DQ51" s="288"/>
      <c r="DR51" s="288"/>
      <c r="DS51" s="288"/>
      <c r="DT51" s="288"/>
      <c r="DU51" s="288"/>
    </row>
    <row r="52" spans="120:125" x14ac:dyDescent="0.15"/>
    <row r="53" spans="120:125" x14ac:dyDescent="0.15"/>
    <row r="54" spans="120:125" x14ac:dyDescent="0.15">
      <c r="DU54" s="288"/>
    </row>
    <row r="55" spans="120:125" x14ac:dyDescent="0.15"/>
    <row r="56" spans="120:125" x14ac:dyDescent="0.15"/>
    <row r="57" spans="120:125" x14ac:dyDescent="0.15"/>
    <row r="58" spans="120:125" x14ac:dyDescent="0.15">
      <c r="DU58" s="288"/>
    </row>
    <row r="59" spans="120:125" x14ac:dyDescent="0.15"/>
    <row r="60" spans="120:125" x14ac:dyDescent="0.15"/>
    <row r="61" spans="120:125" x14ac:dyDescent="0.15"/>
    <row r="62" spans="120:125" x14ac:dyDescent="0.15"/>
    <row r="63" spans="120:125" x14ac:dyDescent="0.15">
      <c r="DU63" s="288"/>
    </row>
    <row r="64" spans="120:125" x14ac:dyDescent="0.15">
      <c r="DT64" s="288"/>
      <c r="DU64" s="288"/>
    </row>
    <row r="65" spans="123:125" x14ac:dyDescent="0.15"/>
    <row r="66" spans="123:125" x14ac:dyDescent="0.15"/>
    <row r="67" spans="123:125" x14ac:dyDescent="0.15"/>
    <row r="68" spans="123:125" x14ac:dyDescent="0.15"/>
    <row r="69" spans="123:125" x14ac:dyDescent="0.15">
      <c r="DS69" s="288"/>
      <c r="DT69" s="288"/>
      <c r="DU69" s="288"/>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88"/>
    </row>
    <row r="83" spans="116:125" x14ac:dyDescent="0.15">
      <c r="DM83" s="288"/>
      <c r="DN83" s="288"/>
      <c r="DO83" s="288"/>
      <c r="DP83" s="288"/>
      <c r="DQ83" s="288"/>
      <c r="DR83" s="288"/>
      <c r="DS83" s="288"/>
      <c r="DT83" s="288"/>
      <c r="DU83" s="288"/>
    </row>
    <row r="84" spans="116:125" x14ac:dyDescent="0.15"/>
    <row r="85" spans="116:125" x14ac:dyDescent="0.15"/>
    <row r="86" spans="116:125" x14ac:dyDescent="0.15"/>
    <row r="87" spans="116:125" x14ac:dyDescent="0.15"/>
    <row r="88" spans="116:125" x14ac:dyDescent="0.15">
      <c r="DU88" s="288"/>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88"/>
      <c r="DT94" s="288"/>
      <c r="DU94" s="288"/>
    </row>
    <row r="95" spans="116:125" ht="13.5" customHeight="1" x14ac:dyDescent="0.15">
      <c r="DU95" s="288"/>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88"/>
    </row>
    <row r="102" spans="124:125" ht="13.5" customHeight="1" x14ac:dyDescent="0.15"/>
    <row r="103" spans="124:125" ht="13.5" customHeight="1" x14ac:dyDescent="0.15"/>
    <row r="104" spans="124:125" ht="13.5" customHeight="1" x14ac:dyDescent="0.15">
      <c r="DT104" s="288"/>
      <c r="DU104" s="288"/>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88" t="s">
        <v>553</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88"/>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6ls/mdoy06yDu/OGLoEFvIB3VpMDpClV9l6p9x3u+J4Im4SrfbUhtxG4Oa/Y/M2pYTOQMXKJaCRaoujtvo9uRw==" saltValue="P3rgb9hfGlxGXBAFqVOmn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32"/>
  <sheetViews>
    <sheetView showGridLines="0" topLeftCell="A25" zoomScaleNormal="100" zoomScaleSheetLayoutView="55" workbookViewId="0">
      <selection activeCell="CR92" sqref="CR92"/>
    </sheetView>
  </sheetViews>
  <sheetFormatPr defaultColWidth="0" defaultRowHeight="13.5" customHeight="1" zeroHeight="1" x14ac:dyDescent="0.15"/>
  <cols>
    <col min="1" max="125" width="2.5" style="289" customWidth="1"/>
    <col min="126" max="142" width="0" style="288" hidden="1" customWidth="1"/>
    <col min="143" max="16384" width="9" style="288" hidden="1"/>
  </cols>
  <sheetData>
    <row r="1" spans="1:125" ht="13.5" customHeight="1" x14ac:dyDescent="0.15">
      <c r="A1" s="288"/>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c r="AI1" s="288"/>
      <c r="AJ1" s="288"/>
      <c r="AK1" s="288"/>
      <c r="AL1" s="288"/>
      <c r="AM1" s="288"/>
      <c r="AN1" s="288"/>
      <c r="AO1" s="288"/>
      <c r="AP1" s="288"/>
      <c r="AQ1" s="288"/>
      <c r="AR1" s="288"/>
      <c r="AS1" s="288"/>
      <c r="AT1" s="288"/>
      <c r="AU1" s="288"/>
      <c r="AV1" s="288"/>
      <c r="AW1" s="288"/>
      <c r="AX1" s="288"/>
      <c r="AY1" s="288"/>
      <c r="AZ1" s="288"/>
      <c r="BA1" s="288"/>
      <c r="BB1" s="288"/>
      <c r="BC1" s="288"/>
      <c r="BD1" s="288"/>
      <c r="BE1" s="288"/>
      <c r="BF1" s="288"/>
      <c r="BG1" s="288"/>
      <c r="BH1" s="288"/>
      <c r="BI1" s="288"/>
      <c r="BJ1" s="288"/>
      <c r="BK1" s="288"/>
      <c r="BL1" s="288"/>
      <c r="BM1" s="288"/>
      <c r="BN1" s="288"/>
      <c r="BO1" s="288"/>
      <c r="BP1" s="288"/>
      <c r="BQ1" s="288"/>
      <c r="BR1" s="288"/>
      <c r="BS1" s="288"/>
      <c r="BT1" s="288"/>
      <c r="BU1" s="288"/>
      <c r="BV1" s="288"/>
      <c r="BW1" s="288"/>
      <c r="BX1" s="288"/>
      <c r="BY1" s="288"/>
      <c r="BZ1" s="288"/>
      <c r="CA1" s="288"/>
      <c r="CB1" s="288"/>
      <c r="CC1" s="288"/>
      <c r="CD1" s="288"/>
      <c r="CE1" s="288"/>
      <c r="CF1" s="288"/>
      <c r="CG1" s="288"/>
      <c r="CH1" s="288"/>
      <c r="CI1" s="288"/>
      <c r="CJ1" s="288"/>
      <c r="CK1" s="288"/>
      <c r="CL1" s="288"/>
      <c r="CM1" s="288"/>
      <c r="CN1" s="288"/>
      <c r="CO1" s="288"/>
      <c r="CP1" s="288"/>
      <c r="CQ1" s="288"/>
      <c r="CR1" s="288"/>
      <c r="CS1" s="288"/>
      <c r="CT1" s="288"/>
      <c r="CU1" s="288"/>
      <c r="CV1" s="288"/>
      <c r="CW1" s="288"/>
      <c r="CX1" s="288"/>
      <c r="CY1" s="288"/>
      <c r="CZ1" s="288"/>
      <c r="DA1" s="288"/>
      <c r="DB1" s="288"/>
      <c r="DC1" s="288"/>
      <c r="DD1" s="288"/>
      <c r="DE1" s="288"/>
      <c r="DF1" s="288"/>
      <c r="DG1" s="288"/>
      <c r="DH1" s="288"/>
      <c r="DI1" s="288"/>
      <c r="DJ1" s="288"/>
      <c r="DK1" s="288"/>
      <c r="DL1" s="288"/>
      <c r="DM1" s="288"/>
      <c r="DN1" s="288"/>
      <c r="DO1" s="288"/>
      <c r="DP1" s="288"/>
      <c r="DQ1" s="288"/>
      <c r="DR1" s="288"/>
      <c r="DS1" s="288"/>
      <c r="DT1" s="288"/>
      <c r="DU1" s="288"/>
    </row>
    <row r="2" spans="1:125" x14ac:dyDescent="0.15">
      <c r="B2" s="288"/>
      <c r="T2" s="288"/>
    </row>
    <row r="3" spans="1:125" x14ac:dyDescent="0.15">
      <c r="C3" s="288"/>
      <c r="D3" s="288"/>
      <c r="E3" s="288"/>
      <c r="F3" s="288"/>
      <c r="G3" s="288"/>
      <c r="H3" s="288"/>
      <c r="I3" s="288"/>
      <c r="J3" s="288"/>
      <c r="K3" s="288"/>
      <c r="L3" s="288"/>
      <c r="M3" s="288"/>
      <c r="N3" s="288"/>
      <c r="O3" s="288"/>
      <c r="P3" s="288"/>
      <c r="Q3" s="288"/>
      <c r="R3" s="288"/>
      <c r="S3" s="288"/>
      <c r="U3" s="288"/>
      <c r="V3" s="288"/>
      <c r="W3" s="288"/>
      <c r="X3" s="288"/>
      <c r="Y3" s="288"/>
      <c r="Z3" s="288"/>
      <c r="AA3" s="288"/>
      <c r="AB3" s="288"/>
      <c r="AC3" s="288"/>
      <c r="AD3" s="288"/>
      <c r="AE3" s="288"/>
      <c r="AF3" s="288"/>
      <c r="AG3" s="288"/>
      <c r="AH3" s="288"/>
      <c r="AI3" s="288"/>
      <c r="AJ3" s="288"/>
      <c r="AK3" s="288"/>
      <c r="AL3" s="288"/>
      <c r="AM3" s="288"/>
      <c r="AN3" s="288"/>
      <c r="AO3" s="288"/>
      <c r="AP3" s="288"/>
      <c r="AQ3" s="288"/>
      <c r="AR3" s="288"/>
      <c r="AS3" s="288"/>
      <c r="AT3" s="288"/>
      <c r="AU3" s="288"/>
      <c r="AV3" s="288"/>
      <c r="AW3" s="288"/>
      <c r="AX3" s="288"/>
      <c r="AY3" s="288"/>
      <c r="AZ3" s="288"/>
      <c r="BA3" s="288"/>
      <c r="BB3" s="288"/>
      <c r="BC3" s="288"/>
      <c r="BD3" s="288"/>
      <c r="BE3" s="288"/>
      <c r="BF3" s="288"/>
      <c r="BG3" s="288"/>
      <c r="BH3" s="288"/>
      <c r="BI3" s="288"/>
      <c r="BJ3" s="288"/>
      <c r="BK3" s="288"/>
      <c r="BL3" s="288"/>
      <c r="BM3" s="288"/>
      <c r="BN3" s="288"/>
      <c r="BO3" s="288"/>
      <c r="BP3" s="288"/>
      <c r="BQ3" s="288"/>
      <c r="BR3" s="288"/>
      <c r="BS3" s="288"/>
      <c r="BT3" s="288"/>
      <c r="BU3" s="288"/>
      <c r="BV3" s="288"/>
      <c r="BW3" s="288"/>
      <c r="BX3" s="288"/>
      <c r="BY3" s="288"/>
      <c r="BZ3" s="288"/>
      <c r="CA3" s="288"/>
      <c r="CB3" s="288"/>
      <c r="CC3" s="288"/>
      <c r="CD3" s="288"/>
      <c r="CE3" s="288"/>
      <c r="CF3" s="288"/>
      <c r="CG3" s="288"/>
      <c r="CH3" s="288"/>
      <c r="CI3" s="288"/>
      <c r="CJ3" s="288"/>
      <c r="CK3" s="288"/>
      <c r="CL3" s="288"/>
      <c r="CM3" s="288"/>
      <c r="CN3" s="288"/>
      <c r="CO3" s="288"/>
      <c r="CP3" s="288"/>
      <c r="CQ3" s="288"/>
      <c r="CR3" s="288"/>
      <c r="CS3" s="288"/>
      <c r="CT3" s="288"/>
      <c r="CU3" s="288"/>
      <c r="CV3" s="288"/>
      <c r="CW3" s="288"/>
      <c r="CX3" s="288"/>
      <c r="CY3" s="288"/>
      <c r="CZ3" s="288"/>
      <c r="DA3" s="288"/>
      <c r="DB3" s="288"/>
      <c r="DC3" s="288"/>
      <c r="DD3" s="288"/>
      <c r="DE3" s="288"/>
      <c r="DF3" s="288"/>
      <c r="DG3" s="288"/>
      <c r="DH3" s="288"/>
      <c r="DI3" s="288"/>
      <c r="DJ3" s="288"/>
      <c r="DK3" s="288"/>
      <c r="DL3" s="288"/>
      <c r="DM3" s="288"/>
      <c r="DN3" s="288"/>
      <c r="DO3" s="288"/>
      <c r="DP3" s="288"/>
      <c r="DQ3" s="288"/>
      <c r="DR3" s="288"/>
      <c r="DS3" s="288"/>
      <c r="DT3" s="288"/>
      <c r="DU3" s="288"/>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88"/>
      <c r="G33" s="288"/>
      <c r="I33" s="288"/>
    </row>
    <row r="34" spans="2:125" x14ac:dyDescent="0.15">
      <c r="C34" s="288"/>
      <c r="P34" s="288"/>
      <c r="R34" s="288"/>
      <c r="U34" s="288"/>
    </row>
    <row r="35" spans="2:125" x14ac:dyDescent="0.15">
      <c r="D35" s="288"/>
      <c r="E35" s="288"/>
      <c r="T35" s="288"/>
      <c r="W35" s="288"/>
      <c r="X35" s="288"/>
      <c r="Y35" s="288"/>
      <c r="Z35" s="288"/>
      <c r="AA35" s="288"/>
      <c r="AB35" s="288"/>
      <c r="AC35" s="288"/>
      <c r="AD35" s="288"/>
      <c r="AE35" s="288"/>
      <c r="AF35" s="288"/>
      <c r="AG35" s="288"/>
      <c r="AH35" s="288"/>
      <c r="AI35" s="288"/>
      <c r="AJ35" s="288"/>
      <c r="AK35" s="288"/>
      <c r="AL35" s="288"/>
      <c r="AM35" s="288"/>
      <c r="AN35" s="288"/>
      <c r="AO35" s="288"/>
      <c r="AP35" s="288"/>
      <c r="AQ35" s="288"/>
      <c r="AR35" s="288"/>
      <c r="AS35" s="288"/>
      <c r="AT35" s="288"/>
      <c r="AU35" s="288"/>
      <c r="AV35" s="288"/>
      <c r="AW35" s="288"/>
      <c r="AX35" s="288"/>
      <c r="AY35" s="288"/>
      <c r="AZ35" s="288"/>
      <c r="BA35" s="288"/>
      <c r="BB35" s="288"/>
      <c r="BC35" s="288"/>
      <c r="BD35" s="288"/>
      <c r="BE35" s="288"/>
      <c r="BF35" s="288"/>
      <c r="BG35" s="288"/>
      <c r="BH35" s="288"/>
      <c r="BI35" s="288"/>
      <c r="BJ35" s="288"/>
      <c r="BK35" s="288"/>
      <c r="BL35" s="288"/>
      <c r="BM35" s="288"/>
      <c r="BN35" s="288"/>
      <c r="BO35" s="288"/>
      <c r="BP35" s="288"/>
      <c r="BQ35" s="288"/>
      <c r="BR35" s="288"/>
      <c r="BS35" s="288"/>
      <c r="BT35" s="288"/>
      <c r="BU35" s="288"/>
      <c r="BV35" s="288"/>
      <c r="BW35" s="288"/>
      <c r="BX35" s="288"/>
      <c r="BY35" s="288"/>
      <c r="BZ35" s="288"/>
      <c r="CA35" s="288"/>
      <c r="CB35" s="288"/>
      <c r="CC35" s="288"/>
      <c r="CD35" s="288"/>
      <c r="CE35" s="288"/>
      <c r="CF35" s="288"/>
      <c r="CG35" s="288"/>
      <c r="CH35" s="288"/>
      <c r="CI35" s="288"/>
      <c r="CJ35" s="288"/>
      <c r="CK35" s="288"/>
      <c r="CL35" s="288"/>
      <c r="CM35" s="288"/>
      <c r="CN35" s="288"/>
      <c r="CO35" s="288"/>
      <c r="CP35" s="288"/>
      <c r="CQ35" s="288"/>
      <c r="CR35" s="288"/>
      <c r="CS35" s="288"/>
      <c r="CT35" s="288"/>
      <c r="CU35" s="288"/>
      <c r="CV35" s="288"/>
      <c r="CW35" s="288"/>
      <c r="CX35" s="288"/>
      <c r="CY35" s="288"/>
      <c r="CZ35" s="288"/>
      <c r="DA35" s="288"/>
      <c r="DB35" s="288"/>
      <c r="DC35" s="288"/>
      <c r="DD35" s="288"/>
      <c r="DE35" s="288"/>
      <c r="DF35" s="288"/>
      <c r="DG35" s="288"/>
      <c r="DH35" s="288"/>
      <c r="DI35" s="288"/>
      <c r="DJ35" s="288"/>
      <c r="DK35" s="288"/>
      <c r="DL35" s="288"/>
      <c r="DM35" s="288"/>
      <c r="DN35" s="288"/>
      <c r="DO35" s="288"/>
      <c r="DP35" s="288"/>
      <c r="DQ35" s="288"/>
      <c r="DR35" s="288"/>
      <c r="DS35" s="288"/>
      <c r="DT35" s="288"/>
      <c r="DU35" s="288"/>
    </row>
    <row r="36" spans="2:125" x14ac:dyDescent="0.15">
      <c r="F36" s="288"/>
      <c r="H36" s="288"/>
      <c r="J36" s="288"/>
      <c r="K36" s="288"/>
      <c r="L36" s="288"/>
      <c r="M36" s="288"/>
      <c r="N36" s="288"/>
      <c r="O36" s="288"/>
      <c r="Q36" s="288"/>
      <c r="S36" s="288"/>
      <c r="V36" s="288"/>
    </row>
    <row r="37" spans="2:125" x14ac:dyDescent="0.15"/>
    <row r="38" spans="2:125" x14ac:dyDescent="0.15"/>
    <row r="39" spans="2:125" x14ac:dyDescent="0.15"/>
    <row r="40" spans="2:125" x14ac:dyDescent="0.15">
      <c r="U40" s="288"/>
    </row>
    <row r="41" spans="2:125" x14ac:dyDescent="0.15">
      <c r="R41" s="288"/>
    </row>
    <row r="42" spans="2:125" x14ac:dyDescent="0.15">
      <c r="T42" s="288"/>
      <c r="W42" s="288"/>
      <c r="X42" s="288"/>
      <c r="Y42" s="288"/>
      <c r="Z42" s="288"/>
      <c r="AA42" s="288"/>
      <c r="AB42" s="288"/>
      <c r="AC42" s="288"/>
      <c r="AD42" s="288"/>
      <c r="AE42" s="288"/>
      <c r="AF42" s="288"/>
      <c r="AG42" s="288"/>
      <c r="AH42" s="288"/>
      <c r="AI42" s="288"/>
      <c r="AJ42" s="288"/>
      <c r="AK42" s="288"/>
      <c r="AL42" s="288"/>
      <c r="AM42" s="288"/>
      <c r="AN42" s="288"/>
      <c r="AO42" s="288"/>
      <c r="AP42" s="288"/>
      <c r="AQ42" s="288"/>
      <c r="AR42" s="288"/>
      <c r="AS42" s="288"/>
      <c r="AT42" s="288"/>
      <c r="AU42" s="288"/>
      <c r="AV42" s="288"/>
      <c r="AW42" s="288"/>
      <c r="AX42" s="288"/>
      <c r="AY42" s="288"/>
      <c r="AZ42" s="288"/>
      <c r="BA42" s="288"/>
      <c r="BB42" s="288"/>
      <c r="BC42" s="288"/>
      <c r="BD42" s="288"/>
      <c r="BE42" s="288"/>
      <c r="BF42" s="288"/>
      <c r="BG42" s="288"/>
      <c r="BH42" s="288"/>
      <c r="BI42" s="288"/>
      <c r="BJ42" s="288"/>
      <c r="BK42" s="288"/>
      <c r="BL42" s="288"/>
      <c r="BM42" s="288"/>
      <c r="BN42" s="288"/>
      <c r="BO42" s="288"/>
      <c r="BP42" s="288"/>
      <c r="BQ42" s="288"/>
      <c r="BR42" s="288"/>
      <c r="BS42" s="288"/>
      <c r="BT42" s="288"/>
      <c r="BU42" s="288"/>
      <c r="BV42" s="288"/>
      <c r="BW42" s="288"/>
      <c r="BX42" s="288"/>
      <c r="BY42" s="288"/>
      <c r="BZ42" s="288"/>
      <c r="CA42" s="288"/>
      <c r="CB42" s="288"/>
      <c r="CC42" s="288"/>
      <c r="CD42" s="288"/>
      <c r="CE42" s="288"/>
      <c r="CF42" s="288"/>
      <c r="CG42" s="288"/>
      <c r="CH42" s="288"/>
      <c r="CI42" s="288"/>
      <c r="CJ42" s="288"/>
      <c r="CK42" s="288"/>
      <c r="CL42" s="288"/>
      <c r="CM42" s="288"/>
      <c r="CN42" s="288"/>
      <c r="CO42" s="288"/>
      <c r="CP42" s="288"/>
      <c r="CQ42" s="288"/>
      <c r="CR42" s="288"/>
      <c r="CS42" s="288"/>
      <c r="CT42" s="288"/>
      <c r="CU42" s="288"/>
      <c r="CV42" s="288"/>
      <c r="CW42" s="288"/>
      <c r="CX42" s="288"/>
      <c r="CY42" s="288"/>
      <c r="CZ42" s="288"/>
      <c r="DA42" s="288"/>
      <c r="DB42" s="288"/>
      <c r="DC42" s="288"/>
      <c r="DD42" s="288"/>
      <c r="DE42" s="288"/>
      <c r="DF42" s="288"/>
      <c r="DG42" s="288"/>
      <c r="DH42" s="288"/>
      <c r="DI42" s="288"/>
      <c r="DJ42" s="288"/>
      <c r="DK42" s="288"/>
      <c r="DL42" s="288"/>
      <c r="DM42" s="288"/>
      <c r="DN42" s="288"/>
      <c r="DO42" s="288"/>
      <c r="DP42" s="288"/>
      <c r="DQ42" s="288"/>
      <c r="DR42" s="288"/>
      <c r="DS42" s="288"/>
      <c r="DT42" s="288"/>
      <c r="DU42" s="288"/>
    </row>
    <row r="43" spans="2:125" x14ac:dyDescent="0.15">
      <c r="Q43" s="288"/>
      <c r="S43" s="288"/>
      <c r="V43" s="288"/>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89" t="s">
        <v>554</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zk1F+jb+c8aqWHD4DlD59uiN8v51QyFb+H4CaLEFKe19w5Fo0cMWs/7uAX8/xAkidFi37oncS9NyR04eGGIl/A==" saltValue="dAH6Ot7gnJK61qRj+FrUu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3"/>
  <sheetViews>
    <sheetView showGridLines="0" topLeftCell="F40" zoomScaleSheetLayoutView="100" workbookViewId="0">
      <selection activeCell="N45" sqref="N4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555</v>
      </c>
      <c r="G46" s="8" t="s">
        <v>556</v>
      </c>
      <c r="H46" s="8" t="s">
        <v>557</v>
      </c>
      <c r="I46" s="8" t="s">
        <v>558</v>
      </c>
      <c r="J46" s="9" t="s">
        <v>559</v>
      </c>
    </row>
    <row r="47" spans="2:10" ht="57.75" customHeight="1" x14ac:dyDescent="0.15">
      <c r="B47" s="10"/>
      <c r="C47" s="1232" t="s">
        <v>3</v>
      </c>
      <c r="D47" s="1232"/>
      <c r="E47" s="1233"/>
      <c r="F47" s="11">
        <v>41.37</v>
      </c>
      <c r="G47" s="12">
        <v>42.95</v>
      </c>
      <c r="H47" s="12">
        <v>43.48</v>
      </c>
      <c r="I47" s="12">
        <v>40.229999999999997</v>
      </c>
      <c r="J47" s="13">
        <v>36.869999999999997</v>
      </c>
    </row>
    <row r="48" spans="2:10" ht="57.75" customHeight="1" x14ac:dyDescent="0.15">
      <c r="B48" s="14"/>
      <c r="C48" s="1234" t="s">
        <v>4</v>
      </c>
      <c r="D48" s="1234"/>
      <c r="E48" s="1235"/>
      <c r="F48" s="15">
        <v>2.2599999999999998</v>
      </c>
      <c r="G48" s="16">
        <v>3.64</v>
      </c>
      <c r="H48" s="16">
        <v>1.28</v>
      </c>
      <c r="I48" s="16">
        <v>0.22</v>
      </c>
      <c r="J48" s="17">
        <v>0.86</v>
      </c>
    </row>
    <row r="49" spans="2:10" ht="57.75" customHeight="1" thickBot="1" x14ac:dyDescent="0.2">
      <c r="B49" s="18"/>
      <c r="C49" s="1236" t="s">
        <v>5</v>
      </c>
      <c r="D49" s="1236"/>
      <c r="E49" s="1237"/>
      <c r="F49" s="19" t="s">
        <v>560</v>
      </c>
      <c r="G49" s="20">
        <v>1.48</v>
      </c>
      <c r="H49" s="20" t="s">
        <v>561</v>
      </c>
      <c r="I49" s="20" t="s">
        <v>562</v>
      </c>
      <c r="J49" s="21">
        <v>0.85</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oIAkaZD45gaV7VkXclouussGzmTFto15OV6WxwHC+VviX3emXNONjfqWVjdz9fWVmv5iKVQKf1b9ejdsf1BMRA==" saltValue="+2wLabTU3DHEmWN7hP6NM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2020-09-04T04:04:44Z</cp:lastPrinted>
  <dcterms:created xsi:type="dcterms:W3CDTF">2020-02-10T04:54:00Z</dcterms:created>
  <dcterms:modified xsi:type="dcterms:W3CDTF">2020-09-04T04:05:30Z</dcterms:modified>
  <cp:category/>
</cp:coreProperties>
</file>