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51"/>
  <workbookPr/>
  <mc:AlternateContent xmlns:mc="http://schemas.openxmlformats.org/markup-compatibility/2006">
    <mc:Choice Requires="x15">
      <x15ac:absPath xmlns:x15ac="http://schemas.microsoft.com/office/spreadsheetml/2010/11/ac" url="R:\ma-zaisei (192.168.4.27)\■各種照会・通知関係■\R2年度\200916〆　　財政状況資料集（２回目）\【提出】【財政状況資料集】_282243_南あわじ市_2018 - コピー\"/>
    </mc:Choice>
  </mc:AlternateContent>
  <xr:revisionPtr revIDLastSave="0" documentId="13_ncr:1_{18F1AD29-F481-4989-9ED5-78B587ADBFD7}" xr6:coauthVersionLast="36" xr6:coauthVersionMax="36" xr10:uidLastSave="{00000000-0000-0000-0000-000000000000}"/>
  <bookViews>
    <workbookView xWindow="0" yWindow="0" windowWidth="15360" windowHeight="7635"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C39" i="10"/>
  <c r="CO38" i="10"/>
  <c r="BE38" i="10"/>
  <c r="AM38" i="10"/>
  <c r="C38" i="10"/>
  <c r="CO37" i="10"/>
  <c r="BE37" i="10"/>
  <c r="AM37" i="10"/>
  <c r="C37" i="10"/>
  <c r="CO36" i="10"/>
  <c r="BW36" i="10"/>
  <c r="BW37" i="10" s="1"/>
  <c r="BW38" i="10" s="1"/>
  <c r="BW39" i="10" s="1"/>
  <c r="BW40" i="10" s="1"/>
  <c r="BW41" i="10" s="1"/>
  <c r="BW42" i="10" s="1"/>
  <c r="BW43" i="10" s="1"/>
  <c r="BE36" i="10"/>
  <c r="AM36" i="10"/>
  <c r="CO35" i="10"/>
  <c r="BW35" i="10"/>
  <c r="AM35" i="10"/>
  <c r="CO34" i="10"/>
  <c r="BW34" i="10"/>
  <c r="C34" i="10"/>
  <c r="C35" i="10" s="1"/>
  <c r="C36" i="10" l="1"/>
  <c r="U34" i="10"/>
  <c r="U35" i="10" s="1"/>
  <c r="U36" i="10" s="1"/>
  <c r="U37" i="10" s="1"/>
  <c r="U38" i="10" s="1"/>
  <c r="U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 r="BE35" i="10" s="1"/>
</calcChain>
</file>

<file path=xl/sharedStrings.xml><?xml version="1.0" encoding="utf-8"?>
<sst xmlns="http://schemas.openxmlformats.org/spreadsheetml/2006/main" count="1159" uniqueCount="607">
  <si>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</si>
  <si>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</si>
  <si>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</si>
  <si>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</si>
  <si>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</si>
  <si>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</si>
  <si>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</si>
  <si>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</si>
  <si>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</si>
  <si>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</si>
  <si>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</si>
  <si>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</si>
  <si>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</si>
  <si>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</si>
  <si>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</si>
  <si>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</si>
  <si>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</si>
  <si>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</si>
  <si>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</si>
  <si>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</si>
  <si>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</si>
  <si>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</si>
  <si>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</si>
  <si>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</si>
  <si>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</si>
  <si>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</si>
  <si>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</si>
  <si>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</si>
  <si>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</si>
  <si>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</si>
  <si>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</si>
  <si>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</si>
  <si>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</si>
  <si>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</si>
  <si>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</si>
  <si>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</si>
  <si>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</si>
  <si>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</si>
  <si>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</si>
  <si>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</si>
  <si>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</si>
  <si>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</si>
  <si>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</si>
  <si>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</si>
  <si>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</si>
  <si>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</si>
  <si>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</si>
  <si>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</si>
  <si>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</si>
  <si>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</si>
  <si>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</si>
  <si>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</si>
  <si>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</si>
  <si>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</si>
  <si>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</si>
  <si>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</si>
  <si>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</si>
  <si>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</si>
  <si>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</si>
  <si>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</si>
  <si>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</si>
  <si>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</si>
  <si>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</si>
  <si>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</si>
  <si>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</si>
  <si>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</si>
  <si>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</si>
  <si>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</si>
  <si>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</si>
  <si>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</si>
  <si>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</si>
  <si>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</si>
  <si>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</si>
  <si>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</si>
  <si>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</si>
  <si>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</si>
  <si>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</si>
  <si>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</si>
  <si>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</si>
  <si>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</si>
  <si>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</si>
  <si>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</si>
  <si>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</si>
  <si>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</si>
  <si>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Ⅰ－０</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</si>
  <si>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</si>
  <si>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</si>
  <si>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</si>
  <si>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</si>
  <si>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</si>
  <si>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</si>
  <si>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</si>
  <si>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</si>
  <si>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</si>
  <si>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</si>
  <si>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</si>
  <si>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</si>
  <si>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南あわじ市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</si>
  <si>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</si>
  <si>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</si>
  <si>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</si>
  <si>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</si>
  <si>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</si>
  <si>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</si>
  <si>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</si>
  <si>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</si>
  <si>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</si>
  <si>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</si>
  <si>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</si>
  <si>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</si>
  <si>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</si>
  <si>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</si>
  <si>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</si>
  <si>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</si>
  <si>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</si>
  <si>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</si>
  <si>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</si>
  <si>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</si>
  <si>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</si>
  <si>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</si>
  <si>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</si>
  <si>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</si>
  <si>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</si>
  <si>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-5.9</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</si>
  <si>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</si>
  <si>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</si>
  <si>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</si>
  <si>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</si>
  <si>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</si>
  <si>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</si>
  <si>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</si>
  <si>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</si>
  <si>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</si>
  <si>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</si>
  <si>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</si>
  <si>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</si>
  <si>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</si>
  <si>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</si>
  <si>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</si>
  <si>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</si>
  <si>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</si>
  <si>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</si>
  <si>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</si>
  <si>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</si>
  <si>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</si>
  <si>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</si>
  <si>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</si>
  <si>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</si>
  <si>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</si>
  <si>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</si>
  <si>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4"/>
  </si>
  <si>
    <t>うち日本人(％)</t>
    <phoneticPr fontId="5"/>
  </si>
  <si>
    <t>-1.3</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</si>
  <si>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</si>
  <si>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</si>
  <si>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</si>
  <si>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</si>
  <si>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</si>
  <si>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</si>
  <si>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</si>
  <si>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</si>
  <si>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</si>
  <si>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</si>
  <si>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</si>
  <si>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</si>
  <si>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</si>
  <si>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</si>
  <si>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</si>
  <si>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</si>
  <si>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</si>
  <si>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</si>
  <si>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</si>
  <si>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</si>
  <si>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</si>
  <si>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</si>
  <si>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</si>
  <si>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</si>
  <si>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</si>
  <si>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</si>
  <si>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</si>
  <si>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</si>
  <si>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</si>
  <si>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</si>
  <si>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</si>
  <si>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</si>
  <si>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</si>
  <si>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</si>
  <si>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</si>
  <si>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</si>
  <si>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</si>
  <si>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</si>
  <si>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</si>
  <si>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</si>
  <si>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</si>
  <si>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</si>
  <si>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</si>
  <si>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</si>
  <si>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</si>
  <si>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</si>
  <si>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</si>
  <si>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</si>
  <si>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</si>
  <si>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</si>
  <si>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</si>
  <si>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</si>
  <si>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</si>
  <si>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</si>
  <si>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</si>
  <si>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</si>
  <si>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</si>
  <si>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</si>
  <si>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</si>
  <si>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</si>
  <si>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</si>
  <si>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兵庫県南あわじ市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</si>
  <si>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</si>
  <si>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</si>
  <si>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</si>
  <si>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</si>
  <si>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</si>
  <si>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</si>
  <si>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</si>
  <si>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</si>
  <si>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</si>
  <si>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</si>
  <si>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</si>
  <si>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</si>
  <si>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</si>
  <si>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</si>
  <si>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</si>
  <si>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</si>
  <si>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</si>
  <si>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</si>
  <si>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</si>
  <si>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</si>
  <si>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</si>
  <si>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</si>
  <si>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</si>
  <si>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</si>
  <si>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</si>
  <si>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</si>
  <si>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</si>
  <si>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</si>
  <si>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</si>
  <si>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</si>
  <si>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</si>
  <si>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</si>
  <si>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</si>
  <si>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</si>
  <si>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</si>
  <si>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</si>
  <si>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</si>
  <si>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</si>
  <si>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</si>
  <si>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</si>
  <si>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</si>
  <si>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</si>
  <si>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</si>
  <si>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</si>
  <si>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</si>
  <si>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</si>
  <si>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</si>
  <si>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</si>
  <si>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</si>
  <si>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</si>
  <si>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</si>
  <si>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</si>
  <si>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</si>
  <si>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</si>
  <si>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</si>
  <si>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</si>
  <si>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</si>
  <si>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</si>
  <si>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</si>
  <si>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</si>
  <si>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</si>
  <si>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</si>
  <si>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</si>
  <si>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</si>
  <si>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</si>
  <si>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</si>
  <si>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</si>
  <si>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</si>
  <si>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</si>
  <si>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</si>
  <si>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</si>
  <si>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</si>
  <si>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</si>
  <si>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</si>
  <si>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</si>
  <si>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</si>
  <si>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</si>
  <si>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</si>
  <si>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</si>
  <si>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</si>
  <si>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</si>
  <si>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</si>
  <si>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</si>
  <si>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</si>
  <si>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</si>
  <si>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</si>
  <si>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</si>
  <si>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</si>
  <si>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</si>
  <si>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</si>
  <si>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</si>
  <si>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</si>
  <si>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</si>
  <si>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</si>
  <si>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</si>
  <si>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</si>
  <si>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</si>
  <si>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</si>
  <si>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</si>
  <si>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</si>
  <si>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</si>
  <si>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</si>
  <si>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</si>
  <si>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</si>
  <si>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</si>
  <si>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</si>
  <si>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</si>
  <si>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</si>
  <si>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</si>
  <si>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</si>
  <si>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</si>
  <si>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</si>
  <si>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</si>
  <si>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</si>
  <si>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</si>
  <si>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</si>
  <si>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</si>
  <si>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</si>
  <si>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</si>
  <si>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</si>
  <si>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</si>
  <si>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</si>
  <si>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と畜場</t>
    <phoneticPr fontId="5"/>
  </si>
  <si>
    <t>被保険者数(人)</t>
  </si>
  <si>
    <t>　繰出金</t>
    <phoneticPr fontId="5"/>
  </si>
  <si>
    <t>介護サービス</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</si>
  <si>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</si>
  <si>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</si>
  <si>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</si>
  <si>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</si>
  <si>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</si>
  <si>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</si>
  <si>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</si>
  <si>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</si>
  <si>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</si>
  <si>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</si>
  <si>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</si>
  <si>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</si>
  <si>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</si>
  <si>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</si>
  <si>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</si>
  <si>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</si>
  <si>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</si>
  <si>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</si>
  <si>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</si>
  <si>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</si>
  <si>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</si>
  <si>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</si>
  <si>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兵庫県南あわじ市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</si>
  <si>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</si>
  <si>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</si>
  <si>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</si>
  <si>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</si>
  <si>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</si>
  <si>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</si>
  <si>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</si>
  <si>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</si>
  <si>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</si>
  <si>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</si>
  <si>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</si>
  <si>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</si>
  <si>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</si>
  <si>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</si>
  <si>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</si>
  <si>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</si>
  <si>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</si>
  <si>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</si>
  <si>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</si>
  <si>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産業廃棄物最終処分事業特別会計</t>
    <phoneticPr fontId="5"/>
  </si>
  <si>
    <t>ケーブルテレビ事業特別会計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</si>
  <si>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</si>
  <si>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</si>
  <si>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</si>
  <si>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</si>
  <si>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</si>
  <si>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</si>
  <si>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</si>
  <si>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</si>
  <si>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</si>
  <si>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</si>
  <si>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</si>
  <si>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</si>
  <si>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</si>
  <si>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　保険事業勘定</t>
    <phoneticPr fontId="5"/>
  </si>
  <si>
    <t>国民健康保険特別会計　直営診療所勘定</t>
    <phoneticPr fontId="5"/>
  </si>
  <si>
    <t>後期高齢者医療特別会計</t>
    <phoneticPr fontId="5"/>
  </si>
  <si>
    <t>介護保険特別会計保険事業勘定</t>
    <phoneticPr fontId="5"/>
  </si>
  <si>
    <t>介護保険特別会計介護サービス事業勘定</t>
    <phoneticPr fontId="5"/>
  </si>
  <si>
    <t>-</t>
    <phoneticPr fontId="5"/>
  </si>
  <si>
    <t>農業共済事業会計</t>
    <phoneticPr fontId="5"/>
  </si>
  <si>
    <t>下水道事業会計</t>
    <phoneticPr fontId="5"/>
  </si>
  <si>
    <t>法適用企業</t>
    <phoneticPr fontId="5"/>
  </si>
  <si>
    <t>国民宿舎事業特別会計</t>
    <phoneticPr fontId="5"/>
  </si>
  <si>
    <t>法非適用企業</t>
    <phoneticPr fontId="5"/>
  </si>
  <si>
    <t>土地開発事業特別会計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</si>
  <si>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</si>
  <si>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</si>
  <si>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</si>
  <si>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</si>
  <si>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</si>
  <si>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総費用
（歳出）</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</si>
  <si>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</si>
  <si>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</si>
  <si>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</si>
  <si>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</si>
  <si>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</si>
  <si>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</si>
  <si>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</si>
  <si>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</si>
  <si>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</si>
  <si>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</si>
  <si>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</si>
  <si>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</si>
  <si>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</si>
  <si>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</si>
  <si>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</si>
  <si>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</si>
  <si>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</si>
  <si>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</si>
  <si>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</si>
  <si>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</si>
  <si>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</si>
  <si>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</si>
  <si>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</si>
  <si>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</si>
  <si>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</si>
  <si>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</si>
  <si>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</si>
  <si>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</si>
  <si>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</si>
  <si>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</si>
  <si>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</si>
  <si>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</si>
  <si>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</si>
  <si>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</si>
  <si>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</si>
  <si>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</si>
  <si>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</si>
  <si>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</si>
  <si>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</si>
  <si>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</si>
  <si>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</si>
  <si>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</si>
  <si>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</si>
  <si>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</si>
  <si>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</si>
  <si>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</si>
  <si>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</si>
  <si>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</si>
  <si>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国民健康保険特別会計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</si>
  <si>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</si>
  <si>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0"/>
  </si>
  <si>
    <t>介護保険特別会計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</si>
  <si>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</si>
  <si>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</si>
  <si>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</si>
  <si>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</si>
  <si>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</si>
  <si>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</si>
  <si>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</si>
  <si>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</si>
  <si>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</si>
  <si>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</si>
  <si>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</si>
  <si>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</si>
  <si>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</si>
  <si>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</si>
  <si>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</si>
  <si>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</si>
  <si>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</si>
  <si>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</si>
  <si>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</si>
  <si>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</si>
  <si>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</si>
  <si>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</si>
  <si>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</si>
  <si>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</si>
  <si>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</si>
  <si>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</si>
  <si>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</si>
  <si>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</si>
  <si>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</si>
  <si>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</si>
  <si>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</si>
  <si>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</si>
  <si>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</si>
  <si>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</si>
  <si>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</si>
  <si>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</si>
  <si>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</si>
  <si>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</si>
  <si>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</si>
  <si>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</si>
  <si>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</si>
  <si>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</si>
  <si>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</si>
  <si>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</si>
  <si>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</si>
  <si>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</si>
  <si>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</si>
  <si>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</si>
  <si>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</si>
  <si>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</si>
  <si>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</si>
  <si>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</si>
  <si>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</si>
  <si>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</si>
  <si>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</si>
  <si>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</si>
  <si>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</si>
  <si>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</si>
  <si>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</si>
  <si>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</si>
  <si>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</si>
  <si>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</si>
  <si>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</si>
  <si>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</si>
  <si>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</si>
  <si>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</si>
  <si>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</si>
  <si>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</si>
  <si>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</si>
  <si>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</si>
  <si>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</si>
  <si>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</si>
  <si>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</si>
  <si>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</si>
  <si>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</si>
  <si>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</si>
  <si>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</si>
  <si>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</si>
  <si>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</si>
  <si>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</si>
  <si>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</si>
  <si>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</si>
  <si>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</si>
  <si>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</si>
  <si>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</si>
  <si>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0.95</t>
  </si>
  <si>
    <t>農業共済事業会計</t>
  </si>
  <si>
    <t>▲ 0.00</t>
  </si>
  <si>
    <t>一般会計</t>
  </si>
  <si>
    <t>下水道事業会計</t>
  </si>
  <si>
    <t>土地開発事業特別会計</t>
  </si>
  <si>
    <t>介護保険特別会計保険事業勘定</t>
  </si>
  <si>
    <t>国民健康保険特別会計　保険事業勘定</t>
  </si>
  <si>
    <t>産業廃棄物最終処分事業特別会計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</si>
  <si>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</si>
  <si>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</si>
  <si>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</si>
  <si>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</si>
  <si>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</si>
  <si>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</si>
  <si>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</si>
  <si>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</si>
  <si>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</si>
  <si>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</si>
  <si>
    <t>淡路広域行政事務組合(普通会計）</t>
    <rPh sb="0" eb="2">
      <t>アワジ</t>
    </rPh>
    <rPh sb="2" eb="4">
      <t>コウイキ</t>
    </rPh>
    <rPh sb="4" eb="6">
      <t>ギョウセイ</t>
    </rPh>
    <rPh sb="6" eb="8">
      <t>ジム</t>
    </rPh>
    <rPh sb="8" eb="10">
      <t>クミアイ</t>
    </rPh>
    <rPh sb="11" eb="13">
      <t>フツウ</t>
    </rPh>
    <rPh sb="13" eb="15">
      <t>カイケイ</t>
    </rPh>
    <phoneticPr fontId="2"/>
  </si>
  <si>
    <t>淡路広域行政事務組合（淡路食肉センター事業特別会計）</t>
    <rPh sb="0" eb="2">
      <t>アワジ</t>
    </rPh>
    <rPh sb="2" eb="4">
      <t>コウイキ</t>
    </rPh>
    <rPh sb="4" eb="6">
      <t>ギョウセイ</t>
    </rPh>
    <rPh sb="6" eb="8">
      <t>ジム</t>
    </rPh>
    <rPh sb="8" eb="10">
      <t>クミアイ</t>
    </rPh>
    <rPh sb="11" eb="13">
      <t>アワジ</t>
    </rPh>
    <rPh sb="13" eb="15">
      <t>ショクニク</t>
    </rPh>
    <rPh sb="19" eb="21">
      <t>ジギョウ</t>
    </rPh>
    <rPh sb="21" eb="23">
      <t>トクベツ</t>
    </rPh>
    <rPh sb="23" eb="25">
      <t>カイケイ</t>
    </rPh>
    <phoneticPr fontId="2"/>
  </si>
  <si>
    <t>洲本市・南あわじ市衛生事務組合</t>
    <rPh sb="0" eb="3">
      <t>スモトシ</t>
    </rPh>
    <rPh sb="4" eb="5">
      <t>ミナミ</t>
    </rPh>
    <rPh sb="8" eb="9">
      <t>シ</t>
    </rPh>
    <rPh sb="9" eb="11">
      <t>エイセイ</t>
    </rPh>
    <rPh sb="11" eb="13">
      <t>ジム</t>
    </rPh>
    <rPh sb="13" eb="15">
      <t>クミアイ</t>
    </rPh>
    <phoneticPr fontId="2"/>
  </si>
  <si>
    <t>南あわじ市・洲本市小中学校組合</t>
    <rPh sb="0" eb="1">
      <t>ミナミ</t>
    </rPh>
    <rPh sb="4" eb="5">
      <t>シ</t>
    </rPh>
    <rPh sb="6" eb="9">
      <t>スモトシ</t>
    </rPh>
    <rPh sb="9" eb="13">
      <t>ショウチュウガッコウ</t>
    </rPh>
    <rPh sb="13" eb="15">
      <t>クミアイ</t>
    </rPh>
    <phoneticPr fontId="2"/>
  </si>
  <si>
    <t>淡路広域水道企業団</t>
    <rPh sb="0" eb="2">
      <t>アワジ</t>
    </rPh>
    <rPh sb="2" eb="4">
      <t>コウイキ</t>
    </rPh>
    <rPh sb="4" eb="6">
      <t>スイドウ</t>
    </rPh>
    <rPh sb="6" eb="8">
      <t>キギョウ</t>
    </rPh>
    <rPh sb="8" eb="9">
      <t>ダン</t>
    </rPh>
    <phoneticPr fontId="2"/>
  </si>
  <si>
    <t>洲本市・南あわじ市山林事務組合</t>
    <rPh sb="0" eb="3">
      <t>スモトシ</t>
    </rPh>
    <rPh sb="4" eb="5">
      <t>ミナミ</t>
    </rPh>
    <rPh sb="8" eb="9">
      <t>シ</t>
    </rPh>
    <rPh sb="9" eb="11">
      <t>サンリン</t>
    </rPh>
    <rPh sb="11" eb="13">
      <t>ジム</t>
    </rPh>
    <rPh sb="13" eb="15">
      <t>クミアイ</t>
    </rPh>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</si>
  <si>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</si>
  <si>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兵庫県市町交通災害共済組合</t>
    <rPh sb="0" eb="3">
      <t>ヒョウゴケン</t>
    </rPh>
    <rPh sb="3" eb="5">
      <t>シチョウ</t>
    </rPh>
    <rPh sb="5" eb="7">
      <t>コウツウ</t>
    </rPh>
    <rPh sb="7" eb="9">
      <t>サイガイ</t>
    </rPh>
    <rPh sb="9" eb="11">
      <t>キョウサイ</t>
    </rPh>
    <rPh sb="11" eb="13">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</si>
  <si>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</si>
  <si>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</si>
  <si>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淡路広域消防事務組合</t>
    <rPh sb="0" eb="2">
      <t>アワジ</t>
    </rPh>
    <rPh sb="2" eb="4">
      <t>コウイキ</t>
    </rPh>
    <rPh sb="4" eb="6">
      <t>ショウボウ</t>
    </rPh>
    <rPh sb="6" eb="8">
      <t>ジム</t>
    </rPh>
    <rPh sb="8" eb="10">
      <t>クミアイ</t>
    </rPh>
    <phoneticPr fontId="2"/>
  </si>
  <si>
    <t>兵庫県町議会議員公務災害補償組合</t>
    <phoneticPr fontId="2"/>
  </si>
  <si>
    <t>‐</t>
    <phoneticPr fontId="2"/>
  </si>
  <si>
    <t>地方公社・第三セクター等名</t>
    <phoneticPr fontId="5"/>
  </si>
  <si>
    <t>公益財団法人　淡路人形協会</t>
    <rPh sb="0" eb="2">
      <t>コウエキ</t>
    </rPh>
    <rPh sb="2" eb="4">
      <t>ザイダン</t>
    </rPh>
    <rPh sb="4" eb="6">
      <t>ホウジン</t>
    </rPh>
    <rPh sb="7" eb="9">
      <t>アワジ</t>
    </rPh>
    <rPh sb="9" eb="11">
      <t>ニンギョウ</t>
    </rPh>
    <rPh sb="11" eb="13">
      <t>キョウカイ</t>
    </rPh>
    <phoneticPr fontId="2"/>
  </si>
  <si>
    <t>西淡まちつくり　株式会社</t>
    <rPh sb="0" eb="2">
      <t>セイダン</t>
    </rPh>
    <rPh sb="8" eb="12">
      <t>カブシキガイシャ</t>
    </rPh>
    <phoneticPr fontId="2"/>
  </si>
  <si>
    <t>南淡路農業公園　株式会社</t>
    <rPh sb="0" eb="1">
      <t>ミナミ</t>
    </rPh>
    <rPh sb="1" eb="3">
      <t>アワジ</t>
    </rPh>
    <rPh sb="3" eb="5">
      <t>ノウギョウ</t>
    </rPh>
    <rPh sb="5" eb="7">
      <t>コウエン</t>
    </rPh>
    <rPh sb="8" eb="12">
      <t>カブシキガイシャ</t>
    </rPh>
    <phoneticPr fontId="2"/>
  </si>
  <si>
    <t>株式会社　南淡風力エネルギー開発</t>
    <rPh sb="0" eb="4">
      <t>カブシキガイシャ</t>
    </rPh>
    <rPh sb="5" eb="7">
      <t>ナンダン</t>
    </rPh>
    <rPh sb="7" eb="9">
      <t>フウリョク</t>
    </rPh>
    <rPh sb="14" eb="16">
      <t>カイハツ</t>
    </rPh>
    <phoneticPr fontId="2"/>
  </si>
  <si>
    <t>地域振興基金</t>
    <rPh sb="0" eb="2">
      <t>チイキ</t>
    </rPh>
    <rPh sb="2" eb="4">
      <t>シンコウ</t>
    </rPh>
    <rPh sb="4" eb="6">
      <t>キキン</t>
    </rPh>
    <phoneticPr fontId="2"/>
  </si>
  <si>
    <t>公共施設等整備基金</t>
    <rPh sb="0" eb="2">
      <t>コウキョウ</t>
    </rPh>
    <rPh sb="2" eb="4">
      <t>シセツ</t>
    </rPh>
    <rPh sb="4" eb="5">
      <t>トウ</t>
    </rPh>
    <rPh sb="5" eb="7">
      <t>セイビ</t>
    </rPh>
    <rPh sb="7" eb="9">
      <t>キキン</t>
    </rPh>
    <phoneticPr fontId="2"/>
  </si>
  <si>
    <t>ふるさとまちづくり基金</t>
    <rPh sb="9" eb="11">
      <t>キキン</t>
    </rPh>
    <phoneticPr fontId="2"/>
  </si>
  <si>
    <t>水道事業調整基金</t>
    <rPh sb="0" eb="2">
      <t>スイドウ</t>
    </rPh>
    <rPh sb="2" eb="4">
      <t>ジギョウ</t>
    </rPh>
    <rPh sb="4" eb="6">
      <t>チョウセイ</t>
    </rPh>
    <rPh sb="6" eb="8">
      <t>キキン</t>
    </rPh>
    <phoneticPr fontId="2"/>
  </si>
  <si>
    <t>淡路鳴門岬公園開発基金</t>
    <rPh sb="0" eb="2">
      <t>アワジ</t>
    </rPh>
    <rPh sb="2" eb="4">
      <t>ナルト</t>
    </rPh>
    <rPh sb="4" eb="5">
      <t>ミサキ</t>
    </rPh>
    <rPh sb="5" eb="7">
      <t>コウエン</t>
    </rPh>
    <rPh sb="7" eb="9">
      <t>カイハツ</t>
    </rPh>
    <rPh sb="9" eb="11">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</si>
  <si>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</si>
  <si>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</si>
  <si>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</si>
  <si>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計画的な繰上償還により地方債残高が減少したことや、一般会計から下水道事業への操出見込額が減少したことにより、昨年度から改善したが、類似団体と比較すると高い比率となっている。また、有形固定資産減価償却率についても昨年度よりやや改善したが、類似団体と比較すると公共施設等の老朽化が進んでおり、今後、老朽化した施設やインフラ整備のための地方債発行が想定される。引き続き、将来負担比率の改善を目指すために、積極的な繰上償還を行うだけでなく、公共施設等総合管理計画や橋梁長寿命化修繕計画に基づいた施設等の統廃合や長寿命化の実施など、計画的な地方債の借り入れ、地方債発行抑制に取り組む。</t>
    <rPh sb="0" eb="2">
      <t>ショウライ</t>
    </rPh>
    <rPh sb="2" eb="4">
      <t>フタン</t>
    </rPh>
    <rPh sb="4" eb="6">
      <t>ヒリツ</t>
    </rPh>
    <rPh sb="8" eb="11">
      <t>ケイカクテキ</t>
    </rPh>
    <rPh sb="12" eb="14">
      <t>クリアゲ</t>
    </rPh>
    <rPh sb="14" eb="16">
      <t>ショウカン</t>
    </rPh>
    <rPh sb="19" eb="22">
      <t>チホウサイ</t>
    </rPh>
    <rPh sb="22" eb="24">
      <t>ザンダカ</t>
    </rPh>
    <rPh sb="25" eb="27">
      <t>ゲンショウ</t>
    </rPh>
    <rPh sb="33" eb="35">
      <t>イッパン</t>
    </rPh>
    <rPh sb="35" eb="37">
      <t>カイケイ</t>
    </rPh>
    <rPh sb="39" eb="42">
      <t>ゲスイドウ</t>
    </rPh>
    <rPh sb="42" eb="44">
      <t>ジギョウ</t>
    </rPh>
    <rPh sb="46" eb="48">
      <t>クリダシ</t>
    </rPh>
    <rPh sb="48" eb="50">
      <t>ミコミ</t>
    </rPh>
    <rPh sb="50" eb="51">
      <t>ガク</t>
    </rPh>
    <rPh sb="52" eb="54">
      <t>ゲンショウ</t>
    </rPh>
    <rPh sb="62" eb="65">
      <t>サクネンド</t>
    </rPh>
    <rPh sb="67" eb="69">
      <t>カイゼン</t>
    </rPh>
    <rPh sb="73" eb="75">
      <t>ルイジ</t>
    </rPh>
    <rPh sb="75" eb="77">
      <t>ダンタイ</t>
    </rPh>
    <rPh sb="78" eb="80">
      <t>ヒカク</t>
    </rPh>
    <rPh sb="83" eb="84">
      <t>タカ</t>
    </rPh>
    <rPh sb="85" eb="87">
      <t>ヒリツ</t>
    </rPh>
    <rPh sb="97" eb="99">
      <t>ユウケイ</t>
    </rPh>
    <rPh sb="99" eb="101">
      <t>コテイ</t>
    </rPh>
    <rPh sb="101" eb="103">
      <t>シサン</t>
    </rPh>
    <rPh sb="103" eb="105">
      <t>ゲンカ</t>
    </rPh>
    <rPh sb="105" eb="107">
      <t>ショウキャク</t>
    </rPh>
    <rPh sb="107" eb="108">
      <t>リツ</t>
    </rPh>
    <rPh sb="113" eb="116">
      <t>サクネンド</t>
    </rPh>
    <rPh sb="120" eb="122">
      <t>カイゼン</t>
    </rPh>
    <rPh sb="126" eb="128">
      <t>ルイジ</t>
    </rPh>
    <rPh sb="128" eb="130">
      <t>ダンタイ</t>
    </rPh>
    <rPh sb="131" eb="133">
      <t>ヒカク</t>
    </rPh>
    <rPh sb="136" eb="138">
      <t>コウキョウ</t>
    </rPh>
    <rPh sb="138" eb="140">
      <t>シセツ</t>
    </rPh>
    <rPh sb="140" eb="141">
      <t>トウ</t>
    </rPh>
    <rPh sb="142" eb="145">
      <t>ロウキュウカ</t>
    </rPh>
    <rPh sb="146" eb="147">
      <t>スス</t>
    </rPh>
    <rPh sb="152" eb="154">
      <t>コンゴ</t>
    </rPh>
    <rPh sb="155" eb="158">
      <t>ロウキュウカ</t>
    </rPh>
    <rPh sb="160" eb="162">
      <t>シセツ</t>
    </rPh>
    <rPh sb="167" eb="169">
      <t>セイビ</t>
    </rPh>
    <rPh sb="173" eb="176">
      <t>チホウサイ</t>
    </rPh>
    <rPh sb="176" eb="178">
      <t>ハッコウ</t>
    </rPh>
    <rPh sb="179" eb="181">
      <t>ソウテイ</t>
    </rPh>
    <rPh sb="185" eb="186">
      <t>ヒ</t>
    </rPh>
    <rPh sb="187" eb="188">
      <t>ツヅ</t>
    </rPh>
    <rPh sb="190" eb="192">
      <t>ショウライ</t>
    </rPh>
    <rPh sb="192" eb="194">
      <t>フタン</t>
    </rPh>
    <rPh sb="194" eb="196">
      <t>ヒリツ</t>
    </rPh>
    <rPh sb="197" eb="199">
      <t>カイゼン</t>
    </rPh>
    <rPh sb="200" eb="202">
      <t>メザ</t>
    </rPh>
    <rPh sb="207" eb="210">
      <t>セッキョクテキ</t>
    </rPh>
    <rPh sb="211" eb="213">
      <t>クリアゲ</t>
    </rPh>
    <rPh sb="213" eb="215">
      <t>ショウカン</t>
    </rPh>
    <rPh sb="216" eb="217">
      <t>オコナ</t>
    </rPh>
    <rPh sb="224" eb="226">
      <t>コウキョウ</t>
    </rPh>
    <rPh sb="226" eb="228">
      <t>シセツ</t>
    </rPh>
    <rPh sb="228" eb="229">
      <t>トウ</t>
    </rPh>
    <rPh sb="229" eb="231">
      <t>ソウゴウ</t>
    </rPh>
    <rPh sb="231" eb="233">
      <t>カンリ</t>
    </rPh>
    <rPh sb="233" eb="235">
      <t>ケイカク</t>
    </rPh>
    <rPh sb="236" eb="238">
      <t>キョウリョウ</t>
    </rPh>
    <rPh sb="238" eb="242">
      <t>チョウジュミョウカ</t>
    </rPh>
    <rPh sb="242" eb="244">
      <t>シュウゼン</t>
    </rPh>
    <rPh sb="244" eb="246">
      <t>ケイカク</t>
    </rPh>
    <rPh sb="247" eb="248">
      <t>モト</t>
    </rPh>
    <rPh sb="251" eb="253">
      <t>シセツ</t>
    </rPh>
    <rPh sb="253" eb="254">
      <t>トウ</t>
    </rPh>
    <rPh sb="255" eb="258">
      <t>トウハイゴウ</t>
    </rPh>
    <rPh sb="259" eb="263">
      <t>チョウジュミョウカ</t>
    </rPh>
    <rPh sb="264" eb="266">
      <t>ジッシ</t>
    </rPh>
    <rPh sb="269" eb="272">
      <t>ケイカクテキ</t>
    </rPh>
    <rPh sb="273" eb="276">
      <t>チホウサイ</t>
    </rPh>
    <rPh sb="277" eb="278">
      <t>カ</t>
    </rPh>
    <rPh sb="279" eb="280">
      <t>イ</t>
    </rPh>
    <rPh sb="282" eb="285">
      <t>チホウサイ</t>
    </rPh>
    <rPh sb="285" eb="287">
      <t>ハッコウ</t>
    </rPh>
    <rPh sb="287" eb="289">
      <t>ヨクセイ</t>
    </rPh>
    <rPh sb="290" eb="291">
      <t>ト</t>
    </rPh>
    <rPh sb="292" eb="293">
      <t>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</si>
  <si>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</si>
  <si>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</si>
  <si>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</si>
  <si>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</si>
  <si>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</si>
  <si>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</si>
  <si>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14.1％と前年度に比べ0.2ポイント改善し、将来負担比率は122.4％と13.2ポイント改善した。計画的な繰上償還の実施や、財政計画に基づく地方債の発行抑制によりどちらも改善傾向にはあるが、類似団体と比較すると比率は高いため、引き続き積極的な繰上償還の実施や地方債発行抑制など、公債費の抑制に努める。</t>
    <rPh sb="0" eb="2">
      <t>ジッシツ</t>
    </rPh>
    <rPh sb="2" eb="5">
      <t>コウサイヒ</t>
    </rPh>
    <rPh sb="5" eb="7">
      <t>ヒリツ</t>
    </rPh>
    <rPh sb="14" eb="17">
      <t>ゼンネンド</t>
    </rPh>
    <rPh sb="18" eb="19">
      <t>クラ</t>
    </rPh>
    <rPh sb="27" eb="29">
      <t>カイゼン</t>
    </rPh>
    <rPh sb="31" eb="33">
      <t>ショウライ</t>
    </rPh>
    <rPh sb="33" eb="35">
      <t>フタン</t>
    </rPh>
    <rPh sb="35" eb="37">
      <t>ヒリツ</t>
    </rPh>
    <rPh sb="53" eb="55">
      <t>カイゼン</t>
    </rPh>
    <rPh sb="58" eb="61">
      <t>ケイカクテキ</t>
    </rPh>
    <rPh sb="62" eb="64">
      <t>クリアゲ</t>
    </rPh>
    <rPh sb="64" eb="66">
      <t>ショウカン</t>
    </rPh>
    <rPh sb="67" eb="69">
      <t>ジッシ</t>
    </rPh>
    <rPh sb="71" eb="73">
      <t>ザイセイ</t>
    </rPh>
    <rPh sb="73" eb="75">
      <t>ケイカク</t>
    </rPh>
    <rPh sb="76" eb="77">
      <t>モト</t>
    </rPh>
    <rPh sb="79" eb="82">
      <t>チホウサイ</t>
    </rPh>
    <rPh sb="83" eb="85">
      <t>ハッコウ</t>
    </rPh>
    <rPh sb="85" eb="87">
      <t>ヨクセイ</t>
    </rPh>
    <rPh sb="94" eb="96">
      <t>カイゼン</t>
    </rPh>
    <rPh sb="96" eb="98">
      <t>ケイコウ</t>
    </rPh>
    <rPh sb="104" eb="106">
      <t>ルイジ</t>
    </rPh>
    <rPh sb="106" eb="108">
      <t>ダンタイ</t>
    </rPh>
    <rPh sb="109" eb="111">
      <t>ヒカク</t>
    </rPh>
    <rPh sb="114" eb="116">
      <t>ヒリツ</t>
    </rPh>
    <rPh sb="117" eb="118">
      <t>タカ</t>
    </rPh>
    <rPh sb="122" eb="123">
      <t>ヒ</t>
    </rPh>
    <rPh sb="124" eb="125">
      <t>ツヅ</t>
    </rPh>
    <rPh sb="126" eb="129">
      <t>セッキョクテキ</t>
    </rPh>
    <rPh sb="130" eb="132">
      <t>クリアゲ</t>
    </rPh>
    <rPh sb="132" eb="134">
      <t>ショウカン</t>
    </rPh>
    <rPh sb="135" eb="137">
      <t>ジッシ</t>
    </rPh>
    <rPh sb="138" eb="141">
      <t>チホウサイ</t>
    </rPh>
    <rPh sb="141" eb="143">
      <t>ハッコウ</t>
    </rPh>
    <rPh sb="143" eb="145">
      <t>ヨクセイ</t>
    </rPh>
    <rPh sb="148" eb="151">
      <t>コウサイヒ</t>
    </rPh>
    <rPh sb="152" eb="154">
      <t>ヨクセイ</t>
    </rPh>
    <rPh sb="155" eb="156">
      <t>ツト</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</si>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</sst>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03" xfId="12" applyNumberFormat="1" applyFont="1" applyBorder="1" applyAlignment="1" applyProtection="1">
      <alignment horizontal="right" vertical="center" shrinkToFit="1"/>
      <protection locked="0"/>
    </xf>
    <xf numFmtId="177" fontId="33" fillId="0" borderId="99" xfId="12" applyNumberFormat="1" applyFont="1" applyBorder="1" applyAlignment="1" applyProtection="1">
      <alignment horizontal="right" vertical="center" shrinkToFit="1"/>
      <protection locked="0"/>
    </xf>
    <xf numFmtId="177" fontId="33" fillId="0" borderId="107"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87" fontId="33" fillId="0" borderId="117" xfId="12" applyNumberFormat="1" applyFont="1" applyBorder="1" applyAlignment="1" applyProtection="1">
      <alignment horizontal="right" vertical="center" shrinkToFit="1"/>
      <protection locked="0"/>
    </xf>
    <xf numFmtId="187" fontId="33" fillId="0" borderId="113" xfId="12" applyNumberFormat="1" applyFont="1" applyBorder="1" applyAlignment="1" applyProtection="1">
      <alignment horizontal="right" vertical="center" shrinkToFit="1"/>
      <protection locked="0"/>
    </xf>
    <xf numFmtId="187" fontId="33" fillId="0" borderId="120" xfId="12" applyNumberFormat="1" applyFont="1" applyBorder="1" applyAlignment="1" applyProtection="1">
      <alignment horizontal="right" vertical="center" shrinkToFit="1"/>
      <protection locked="0"/>
    </xf>
    <xf numFmtId="0" fontId="33" fillId="0" borderId="117" xfId="12" applyFont="1" applyBorder="1" applyAlignment="1" applyProtection="1">
      <alignment horizontal="left" vertical="center" shrinkToFit="1"/>
      <protection locked="0"/>
    </xf>
    <xf numFmtId="0" fontId="33" fillId="0" borderId="119" xfId="12" applyFont="1" applyBorder="1" applyAlignment="1" applyProtection="1">
      <alignment horizontal="left" vertical="center" shrinkToFit="1"/>
      <protection locked="0"/>
    </xf>
    <xf numFmtId="177" fontId="33" fillId="0" borderId="137" xfId="12" applyNumberFormat="1" applyFont="1" applyBorder="1" applyAlignment="1" applyProtection="1">
      <alignment horizontal="right" vertical="center" shrinkToFit="1"/>
      <protection locked="0"/>
    </xf>
    <xf numFmtId="0" fontId="33" fillId="0" borderId="103" xfId="12" applyFont="1" applyBorder="1" applyAlignment="1" applyProtection="1">
      <alignment horizontal="left" vertical="center" shrinkToFit="1"/>
      <protection locked="0"/>
    </xf>
    <xf numFmtId="0" fontId="33" fillId="0" borderId="11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E65C0321-5B3F-42F8-A728-7E026F77090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83623</c:v>
                </c:pt>
                <c:pt idx="1">
                  <c:v>87974</c:v>
                </c:pt>
                <c:pt idx="2">
                  <c:v>78864</c:v>
                </c:pt>
                <c:pt idx="3">
                  <c:v>85042</c:v>
                </c:pt>
                <c:pt idx="4">
                  <c:v>83774</c:v>
                </c:pt>
              </c:numCache>
            </c:numRef>
          </c:val>
          <c:smooth val="0"/>
          <c:extLst>
            <c:ext xmlns:c16="http://schemas.microsoft.com/office/drawing/2014/chart" uri="{C3380CC4-5D6E-409C-BE32-E72D297353CC}">
              <c16:uniqueId val="{00000000-B61A-40EC-AA8E-0D4ADC846D8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126035</c:v>
                </c:pt>
                <c:pt idx="1">
                  <c:v>79914</c:v>
                </c:pt>
                <c:pt idx="2">
                  <c:v>78688</c:v>
                </c:pt>
                <c:pt idx="3">
                  <c:v>75407</c:v>
                </c:pt>
                <c:pt idx="4">
                  <c:v>52789</c:v>
                </c:pt>
              </c:numCache>
            </c:numRef>
          </c:val>
          <c:smooth val="0"/>
          <c:extLst>
            <c:ext xmlns:c16="http://schemas.microsoft.com/office/drawing/2014/chart" uri="{C3380CC4-5D6E-409C-BE32-E72D297353CC}">
              <c16:uniqueId val="{00000001-B61A-40EC-AA8E-0D4ADC846D8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4.38</c:v>
                </c:pt>
                <c:pt idx="1">
                  <c:v>5.6</c:v>
                </c:pt>
                <c:pt idx="2">
                  <c:v>1.64</c:v>
                </c:pt>
                <c:pt idx="3">
                  <c:v>2.2000000000000002</c:v>
                </c:pt>
                <c:pt idx="4">
                  <c:v>4.46</c:v>
                </c:pt>
              </c:numCache>
            </c:numRef>
          </c:val>
          <c:extLst>
            <c:ext xmlns:c16="http://schemas.microsoft.com/office/drawing/2014/chart" uri="{C3380CC4-5D6E-409C-BE32-E72D297353CC}">
              <c16:uniqueId val="{00000000-AB67-4CD6-8DAD-E487DF1C2CE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16.149999999999999</c:v>
                </c:pt>
                <c:pt idx="1">
                  <c:v>16.03</c:v>
                </c:pt>
                <c:pt idx="2">
                  <c:v>16.420000000000002</c:v>
                </c:pt>
                <c:pt idx="3">
                  <c:v>17</c:v>
                </c:pt>
                <c:pt idx="4">
                  <c:v>17.63</c:v>
                </c:pt>
              </c:numCache>
            </c:numRef>
          </c:val>
          <c:extLst>
            <c:ext xmlns:c16="http://schemas.microsoft.com/office/drawing/2014/chart" uri="{C3380CC4-5D6E-409C-BE32-E72D297353CC}">
              <c16:uniqueId val="{00000001-AB67-4CD6-8DAD-E487DF1C2CE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4.97</c:v>
                </c:pt>
                <c:pt idx="1">
                  <c:v>4.79</c:v>
                </c:pt>
                <c:pt idx="2">
                  <c:v>-0.95</c:v>
                </c:pt>
                <c:pt idx="3">
                  <c:v>3.71</c:v>
                </c:pt>
                <c:pt idx="4">
                  <c:v>6.89</c:v>
                </c:pt>
              </c:numCache>
            </c:numRef>
          </c:val>
          <c:smooth val="0"/>
          <c:extLst>
            <c:ext xmlns:c16="http://schemas.microsoft.com/office/drawing/2014/chart" uri="{C3380CC4-5D6E-409C-BE32-E72D297353CC}">
              <c16:uniqueId val="{00000002-AB67-4CD6-8DAD-E487DF1C2CE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1.49</c:v>
                </c:pt>
                <c:pt idx="2">
                  <c:v>#N/A</c:v>
                </c:pt>
                <c:pt idx="3">
                  <c:v>1.38</c:v>
                </c:pt>
                <c:pt idx="4">
                  <c:v>#N/A</c:v>
                </c:pt>
                <c:pt idx="5">
                  <c:v>1.36</c:v>
                </c:pt>
                <c:pt idx="6">
                  <c:v>#N/A</c:v>
                </c:pt>
                <c:pt idx="7">
                  <c:v>0.34</c:v>
                </c:pt>
                <c:pt idx="8">
                  <c:v>#N/A</c:v>
                </c:pt>
                <c:pt idx="9">
                  <c:v>0.1</c:v>
                </c:pt>
              </c:numCache>
            </c:numRef>
          </c:val>
          <c:extLst>
            <c:ext xmlns:c16="http://schemas.microsoft.com/office/drawing/2014/chart" uri="{C3380CC4-5D6E-409C-BE32-E72D297353CC}">
              <c16:uniqueId val="{00000000-EA08-45B8-A99F-AE6ADE1E540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A08-45B8-A99F-AE6ADE1E540D}"/>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0.08</c:v>
                </c:pt>
                <c:pt idx="2">
                  <c:v>#N/A</c:v>
                </c:pt>
                <c:pt idx="3">
                  <c:v>0.08</c:v>
                </c:pt>
                <c:pt idx="4">
                  <c:v>#N/A</c:v>
                </c:pt>
                <c:pt idx="5">
                  <c:v>0.11</c:v>
                </c:pt>
                <c:pt idx="6">
                  <c:v>#N/A</c:v>
                </c:pt>
                <c:pt idx="7">
                  <c:v>0.12</c:v>
                </c:pt>
                <c:pt idx="8">
                  <c:v>#N/A</c:v>
                </c:pt>
                <c:pt idx="9">
                  <c:v>0.11</c:v>
                </c:pt>
              </c:numCache>
            </c:numRef>
          </c:val>
          <c:extLst>
            <c:ext xmlns:c16="http://schemas.microsoft.com/office/drawing/2014/chart" uri="{C3380CC4-5D6E-409C-BE32-E72D297353CC}">
              <c16:uniqueId val="{00000002-EA08-45B8-A99F-AE6ADE1E540D}"/>
            </c:ext>
          </c:extLst>
        </c:ser>
        <c:ser>
          <c:idx val="3"/>
          <c:order val="3"/>
          <c:tx>
            <c:strRef>
              <c:f>データシート!$A$30</c:f>
              <c:strCache>
                <c:ptCount val="1"/>
                <c:pt idx="0">
                  <c:v>産業廃棄物最終処分事業特別会計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0.09</c:v>
                </c:pt>
                <c:pt idx="2">
                  <c:v>#N/A</c:v>
                </c:pt>
                <c:pt idx="3">
                  <c:v>0.04</c:v>
                </c:pt>
                <c:pt idx="4">
                  <c:v>#N/A</c:v>
                </c:pt>
                <c:pt idx="5">
                  <c:v>0</c:v>
                </c:pt>
                <c:pt idx="6">
                  <c:v>#N/A</c:v>
                </c:pt>
                <c:pt idx="7">
                  <c:v>0.11</c:v>
                </c:pt>
                <c:pt idx="8">
                  <c:v>#N/A</c:v>
                </c:pt>
                <c:pt idx="9">
                  <c:v>0.23</c:v>
                </c:pt>
              </c:numCache>
            </c:numRef>
          </c:val>
          <c:extLst>
            <c:ext xmlns:c16="http://schemas.microsoft.com/office/drawing/2014/chart" uri="{C3380CC4-5D6E-409C-BE32-E72D297353CC}">
              <c16:uniqueId val="{00000003-EA08-45B8-A99F-AE6ADE1E540D}"/>
            </c:ext>
          </c:extLst>
        </c:ser>
        <c:ser>
          <c:idx val="4"/>
          <c:order val="4"/>
          <c:tx>
            <c:strRef>
              <c:f>データシート!$A$31</c:f>
              <c:strCache>
                <c:ptCount val="1"/>
                <c:pt idx="0">
                  <c:v>国民健康保険特別会計　保険事業勘定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0.56000000000000005</c:v>
                </c:pt>
                <c:pt idx="2">
                  <c:v>#N/A</c:v>
                </c:pt>
                <c:pt idx="3">
                  <c:v>0.33</c:v>
                </c:pt>
                <c:pt idx="4">
                  <c:v>#N/A</c:v>
                </c:pt>
                <c:pt idx="5">
                  <c:v>1.17</c:v>
                </c:pt>
                <c:pt idx="6">
                  <c:v>#N/A</c:v>
                </c:pt>
                <c:pt idx="7">
                  <c:v>1.37</c:v>
                </c:pt>
                <c:pt idx="8">
                  <c:v>#N/A</c:v>
                </c:pt>
                <c:pt idx="9">
                  <c:v>0.34</c:v>
                </c:pt>
              </c:numCache>
            </c:numRef>
          </c:val>
          <c:extLst>
            <c:ext xmlns:c16="http://schemas.microsoft.com/office/drawing/2014/chart" uri="{C3380CC4-5D6E-409C-BE32-E72D297353CC}">
              <c16:uniqueId val="{00000004-EA08-45B8-A99F-AE6ADE1E540D}"/>
            </c:ext>
          </c:extLst>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0.42</c:v>
                </c:pt>
                <c:pt idx="2">
                  <c:v>#N/A</c:v>
                </c:pt>
                <c:pt idx="3">
                  <c:v>0.38</c:v>
                </c:pt>
                <c:pt idx="4">
                  <c:v>#N/A</c:v>
                </c:pt>
                <c:pt idx="5">
                  <c:v>0.54</c:v>
                </c:pt>
                <c:pt idx="6">
                  <c:v>#N/A</c:v>
                </c:pt>
                <c:pt idx="7">
                  <c:v>0.61</c:v>
                </c:pt>
                <c:pt idx="8">
                  <c:v>#N/A</c:v>
                </c:pt>
                <c:pt idx="9">
                  <c:v>0.97</c:v>
                </c:pt>
              </c:numCache>
            </c:numRef>
          </c:val>
          <c:extLst>
            <c:ext xmlns:c16="http://schemas.microsoft.com/office/drawing/2014/chart" uri="{C3380CC4-5D6E-409C-BE32-E72D297353CC}">
              <c16:uniqueId val="{00000005-EA08-45B8-A99F-AE6ADE1E540D}"/>
            </c:ext>
          </c:extLst>
        </c:ser>
        <c:ser>
          <c:idx val="6"/>
          <c:order val="6"/>
          <c:tx>
            <c:strRef>
              <c:f>データシート!$A$33</c:f>
              <c:strCache>
                <c:ptCount val="1"/>
                <c:pt idx="0">
                  <c:v>土地開発事業特別会計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1.65</c:v>
                </c:pt>
                <c:pt idx="2">
                  <c:v>#N/A</c:v>
                </c:pt>
                <c:pt idx="3">
                  <c:v>1.23</c:v>
                </c:pt>
                <c:pt idx="4">
                  <c:v>#N/A</c:v>
                </c:pt>
                <c:pt idx="5">
                  <c:v>1.21</c:v>
                </c:pt>
                <c:pt idx="6">
                  <c:v>#N/A</c:v>
                </c:pt>
                <c:pt idx="7">
                  <c:v>1.19</c:v>
                </c:pt>
                <c:pt idx="8">
                  <c:v>#N/A</c:v>
                </c:pt>
                <c:pt idx="9">
                  <c:v>1.18</c:v>
                </c:pt>
              </c:numCache>
            </c:numRef>
          </c:val>
          <c:extLst>
            <c:ext xmlns:c16="http://schemas.microsoft.com/office/drawing/2014/chart" uri="{C3380CC4-5D6E-409C-BE32-E72D297353CC}">
              <c16:uniqueId val="{00000006-EA08-45B8-A99F-AE6ADE1E540D}"/>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0.85</c:v>
                </c:pt>
                <c:pt idx="2">
                  <c:v>#N/A</c:v>
                </c:pt>
                <c:pt idx="3">
                  <c:v>0.89</c:v>
                </c:pt>
                <c:pt idx="4">
                  <c:v>#N/A</c:v>
                </c:pt>
                <c:pt idx="5">
                  <c:v>1.01</c:v>
                </c:pt>
                <c:pt idx="6">
                  <c:v>#N/A</c:v>
                </c:pt>
                <c:pt idx="7">
                  <c:v>1.1100000000000001</c:v>
                </c:pt>
                <c:pt idx="8">
                  <c:v>#N/A</c:v>
                </c:pt>
                <c:pt idx="9">
                  <c:v>1.27</c:v>
                </c:pt>
              </c:numCache>
            </c:numRef>
          </c:val>
          <c:extLst>
            <c:ext xmlns:c16="http://schemas.microsoft.com/office/drawing/2014/chart" uri="{C3380CC4-5D6E-409C-BE32-E72D297353CC}">
              <c16:uniqueId val="{00000007-EA08-45B8-A99F-AE6ADE1E540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4.1100000000000003</c:v>
                </c:pt>
                <c:pt idx="2">
                  <c:v>#N/A</c:v>
                </c:pt>
                <c:pt idx="3">
                  <c:v>5.4</c:v>
                </c:pt>
                <c:pt idx="4">
                  <c:v>#N/A</c:v>
                </c:pt>
                <c:pt idx="5">
                  <c:v>1.53</c:v>
                </c:pt>
                <c:pt idx="6">
                  <c:v>#N/A</c:v>
                </c:pt>
                <c:pt idx="7">
                  <c:v>2.06</c:v>
                </c:pt>
                <c:pt idx="8">
                  <c:v>#N/A</c:v>
                </c:pt>
                <c:pt idx="9">
                  <c:v>4.22</c:v>
                </c:pt>
              </c:numCache>
            </c:numRef>
          </c:val>
          <c:extLst>
            <c:ext xmlns:c16="http://schemas.microsoft.com/office/drawing/2014/chart" uri="{C3380CC4-5D6E-409C-BE32-E72D297353CC}">
              <c16:uniqueId val="{00000008-EA08-45B8-A99F-AE6ADE1E540D}"/>
            </c:ext>
          </c:extLst>
        </c:ser>
        <c:ser>
          <c:idx val="9"/>
          <c:order val="9"/>
          <c:tx>
            <c:strRef>
              <c:f>データシート!$A$36</c:f>
              <c:strCache>
                <c:ptCount val="1"/>
                <c:pt idx="0">
                  <c:v>農業共済事業会計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0</c:v>
                </c:pt>
                <c:pt idx="2">
                  <c:v>#N/A</c:v>
                </c:pt>
                <c:pt idx="3">
                  <c:v>0.01</c:v>
                </c:pt>
                <c:pt idx="4">
                  <c:v>#N/A</c:v>
                </c:pt>
                <c:pt idx="5">
                  <c:v>0.01</c:v>
                </c:pt>
                <c:pt idx="6">
                  <c:v>#N/A</c:v>
                </c:pt>
                <c:pt idx="7">
                  <c:v>0</c:v>
                </c:pt>
                <c:pt idx="8">
                  <c:v>#N/A</c:v>
                </c:pt>
                <c:pt idx="9">
                  <c:v>0</c:v>
                </c:pt>
              </c:numCache>
            </c:numRef>
          </c:val>
          <c:extLst>
            <c:ext xmlns:c16="http://schemas.microsoft.com/office/drawing/2014/chart" uri="{C3380CC4-5D6E-409C-BE32-E72D297353CC}">
              <c16:uniqueId val="{00000009-EA08-45B8-A99F-AE6ADE1E540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4154</c:v>
                </c:pt>
                <c:pt idx="5">
                  <c:v>4113</c:v>
                </c:pt>
                <c:pt idx="8">
                  <c:v>4077</c:v>
                </c:pt>
                <c:pt idx="11">
                  <c:v>3934</c:v>
                </c:pt>
                <c:pt idx="14">
                  <c:v>3554</c:v>
                </c:pt>
              </c:numCache>
            </c:numRef>
          </c:val>
          <c:extLst>
            <c:ext xmlns:c16="http://schemas.microsoft.com/office/drawing/2014/chart" uri="{C3380CC4-5D6E-409C-BE32-E72D297353CC}">
              <c16:uniqueId val="{00000000-D058-4D6A-BAE5-7D77FDEDF8F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58-4D6A-BAE5-7D77FDEDF8F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3</c:v>
                </c:pt>
                <c:pt idx="3">
                  <c:v>0</c:v>
                </c:pt>
                <c:pt idx="6">
                  <c:v>0</c:v>
                </c:pt>
                <c:pt idx="9">
                  <c:v>0</c:v>
                </c:pt>
                <c:pt idx="12">
                  <c:v>0</c:v>
                </c:pt>
              </c:numCache>
            </c:numRef>
          </c:val>
          <c:extLst>
            <c:ext xmlns:c16="http://schemas.microsoft.com/office/drawing/2014/chart" uri="{C3380CC4-5D6E-409C-BE32-E72D297353CC}">
              <c16:uniqueId val="{00000002-D058-4D6A-BAE5-7D77FDEDF8F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441</c:v>
                </c:pt>
                <c:pt idx="3">
                  <c:v>508</c:v>
                </c:pt>
                <c:pt idx="6">
                  <c:v>487</c:v>
                </c:pt>
                <c:pt idx="9">
                  <c:v>495</c:v>
                </c:pt>
                <c:pt idx="12">
                  <c:v>448</c:v>
                </c:pt>
              </c:numCache>
            </c:numRef>
          </c:val>
          <c:extLst>
            <c:ext xmlns:c16="http://schemas.microsoft.com/office/drawing/2014/chart" uri="{C3380CC4-5D6E-409C-BE32-E72D297353CC}">
              <c16:uniqueId val="{00000003-D058-4D6A-BAE5-7D77FDEDF8F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1295</c:v>
                </c:pt>
                <c:pt idx="3">
                  <c:v>1338</c:v>
                </c:pt>
                <c:pt idx="6">
                  <c:v>1510</c:v>
                </c:pt>
                <c:pt idx="9">
                  <c:v>1535</c:v>
                </c:pt>
                <c:pt idx="12">
                  <c:v>1364</c:v>
                </c:pt>
              </c:numCache>
            </c:numRef>
          </c:val>
          <c:extLst>
            <c:ext xmlns:c16="http://schemas.microsoft.com/office/drawing/2014/chart" uri="{C3380CC4-5D6E-409C-BE32-E72D297353CC}">
              <c16:uniqueId val="{00000004-D058-4D6A-BAE5-7D77FDEDF8F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58-4D6A-BAE5-7D77FDEDF8F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58-4D6A-BAE5-7D77FDEDF8F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4062</c:v>
                </c:pt>
                <c:pt idx="3">
                  <c:v>3991</c:v>
                </c:pt>
                <c:pt idx="6">
                  <c:v>3795</c:v>
                </c:pt>
                <c:pt idx="9">
                  <c:v>3772</c:v>
                </c:pt>
                <c:pt idx="12">
                  <c:v>3530</c:v>
                </c:pt>
              </c:numCache>
            </c:numRef>
          </c:val>
          <c:extLst>
            <c:ext xmlns:c16="http://schemas.microsoft.com/office/drawing/2014/chart" uri="{C3380CC4-5D6E-409C-BE32-E72D297353CC}">
              <c16:uniqueId val="{00000007-D058-4D6A-BAE5-7D77FDEDF8F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1647</c:v>
                </c:pt>
                <c:pt idx="2">
                  <c:v>#N/A</c:v>
                </c:pt>
                <c:pt idx="3">
                  <c:v>#N/A</c:v>
                </c:pt>
                <c:pt idx="4">
                  <c:v>1724</c:v>
                </c:pt>
                <c:pt idx="5">
                  <c:v>#N/A</c:v>
                </c:pt>
                <c:pt idx="6">
                  <c:v>#N/A</c:v>
                </c:pt>
                <c:pt idx="7">
                  <c:v>1715</c:v>
                </c:pt>
                <c:pt idx="8">
                  <c:v>#N/A</c:v>
                </c:pt>
                <c:pt idx="9">
                  <c:v>#N/A</c:v>
                </c:pt>
                <c:pt idx="10">
                  <c:v>1868</c:v>
                </c:pt>
                <c:pt idx="11">
                  <c:v>#N/A</c:v>
                </c:pt>
                <c:pt idx="12">
                  <c:v>#N/A</c:v>
                </c:pt>
                <c:pt idx="13">
                  <c:v>1788</c:v>
                </c:pt>
                <c:pt idx="14">
                  <c:v>#N/A</c:v>
                </c:pt>
              </c:numCache>
            </c:numRef>
          </c:val>
          <c:smooth val="0"/>
          <c:extLst>
            <c:ext xmlns:c16="http://schemas.microsoft.com/office/drawing/2014/chart" uri="{C3380CC4-5D6E-409C-BE32-E72D297353CC}">
              <c16:uniqueId val="{00000008-D058-4D6A-BAE5-7D77FDEDF8F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41214</c:v>
                </c:pt>
                <c:pt idx="5">
                  <c:v>41262</c:v>
                </c:pt>
                <c:pt idx="8">
                  <c:v>40736</c:v>
                </c:pt>
                <c:pt idx="11">
                  <c:v>40143</c:v>
                </c:pt>
                <c:pt idx="14">
                  <c:v>39070</c:v>
                </c:pt>
              </c:numCache>
            </c:numRef>
          </c:val>
          <c:extLst>
            <c:ext xmlns:c16="http://schemas.microsoft.com/office/drawing/2014/chart" uri="{C3380CC4-5D6E-409C-BE32-E72D297353CC}">
              <c16:uniqueId val="{00000000-DF71-4B5C-B38B-43135B0D978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1572</c:v>
                </c:pt>
                <c:pt idx="5">
                  <c:v>1310</c:v>
                </c:pt>
                <c:pt idx="8">
                  <c:v>1407</c:v>
                </c:pt>
                <c:pt idx="11">
                  <c:v>885</c:v>
                </c:pt>
                <c:pt idx="14">
                  <c:v>770</c:v>
                </c:pt>
              </c:numCache>
            </c:numRef>
          </c:val>
          <c:extLst>
            <c:ext xmlns:c16="http://schemas.microsoft.com/office/drawing/2014/chart" uri="{C3380CC4-5D6E-409C-BE32-E72D297353CC}">
              <c16:uniqueId val="{00000001-DF71-4B5C-B38B-43135B0D978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7243</c:v>
                </c:pt>
                <c:pt idx="5">
                  <c:v>8268</c:v>
                </c:pt>
                <c:pt idx="8">
                  <c:v>9088</c:v>
                </c:pt>
                <c:pt idx="11">
                  <c:v>9311</c:v>
                </c:pt>
                <c:pt idx="14">
                  <c:v>9080</c:v>
                </c:pt>
              </c:numCache>
            </c:numRef>
          </c:val>
          <c:extLst>
            <c:ext xmlns:c16="http://schemas.microsoft.com/office/drawing/2014/chart" uri="{C3380CC4-5D6E-409C-BE32-E72D297353CC}">
              <c16:uniqueId val="{00000002-DF71-4B5C-B38B-43135B0D978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F71-4B5C-B38B-43135B0D978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F71-4B5C-B38B-43135B0D978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F71-4B5C-B38B-43135B0D978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4450</c:v>
                </c:pt>
                <c:pt idx="3">
                  <c:v>4244</c:v>
                </c:pt>
                <c:pt idx="6">
                  <c:v>4024</c:v>
                </c:pt>
                <c:pt idx="9">
                  <c:v>3999</c:v>
                </c:pt>
                <c:pt idx="12">
                  <c:v>3908</c:v>
                </c:pt>
              </c:numCache>
            </c:numRef>
          </c:val>
          <c:extLst>
            <c:ext xmlns:c16="http://schemas.microsoft.com/office/drawing/2014/chart" uri="{C3380CC4-5D6E-409C-BE32-E72D297353CC}">
              <c16:uniqueId val="{00000006-DF71-4B5C-B38B-43135B0D978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4863</c:v>
                </c:pt>
                <c:pt idx="3">
                  <c:v>5947</c:v>
                </c:pt>
                <c:pt idx="6">
                  <c:v>6435</c:v>
                </c:pt>
                <c:pt idx="9">
                  <c:v>6307</c:v>
                </c:pt>
                <c:pt idx="12">
                  <c:v>6203</c:v>
                </c:pt>
              </c:numCache>
            </c:numRef>
          </c:val>
          <c:extLst>
            <c:ext xmlns:c16="http://schemas.microsoft.com/office/drawing/2014/chart" uri="{C3380CC4-5D6E-409C-BE32-E72D297353CC}">
              <c16:uniqueId val="{00000007-DF71-4B5C-B38B-43135B0D978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20781</c:v>
                </c:pt>
                <c:pt idx="3">
                  <c:v>20173</c:v>
                </c:pt>
                <c:pt idx="6">
                  <c:v>23236</c:v>
                </c:pt>
                <c:pt idx="9">
                  <c:v>21994</c:v>
                </c:pt>
                <c:pt idx="12">
                  <c:v>20566</c:v>
                </c:pt>
              </c:numCache>
            </c:numRef>
          </c:val>
          <c:extLst>
            <c:ext xmlns:c16="http://schemas.microsoft.com/office/drawing/2014/chart" uri="{C3380CC4-5D6E-409C-BE32-E72D297353CC}">
              <c16:uniqueId val="{00000008-DF71-4B5C-B38B-43135B0D978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F71-4B5C-B38B-43135B0D978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36985</c:v>
                </c:pt>
                <c:pt idx="3">
                  <c:v>36658</c:v>
                </c:pt>
                <c:pt idx="6">
                  <c:v>35821</c:v>
                </c:pt>
                <c:pt idx="9">
                  <c:v>35059</c:v>
                </c:pt>
                <c:pt idx="12">
                  <c:v>33462</c:v>
                </c:pt>
              </c:numCache>
            </c:numRef>
          </c:val>
          <c:extLst>
            <c:ext xmlns:c16="http://schemas.microsoft.com/office/drawing/2014/chart" uri="{C3380CC4-5D6E-409C-BE32-E72D297353CC}">
              <c16:uniqueId val="{0000000A-DF71-4B5C-B38B-43135B0D978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17050</c:v>
                </c:pt>
                <c:pt idx="2">
                  <c:v>#N/A</c:v>
                </c:pt>
                <c:pt idx="3">
                  <c:v>#N/A</c:v>
                </c:pt>
                <c:pt idx="4">
                  <c:v>16183</c:v>
                </c:pt>
                <c:pt idx="5">
                  <c:v>#N/A</c:v>
                </c:pt>
                <c:pt idx="6">
                  <c:v>#N/A</c:v>
                </c:pt>
                <c:pt idx="7">
                  <c:v>18286</c:v>
                </c:pt>
                <c:pt idx="8">
                  <c:v>#N/A</c:v>
                </c:pt>
                <c:pt idx="9">
                  <c:v>#N/A</c:v>
                </c:pt>
                <c:pt idx="10">
                  <c:v>17019</c:v>
                </c:pt>
                <c:pt idx="11">
                  <c:v>#N/A</c:v>
                </c:pt>
                <c:pt idx="12">
                  <c:v>#N/A</c:v>
                </c:pt>
                <c:pt idx="13">
                  <c:v>15220</c:v>
                </c:pt>
                <c:pt idx="14">
                  <c:v>#N/A</c:v>
                </c:pt>
              </c:numCache>
            </c:numRef>
          </c:val>
          <c:smooth val="0"/>
          <c:extLst>
            <c:ext xmlns:c16="http://schemas.microsoft.com/office/drawing/2014/chart" uri="{C3380CC4-5D6E-409C-BE32-E72D297353CC}">
              <c16:uniqueId val="{0000000B-DF71-4B5C-B38B-43135B0D978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2757</c:v>
                </c:pt>
                <c:pt idx="1">
                  <c:v>2779</c:v>
                </c:pt>
                <c:pt idx="2">
                  <c:v>2794</c:v>
                </c:pt>
              </c:numCache>
            </c:numRef>
          </c:val>
          <c:extLst>
            <c:ext xmlns:c16="http://schemas.microsoft.com/office/drawing/2014/chart" uri="{C3380CC4-5D6E-409C-BE32-E72D297353CC}">
              <c16:uniqueId val="{00000000-295A-4CF7-96C2-E5AC0158D10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1591</c:v>
                </c:pt>
                <c:pt idx="1">
                  <c:v>1690</c:v>
                </c:pt>
                <c:pt idx="2">
                  <c:v>983</c:v>
                </c:pt>
              </c:numCache>
            </c:numRef>
          </c:val>
          <c:extLst>
            <c:ext xmlns:c16="http://schemas.microsoft.com/office/drawing/2014/chart" uri="{C3380CC4-5D6E-409C-BE32-E72D297353CC}">
              <c16:uniqueId val="{00000001-295A-4CF7-96C2-E5AC0158D10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7024</c:v>
                </c:pt>
                <c:pt idx="1">
                  <c:v>7019</c:v>
                </c:pt>
                <c:pt idx="2">
                  <c:v>7304</c:v>
                </c:pt>
              </c:numCache>
            </c:numRef>
          </c:val>
          <c:extLst>
            <c:ext xmlns:c16="http://schemas.microsoft.com/office/drawing/2014/chart" uri="{C3380CC4-5D6E-409C-BE32-E72D297353CC}">
              <c16:uniqueId val="{00000002-295A-4CF7-96C2-E5AC0158D10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{E20D5D36-E270-45DE-B43D-E3BA8338CC69}</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40D8-4C1B-9463-9FA1BCC3F2A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{E8457373-F90F-4B79-A2D7-B552660B1824}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0D8-4C1B-9463-9FA1BCC3F2A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{7C28C4D0-844A-44E6-BE1D-ECA25B10035D}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0D8-4C1B-9463-9FA1BCC3F2A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{BF8B2CBA-BF28-4305-8E20-4E461642E0D6}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0D8-4C1B-9463-9FA1BCC3F2A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{E547D8DA-1433-451A-9707-C3BACFD8541D}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0D8-4C1B-9463-9FA1BCC3F2A6}"/>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{18E73E5B-FA2D-4CAD-B671-9732A15EE2FD}</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40D8-4C1B-9463-9FA1BCC3F2A6}"/>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{10EA8199-28EE-4BDD-9F8B-F749E0E56A08}</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40D8-4C1B-9463-9FA1BCC3F2A6}"/>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{A28758B1-CD2C-4BC4-86DE-518019769861}</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40D8-4C1B-9463-9FA1BCC3F2A6}"/>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{F86DF70F-2341-4777-8F18-3B8028885BDA}</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40D8-4C1B-9463-9FA1BCC3F2A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63.8</c:v>
                </c:pt>
                <c:pt idx="16">
                  <c:v>62.2</c:v>
                </c:pt>
                <c:pt idx="24">
                  <c:v>63.8</c:v>
                </c:pt>
                <c:pt idx="32">
                  <c:v>62.7</c:v>
                </c:pt>
              </c:numCache>
            </c:numRef>
          </c:xVal>
          <c:yVal>
            <c:numRef>
              <c:f>公会計指標分析・財政指標組合せ分析表!$BP$51:$DC$51</c:f>
              <c:numCache>
                <c:formatCode>#,##0.0;"▲ "#,##0.0</c:formatCode>
                <c:ptCount val="40"/>
                <c:pt idx="8">
                  <c:v>122.8</c:v>
                </c:pt>
                <c:pt idx="16">
                  <c:v>141.19999999999999</c:v>
                </c:pt>
                <c:pt idx="24">
                  <c:v>135.6</c:v>
                </c:pt>
                <c:pt idx="32">
                  <c:v>122.4</c:v>
                </c:pt>
              </c:numCache>
            </c:numRef>
          </c:yVal>
          <c:smooth val="0"/>
          <c:extLst>
            <c:ext xmlns:c16="http://schemas.microsoft.com/office/drawing/2014/chart" uri="{C3380CC4-5D6E-409C-BE32-E72D297353CC}">
              <c16:uniqueId val="{00000009-40D8-4C1B-9463-9FA1BCC3F2A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{A64002B2-59A1-4338-A32C-F103B14256C7}</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40D8-4C1B-9463-9FA1BCC3F2A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{8F7ADB98-0939-402F-A1FD-5670470E7058}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0D8-4C1B-9463-9FA1BCC3F2A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{93A70A02-D890-48FF-AD1F-C9428A8679C6}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0D8-4C1B-9463-9FA1BCC3F2A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{8AE49845-86E9-411A-82B2-3E79FC3ACAB9}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0D8-4C1B-9463-9FA1BCC3F2A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{5D710803-9F7D-40F3-937B-15142499A04A}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0D8-4C1B-9463-9FA1BCC3F2A6}"/>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{56891AC5-1026-431B-BB24-5284B4DB584D}</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40D8-4C1B-9463-9FA1BCC3F2A6}"/>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{90F5FD78-5429-41B2-ABD8-0C4402F65CFC}</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40D8-4C1B-9463-9FA1BCC3F2A6}"/>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{EC253822-FD7B-47B0-BB81-BB25A8DAD27A}</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40D8-4C1B-9463-9FA1BCC3F2A6}"/>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{3D2E9DCF-072C-4A7C-8AA1-07EE13002C02}</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40D8-4C1B-9463-9FA1BCC3F2A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58.6</c:v>
                </c:pt>
                <c:pt idx="16">
                  <c:v>53.6</c:v>
                </c:pt>
                <c:pt idx="24">
                  <c:v>56.1</c:v>
                </c:pt>
                <c:pt idx="32">
                  <c:v>57.5</c:v>
                </c:pt>
              </c:numCache>
            </c:numRef>
          </c:xVal>
          <c:yVal>
            <c:numRef>
              <c:f>公会計指標分析・財政指標組合せ分析表!$BP$55:$DC$55</c:f>
              <c:numCache>
                <c:formatCode>#,##0.0;"▲ "#,##0.0</c:formatCode>
                <c:ptCount val="40"/>
                <c:pt idx="8">
                  <c:v>32.799999999999997</c:v>
                </c:pt>
                <c:pt idx="16">
                  <c:v>20.2</c:v>
                </c:pt>
                <c:pt idx="24">
                  <c:v>19</c:v>
                </c:pt>
                <c:pt idx="32">
                  <c:v>15.4</c:v>
                </c:pt>
              </c:numCache>
            </c:numRef>
          </c:yVal>
          <c:smooth val="0"/>
          <c:extLst>
            <c:ext xmlns:c16="http://schemas.microsoft.com/office/drawing/2014/chart" uri="{C3380CC4-5D6E-409C-BE32-E72D297353CC}">
              <c16:uniqueId val="{00000013-40D8-4C1B-9463-9FA1BCC3F2A6}"/>
            </c:ext>
          </c:extLst>
        </c:ser>
        <c:dLbls>
          <c:showLegendKey val="0"/>
          <c:showVal val="1"/>
          <c:showCatName val="0"/>
          <c:showSerName val="0"/>
          <c:showPercent val="0"/>
          <c:showBubbleSize val="0"/>
        </c:dLbls>
        <c:axId val="46179840"/>
        <c:axId val="46181760"/>
      </c:scatterChart>
      <c:valAx>
        <c:axId val="46179840"/>
        <c:scaling>
          <c:orientation val="minMax"/>
          <c:max val="65"/>
          <c:min val="5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7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{536566F5-9D1A-4301-A359-4B14258C6705}</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D6AA-418A-BD13-E5E7C28D755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{5E593727-C6B0-4DB7-8D57-5E10066ECF87}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6AA-418A-BD13-E5E7C28D755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{538668A2-E151-4900-82FF-1F085E32FC66}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6AA-418A-BD13-E5E7C28D755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{38BAD21A-207C-4A37-9305-4B5301E575C1}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6AA-418A-BD13-E5E7C28D755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{63C3BB3C-C46F-429B-AF4B-B081C0827775}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6AA-418A-BD13-E5E7C28D7553}"/>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{49E4B053-70C4-4D9A-9BE1-D69A553F95F7}</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D6AA-418A-BD13-E5E7C28D7553}"/>
                </c:ext>
              </c:extLst>
            </c:dLbl>
            <c:dLbl>
              <c:idx val="16"/>
              <c:layout>
                <c:manualLayout>
                  <c:x val="-2.4467521756311072E-2"/>
                  <c:y val="-6.85045348779066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{B4B065C1-7325-43C7-925E-7DE05E7A569C}</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D6AA-418A-BD13-E5E7C28D7553}"/>
                </c:ext>
              </c:extLst>
            </c:dLbl>
            <c:dLbl>
              <c:idx val="24"/>
              <c:layout>
                <c:manualLayout>
                  <c:x val="-3.892846148191046E-2"/>
                  <c:y val="-5.6328759297681288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{1DCFE681-7405-4832-8F4D-A81211B50462}</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D6AA-418A-BD13-E5E7C28D7553}"/>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{4E4C6036-CA65-4463-B920-E0A655701CF8}</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D6AA-418A-BD13-E5E7C28D755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13.6</c:v>
                </c:pt>
                <c:pt idx="8">
                  <c:v>13.2</c:v>
                </c:pt>
                <c:pt idx="16">
                  <c:v>14.4</c:v>
                </c:pt>
                <c:pt idx="24">
                  <c:v>14.3</c:v>
                </c:pt>
                <c:pt idx="32">
                  <c:v>14.1</c:v>
                </c:pt>
              </c:numCache>
            </c:numRef>
          </c:xVal>
          <c:yVal>
            <c:numRef>
              <c:f>公会計指標分析・財政指標組合せ分析表!$BP$73:$DC$73</c:f>
              <c:numCache>
                <c:formatCode>#,##0.0;"▲ "#,##0.0</c:formatCode>
                <c:ptCount val="40"/>
                <c:pt idx="0">
                  <c:v>131.69999999999999</c:v>
                </c:pt>
                <c:pt idx="8">
                  <c:v>122.8</c:v>
                </c:pt>
                <c:pt idx="16">
                  <c:v>141.19999999999999</c:v>
                </c:pt>
                <c:pt idx="24">
                  <c:v>135.6</c:v>
                </c:pt>
                <c:pt idx="32">
                  <c:v>122.4</c:v>
                </c:pt>
              </c:numCache>
            </c:numRef>
          </c:yVal>
          <c:smooth val="0"/>
          <c:extLst>
            <c:ext xmlns:c16="http://schemas.microsoft.com/office/drawing/2014/chart" uri="{C3380CC4-5D6E-409C-BE32-E72D297353CC}">
              <c16:uniqueId val="{00000009-D6AA-418A-BD13-E5E7C28D755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{60FECA74-20F1-442D-8DD8-60A297763589}</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D6AA-418A-BD13-E5E7C28D755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{52B0BC8F-3D64-4989-B0C6-82C0E69530EC}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6AA-418A-BD13-E5E7C28D755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{721EA214-2960-4468-B969-C00C5694ACF0}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6AA-418A-BD13-E5E7C28D755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{0CB378A0-3D74-4628-917E-50C6839B7A3C}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6AA-418A-BD13-E5E7C28D755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{A8166840-3C5A-404F-AC9F-84AE1DBFB0F6}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6AA-418A-BD13-E5E7C28D7553}"/>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{95FA786A-1379-47B8-82A3-9A3F280FA45D}</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D6AA-418A-BD13-E5E7C28D7553}"/>
                </c:ext>
              </c:extLst>
            </c:dLbl>
            <c:dLbl>
              <c:idx val="16"/>
              <c:layout>
                <c:manualLayout>
                  <c:x val="-2.446752175631094E-2"/>
                  <c:y val="-8.8955837597874468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{51175AB6-8D9B-4DCA-8DC9-716F097EEC58}</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D6AA-418A-BD13-E5E7C28D7553}"/>
                </c:ext>
              </c:extLst>
            </c:dLbl>
            <c:dLbl>
              <c:idx val="24"/>
              <c:layout>
                <c:manualLayout>
                  <c:x val="-3.8928461481910363E-2"/>
                  <c:y val="-5.9818022654867818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{43D7052F-A2FF-4B1E-AE65-B014EFF6BFCA}</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D6AA-418A-BD13-E5E7C28D7553}"/>
                </c:ext>
              </c:extLst>
            </c:dLbl>
            <c:dLbl>
              <c:idx val="32"/>
              <c:layout>
                <c:manualLayout>
                  <c:x val="-3.1697991619110633E-2"/>
                  <c:y val="-3.8475909766855013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{6569EBDD-0660-447F-8D85-B1914E61FC6F}</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D6AA-418A-BD13-E5E7C28D755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10.4</c:v>
                </c:pt>
                <c:pt idx="8">
                  <c:v>9.5</c:v>
                </c:pt>
                <c:pt idx="16">
                  <c:v>8.6</c:v>
                </c:pt>
                <c:pt idx="24">
                  <c:v>8.5</c:v>
                </c:pt>
                <c:pt idx="32">
                  <c:v>8.5</c:v>
                </c:pt>
              </c:numCache>
            </c:numRef>
          </c:xVal>
          <c:yVal>
            <c:numRef>
              <c:f>公会計指標分析・財政指標組合せ分析表!$BP$77:$DC$77</c:f>
              <c:numCache>
                <c:formatCode>#,##0.0;"▲ "#,##0.0</c:formatCode>
                <c:ptCount val="40"/>
                <c:pt idx="0">
                  <c:v>48.6</c:v>
                </c:pt>
                <c:pt idx="8">
                  <c:v>32.799999999999997</c:v>
                </c:pt>
                <c:pt idx="16">
                  <c:v>20.2</c:v>
                </c:pt>
                <c:pt idx="24">
                  <c:v>19</c:v>
                </c:pt>
                <c:pt idx="32">
                  <c:v>15.4</c:v>
                </c:pt>
              </c:numCache>
            </c:numRef>
          </c:yVal>
          <c:smooth val="0"/>
          <c:extLst>
            <c:ext xmlns:c16="http://schemas.microsoft.com/office/drawing/2014/chart" uri="{C3380CC4-5D6E-409C-BE32-E72D297353CC}">
              <c16:uniqueId val="{00000013-D6AA-418A-BD13-E5E7C28D7553}"/>
            </c:ext>
          </c:extLst>
        </c:ser>
        <c:dLbls>
          <c:showLegendKey val="0"/>
          <c:showVal val="1"/>
          <c:showCatName val="0"/>
          <c:showSerName val="0"/>
          <c:showPercent val="0"/>
          <c:showBubbleSize val="0"/>
        </c:dLbls>
        <c:axId val="84219776"/>
        <c:axId val="84234240"/>
      </c:scatterChart>
      <c:valAx>
        <c:axId val="84219776"/>
        <c:scaling>
          <c:orientation val="minMax"/>
          <c:max val="14.9"/>
          <c:min val="8.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7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兵庫県南あわじ市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公債費率における分子の構成要因では、新規の地方債発行を抑制しながら、計画的な繰上償還を継続的に実施していることから、元利償還金を減少させることができている。また、毎年増加してきていた下水道事業会計への公営企業債の元利償還金に対する繰入金については、下水道事業会計において、資本費平準化債を発行したことにより、大幅に減少させることができ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しかし、依然として類似団体よりも高い水準にあるため、今後も計画的な償還や借入に取り組み、公債費の減少に努めていく。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latin typeface="ＭＳ ゴシック" pitchFamily="49" charset="-128"/>
              <a:ea typeface="ＭＳ ゴシック" pitchFamily="49" charset="-128"/>
            </a:rPr>
            <a:t>※</a:t>
          </a:r>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兵庫県南あわじ市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における分子の構造要因では、ケーブルテレビ事業の民間化に伴い、過去に地方債を発行して整備した関連設備の繰上償還を実施したことで、減債基金残高が減少し、償還元金への充当可能財源は減少した。しかし、一般会計等における計画的な繰上償還の実施や地方債発行抑制などによる地方債残高の減少、農業振興基金の新設による充当可能財源の増、下水道事業における資本費平準化債発行による公営企業債等繰入見込額の減少などにより、</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比率は改善した。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兵庫県南あわじ市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財政調整基金等への基金運用益（定期預金、債券運用）の積み立てや、ふるさとまちづくり基金への当年度ふるさと南あわじ応援寄附金の積み立てなどにより、平成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年度中積み立て総額は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た。一方で、ケーブルテレビ事業の民間化に伴い、ケーブルテレビ関連設備の繰上償還の財源等として減債基金の取り崩しや、ふるさと南あわじ応援寄附金充当事業のためにふるさとまちづくり基金の取り崩し、焼却場や旧幼稚園等の公共施設の解体事業のために公共施設等整備基金の取り崩しなどを行い、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年度中の取り崩し総額は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万円となり、合計は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は基金運用益（定期預金、債券運用）のみの積み立てとし、余剰金については将来の繰上償還の財源や老朽化した公共施設等の改修、解体の財源とすべく、減債基金と公共施設等整備基金に積み立てていく。また、財源の補填として各種目的に合った事業に基金を取り崩して充当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地域振興基金：市民の連帯強化および均衡ある地域振興を図るための事業。</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公共施設等整備基金：公共施設等の整備や解体、撤去に関する事業。</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ふるさとまちづくり基金：活力に満ちた魅力あるふるさとの創造と人材の育成を促進し、ゆたかでうるおいのある住みよいまちづくりに関する事業。</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水道事業調整基金：水道事業の将来の健全経営及び水道水の安定供給の確保に資する事業。</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淡路鳴門岬公園開発基金：鳴門みさき荘、大鳴門橋記念館およびこれらに附属する施設の整備や健全な運営等に対する支援に関する事業。</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地域振興基金：増減なし</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公共施設等整備基金：決算余剰金や基金利子等を</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527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万円積み立てたが、焼却場や旧幼稚園等の公共施設の解体事業のために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2,777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万円を取り崩し</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たため、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2,250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万円の減となった。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ふるさとまちづくり基金：ふるさと南あわじ応援寄附金充当事業のために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6,155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万円を取り崩したが、当年度のふるさと南あわじ応援寄附金等を</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5,697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万円積み立てたことで</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9,542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水道事業調整基金：基金利子等により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401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万円積み立てたが、上水道高料金対策補助金に充当するため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6,884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万円を取り崩したため、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6,483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の減となった。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淡路鳴門岬公園開発基金：大鳴門橋記念館のレストラン改修事業等のため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1,467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万円を取り崩したが、施設使用料等により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7,001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万円を積み立てたため、</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5,535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地域振興基金：利活用方針について検討を行い、事業に充当していく。</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公共施設等整備基金：必要に応じて事業に充当する。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ふるさとまちづくり基金：ふるさと南あわじ応援寄附金分について、毎年計画的に事業に充当する。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水道事業調整基金：基金運用益以外の積み立ては行わない。必要に応じて上水道高料金対策補助金に充当する。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淡路鳴門岬公園開発基金：計画的に取り崩して施設整備等に充当する。</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基金運用益（定期預金、債券運用）の積み立てを行なったため。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％を基準としており、現状は確保されているため地方財政法に基づく決算剰余金の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の積み立ては行わない。決算剰余金は本市の地方債残高が類似団体よりも高位にあることから、既発債の繰上償還財源として活用することを優先する。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将来の繰上償還等の財源とするため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万円を積み立てたが、ケーブルテレビ事業の民間化に伴い、過去に地方債を発行して整備したケーブルテレビ関連設備の繰上償還の財源等として、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年度中の増減は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将来の繰上償還等の財源とするため、計画的に積み立てを行う。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C8E7380-06BC-4629-A120-7623A875C9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C8058C2-88BF-4A0F-B152-0731FBAC5B0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5B87988F-1167-4422-877E-9578DD57FA96}"/>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7D289359-E5E6-4D1A-8579-7D12FEA70608}"/>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EFB123CA-16D4-4052-B372-A405FF32018E}"/>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FF58EEAB-2EC5-42F5-8A20-ECF335BD6ACB}"/>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兵庫県南あわじ市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5CF55548-B3E9-45EF-B5DF-E73FC1406CB7}"/>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51513CD6-FE13-49BF-A880-069E931FD049}"/>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E49BF3D5-1866-4498-84B3-FF5FF09FA029}"/>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3635C3BF-9F87-4B18-9057-5B216BC34D78}"/>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BFDDEAFA-BA80-4251-8AD4-1E2CDCC8BB14}"/>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D933822C-ECCE-445E-8B76-087F55F1118B}"/>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47,552
47,158
229.01
26,568,151
25,807,746
706,574
15,852,600
33,462,225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D10C5B9C-E2B1-412C-A7D6-A2C3A671A45B}"/>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6396850B-B17C-47DD-801F-98C0BB97335D}"/>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833B69E3-A96F-4CC1-B4FA-6CB0236CD3AB}"/>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14.1
122.4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E395C104-6E65-472D-9860-BCD4C0B2EBE6}"/>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31AF743D-8437-4F26-AC90-B1DB91A06736}"/>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DFEBD116-AEC9-43C0-975C-9BDA386920A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D94F5AC0-EF75-4BFE-9119-414BFFCA4D9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1415C9FD-2FE5-41A9-9657-2AF4DD5C939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E25D7EE1-C518-426A-9E5A-7421756B398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392285B4-33B6-41E0-98D2-7523D64DD2D7}"/>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71C0BC55-A2BC-4720-9A40-40DC79AC26F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F2B7E4E7-8F81-4097-8462-F20B495819CF}"/>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B3C051AE-5EAC-4D9F-BB75-2A07D0AB3EB1}"/>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DF52622A-8C21-4FF5-A79E-A4644ABBD9FA}"/>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377CE09B-7285-4AE4-A5A8-EFB8C102660A}"/>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98A4E479-FC62-4650-9A1C-A813AB1B29B3}"/>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4B19351B-69BA-4A7D-A911-011130C7C81A}"/>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EC043F39-5305-4523-B559-48AABC7A7230}"/>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a:extLst>
            <a:ext uri="{FF2B5EF4-FFF2-40B4-BE49-F238E27FC236}">
              <a16:creationId xmlns:a16="http://schemas.microsoft.com/office/drawing/2014/main" id="{2DA09C69-1FAA-474A-AB0F-076A5631693A}"/>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EBB89560-EA3A-40D4-B8CA-6BD33CFC34FC}"/>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a:extLst>
            <a:ext uri="{FF2B5EF4-FFF2-40B4-BE49-F238E27FC236}">
              <a16:creationId xmlns:a16="http://schemas.microsoft.com/office/drawing/2014/main" id="{FD7BEB5E-62FD-4872-A9C3-7FE1B92106FD}"/>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DEB70F92-9B39-4591-B516-61FFEB3CD83B}"/>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D00A39C4-F4DF-4FC8-A627-5C35DB34461F}"/>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a16="http://schemas.microsoft.com/office/drawing/2014/main" id="{7C0F7A1E-D11C-4905-842B-5E3B5CF9786E}"/>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47260034-A82C-488F-BEAD-2CDD9AB6F5FA}"/>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75CCC39F-C6C6-4613-B85C-253AE41D59C2}"/>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166C1FD0-146D-4A43-B949-4C438170D126}"/>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455A719A-2523-45CF-B1DB-AE1BF1690087}"/>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4347564D-01C4-481E-864F-C8CE59A91978}"/>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68B4AE74-BBC0-4B08-A04C-CF8E6A7E7216}"/>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2DA2E47A-9E1C-41FD-ADFB-D1CFEC94952F}"/>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E35D2314-4074-4709-B0B3-D985E83EC83A}"/>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AD33B62E-552B-466B-B21E-F813957C5FE2}"/>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BB583A47-186B-470F-B68F-2782E10B725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baseline="0">
              <a:latin typeface="ＭＳ Ｐゴシック" panose="020B0600070205080204" pitchFamily="50" charset="-128"/>
              <a:ea typeface="ＭＳ Ｐゴシック" panose="020B0600070205080204" pitchFamily="50" charset="-128"/>
            </a:rPr>
            <a:t>昨年度と比較するとやや改善しているものの類似団体の中では高い数値となっている。要因としては、合併前に整備した施設の老朽化が進んでおり、市民一人当たりの公共施設等の面積も全国平均と比べると大きく、施設の保有量が多いことがあげられる。施設については、公共施設等総合管理計画に基づき、統廃合や複合化、長寿命化による公共施設等保有量の最適化、また資産の適正な管理に努める。インフラ整備においても橋梁長寿命化修繕計画をはじめ、既に策定済みの個別の長寿命化計画の見直しを継続的に行い維持管理、修繕、更新を行う。</a:t>
          </a:r>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DCE0AFAE-1E9F-44CB-AEFD-39C47DD39FED}"/>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F0484C69-A912-4326-813E-AC087B65F43C}"/>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a:extLst>
            <a:ext uri="{FF2B5EF4-FFF2-40B4-BE49-F238E27FC236}">
              <a16:creationId xmlns:a16="http://schemas.microsoft.com/office/drawing/2014/main" id="{1C89DA02-3AA5-40FE-B8A1-4C9C94A72CA0}"/>
            </a:ext>
          </a:extLst>
        </xdr:cNvPr>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a:extLst>
            <a:ext uri="{FF2B5EF4-FFF2-40B4-BE49-F238E27FC236}">
              <a16:creationId xmlns:a16="http://schemas.microsoft.com/office/drawing/2014/main" id="{4D0B3D53-01C3-47DA-BA49-0ADB52E7FA21}"/>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a:extLst>
            <a:ext uri="{FF2B5EF4-FFF2-40B4-BE49-F238E27FC236}">
              <a16:creationId xmlns:a16="http://schemas.microsoft.com/office/drawing/2014/main" id="{0349F01A-D89B-4923-AB1A-00A01424B043}"/>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a:extLst>
            <a:ext uri="{FF2B5EF4-FFF2-40B4-BE49-F238E27FC236}">
              <a16:creationId xmlns:a16="http://schemas.microsoft.com/office/drawing/2014/main" id="{01A75AB6-4920-4BB7-BAC7-ECAB55B848CC}"/>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a:extLst>
            <a:ext uri="{FF2B5EF4-FFF2-40B4-BE49-F238E27FC236}">
              <a16:creationId xmlns:a16="http://schemas.microsoft.com/office/drawing/2014/main" id="{BCD186CE-D94B-4895-9D17-6593B730BB9C}"/>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a:extLst>
            <a:ext uri="{FF2B5EF4-FFF2-40B4-BE49-F238E27FC236}">
              <a16:creationId xmlns:a16="http://schemas.microsoft.com/office/drawing/2014/main" id="{791A88EC-0E0F-473C-90B4-FA597E8F7575}"/>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a:extLst>
            <a:ext uri="{FF2B5EF4-FFF2-40B4-BE49-F238E27FC236}">
              <a16:creationId xmlns:a16="http://schemas.microsoft.com/office/drawing/2014/main" id="{A3A4A44C-080B-4A45-9D48-42A239737DE2}"/>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a:extLst>
            <a:ext uri="{FF2B5EF4-FFF2-40B4-BE49-F238E27FC236}">
              <a16:creationId xmlns:a16="http://schemas.microsoft.com/office/drawing/2014/main" id="{636C1B1C-A607-4213-9F7E-27C662463B03}"/>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a:extLst>
            <a:ext uri="{FF2B5EF4-FFF2-40B4-BE49-F238E27FC236}">
              <a16:creationId xmlns:a16="http://schemas.microsoft.com/office/drawing/2014/main" id="{067DBEA5-2FFD-473C-BCC6-455D53337D4E}"/>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a:extLst>
            <a:ext uri="{FF2B5EF4-FFF2-40B4-BE49-F238E27FC236}">
              <a16:creationId xmlns:a16="http://schemas.microsoft.com/office/drawing/2014/main" id="{45EDB0E0-AECC-41C9-BA7B-7942633B4A02}"/>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0" name="テキスト ボックス 59">
          <a:extLst>
            <a:ext uri="{FF2B5EF4-FFF2-40B4-BE49-F238E27FC236}">
              <a16:creationId xmlns:a16="http://schemas.microsoft.com/office/drawing/2014/main" id="{027100B8-EEAF-428F-B4DA-3B50B2791347}"/>
            </a:ext>
          </a:extLst>
        </xdr:cNvPr>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a:extLst>
            <a:ext uri="{FF2B5EF4-FFF2-40B4-BE49-F238E27FC236}">
              <a16:creationId xmlns:a16="http://schemas.microsoft.com/office/drawing/2014/main" id="{9B70F602-5B2E-4AC8-938C-D4AF06F53FED}"/>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56261</xdr:rowOff>
    </xdr:from>
    <xdr:to>
      <xdr:col>23</xdr:col>
      <xdr:colOff>85090</xdr:colOff>
      <xdr:row>33</xdr:row>
      <xdr:rowOff>9017</xdr:rowOff>
    </xdr:to>
    <xdr:cxnSp macro="">
      <xdr:nvCxnSpPr>
        <xdr:cNvPr id="62" name="直線コネクタ 61">
          <a:extLst>
            <a:ext uri="{FF2B5EF4-FFF2-40B4-BE49-F238E27FC236}">
              <a16:creationId xmlns:a16="http://schemas.microsoft.com/office/drawing/2014/main" id="{5708C2C3-CB12-43E5-AD66-0CD28D85BBC8}"/>
            </a:ext>
          </a:extLst>
        </xdr:cNvPr>
        <xdr:cNvCxnSpPr/>
      </xdr:nvCxnSpPr>
      <xdr:spPr>
        <a:xfrm flipV="1">
          <a:off x="4760595" y="5285486"/>
          <a:ext cx="1270" cy="1152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12844</xdr:rowOff>
    </xdr:from>
    <xdr:ext cx="405111" cy="259045"/>
    <xdr:sp macro="" textlink="">
      <xdr:nvSpPr>
        <xdr:cNvPr id="63" name="有形固定資産減価償却率最小値テキスト">
          <a:extLst>
            <a:ext uri="{FF2B5EF4-FFF2-40B4-BE49-F238E27FC236}">
              <a16:creationId xmlns:a16="http://schemas.microsoft.com/office/drawing/2014/main" id="{38CD25BC-1BD9-40EE-851D-CCF07E509715}"/>
            </a:ext>
          </a:extLst>
        </xdr:cNvPr>
        <xdr:cNvSpPr txBox="1"/>
      </xdr:nvSpPr>
      <xdr:spPr>
        <a:xfrm>
          <a:off x="4813300" y="6442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9017</xdr:rowOff>
    </xdr:from>
    <xdr:to>
      <xdr:col>23</xdr:col>
      <xdr:colOff>174625</xdr:colOff>
      <xdr:row>33</xdr:row>
      <xdr:rowOff>9017</xdr:rowOff>
    </xdr:to>
    <xdr:cxnSp macro="">
      <xdr:nvCxnSpPr>
        <xdr:cNvPr id="64" name="直線コネクタ 63">
          <a:extLst>
            <a:ext uri="{FF2B5EF4-FFF2-40B4-BE49-F238E27FC236}">
              <a16:creationId xmlns:a16="http://schemas.microsoft.com/office/drawing/2014/main" id="{233DBBA5-3637-4CFA-A69A-DA438AB31929}"/>
            </a:ext>
          </a:extLst>
        </xdr:cNvPr>
        <xdr:cNvCxnSpPr/>
      </xdr:nvCxnSpPr>
      <xdr:spPr>
        <a:xfrm>
          <a:off x="4673600" y="6438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2938</xdr:rowOff>
    </xdr:from>
    <xdr:ext cx="405111" cy="259045"/>
    <xdr:sp macro="" textlink="">
      <xdr:nvSpPr>
        <xdr:cNvPr id="65" name="有形固定資産減価償却率最大値テキスト">
          <a:extLst>
            <a:ext uri="{FF2B5EF4-FFF2-40B4-BE49-F238E27FC236}">
              <a16:creationId xmlns:a16="http://schemas.microsoft.com/office/drawing/2014/main" id="{FA2F7EDA-CBAC-454F-B3B1-0B072309B6AF}"/>
            </a:ext>
          </a:extLst>
        </xdr:cNvPr>
        <xdr:cNvSpPr txBox="1"/>
      </xdr:nvSpPr>
      <xdr:spPr>
        <a:xfrm>
          <a:off x="4813300" y="5060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56261</xdr:rowOff>
    </xdr:from>
    <xdr:to>
      <xdr:col>23</xdr:col>
      <xdr:colOff>174625</xdr:colOff>
      <xdr:row>26</xdr:row>
      <xdr:rowOff>56261</xdr:rowOff>
    </xdr:to>
    <xdr:cxnSp macro="">
      <xdr:nvCxnSpPr>
        <xdr:cNvPr id="66" name="直線コネクタ 65">
          <a:extLst>
            <a:ext uri="{FF2B5EF4-FFF2-40B4-BE49-F238E27FC236}">
              <a16:creationId xmlns:a16="http://schemas.microsoft.com/office/drawing/2014/main" id="{00D553C2-1B37-4A9C-9BBA-7FCBEF13FEF5}"/>
            </a:ext>
          </a:extLst>
        </xdr:cNvPr>
        <xdr:cNvCxnSpPr/>
      </xdr:nvCxnSpPr>
      <xdr:spPr>
        <a:xfrm>
          <a:off x="4673600" y="528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54627</xdr:rowOff>
    </xdr:from>
    <xdr:ext cx="405111" cy="259045"/>
    <xdr:sp macro="" textlink="">
      <xdr:nvSpPr>
        <xdr:cNvPr id="67" name="有形固定資産減価償却率平均値テキスト">
          <a:extLst>
            <a:ext uri="{FF2B5EF4-FFF2-40B4-BE49-F238E27FC236}">
              <a16:creationId xmlns:a16="http://schemas.microsoft.com/office/drawing/2014/main" id="{753B4BA7-5838-43D8-830B-7FD5E5FC94E2}"/>
            </a:ext>
          </a:extLst>
        </xdr:cNvPr>
        <xdr:cNvSpPr txBox="1"/>
      </xdr:nvSpPr>
      <xdr:spPr>
        <a:xfrm>
          <a:off x="4813300" y="5798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76200</xdr:rowOff>
    </xdr:from>
    <xdr:to>
      <xdr:col>23</xdr:col>
      <xdr:colOff>136525</xdr:colOff>
      <xdr:row>30</xdr:row>
      <xdr:rowOff>6350</xdr:rowOff>
    </xdr:to>
    <xdr:sp macro="" textlink="">
      <xdr:nvSpPr>
        <xdr:cNvPr id="68" name="フローチャート: 判断 67">
          <a:extLst>
            <a:ext uri="{FF2B5EF4-FFF2-40B4-BE49-F238E27FC236}">
              <a16:creationId xmlns:a16="http://schemas.microsoft.com/office/drawing/2014/main" id="{596D8BA2-E80B-4FD9-9AA9-E9B4C25079DF}"/>
            </a:ext>
          </a:extLst>
        </xdr:cNvPr>
        <xdr:cNvSpPr/>
      </xdr:nvSpPr>
      <xdr:spPr>
        <a:xfrm>
          <a:off x="4711700" y="581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106426</xdr:rowOff>
    </xdr:from>
    <xdr:to>
      <xdr:col>19</xdr:col>
      <xdr:colOff>187325</xdr:colOff>
      <xdr:row>30</xdr:row>
      <xdr:rowOff>36576</xdr:rowOff>
    </xdr:to>
    <xdr:sp macro="" textlink="">
      <xdr:nvSpPr>
        <xdr:cNvPr id="69" name="フローチャート: 判断 68">
          <a:extLst>
            <a:ext uri="{FF2B5EF4-FFF2-40B4-BE49-F238E27FC236}">
              <a16:creationId xmlns:a16="http://schemas.microsoft.com/office/drawing/2014/main" id="{A304B178-3FB1-4190-9F99-0F8D01B4428E}"/>
            </a:ext>
          </a:extLst>
        </xdr:cNvPr>
        <xdr:cNvSpPr/>
      </xdr:nvSpPr>
      <xdr:spPr>
        <a:xfrm>
          <a:off x="4000500" y="585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160401</xdr:rowOff>
    </xdr:from>
    <xdr:to>
      <xdr:col>15</xdr:col>
      <xdr:colOff>187325</xdr:colOff>
      <xdr:row>30</xdr:row>
      <xdr:rowOff>90551</xdr:rowOff>
    </xdr:to>
    <xdr:sp macro="" textlink="">
      <xdr:nvSpPr>
        <xdr:cNvPr id="70" name="フローチャート: 判断 69">
          <a:extLst>
            <a:ext uri="{FF2B5EF4-FFF2-40B4-BE49-F238E27FC236}">
              <a16:creationId xmlns:a16="http://schemas.microsoft.com/office/drawing/2014/main" id="{0BD8D3A6-257A-46EB-9E28-2BF17079E38A}"/>
            </a:ext>
          </a:extLst>
        </xdr:cNvPr>
        <xdr:cNvSpPr/>
      </xdr:nvSpPr>
      <xdr:spPr>
        <a:xfrm>
          <a:off x="3238500" y="590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52451</xdr:rowOff>
    </xdr:from>
    <xdr:to>
      <xdr:col>11</xdr:col>
      <xdr:colOff>187325</xdr:colOff>
      <xdr:row>29</xdr:row>
      <xdr:rowOff>154051</xdr:rowOff>
    </xdr:to>
    <xdr:sp macro="" textlink="">
      <xdr:nvSpPr>
        <xdr:cNvPr id="71" name="フローチャート: 判断 70">
          <a:extLst>
            <a:ext uri="{FF2B5EF4-FFF2-40B4-BE49-F238E27FC236}">
              <a16:creationId xmlns:a16="http://schemas.microsoft.com/office/drawing/2014/main" id="{C06EF2DF-956C-483C-9677-F33B02439F18}"/>
            </a:ext>
          </a:extLst>
        </xdr:cNvPr>
        <xdr:cNvSpPr/>
      </xdr:nvSpPr>
      <xdr:spPr>
        <a:xfrm>
          <a:off x="2476500" y="579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2" name="テキスト ボックス 71">
          <a:extLst>
            <a:ext uri="{FF2B5EF4-FFF2-40B4-BE49-F238E27FC236}">
              <a16:creationId xmlns:a16="http://schemas.microsoft.com/office/drawing/2014/main" id="{1654A98A-8DD3-40F8-BABE-8523005C2B67}"/>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3" name="テキスト ボックス 72">
          <a:extLst>
            <a:ext uri="{FF2B5EF4-FFF2-40B4-BE49-F238E27FC236}">
              <a16:creationId xmlns:a16="http://schemas.microsoft.com/office/drawing/2014/main" id="{C6F571B3-8844-441A-B19D-32EA342636C5}"/>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45372F96-2259-4270-9EE6-81B1A048CE9A}"/>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EF80DD01-55A7-42B1-A44A-7E8D22837E3A}"/>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B058670D-6587-46E2-B55A-2FF56BBFEA15}"/>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135382</xdr:rowOff>
    </xdr:from>
    <xdr:to>
      <xdr:col>23</xdr:col>
      <xdr:colOff>136525</xdr:colOff>
      <xdr:row>29</xdr:row>
      <xdr:rowOff>65532</xdr:rowOff>
    </xdr:to>
    <xdr:sp macro="" textlink="">
      <xdr:nvSpPr>
        <xdr:cNvPr id="77" name="楕円 76">
          <a:extLst>
            <a:ext uri="{FF2B5EF4-FFF2-40B4-BE49-F238E27FC236}">
              <a16:creationId xmlns:a16="http://schemas.microsoft.com/office/drawing/2014/main" id="{352B5D3E-747A-4DEE-BF2F-0C98E2B4EDE8}"/>
            </a:ext>
          </a:extLst>
        </xdr:cNvPr>
        <xdr:cNvSpPr/>
      </xdr:nvSpPr>
      <xdr:spPr>
        <a:xfrm>
          <a:off x="4711700" y="570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158259</xdr:rowOff>
    </xdr:from>
    <xdr:ext cx="405111" cy="259045"/>
    <xdr:sp macro="" textlink="">
      <xdr:nvSpPr>
        <xdr:cNvPr id="78" name="有形固定資産減価償却率該当値テキスト">
          <a:extLst>
            <a:ext uri="{FF2B5EF4-FFF2-40B4-BE49-F238E27FC236}">
              <a16:creationId xmlns:a16="http://schemas.microsoft.com/office/drawing/2014/main" id="{22B87CC3-3ABA-4ED0-87B9-6E5BA2952285}"/>
            </a:ext>
          </a:extLst>
        </xdr:cNvPr>
        <xdr:cNvSpPr txBox="1"/>
      </xdr:nvSpPr>
      <xdr:spPr>
        <a:xfrm>
          <a:off x="4813300" y="5558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111633</xdr:rowOff>
    </xdr:from>
    <xdr:to>
      <xdr:col>19</xdr:col>
      <xdr:colOff>187325</xdr:colOff>
      <xdr:row>29</xdr:row>
      <xdr:rowOff>41783</xdr:rowOff>
    </xdr:to>
    <xdr:sp macro="" textlink="">
      <xdr:nvSpPr>
        <xdr:cNvPr id="79" name="楕円 78">
          <a:extLst>
            <a:ext uri="{FF2B5EF4-FFF2-40B4-BE49-F238E27FC236}">
              <a16:creationId xmlns:a16="http://schemas.microsoft.com/office/drawing/2014/main" id="{F24FE17B-FDA2-47CE-ADAA-4E3A64E949B7}"/>
            </a:ext>
          </a:extLst>
        </xdr:cNvPr>
        <xdr:cNvSpPr/>
      </xdr:nvSpPr>
      <xdr:spPr>
        <a:xfrm>
          <a:off x="4000500" y="568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162433</xdr:rowOff>
    </xdr:from>
    <xdr:to>
      <xdr:col>23</xdr:col>
      <xdr:colOff>85725</xdr:colOff>
      <xdr:row>29</xdr:row>
      <xdr:rowOff>14732</xdr:rowOff>
    </xdr:to>
    <xdr:cxnSp macro="">
      <xdr:nvCxnSpPr>
        <xdr:cNvPr id="80" name="直線コネクタ 79">
          <a:extLst>
            <a:ext uri="{FF2B5EF4-FFF2-40B4-BE49-F238E27FC236}">
              <a16:creationId xmlns:a16="http://schemas.microsoft.com/office/drawing/2014/main" id="{3452EA64-3CA7-466F-98D4-E5285EB98C46}"/>
            </a:ext>
          </a:extLst>
        </xdr:cNvPr>
        <xdr:cNvCxnSpPr/>
      </xdr:nvCxnSpPr>
      <xdr:spPr>
        <a:xfrm>
          <a:off x="4051300" y="5734558"/>
          <a:ext cx="7112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146177</xdr:rowOff>
    </xdr:from>
    <xdr:to>
      <xdr:col>15</xdr:col>
      <xdr:colOff>187325</xdr:colOff>
      <xdr:row>29</xdr:row>
      <xdr:rowOff>76327</xdr:rowOff>
    </xdr:to>
    <xdr:sp macro="" textlink="">
      <xdr:nvSpPr>
        <xdr:cNvPr id="81" name="楕円 80">
          <a:extLst>
            <a:ext uri="{FF2B5EF4-FFF2-40B4-BE49-F238E27FC236}">
              <a16:creationId xmlns:a16="http://schemas.microsoft.com/office/drawing/2014/main" id="{6B659D2E-4A09-48C4-BCBB-C4C8BEDF036F}"/>
            </a:ext>
          </a:extLst>
        </xdr:cNvPr>
        <xdr:cNvSpPr/>
      </xdr:nvSpPr>
      <xdr:spPr>
        <a:xfrm>
          <a:off x="3238500" y="571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162433</xdr:rowOff>
    </xdr:from>
    <xdr:to>
      <xdr:col>19</xdr:col>
      <xdr:colOff>136525</xdr:colOff>
      <xdr:row>29</xdr:row>
      <xdr:rowOff>25527</xdr:rowOff>
    </xdr:to>
    <xdr:cxnSp macro="">
      <xdr:nvCxnSpPr>
        <xdr:cNvPr id="82" name="直線コネクタ 81">
          <a:extLst>
            <a:ext uri="{FF2B5EF4-FFF2-40B4-BE49-F238E27FC236}">
              <a16:creationId xmlns:a16="http://schemas.microsoft.com/office/drawing/2014/main" id="{639C6467-560F-4DAC-97AC-471CE991F96B}"/>
            </a:ext>
          </a:extLst>
        </xdr:cNvPr>
        <xdr:cNvCxnSpPr/>
      </xdr:nvCxnSpPr>
      <xdr:spPr>
        <a:xfrm flipV="1">
          <a:off x="3289300" y="5734558"/>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111633</xdr:rowOff>
    </xdr:from>
    <xdr:to>
      <xdr:col>11</xdr:col>
      <xdr:colOff>187325</xdr:colOff>
      <xdr:row>29</xdr:row>
      <xdr:rowOff>41783</xdr:rowOff>
    </xdr:to>
    <xdr:sp macro="" textlink="">
      <xdr:nvSpPr>
        <xdr:cNvPr id="83" name="楕円 82">
          <a:extLst>
            <a:ext uri="{FF2B5EF4-FFF2-40B4-BE49-F238E27FC236}">
              <a16:creationId xmlns:a16="http://schemas.microsoft.com/office/drawing/2014/main" id="{AA901BC9-10C6-4D18-B5E3-2D561C87B454}"/>
            </a:ext>
          </a:extLst>
        </xdr:cNvPr>
        <xdr:cNvSpPr/>
      </xdr:nvSpPr>
      <xdr:spPr>
        <a:xfrm>
          <a:off x="2476500" y="568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162433</xdr:rowOff>
    </xdr:from>
    <xdr:to>
      <xdr:col>15</xdr:col>
      <xdr:colOff>136525</xdr:colOff>
      <xdr:row>29</xdr:row>
      <xdr:rowOff>25527</xdr:rowOff>
    </xdr:to>
    <xdr:cxnSp macro="">
      <xdr:nvCxnSpPr>
        <xdr:cNvPr id="84" name="直線コネクタ 83">
          <a:extLst>
            <a:ext uri="{FF2B5EF4-FFF2-40B4-BE49-F238E27FC236}">
              <a16:creationId xmlns:a16="http://schemas.microsoft.com/office/drawing/2014/main" id="{8C62E275-D34B-467E-8C2A-9F52044980FF}"/>
            </a:ext>
          </a:extLst>
        </xdr:cNvPr>
        <xdr:cNvCxnSpPr/>
      </xdr:nvCxnSpPr>
      <xdr:spPr>
        <a:xfrm>
          <a:off x="2527300" y="5734558"/>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27703</xdr:rowOff>
    </xdr:from>
    <xdr:ext cx="405111" cy="259045"/>
    <xdr:sp macro="" textlink="">
      <xdr:nvSpPr>
        <xdr:cNvPr id="85" name="n_1aveValue有形固定資産減価償却率">
          <a:extLst>
            <a:ext uri="{FF2B5EF4-FFF2-40B4-BE49-F238E27FC236}">
              <a16:creationId xmlns:a16="http://schemas.microsoft.com/office/drawing/2014/main" id="{6102484B-4640-4874-865C-817D23B84C67}"/>
            </a:ext>
          </a:extLst>
        </xdr:cNvPr>
        <xdr:cNvSpPr txBox="1"/>
      </xdr:nvSpPr>
      <xdr:spPr>
        <a:xfrm>
          <a:off x="3836044" y="5942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81678</xdr:rowOff>
    </xdr:from>
    <xdr:ext cx="405111" cy="259045"/>
    <xdr:sp macro="" textlink="">
      <xdr:nvSpPr>
        <xdr:cNvPr id="86" name="n_2aveValue有形固定資産減価償却率">
          <a:extLst>
            <a:ext uri="{FF2B5EF4-FFF2-40B4-BE49-F238E27FC236}">
              <a16:creationId xmlns:a16="http://schemas.microsoft.com/office/drawing/2014/main" id="{94F91F86-3AE4-43AA-A6A8-229A001FFED3}"/>
            </a:ext>
          </a:extLst>
        </xdr:cNvPr>
        <xdr:cNvSpPr txBox="1"/>
      </xdr:nvSpPr>
      <xdr:spPr>
        <a:xfrm>
          <a:off x="3086744" y="5996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145178</xdr:rowOff>
    </xdr:from>
    <xdr:ext cx="405111" cy="259045"/>
    <xdr:sp macro="" textlink="">
      <xdr:nvSpPr>
        <xdr:cNvPr id="87" name="n_3aveValue有形固定資産減価償却率">
          <a:extLst>
            <a:ext uri="{FF2B5EF4-FFF2-40B4-BE49-F238E27FC236}">
              <a16:creationId xmlns:a16="http://schemas.microsoft.com/office/drawing/2014/main" id="{7FC2B097-AAD6-4ADA-8B79-D8278D641CCB}"/>
            </a:ext>
          </a:extLst>
        </xdr:cNvPr>
        <xdr:cNvSpPr txBox="1"/>
      </xdr:nvSpPr>
      <xdr:spPr>
        <a:xfrm>
          <a:off x="2324744" y="5888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58310</xdr:rowOff>
    </xdr:from>
    <xdr:ext cx="405111" cy="259045"/>
    <xdr:sp macro="" textlink="">
      <xdr:nvSpPr>
        <xdr:cNvPr id="88" name="n_1mainValue有形固定資産減価償却率">
          <a:extLst>
            <a:ext uri="{FF2B5EF4-FFF2-40B4-BE49-F238E27FC236}">
              <a16:creationId xmlns:a16="http://schemas.microsoft.com/office/drawing/2014/main" id="{64C0A1C4-235F-401B-B9B8-72D9112F6AFA}"/>
            </a:ext>
          </a:extLst>
        </xdr:cNvPr>
        <xdr:cNvSpPr txBox="1"/>
      </xdr:nvSpPr>
      <xdr:spPr>
        <a:xfrm>
          <a:off x="3836044" y="5458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92854</xdr:rowOff>
    </xdr:from>
    <xdr:ext cx="405111" cy="259045"/>
    <xdr:sp macro="" textlink="">
      <xdr:nvSpPr>
        <xdr:cNvPr id="89" name="n_2mainValue有形固定資産減価償却率">
          <a:extLst>
            <a:ext uri="{FF2B5EF4-FFF2-40B4-BE49-F238E27FC236}">
              <a16:creationId xmlns:a16="http://schemas.microsoft.com/office/drawing/2014/main" id="{DB04F282-375B-4474-B235-02B54275753E}"/>
            </a:ext>
          </a:extLst>
        </xdr:cNvPr>
        <xdr:cNvSpPr txBox="1"/>
      </xdr:nvSpPr>
      <xdr:spPr>
        <a:xfrm>
          <a:off x="3086744" y="549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58310</xdr:rowOff>
    </xdr:from>
    <xdr:ext cx="405111" cy="259045"/>
    <xdr:sp macro="" textlink="">
      <xdr:nvSpPr>
        <xdr:cNvPr id="90" name="n_3mainValue有形固定資産減価償却率">
          <a:extLst>
            <a:ext uri="{FF2B5EF4-FFF2-40B4-BE49-F238E27FC236}">
              <a16:creationId xmlns:a16="http://schemas.microsoft.com/office/drawing/2014/main" id="{1EE599B7-0D10-4BC0-83BC-F90EF6E8F04E}"/>
            </a:ext>
          </a:extLst>
        </xdr:cNvPr>
        <xdr:cNvSpPr txBox="1"/>
      </xdr:nvSpPr>
      <xdr:spPr>
        <a:xfrm>
          <a:off x="2324744" y="5458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1" name="正方形/長方形 90">
          <a:extLst>
            <a:ext uri="{FF2B5EF4-FFF2-40B4-BE49-F238E27FC236}">
              <a16:creationId xmlns:a16="http://schemas.microsoft.com/office/drawing/2014/main" id="{BE1281B4-D97B-4AAA-8A11-6D48A2509F93}"/>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2" name="正方形/長方形 91">
          <a:extLst>
            <a:ext uri="{FF2B5EF4-FFF2-40B4-BE49-F238E27FC236}">
              <a16:creationId xmlns:a16="http://schemas.microsoft.com/office/drawing/2014/main" id="{5499F0C9-8232-450E-B4FD-0DCF5705475F}"/>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3" name="正方形/長方形 92">
          <a:extLst>
            <a:ext uri="{FF2B5EF4-FFF2-40B4-BE49-F238E27FC236}">
              <a16:creationId xmlns:a16="http://schemas.microsoft.com/office/drawing/2014/main" id="{DF5D2003-8D2D-431C-B722-79002DCED2FD}"/>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[ 929.9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4" name="正方形/長方形 93">
          <a:extLst>
            <a:ext uri="{FF2B5EF4-FFF2-40B4-BE49-F238E27FC236}">
              <a16:creationId xmlns:a16="http://schemas.microsoft.com/office/drawing/2014/main" id="{F19599D2-609A-4E6C-943C-F6977ADF27D9}"/>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5" name="正方形/長方形 94">
          <a:extLst>
            <a:ext uri="{FF2B5EF4-FFF2-40B4-BE49-F238E27FC236}">
              <a16:creationId xmlns:a16="http://schemas.microsoft.com/office/drawing/2014/main" id="{08E37915-F567-459D-BF91-EDD47CC2D8B6}"/>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6" name="正方形/長方形 95">
          <a:extLst>
            <a:ext uri="{FF2B5EF4-FFF2-40B4-BE49-F238E27FC236}">
              <a16:creationId xmlns:a16="http://schemas.microsoft.com/office/drawing/2014/main" id="{25757BDD-4EFF-4123-88E7-6E53F88E7805}"/>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7" name="正方形/長方形 96">
          <a:extLst>
            <a:ext uri="{FF2B5EF4-FFF2-40B4-BE49-F238E27FC236}">
              <a16:creationId xmlns:a16="http://schemas.microsoft.com/office/drawing/2014/main" id="{A3B17557-3AA8-4E6B-A992-1B9625AFB415}"/>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8" name="正方形/長方形 97">
          <a:extLst>
            <a:ext uri="{FF2B5EF4-FFF2-40B4-BE49-F238E27FC236}">
              <a16:creationId xmlns:a16="http://schemas.microsoft.com/office/drawing/2014/main" id="{4BAF1593-5554-40B7-A76F-69D9E6FF033F}"/>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9" name="正方形/長方形 98">
          <a:extLst>
            <a:ext uri="{FF2B5EF4-FFF2-40B4-BE49-F238E27FC236}">
              <a16:creationId xmlns:a16="http://schemas.microsoft.com/office/drawing/2014/main" id="{27BC85EF-F6C0-4551-B2CC-547A64A5AD48}"/>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0" name="正方形/長方形 99">
          <a:extLst>
            <a:ext uri="{FF2B5EF4-FFF2-40B4-BE49-F238E27FC236}">
              <a16:creationId xmlns:a16="http://schemas.microsoft.com/office/drawing/2014/main" id="{CA34D774-551E-4274-A4CB-9ED6053B804C}"/>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1" name="正方形/長方形 100">
          <a:extLst>
            <a:ext uri="{FF2B5EF4-FFF2-40B4-BE49-F238E27FC236}">
              <a16:creationId xmlns:a16="http://schemas.microsoft.com/office/drawing/2014/main" id="{1D7555BD-B0FA-4FBF-9436-C8D416CC7F45}"/>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2" name="正方形/長方形 101">
          <a:extLst>
            <a:ext uri="{FF2B5EF4-FFF2-40B4-BE49-F238E27FC236}">
              <a16:creationId xmlns:a16="http://schemas.microsoft.com/office/drawing/2014/main" id="{63CC6F27-9939-48B5-BC72-FC3727A66918}"/>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3" name="テキスト ボックス 102">
          <a:extLst>
            <a:ext uri="{FF2B5EF4-FFF2-40B4-BE49-F238E27FC236}">
              <a16:creationId xmlns:a16="http://schemas.microsoft.com/office/drawing/2014/main" id="{5F0D7B4A-CBC8-4511-9B15-C8929AA364C7}"/>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昨年度と比較すると債務償還比率の分子となる将来負担額については、借入額の抑制や計画的繰上償還の影響により減少している。一方で分母については、経常一般財源等（歳入）等が減少しているにも関わらず準元利償還金の減により経常経費充当財源等が増加しており、分子となる将来負担額よりも減少率が高く、債務償還比率は悪化している。今後大幅な収入増を見込むことは難しく、老朽化による公共施設等について多額の更新費用が見込まれることから、財政計画に基づいた計画的な繰上償還や借入額の抑制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4" name="テキスト ボックス 103">
          <a:extLst>
            <a:ext uri="{FF2B5EF4-FFF2-40B4-BE49-F238E27FC236}">
              <a16:creationId xmlns:a16="http://schemas.microsoft.com/office/drawing/2014/main" id="{05455D40-76C8-4BDC-99C7-55AED82CD8BA}"/>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5" name="直線コネクタ 104">
          <a:extLst>
            <a:ext uri="{FF2B5EF4-FFF2-40B4-BE49-F238E27FC236}">
              <a16:creationId xmlns:a16="http://schemas.microsoft.com/office/drawing/2014/main" id="{C0630C57-5E71-4414-9A3A-C5109757BD3C}"/>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6" name="直線コネクタ 105">
          <a:extLst>
            <a:ext uri="{FF2B5EF4-FFF2-40B4-BE49-F238E27FC236}">
              <a16:creationId xmlns:a16="http://schemas.microsoft.com/office/drawing/2014/main" id="{6A819045-F973-4860-B530-171B775CC8C9}"/>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7" name="テキスト ボックス 106">
          <a:extLst>
            <a:ext uri="{FF2B5EF4-FFF2-40B4-BE49-F238E27FC236}">
              <a16:creationId xmlns:a16="http://schemas.microsoft.com/office/drawing/2014/main" id="{36958804-6BA5-405A-89E5-BCD60B75639B}"/>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8" name="直線コネクタ 107">
          <a:extLst>
            <a:ext uri="{FF2B5EF4-FFF2-40B4-BE49-F238E27FC236}">
              <a16:creationId xmlns:a16="http://schemas.microsoft.com/office/drawing/2014/main" id="{6927ECAA-B7EC-4277-99B4-183ECCC71332}"/>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09" name="テキスト ボックス 108">
          <a:extLst>
            <a:ext uri="{FF2B5EF4-FFF2-40B4-BE49-F238E27FC236}">
              <a16:creationId xmlns:a16="http://schemas.microsoft.com/office/drawing/2014/main" id="{C617DC46-36DB-4353-84D8-0386A9A7AF93}"/>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0" name="直線コネクタ 109">
          <a:extLst>
            <a:ext uri="{FF2B5EF4-FFF2-40B4-BE49-F238E27FC236}">
              <a16:creationId xmlns:a16="http://schemas.microsoft.com/office/drawing/2014/main" id="{A3D937A4-76C2-44FD-B331-F9E7DCA7FD55}"/>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1" name="テキスト ボックス 110">
          <a:extLst>
            <a:ext uri="{FF2B5EF4-FFF2-40B4-BE49-F238E27FC236}">
              <a16:creationId xmlns:a16="http://schemas.microsoft.com/office/drawing/2014/main" id="{9F41D4E8-1378-47CF-82BE-EF2ED6C11FA8}"/>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2" name="直線コネクタ 111">
          <a:extLst>
            <a:ext uri="{FF2B5EF4-FFF2-40B4-BE49-F238E27FC236}">
              <a16:creationId xmlns:a16="http://schemas.microsoft.com/office/drawing/2014/main" id="{FE297DBD-5351-4F0A-9153-25CD47799508}"/>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3" name="テキスト ボックス 112">
          <a:extLst>
            <a:ext uri="{FF2B5EF4-FFF2-40B4-BE49-F238E27FC236}">
              <a16:creationId xmlns:a16="http://schemas.microsoft.com/office/drawing/2014/main" id="{9CF4F2F1-B6FC-4EFB-AC57-1B98F534A422}"/>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4" name="直線コネクタ 113">
          <a:extLst>
            <a:ext uri="{FF2B5EF4-FFF2-40B4-BE49-F238E27FC236}">
              <a16:creationId xmlns:a16="http://schemas.microsoft.com/office/drawing/2014/main" id="{6A4AA856-E35E-48C7-9EE3-E46D5D0531F6}"/>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5" name="テキスト ボックス 114">
          <a:extLst>
            <a:ext uri="{FF2B5EF4-FFF2-40B4-BE49-F238E27FC236}">
              <a16:creationId xmlns:a16="http://schemas.microsoft.com/office/drawing/2014/main" id="{B8F6521E-6969-4261-BF96-E0EE7CE74B2B}"/>
            </a:ext>
          </a:extLst>
        </xdr:cNvPr>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6" name="直線コネクタ 115">
          <a:extLst>
            <a:ext uri="{FF2B5EF4-FFF2-40B4-BE49-F238E27FC236}">
              <a16:creationId xmlns:a16="http://schemas.microsoft.com/office/drawing/2014/main" id="{BCD6DDF6-A78C-4D09-B299-C22F33749EF7}"/>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7" name="テキスト ボックス 116">
          <a:extLst>
            <a:ext uri="{FF2B5EF4-FFF2-40B4-BE49-F238E27FC236}">
              <a16:creationId xmlns:a16="http://schemas.microsoft.com/office/drawing/2014/main" id="{D9EF9766-3567-44DD-BAC8-02D77B4D7C01}"/>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8" name="債務償還比率グラフ枠">
          <a:extLst>
            <a:ext uri="{FF2B5EF4-FFF2-40B4-BE49-F238E27FC236}">
              <a16:creationId xmlns:a16="http://schemas.microsoft.com/office/drawing/2014/main" id="{D1E37C45-38AF-4260-9456-2026EBC63794}"/>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8163</xdr:rowOff>
    </xdr:from>
    <xdr:to>
      <xdr:col>76</xdr:col>
      <xdr:colOff>21589</xdr:colOff>
      <xdr:row>34</xdr:row>
      <xdr:rowOff>151342</xdr:rowOff>
    </xdr:to>
    <xdr:cxnSp macro="">
      <xdr:nvCxnSpPr>
        <xdr:cNvPr id="119" name="直線コネクタ 118">
          <a:extLst>
            <a:ext uri="{FF2B5EF4-FFF2-40B4-BE49-F238E27FC236}">
              <a16:creationId xmlns:a16="http://schemas.microsoft.com/office/drawing/2014/main" id="{E27D0F2B-B67E-4F2B-A7D8-B6EE33AB481A}"/>
            </a:ext>
          </a:extLst>
        </xdr:cNvPr>
        <xdr:cNvCxnSpPr/>
      </xdr:nvCxnSpPr>
      <xdr:spPr>
        <a:xfrm flipV="1">
          <a:off x="14793595" y="5237388"/>
          <a:ext cx="1269" cy="1514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0" name="債務償還比率最小値テキスト">
          <a:extLst>
            <a:ext uri="{FF2B5EF4-FFF2-40B4-BE49-F238E27FC236}">
              <a16:creationId xmlns:a16="http://schemas.microsoft.com/office/drawing/2014/main" id="{B03801A6-782A-45C6-8E41-FB00F6AB224A}"/>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1" name="直線コネクタ 120">
          <a:extLst>
            <a:ext uri="{FF2B5EF4-FFF2-40B4-BE49-F238E27FC236}">
              <a16:creationId xmlns:a16="http://schemas.microsoft.com/office/drawing/2014/main" id="{DCE7C553-3791-41FE-B274-FFD829185359}"/>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126290</xdr:rowOff>
    </xdr:from>
    <xdr:ext cx="560923" cy="259045"/>
    <xdr:sp macro="" textlink="">
      <xdr:nvSpPr>
        <xdr:cNvPr id="122" name="債務償還比率最大値テキスト">
          <a:extLst>
            <a:ext uri="{FF2B5EF4-FFF2-40B4-BE49-F238E27FC236}">
              <a16:creationId xmlns:a16="http://schemas.microsoft.com/office/drawing/2014/main" id="{14799302-20BA-4308-9EEB-0DEE6C05A44B}"/>
            </a:ext>
          </a:extLst>
        </xdr:cNvPr>
        <xdr:cNvSpPr txBox="1"/>
      </xdr:nvSpPr>
      <xdr:spPr>
        <a:xfrm>
          <a:off x="14846300" y="501261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8163</xdr:rowOff>
    </xdr:from>
    <xdr:to>
      <xdr:col>76</xdr:col>
      <xdr:colOff>111125</xdr:colOff>
      <xdr:row>26</xdr:row>
      <xdr:rowOff>8163</xdr:rowOff>
    </xdr:to>
    <xdr:cxnSp macro="">
      <xdr:nvCxnSpPr>
        <xdr:cNvPr id="123" name="直線コネクタ 122">
          <a:extLst>
            <a:ext uri="{FF2B5EF4-FFF2-40B4-BE49-F238E27FC236}">
              <a16:creationId xmlns:a16="http://schemas.microsoft.com/office/drawing/2014/main" id="{2750960A-CA5A-4434-B19C-AFC3D2E5DC69}"/>
            </a:ext>
          </a:extLst>
        </xdr:cNvPr>
        <xdr:cNvCxnSpPr/>
      </xdr:nvCxnSpPr>
      <xdr:spPr>
        <a:xfrm>
          <a:off x="14706600" y="523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62854</xdr:rowOff>
    </xdr:from>
    <xdr:ext cx="469744" cy="259045"/>
    <xdr:sp macro="" textlink="">
      <xdr:nvSpPr>
        <xdr:cNvPr id="124" name="債務償還比率平均値テキスト">
          <a:extLst>
            <a:ext uri="{FF2B5EF4-FFF2-40B4-BE49-F238E27FC236}">
              <a16:creationId xmlns:a16="http://schemas.microsoft.com/office/drawing/2014/main" id="{F0FF1D6B-79C0-4B08-82B4-AD0BEB86821D}"/>
            </a:ext>
          </a:extLst>
        </xdr:cNvPr>
        <xdr:cNvSpPr txBox="1"/>
      </xdr:nvSpPr>
      <xdr:spPr>
        <a:xfrm>
          <a:off x="14846300" y="59778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84427</xdr:rowOff>
    </xdr:from>
    <xdr:to>
      <xdr:col>76</xdr:col>
      <xdr:colOff>73025</xdr:colOff>
      <xdr:row>31</xdr:row>
      <xdr:rowOff>14577</xdr:rowOff>
    </xdr:to>
    <xdr:sp macro="" textlink="">
      <xdr:nvSpPr>
        <xdr:cNvPr id="125" name="フローチャート: 判断 124">
          <a:extLst>
            <a:ext uri="{FF2B5EF4-FFF2-40B4-BE49-F238E27FC236}">
              <a16:creationId xmlns:a16="http://schemas.microsoft.com/office/drawing/2014/main" id="{6301DF13-5CFF-4AA7-A4C0-0F606E351C75}"/>
            </a:ext>
          </a:extLst>
        </xdr:cNvPr>
        <xdr:cNvSpPr/>
      </xdr:nvSpPr>
      <xdr:spPr>
        <a:xfrm>
          <a:off x="14744700" y="599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100619</xdr:rowOff>
    </xdr:from>
    <xdr:to>
      <xdr:col>72</xdr:col>
      <xdr:colOff>123825</xdr:colOff>
      <xdr:row>31</xdr:row>
      <xdr:rowOff>30769</xdr:rowOff>
    </xdr:to>
    <xdr:sp macro="" textlink="">
      <xdr:nvSpPr>
        <xdr:cNvPr id="126" name="フローチャート: 判断 125">
          <a:extLst>
            <a:ext uri="{FF2B5EF4-FFF2-40B4-BE49-F238E27FC236}">
              <a16:creationId xmlns:a16="http://schemas.microsoft.com/office/drawing/2014/main" id="{DDE4F2E8-75E3-4AB0-A960-9A1D2FBE7803}"/>
            </a:ext>
          </a:extLst>
        </xdr:cNvPr>
        <xdr:cNvSpPr/>
      </xdr:nvSpPr>
      <xdr:spPr>
        <a:xfrm>
          <a:off x="14033500" y="601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7" name="テキスト ボックス 126">
          <a:extLst>
            <a:ext uri="{FF2B5EF4-FFF2-40B4-BE49-F238E27FC236}">
              <a16:creationId xmlns:a16="http://schemas.microsoft.com/office/drawing/2014/main" id="{5F424839-8B87-493B-8CCC-437B6D8F65D9}"/>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8" name="テキスト ボックス 127">
          <a:extLst>
            <a:ext uri="{FF2B5EF4-FFF2-40B4-BE49-F238E27FC236}">
              <a16:creationId xmlns:a16="http://schemas.microsoft.com/office/drawing/2014/main" id="{6FA41020-047A-43A2-9409-AEE99A4FF126}"/>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CB935428-B253-4F31-915F-2E33F1B9180A}"/>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A6982350-A161-405C-A184-E258CE0413B1}"/>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515BD4C7-CEC7-42AF-8C60-DFBC3203993A}"/>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13878</xdr:rowOff>
    </xdr:from>
    <xdr:to>
      <xdr:col>76</xdr:col>
      <xdr:colOff>73025</xdr:colOff>
      <xdr:row>28</xdr:row>
      <xdr:rowOff>115478</xdr:rowOff>
    </xdr:to>
    <xdr:sp macro="" textlink="">
      <xdr:nvSpPr>
        <xdr:cNvPr id="132" name="楕円 131">
          <a:extLst>
            <a:ext uri="{FF2B5EF4-FFF2-40B4-BE49-F238E27FC236}">
              <a16:creationId xmlns:a16="http://schemas.microsoft.com/office/drawing/2014/main" id="{147C9BE9-4D94-47C4-A4AA-36007C7B679E}"/>
            </a:ext>
          </a:extLst>
        </xdr:cNvPr>
        <xdr:cNvSpPr/>
      </xdr:nvSpPr>
      <xdr:spPr>
        <a:xfrm>
          <a:off x="14744700" y="558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36755</xdr:rowOff>
    </xdr:from>
    <xdr:ext cx="469744" cy="259045"/>
    <xdr:sp macro="" textlink="">
      <xdr:nvSpPr>
        <xdr:cNvPr id="133" name="債務償還比率該当値テキスト">
          <a:extLst>
            <a:ext uri="{FF2B5EF4-FFF2-40B4-BE49-F238E27FC236}">
              <a16:creationId xmlns:a16="http://schemas.microsoft.com/office/drawing/2014/main" id="{B38D4D75-CDB7-4898-B2E5-D566F9A0D837}"/>
            </a:ext>
          </a:extLst>
        </xdr:cNvPr>
        <xdr:cNvSpPr txBox="1"/>
      </xdr:nvSpPr>
      <xdr:spPr>
        <a:xfrm>
          <a:off x="14846300" y="5437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111633</xdr:rowOff>
    </xdr:from>
    <xdr:to>
      <xdr:col>72</xdr:col>
      <xdr:colOff>123825</xdr:colOff>
      <xdr:row>29</xdr:row>
      <xdr:rowOff>41783</xdr:rowOff>
    </xdr:to>
    <xdr:sp macro="" textlink="">
      <xdr:nvSpPr>
        <xdr:cNvPr id="134" name="楕円 133">
          <a:extLst>
            <a:ext uri="{FF2B5EF4-FFF2-40B4-BE49-F238E27FC236}">
              <a16:creationId xmlns:a16="http://schemas.microsoft.com/office/drawing/2014/main" id="{DC67D026-1817-41F7-B5F4-2EE9E73410B7}"/>
            </a:ext>
          </a:extLst>
        </xdr:cNvPr>
        <xdr:cNvSpPr/>
      </xdr:nvSpPr>
      <xdr:spPr>
        <a:xfrm>
          <a:off x="14033500" y="568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64678</xdr:rowOff>
    </xdr:from>
    <xdr:to>
      <xdr:col>76</xdr:col>
      <xdr:colOff>22225</xdr:colOff>
      <xdr:row>28</xdr:row>
      <xdr:rowOff>162433</xdr:rowOff>
    </xdr:to>
    <xdr:cxnSp macro="">
      <xdr:nvCxnSpPr>
        <xdr:cNvPr id="135" name="直線コネクタ 134">
          <a:extLst>
            <a:ext uri="{FF2B5EF4-FFF2-40B4-BE49-F238E27FC236}">
              <a16:creationId xmlns:a16="http://schemas.microsoft.com/office/drawing/2014/main" id="{543D8E0D-71B4-499A-AB7F-19B18E12B864}"/>
            </a:ext>
          </a:extLst>
        </xdr:cNvPr>
        <xdr:cNvCxnSpPr/>
      </xdr:nvCxnSpPr>
      <xdr:spPr>
        <a:xfrm flipV="1">
          <a:off x="14084300" y="5636803"/>
          <a:ext cx="711200" cy="97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21896</xdr:rowOff>
    </xdr:from>
    <xdr:ext cx="469744" cy="259045"/>
    <xdr:sp macro="" textlink="">
      <xdr:nvSpPr>
        <xdr:cNvPr id="136" name="n_1aveValue債務償還比率">
          <a:extLst>
            <a:ext uri="{FF2B5EF4-FFF2-40B4-BE49-F238E27FC236}">
              <a16:creationId xmlns:a16="http://schemas.microsoft.com/office/drawing/2014/main" id="{2A098D5B-1CB1-4538-9625-A6ADDF2E7961}"/>
            </a:ext>
          </a:extLst>
        </xdr:cNvPr>
        <xdr:cNvSpPr txBox="1"/>
      </xdr:nvSpPr>
      <xdr:spPr>
        <a:xfrm>
          <a:off x="13836727" y="6108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58310</xdr:rowOff>
    </xdr:from>
    <xdr:ext cx="469744" cy="259045"/>
    <xdr:sp macro="" textlink="">
      <xdr:nvSpPr>
        <xdr:cNvPr id="137" name="n_1mainValue債務償還比率">
          <a:extLst>
            <a:ext uri="{FF2B5EF4-FFF2-40B4-BE49-F238E27FC236}">
              <a16:creationId xmlns:a16="http://schemas.microsoft.com/office/drawing/2014/main" id="{76C759C0-C68B-49A6-91AE-FD25B4603F95}"/>
            </a:ext>
          </a:extLst>
        </xdr:cNvPr>
        <xdr:cNvSpPr txBox="1"/>
      </xdr:nvSpPr>
      <xdr:spPr>
        <a:xfrm>
          <a:off x="13836727" y="5458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8" name="正方形/長方形 137">
          <a:extLst>
            <a:ext uri="{FF2B5EF4-FFF2-40B4-BE49-F238E27FC236}">
              <a16:creationId xmlns:a16="http://schemas.microsoft.com/office/drawing/2014/main" id="{C822A0BD-B1EC-4F43-AB97-F54ED6ABF551}"/>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9" name="正方形/長方形 138">
          <a:extLst>
            <a:ext uri="{FF2B5EF4-FFF2-40B4-BE49-F238E27FC236}">
              <a16:creationId xmlns:a16="http://schemas.microsoft.com/office/drawing/2014/main" id="{2DC64222-F174-4B3C-AC37-19AC6735DC36}"/>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0" name="テキスト ボックス 139">
          <a:extLst>
            <a:ext uri="{FF2B5EF4-FFF2-40B4-BE49-F238E27FC236}">
              <a16:creationId xmlns:a16="http://schemas.microsoft.com/office/drawing/2014/main" id="{60E631FF-1E0D-4A3F-8F80-DC6A0DEC0E5A}"/>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1" name="テキスト ボックス 140">
          <a:extLst>
            <a:ext uri="{FF2B5EF4-FFF2-40B4-BE49-F238E27FC236}">
              <a16:creationId xmlns:a16="http://schemas.microsoft.com/office/drawing/2014/main" id="{C7A97F04-F704-4358-8DC3-6ABF2F01E9E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2" name="テキスト ボックス 141">
          <a:extLst>
            <a:ext uri="{FF2B5EF4-FFF2-40B4-BE49-F238E27FC236}">
              <a16:creationId xmlns:a16="http://schemas.microsoft.com/office/drawing/2014/main" id="{03A6CEC6-5371-438B-8A61-F00C0DD8EF96}"/>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3" name="テキスト ボックス 142">
          <a:extLst>
            <a:ext uri="{FF2B5EF4-FFF2-40B4-BE49-F238E27FC236}">
              <a16:creationId xmlns:a16="http://schemas.microsoft.com/office/drawing/2014/main" id="{EDFDFB8D-E23C-417A-AF81-17D08E8BB8C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ABEBDAC-3C61-4592-86BE-AD22FB926DF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992B2DA-046E-4477-A821-AF4BC956B89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000BE55-5E94-47BF-939E-C422D14AC72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4597994-29E7-4665-BD89-30DFF6D76D1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兵庫県南あわじ市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9758B81-F2D5-43DF-BB59-D8117F2872B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CBB8B51-80EF-4C19-9143-A49A966ED29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AB00BF6-4915-4A69-B780-C9D43C84B39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2C8CC64-23E0-44AD-B9BD-8FBD26A0E47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A834E4B-26AB-4237-A240-38C42278085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80E4A06-31EA-45CF-A0DB-AED78B9191B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47,552
47,158
229.01
26,568,151
25,807,746
706,574
15,852,600
33,462,225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2DB88DF-674B-4C58-BC24-3A37678EA09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A6E3A1A-2E1A-4522-85D8-E51A01A41C6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B86D9E1-7658-4E9D-94EE-CAD6009AC12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14.1
122.4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19D4C9E-CDA6-4AF7-B504-2618E581A47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7AB7DBF-1CB9-4879-986C-7705C2EF41F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20E128D-5D05-4B2C-824A-DF1D99E1705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909B42F-446D-436E-AC35-DB5270A0091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498B872-A121-4D07-BB52-A9295EC01AE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796084C-FEA1-4719-B080-E8B9686ED2D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4136542-55C7-4B5C-A9BB-4D1570A4DC0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0CEEDBD-8A32-4E03-A8BF-C52682997DF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077E0FC-430A-4379-9189-A1B996622D8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2B72920-0EBB-4F65-A4F7-4B45740FAAB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B035227-C31D-4716-BC68-498639F6863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D0AA6C2-38F7-4F6F-8872-0F1BB7CB693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06B87ED-7354-4683-BA1F-724A76C0F84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B442976-E67A-4074-8293-474065C91D0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3418248-5E01-40DD-8599-1F4144F38F9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3604B55-7DFC-4D3F-A87F-0FE682ADDDE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A6DDA7AA-436E-4A1F-A827-D7DB54BA323F}"/>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14853921-4CE7-4266-A13E-6E03ED5B6CD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2ED38AEE-9D26-4BB0-9119-C9BF48C5696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270D4773-23F1-45BC-A826-56D7B53250C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C0328F41-514E-4671-B630-012F20B3642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B9BF8AF8-0334-4673-A2A3-B45A4C770C3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E0B4F776-FDEA-46D7-BB69-6ABEBC8F62E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A10F8F28-DAF5-462A-817C-9C48F70BAB6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4FA399C7-B6F3-41F1-A808-A14F1D0AC89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1AEEFCD9-1CE4-4214-B094-4BFACABD464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7083345B-9EDB-490F-8D52-96CAC59ED2A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E3348DF2-1842-469D-995E-BF4BD857F566}"/>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E60B469D-8265-4A74-B3E2-C5E88981E5A4}"/>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D4755F2F-8D96-4DE4-856A-42FAFB9B2B05}"/>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8EA0A2F1-9BCF-4E79-AB44-4891B6EF3B45}"/>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B5F0828D-B270-47B1-B4E1-6D622DB633E5}"/>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EC102C68-D1D4-4036-8227-56B8E3A685DF}"/>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595B4A5D-AC70-4ED8-8967-747FB309F0EA}"/>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D7075379-C499-4707-90F6-9039C00F715D}"/>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1578DD19-B265-4520-9C0C-AEE9863246F6}"/>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67EBAE55-DFDC-4A39-BD2C-3D51A4995AD6}"/>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E45231D5-29E1-4810-8F81-776E0BCBE3C6}"/>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BA21BD47-235C-467F-81C0-C39592394A4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B550AA71-8BE3-4267-BC29-724D2BAC394C}"/>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6742B524-6ED9-4A56-8D6E-23AA339D923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1905</xdr:rowOff>
    </xdr:from>
    <xdr:to>
      <xdr:col>24</xdr:col>
      <xdr:colOff>62865</xdr:colOff>
      <xdr:row>41</xdr:row>
      <xdr:rowOff>133350</xdr:rowOff>
    </xdr:to>
    <xdr:cxnSp macro="">
      <xdr:nvCxnSpPr>
        <xdr:cNvPr id="56" name="直線コネクタ 55">
          <a:extLst>
            <a:ext uri="{FF2B5EF4-FFF2-40B4-BE49-F238E27FC236}">
              <a16:creationId xmlns:a16="http://schemas.microsoft.com/office/drawing/2014/main" id="{9CAC67EE-73B6-44FF-BFCD-84C39C1C89F0}"/>
            </a:ext>
          </a:extLst>
        </xdr:cNvPr>
        <xdr:cNvCxnSpPr/>
      </xdr:nvCxnSpPr>
      <xdr:spPr>
        <a:xfrm flipV="1">
          <a:off x="4634865" y="583120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05111" cy="259045"/>
    <xdr:sp macro="" textlink="">
      <xdr:nvSpPr>
        <xdr:cNvPr id="57" name="【道路】&#10;有形固定資産減価償却率最小値テキスト">
          <a:extLst>
            <a:ext uri="{FF2B5EF4-FFF2-40B4-BE49-F238E27FC236}">
              <a16:creationId xmlns:a16="http://schemas.microsoft.com/office/drawing/2014/main" id="{0EAB1956-5CCD-4971-9CE6-737F55F9EAEA}"/>
            </a:ext>
          </a:extLst>
        </xdr:cNvPr>
        <xdr:cNvSpPr txBox="1"/>
      </xdr:nvSpPr>
      <xdr:spPr>
        <a:xfrm>
          <a:off x="4673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8" name="直線コネクタ 57">
          <a:extLst>
            <a:ext uri="{FF2B5EF4-FFF2-40B4-BE49-F238E27FC236}">
              <a16:creationId xmlns:a16="http://schemas.microsoft.com/office/drawing/2014/main" id="{FA555CBB-F3B7-4487-B0E9-5D4DC8D00A91}"/>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120032</xdr:rowOff>
    </xdr:from>
    <xdr:ext cx="405111" cy="259045"/>
    <xdr:sp macro="" textlink="">
      <xdr:nvSpPr>
        <xdr:cNvPr id="59" name="【道路】&#10;有形固定資産減価償却率最大値テキスト">
          <a:extLst>
            <a:ext uri="{FF2B5EF4-FFF2-40B4-BE49-F238E27FC236}">
              <a16:creationId xmlns:a16="http://schemas.microsoft.com/office/drawing/2014/main" id="{D95E0CAC-0C69-4738-ACAB-BFAB67029C5F}"/>
            </a:ext>
          </a:extLst>
        </xdr:cNvPr>
        <xdr:cNvSpPr txBox="1"/>
      </xdr:nvSpPr>
      <xdr:spPr>
        <a:xfrm>
          <a:off x="4673600" y="560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1905</xdr:rowOff>
    </xdr:from>
    <xdr:to>
      <xdr:col>24</xdr:col>
      <xdr:colOff>152400</xdr:colOff>
      <xdr:row>34</xdr:row>
      <xdr:rowOff>1905</xdr:rowOff>
    </xdr:to>
    <xdr:cxnSp macro="">
      <xdr:nvCxnSpPr>
        <xdr:cNvPr id="60" name="直線コネクタ 59">
          <a:extLst>
            <a:ext uri="{FF2B5EF4-FFF2-40B4-BE49-F238E27FC236}">
              <a16:creationId xmlns:a16="http://schemas.microsoft.com/office/drawing/2014/main" id="{CB722C65-2038-4C63-ACAB-D610FAADDBA6}"/>
            </a:ext>
          </a:extLst>
        </xdr:cNvPr>
        <xdr:cNvCxnSpPr/>
      </xdr:nvCxnSpPr>
      <xdr:spPr>
        <a:xfrm>
          <a:off x="4546600" y="583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142892</xdr:rowOff>
    </xdr:from>
    <xdr:ext cx="405111" cy="259045"/>
    <xdr:sp macro="" textlink="">
      <xdr:nvSpPr>
        <xdr:cNvPr id="61" name="【道路】&#10;有形固定資産減価償却率平均値テキスト">
          <a:extLst>
            <a:ext uri="{FF2B5EF4-FFF2-40B4-BE49-F238E27FC236}">
              <a16:creationId xmlns:a16="http://schemas.microsoft.com/office/drawing/2014/main" id="{987AE550-56BA-4028-BE51-01F50A212B77}"/>
            </a:ext>
          </a:extLst>
        </xdr:cNvPr>
        <xdr:cNvSpPr txBox="1"/>
      </xdr:nvSpPr>
      <xdr:spPr>
        <a:xfrm>
          <a:off x="4673600" y="6486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164465</xdr:rowOff>
    </xdr:from>
    <xdr:to>
      <xdr:col>24</xdr:col>
      <xdr:colOff>114300</xdr:colOff>
      <xdr:row>38</xdr:row>
      <xdr:rowOff>94615</xdr:rowOff>
    </xdr:to>
    <xdr:sp macro="" textlink="">
      <xdr:nvSpPr>
        <xdr:cNvPr id="62" name="フローチャート: 判断 61">
          <a:extLst>
            <a:ext uri="{FF2B5EF4-FFF2-40B4-BE49-F238E27FC236}">
              <a16:creationId xmlns:a16="http://schemas.microsoft.com/office/drawing/2014/main" id="{7D25465A-433D-4C94-990B-1272C275232E}"/>
            </a:ext>
          </a:extLst>
        </xdr:cNvPr>
        <xdr:cNvSpPr/>
      </xdr:nvSpPr>
      <xdr:spPr>
        <a:xfrm>
          <a:off x="45847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29210</xdr:rowOff>
    </xdr:from>
    <xdr:to>
      <xdr:col>20</xdr:col>
      <xdr:colOff>38100</xdr:colOff>
      <xdr:row>38</xdr:row>
      <xdr:rowOff>130810</xdr:rowOff>
    </xdr:to>
    <xdr:sp macro="" textlink="">
      <xdr:nvSpPr>
        <xdr:cNvPr id="63" name="フローチャート: 判断 62">
          <a:extLst>
            <a:ext uri="{FF2B5EF4-FFF2-40B4-BE49-F238E27FC236}">
              <a16:creationId xmlns:a16="http://schemas.microsoft.com/office/drawing/2014/main" id="{4D7CC416-3231-4659-8623-E328D4E0605B}"/>
            </a:ext>
          </a:extLst>
        </xdr:cNvPr>
        <xdr:cNvSpPr/>
      </xdr:nvSpPr>
      <xdr:spPr>
        <a:xfrm>
          <a:off x="37465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65405</xdr:rowOff>
    </xdr:from>
    <xdr:to>
      <xdr:col>15</xdr:col>
      <xdr:colOff>101600</xdr:colOff>
      <xdr:row>38</xdr:row>
      <xdr:rowOff>167005</xdr:rowOff>
    </xdr:to>
    <xdr:sp macro="" textlink="">
      <xdr:nvSpPr>
        <xdr:cNvPr id="64" name="フローチャート: 判断 63">
          <a:extLst>
            <a:ext uri="{FF2B5EF4-FFF2-40B4-BE49-F238E27FC236}">
              <a16:creationId xmlns:a16="http://schemas.microsoft.com/office/drawing/2014/main" id="{9B76ADD8-841C-4714-AD79-4223E5514119}"/>
            </a:ext>
          </a:extLst>
        </xdr:cNvPr>
        <xdr:cNvSpPr/>
      </xdr:nvSpPr>
      <xdr:spPr>
        <a:xfrm>
          <a:off x="2857500" y="658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97790</xdr:rowOff>
    </xdr:from>
    <xdr:to>
      <xdr:col>10</xdr:col>
      <xdr:colOff>165100</xdr:colOff>
      <xdr:row>38</xdr:row>
      <xdr:rowOff>27940</xdr:rowOff>
    </xdr:to>
    <xdr:sp macro="" textlink="">
      <xdr:nvSpPr>
        <xdr:cNvPr id="65" name="フローチャート: 判断 64">
          <a:extLst>
            <a:ext uri="{FF2B5EF4-FFF2-40B4-BE49-F238E27FC236}">
              <a16:creationId xmlns:a16="http://schemas.microsoft.com/office/drawing/2014/main" id="{6F963DFC-5CA3-48F5-A316-D56862B55490}"/>
            </a:ext>
          </a:extLst>
        </xdr:cNvPr>
        <xdr:cNvSpPr/>
      </xdr:nvSpPr>
      <xdr:spPr>
        <a:xfrm>
          <a:off x="1968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C2C11F5D-1419-478F-9F31-0F64CA04787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7EA64282-343D-4E71-833A-8EC806792AE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E4C5D1F-4A03-48EB-90DF-1E2413890CE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CD10F1F-0D4F-4551-85A4-8752BB3F94C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AAB959C-1ECF-4CEB-B886-F616371A6F3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13970</xdr:rowOff>
    </xdr:from>
    <xdr:to>
      <xdr:col>24</xdr:col>
      <xdr:colOff>114300</xdr:colOff>
      <xdr:row>35</xdr:row>
      <xdr:rowOff>115570</xdr:rowOff>
    </xdr:to>
    <xdr:sp macro="" textlink="">
      <xdr:nvSpPr>
        <xdr:cNvPr id="71" name="楕円 70">
          <a:extLst>
            <a:ext uri="{FF2B5EF4-FFF2-40B4-BE49-F238E27FC236}">
              <a16:creationId xmlns:a16="http://schemas.microsoft.com/office/drawing/2014/main" id="{BF475F21-70A5-4FF5-8440-195C2B54EDFA}"/>
            </a:ext>
          </a:extLst>
        </xdr:cNvPr>
        <xdr:cNvSpPr/>
      </xdr:nvSpPr>
      <xdr:spPr>
        <a:xfrm>
          <a:off x="4584700" y="601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36847</xdr:rowOff>
    </xdr:from>
    <xdr:ext cx="405111" cy="259045"/>
    <xdr:sp macro="" textlink="">
      <xdr:nvSpPr>
        <xdr:cNvPr id="72" name="【道路】&#10;有形固定資産減価償却率該当値テキスト">
          <a:extLst>
            <a:ext uri="{FF2B5EF4-FFF2-40B4-BE49-F238E27FC236}">
              <a16:creationId xmlns:a16="http://schemas.microsoft.com/office/drawing/2014/main" id="{A6FD998B-54D4-4515-AF38-2DC73129B0A7}"/>
            </a:ext>
          </a:extLst>
        </xdr:cNvPr>
        <xdr:cNvSpPr txBox="1"/>
      </xdr:nvSpPr>
      <xdr:spPr>
        <a:xfrm>
          <a:off x="4673600" y="58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33020</xdr:rowOff>
    </xdr:from>
    <xdr:to>
      <xdr:col>20</xdr:col>
      <xdr:colOff>38100</xdr:colOff>
      <xdr:row>35</xdr:row>
      <xdr:rowOff>134620</xdr:rowOff>
    </xdr:to>
    <xdr:sp macro="" textlink="">
      <xdr:nvSpPr>
        <xdr:cNvPr id="73" name="楕円 72">
          <a:extLst>
            <a:ext uri="{FF2B5EF4-FFF2-40B4-BE49-F238E27FC236}">
              <a16:creationId xmlns:a16="http://schemas.microsoft.com/office/drawing/2014/main" id="{0450A4C4-919D-4EDA-B84E-AE5E4509E4F8}"/>
            </a:ext>
          </a:extLst>
        </xdr:cNvPr>
        <xdr:cNvSpPr/>
      </xdr:nvSpPr>
      <xdr:spPr>
        <a:xfrm>
          <a:off x="3746500" y="603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64770</xdr:rowOff>
    </xdr:from>
    <xdr:to>
      <xdr:col>24</xdr:col>
      <xdr:colOff>63500</xdr:colOff>
      <xdr:row>35</xdr:row>
      <xdr:rowOff>83820</xdr:rowOff>
    </xdr:to>
    <xdr:cxnSp macro="">
      <xdr:nvCxnSpPr>
        <xdr:cNvPr id="74" name="直線コネクタ 73">
          <a:extLst>
            <a:ext uri="{FF2B5EF4-FFF2-40B4-BE49-F238E27FC236}">
              <a16:creationId xmlns:a16="http://schemas.microsoft.com/office/drawing/2014/main" id="{B3514207-231E-4A90-92E0-50A367C66AED}"/>
            </a:ext>
          </a:extLst>
        </xdr:cNvPr>
        <xdr:cNvCxnSpPr/>
      </xdr:nvCxnSpPr>
      <xdr:spPr>
        <a:xfrm flipV="1">
          <a:off x="3797300" y="606552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55880</xdr:rowOff>
    </xdr:from>
    <xdr:to>
      <xdr:col>15</xdr:col>
      <xdr:colOff>101600</xdr:colOff>
      <xdr:row>35</xdr:row>
      <xdr:rowOff>157480</xdr:rowOff>
    </xdr:to>
    <xdr:sp macro="" textlink="">
      <xdr:nvSpPr>
        <xdr:cNvPr id="75" name="楕円 74">
          <a:extLst>
            <a:ext uri="{FF2B5EF4-FFF2-40B4-BE49-F238E27FC236}">
              <a16:creationId xmlns:a16="http://schemas.microsoft.com/office/drawing/2014/main" id="{22EA5D70-165F-410B-AAE4-11765D7298C4}"/>
            </a:ext>
          </a:extLst>
        </xdr:cNvPr>
        <xdr:cNvSpPr/>
      </xdr:nvSpPr>
      <xdr:spPr>
        <a:xfrm>
          <a:off x="2857500" y="605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83820</xdr:rowOff>
    </xdr:from>
    <xdr:to>
      <xdr:col>19</xdr:col>
      <xdr:colOff>177800</xdr:colOff>
      <xdr:row>35</xdr:row>
      <xdr:rowOff>106680</xdr:rowOff>
    </xdr:to>
    <xdr:cxnSp macro="">
      <xdr:nvCxnSpPr>
        <xdr:cNvPr id="76" name="直線コネクタ 75">
          <a:extLst>
            <a:ext uri="{FF2B5EF4-FFF2-40B4-BE49-F238E27FC236}">
              <a16:creationId xmlns:a16="http://schemas.microsoft.com/office/drawing/2014/main" id="{8883DDEE-C180-4B7B-B2A5-A51C2ED12E86}"/>
            </a:ext>
          </a:extLst>
        </xdr:cNvPr>
        <xdr:cNvCxnSpPr/>
      </xdr:nvCxnSpPr>
      <xdr:spPr>
        <a:xfrm flipV="1">
          <a:off x="2908300" y="60845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78740</xdr:rowOff>
    </xdr:from>
    <xdr:to>
      <xdr:col>10</xdr:col>
      <xdr:colOff>165100</xdr:colOff>
      <xdr:row>36</xdr:row>
      <xdr:rowOff>8890</xdr:rowOff>
    </xdr:to>
    <xdr:sp macro="" textlink="">
      <xdr:nvSpPr>
        <xdr:cNvPr id="77" name="楕円 76">
          <a:extLst>
            <a:ext uri="{FF2B5EF4-FFF2-40B4-BE49-F238E27FC236}">
              <a16:creationId xmlns:a16="http://schemas.microsoft.com/office/drawing/2014/main" id="{67963805-79F4-4F7C-A6FC-993AB52501B4}"/>
            </a:ext>
          </a:extLst>
        </xdr:cNvPr>
        <xdr:cNvSpPr/>
      </xdr:nvSpPr>
      <xdr:spPr>
        <a:xfrm>
          <a:off x="1968500" y="607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106680</xdr:rowOff>
    </xdr:from>
    <xdr:to>
      <xdr:col>15</xdr:col>
      <xdr:colOff>50800</xdr:colOff>
      <xdr:row>35</xdr:row>
      <xdr:rowOff>129540</xdr:rowOff>
    </xdr:to>
    <xdr:cxnSp macro="">
      <xdr:nvCxnSpPr>
        <xdr:cNvPr id="78" name="直線コネクタ 77">
          <a:extLst>
            <a:ext uri="{FF2B5EF4-FFF2-40B4-BE49-F238E27FC236}">
              <a16:creationId xmlns:a16="http://schemas.microsoft.com/office/drawing/2014/main" id="{8AE9812F-71EC-4306-9E8E-BE534D11A4FE}"/>
            </a:ext>
          </a:extLst>
        </xdr:cNvPr>
        <xdr:cNvCxnSpPr/>
      </xdr:nvCxnSpPr>
      <xdr:spPr>
        <a:xfrm flipV="1">
          <a:off x="2019300" y="61074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121937</xdr:rowOff>
    </xdr:from>
    <xdr:ext cx="405111" cy="259045"/>
    <xdr:sp macro="" textlink="">
      <xdr:nvSpPr>
        <xdr:cNvPr id="79" name="n_1aveValue【道路】&#10;有形固定資産減価償却率">
          <a:extLst>
            <a:ext uri="{FF2B5EF4-FFF2-40B4-BE49-F238E27FC236}">
              <a16:creationId xmlns:a16="http://schemas.microsoft.com/office/drawing/2014/main" id="{E5FB327B-3B1C-4C6B-91CB-497A066634C4}"/>
            </a:ext>
          </a:extLst>
        </xdr:cNvPr>
        <xdr:cNvSpPr txBox="1"/>
      </xdr:nvSpPr>
      <xdr:spPr>
        <a:xfrm>
          <a:off x="3582044"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158132</xdr:rowOff>
    </xdr:from>
    <xdr:ext cx="405111" cy="259045"/>
    <xdr:sp macro="" textlink="">
      <xdr:nvSpPr>
        <xdr:cNvPr id="80" name="n_2aveValue【道路】&#10;有形固定資産減価償却率">
          <a:extLst>
            <a:ext uri="{FF2B5EF4-FFF2-40B4-BE49-F238E27FC236}">
              <a16:creationId xmlns:a16="http://schemas.microsoft.com/office/drawing/2014/main" id="{73119624-E6FC-4DCF-91F5-5B48B8D065C7}"/>
            </a:ext>
          </a:extLst>
        </xdr:cNvPr>
        <xdr:cNvSpPr txBox="1"/>
      </xdr:nvSpPr>
      <xdr:spPr>
        <a:xfrm>
          <a:off x="2705744" y="667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19067</xdr:rowOff>
    </xdr:from>
    <xdr:ext cx="405111" cy="259045"/>
    <xdr:sp macro="" textlink="">
      <xdr:nvSpPr>
        <xdr:cNvPr id="81" name="n_3aveValue【道路】&#10;有形固定資産減価償却率">
          <a:extLst>
            <a:ext uri="{FF2B5EF4-FFF2-40B4-BE49-F238E27FC236}">
              <a16:creationId xmlns:a16="http://schemas.microsoft.com/office/drawing/2014/main" id="{4F5384E8-FDB5-4BE7-9C7E-E78DABAC13A8}"/>
            </a:ext>
          </a:extLst>
        </xdr:cNvPr>
        <xdr:cNvSpPr txBox="1"/>
      </xdr:nvSpPr>
      <xdr:spPr>
        <a:xfrm>
          <a:off x="18167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151147</xdr:rowOff>
    </xdr:from>
    <xdr:ext cx="405111" cy="259045"/>
    <xdr:sp macro="" textlink="">
      <xdr:nvSpPr>
        <xdr:cNvPr id="82" name="n_1mainValue【道路】&#10;有形固定資産減価償却率">
          <a:extLst>
            <a:ext uri="{FF2B5EF4-FFF2-40B4-BE49-F238E27FC236}">
              <a16:creationId xmlns:a16="http://schemas.microsoft.com/office/drawing/2014/main" id="{6BBD685F-95DA-44B0-A7A5-DCE29D303AE7}"/>
            </a:ext>
          </a:extLst>
        </xdr:cNvPr>
        <xdr:cNvSpPr txBox="1"/>
      </xdr:nvSpPr>
      <xdr:spPr>
        <a:xfrm>
          <a:off x="3582044" y="580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2557</xdr:rowOff>
    </xdr:from>
    <xdr:ext cx="405111" cy="259045"/>
    <xdr:sp macro="" textlink="">
      <xdr:nvSpPr>
        <xdr:cNvPr id="83" name="n_2mainValue【道路】&#10;有形固定資産減価償却率">
          <a:extLst>
            <a:ext uri="{FF2B5EF4-FFF2-40B4-BE49-F238E27FC236}">
              <a16:creationId xmlns:a16="http://schemas.microsoft.com/office/drawing/2014/main" id="{35CD987B-7290-4F37-A59E-30334A647A48}"/>
            </a:ext>
          </a:extLst>
        </xdr:cNvPr>
        <xdr:cNvSpPr txBox="1"/>
      </xdr:nvSpPr>
      <xdr:spPr>
        <a:xfrm>
          <a:off x="2705744" y="583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25417</xdr:rowOff>
    </xdr:from>
    <xdr:ext cx="405111" cy="259045"/>
    <xdr:sp macro="" textlink="">
      <xdr:nvSpPr>
        <xdr:cNvPr id="84" name="n_3mainValue【道路】&#10;有形固定資産減価償却率">
          <a:extLst>
            <a:ext uri="{FF2B5EF4-FFF2-40B4-BE49-F238E27FC236}">
              <a16:creationId xmlns:a16="http://schemas.microsoft.com/office/drawing/2014/main" id="{9C9E9364-0CA3-4ECC-A31F-270CB2185A60}"/>
            </a:ext>
          </a:extLst>
        </xdr:cNvPr>
        <xdr:cNvSpPr txBox="1"/>
      </xdr:nvSpPr>
      <xdr:spPr>
        <a:xfrm>
          <a:off x="1816744" y="585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a:extLst>
            <a:ext uri="{FF2B5EF4-FFF2-40B4-BE49-F238E27FC236}">
              <a16:creationId xmlns:a16="http://schemas.microsoft.com/office/drawing/2014/main" id="{3002CB31-D2C4-4AD0-8525-572740EF919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a:extLst>
            <a:ext uri="{FF2B5EF4-FFF2-40B4-BE49-F238E27FC236}">
              <a16:creationId xmlns:a16="http://schemas.microsoft.com/office/drawing/2014/main" id="{6532CC86-56E6-4DA3-BD1E-85CB6FC1B62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a:extLst>
            <a:ext uri="{FF2B5EF4-FFF2-40B4-BE49-F238E27FC236}">
              <a16:creationId xmlns:a16="http://schemas.microsoft.com/office/drawing/2014/main" id="{8D2384C4-8FDC-4B6E-B657-CB755BA62B8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a:extLst>
            <a:ext uri="{FF2B5EF4-FFF2-40B4-BE49-F238E27FC236}">
              <a16:creationId xmlns:a16="http://schemas.microsoft.com/office/drawing/2014/main" id="{A67A7D9A-2762-481F-A1F2-60059904C92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a:extLst>
            <a:ext uri="{FF2B5EF4-FFF2-40B4-BE49-F238E27FC236}">
              <a16:creationId xmlns:a16="http://schemas.microsoft.com/office/drawing/2014/main" id="{5EE36DDD-7CD6-4501-ADCA-586F1935B03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a:extLst>
            <a:ext uri="{FF2B5EF4-FFF2-40B4-BE49-F238E27FC236}">
              <a16:creationId xmlns:a16="http://schemas.microsoft.com/office/drawing/2014/main" id="{1A483E66-1042-4F78-B431-24BB331BA61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a:extLst>
            <a:ext uri="{FF2B5EF4-FFF2-40B4-BE49-F238E27FC236}">
              <a16:creationId xmlns:a16="http://schemas.microsoft.com/office/drawing/2014/main" id="{F4A9E35B-6133-45FC-8859-AB48E9326E3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a:extLst>
            <a:ext uri="{FF2B5EF4-FFF2-40B4-BE49-F238E27FC236}">
              <a16:creationId xmlns:a16="http://schemas.microsoft.com/office/drawing/2014/main" id="{F943B0DD-7331-407E-8DF7-2B3DDBA7482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a:extLst>
            <a:ext uri="{FF2B5EF4-FFF2-40B4-BE49-F238E27FC236}">
              <a16:creationId xmlns:a16="http://schemas.microsoft.com/office/drawing/2014/main" id="{AAEE105B-F4C1-43E8-BEA3-BFA7DA4963F3}"/>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a:extLst>
            <a:ext uri="{FF2B5EF4-FFF2-40B4-BE49-F238E27FC236}">
              <a16:creationId xmlns:a16="http://schemas.microsoft.com/office/drawing/2014/main" id="{B8D34B64-903E-4628-A6A0-4CC6FD181B5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a:extLst>
            <a:ext uri="{FF2B5EF4-FFF2-40B4-BE49-F238E27FC236}">
              <a16:creationId xmlns:a16="http://schemas.microsoft.com/office/drawing/2014/main" id="{D59D36BF-615C-4ABD-9E1C-F384140C9C35}"/>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a:extLst>
            <a:ext uri="{FF2B5EF4-FFF2-40B4-BE49-F238E27FC236}">
              <a16:creationId xmlns:a16="http://schemas.microsoft.com/office/drawing/2014/main" id="{C98620E3-E9F5-4A05-904B-106C4EE0BA0B}"/>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a:extLst>
            <a:ext uri="{FF2B5EF4-FFF2-40B4-BE49-F238E27FC236}">
              <a16:creationId xmlns:a16="http://schemas.microsoft.com/office/drawing/2014/main" id="{F5651176-5949-4169-A145-EBA9D3AAF333}"/>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8" name="テキスト ボックス 97">
          <a:extLst>
            <a:ext uri="{FF2B5EF4-FFF2-40B4-BE49-F238E27FC236}">
              <a16:creationId xmlns:a16="http://schemas.microsoft.com/office/drawing/2014/main" id="{B2D3036A-6DAD-4E20-8266-0E32BCBFFC2B}"/>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a:extLst>
            <a:ext uri="{FF2B5EF4-FFF2-40B4-BE49-F238E27FC236}">
              <a16:creationId xmlns:a16="http://schemas.microsoft.com/office/drawing/2014/main" id="{8CDBCD9B-0938-4CB5-A325-C9AD8BA14D84}"/>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0" name="テキスト ボックス 99">
          <a:extLst>
            <a:ext uri="{FF2B5EF4-FFF2-40B4-BE49-F238E27FC236}">
              <a16:creationId xmlns:a16="http://schemas.microsoft.com/office/drawing/2014/main" id="{0242D62B-5863-4997-ACD2-CE0DB5365F55}"/>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a:extLst>
            <a:ext uri="{FF2B5EF4-FFF2-40B4-BE49-F238E27FC236}">
              <a16:creationId xmlns:a16="http://schemas.microsoft.com/office/drawing/2014/main" id="{0DAC3E78-8183-474F-9437-62FE7228E33B}"/>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2" name="テキスト ボックス 101">
          <a:extLst>
            <a:ext uri="{FF2B5EF4-FFF2-40B4-BE49-F238E27FC236}">
              <a16:creationId xmlns:a16="http://schemas.microsoft.com/office/drawing/2014/main" id="{3CF55DC2-D693-45ED-8748-EB36A20D3AF1}"/>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a:extLst>
            <a:ext uri="{FF2B5EF4-FFF2-40B4-BE49-F238E27FC236}">
              <a16:creationId xmlns:a16="http://schemas.microsoft.com/office/drawing/2014/main" id="{4C1D0BC1-28D3-414D-BF8D-3B8F07539D62}"/>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4" name="テキスト ボックス 103">
          <a:extLst>
            <a:ext uri="{FF2B5EF4-FFF2-40B4-BE49-F238E27FC236}">
              <a16:creationId xmlns:a16="http://schemas.microsoft.com/office/drawing/2014/main" id="{31454DE7-3F48-4AB1-8F0A-04D201E7C7ED}"/>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a:extLst>
            <a:ext uri="{FF2B5EF4-FFF2-40B4-BE49-F238E27FC236}">
              <a16:creationId xmlns:a16="http://schemas.microsoft.com/office/drawing/2014/main" id="{AD522968-382C-4C49-BB49-5C4C034E207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6" name="テキスト ボックス 105">
          <a:extLst>
            <a:ext uri="{FF2B5EF4-FFF2-40B4-BE49-F238E27FC236}">
              <a16:creationId xmlns:a16="http://schemas.microsoft.com/office/drawing/2014/main" id="{188ED3DC-1C31-439D-95E6-0F56FA468E9E}"/>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a:extLst>
            <a:ext uri="{FF2B5EF4-FFF2-40B4-BE49-F238E27FC236}">
              <a16:creationId xmlns:a16="http://schemas.microsoft.com/office/drawing/2014/main" id="{E4BFA033-CBE2-4DF3-A4DB-08919AA52AA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7715</xdr:rowOff>
    </xdr:from>
    <xdr:to>
      <xdr:col>54</xdr:col>
      <xdr:colOff>189865</xdr:colOff>
      <xdr:row>42</xdr:row>
      <xdr:rowOff>35528</xdr:rowOff>
    </xdr:to>
    <xdr:cxnSp macro="">
      <xdr:nvCxnSpPr>
        <xdr:cNvPr id="108" name="直線コネクタ 107">
          <a:extLst>
            <a:ext uri="{FF2B5EF4-FFF2-40B4-BE49-F238E27FC236}">
              <a16:creationId xmlns:a16="http://schemas.microsoft.com/office/drawing/2014/main" id="{48B6466D-9DEC-43AF-B171-AC7FCA74085C}"/>
            </a:ext>
          </a:extLst>
        </xdr:cNvPr>
        <xdr:cNvCxnSpPr/>
      </xdr:nvCxnSpPr>
      <xdr:spPr>
        <a:xfrm flipV="1">
          <a:off x="10476865" y="5837015"/>
          <a:ext cx="0" cy="139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39355</xdr:rowOff>
    </xdr:from>
    <xdr:ext cx="469744" cy="259045"/>
    <xdr:sp macro="" textlink="">
      <xdr:nvSpPr>
        <xdr:cNvPr id="109" name="【道路】&#10;一人当たり延長最小値テキスト">
          <a:extLst>
            <a:ext uri="{FF2B5EF4-FFF2-40B4-BE49-F238E27FC236}">
              <a16:creationId xmlns:a16="http://schemas.microsoft.com/office/drawing/2014/main" id="{259B85B5-EC80-4C17-9776-E451B4DE7A47}"/>
            </a:ext>
          </a:extLst>
        </xdr:cNvPr>
        <xdr:cNvSpPr txBox="1"/>
      </xdr:nvSpPr>
      <xdr:spPr>
        <a:xfrm>
          <a:off x="10515600" y="7240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35528</xdr:rowOff>
    </xdr:from>
    <xdr:to>
      <xdr:col>55</xdr:col>
      <xdr:colOff>88900</xdr:colOff>
      <xdr:row>42</xdr:row>
      <xdr:rowOff>35528</xdr:rowOff>
    </xdr:to>
    <xdr:cxnSp macro="">
      <xdr:nvCxnSpPr>
        <xdr:cNvPr id="110" name="直線コネクタ 109">
          <a:extLst>
            <a:ext uri="{FF2B5EF4-FFF2-40B4-BE49-F238E27FC236}">
              <a16:creationId xmlns:a16="http://schemas.microsoft.com/office/drawing/2014/main" id="{9BCD5976-1549-4061-92B1-727F4557D652}"/>
            </a:ext>
          </a:extLst>
        </xdr:cNvPr>
        <xdr:cNvCxnSpPr/>
      </xdr:nvCxnSpPr>
      <xdr:spPr>
        <a:xfrm>
          <a:off x="10388600" y="7236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125842</xdr:rowOff>
    </xdr:from>
    <xdr:ext cx="534377" cy="259045"/>
    <xdr:sp macro="" textlink="">
      <xdr:nvSpPr>
        <xdr:cNvPr id="111" name="【道路】&#10;一人当たり延長最大値テキスト">
          <a:extLst>
            <a:ext uri="{FF2B5EF4-FFF2-40B4-BE49-F238E27FC236}">
              <a16:creationId xmlns:a16="http://schemas.microsoft.com/office/drawing/2014/main" id="{EDAF3BC2-F7B4-4405-B19F-293053CB5D45}"/>
            </a:ext>
          </a:extLst>
        </xdr:cNvPr>
        <xdr:cNvSpPr txBox="1"/>
      </xdr:nvSpPr>
      <xdr:spPr>
        <a:xfrm>
          <a:off x="10515600" y="5612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7715</xdr:rowOff>
    </xdr:from>
    <xdr:to>
      <xdr:col>55</xdr:col>
      <xdr:colOff>88900</xdr:colOff>
      <xdr:row>34</xdr:row>
      <xdr:rowOff>7715</xdr:rowOff>
    </xdr:to>
    <xdr:cxnSp macro="">
      <xdr:nvCxnSpPr>
        <xdr:cNvPr id="112" name="直線コネクタ 111">
          <a:extLst>
            <a:ext uri="{FF2B5EF4-FFF2-40B4-BE49-F238E27FC236}">
              <a16:creationId xmlns:a16="http://schemas.microsoft.com/office/drawing/2014/main" id="{B7F662BA-4342-4E54-BBD7-6F25E781669D}"/>
            </a:ext>
          </a:extLst>
        </xdr:cNvPr>
        <xdr:cNvCxnSpPr/>
      </xdr:nvCxnSpPr>
      <xdr:spPr>
        <a:xfrm>
          <a:off x="10388600" y="5837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155509</xdr:rowOff>
    </xdr:from>
    <xdr:ext cx="534377" cy="259045"/>
    <xdr:sp macro="" textlink="">
      <xdr:nvSpPr>
        <xdr:cNvPr id="113" name="【道路】&#10;一人当たり延長平均値テキスト">
          <a:extLst>
            <a:ext uri="{FF2B5EF4-FFF2-40B4-BE49-F238E27FC236}">
              <a16:creationId xmlns:a16="http://schemas.microsoft.com/office/drawing/2014/main" id="{14C238DD-F8E9-4120-BA9F-BBF009837938}"/>
            </a:ext>
          </a:extLst>
        </xdr:cNvPr>
        <xdr:cNvSpPr txBox="1"/>
      </xdr:nvSpPr>
      <xdr:spPr>
        <a:xfrm>
          <a:off x="10515600" y="6499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132632</xdr:rowOff>
    </xdr:from>
    <xdr:to>
      <xdr:col>55</xdr:col>
      <xdr:colOff>50800</xdr:colOff>
      <xdr:row>39</xdr:row>
      <xdr:rowOff>62782</xdr:rowOff>
    </xdr:to>
    <xdr:sp macro="" textlink="">
      <xdr:nvSpPr>
        <xdr:cNvPr id="114" name="フローチャート: 判断 113">
          <a:extLst>
            <a:ext uri="{FF2B5EF4-FFF2-40B4-BE49-F238E27FC236}">
              <a16:creationId xmlns:a16="http://schemas.microsoft.com/office/drawing/2014/main" id="{228FA8FC-52A3-4D4B-A497-2F64C16E0A0C}"/>
            </a:ext>
          </a:extLst>
        </xdr:cNvPr>
        <xdr:cNvSpPr/>
      </xdr:nvSpPr>
      <xdr:spPr>
        <a:xfrm>
          <a:off x="10426700" y="66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132747</xdr:rowOff>
    </xdr:from>
    <xdr:to>
      <xdr:col>50</xdr:col>
      <xdr:colOff>165100</xdr:colOff>
      <xdr:row>39</xdr:row>
      <xdr:rowOff>62897</xdr:rowOff>
    </xdr:to>
    <xdr:sp macro="" textlink="">
      <xdr:nvSpPr>
        <xdr:cNvPr id="115" name="フローチャート: 判断 114">
          <a:extLst>
            <a:ext uri="{FF2B5EF4-FFF2-40B4-BE49-F238E27FC236}">
              <a16:creationId xmlns:a16="http://schemas.microsoft.com/office/drawing/2014/main" id="{C92DD978-54E1-4409-B528-7E419FBBFF8F}"/>
            </a:ext>
          </a:extLst>
        </xdr:cNvPr>
        <xdr:cNvSpPr/>
      </xdr:nvSpPr>
      <xdr:spPr>
        <a:xfrm>
          <a:off x="9588500" y="6647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89427</xdr:rowOff>
    </xdr:from>
    <xdr:to>
      <xdr:col>46</xdr:col>
      <xdr:colOff>38100</xdr:colOff>
      <xdr:row>39</xdr:row>
      <xdr:rowOff>19577</xdr:rowOff>
    </xdr:to>
    <xdr:sp macro="" textlink="">
      <xdr:nvSpPr>
        <xdr:cNvPr id="116" name="フローチャート: 判断 115">
          <a:extLst>
            <a:ext uri="{FF2B5EF4-FFF2-40B4-BE49-F238E27FC236}">
              <a16:creationId xmlns:a16="http://schemas.microsoft.com/office/drawing/2014/main" id="{ADDD607F-8311-4E36-A0D5-8D04C7A425E3}"/>
            </a:ext>
          </a:extLst>
        </xdr:cNvPr>
        <xdr:cNvSpPr/>
      </xdr:nvSpPr>
      <xdr:spPr>
        <a:xfrm>
          <a:off x="8699500" y="6604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125488</xdr:rowOff>
    </xdr:from>
    <xdr:to>
      <xdr:col>41</xdr:col>
      <xdr:colOff>101600</xdr:colOff>
      <xdr:row>39</xdr:row>
      <xdr:rowOff>55638</xdr:rowOff>
    </xdr:to>
    <xdr:sp macro="" textlink="">
      <xdr:nvSpPr>
        <xdr:cNvPr id="117" name="フローチャート: 判断 116">
          <a:extLst>
            <a:ext uri="{FF2B5EF4-FFF2-40B4-BE49-F238E27FC236}">
              <a16:creationId xmlns:a16="http://schemas.microsoft.com/office/drawing/2014/main" id="{B01800E8-32C5-4DD9-B39E-08729BAA0BAA}"/>
            </a:ext>
          </a:extLst>
        </xdr:cNvPr>
        <xdr:cNvSpPr/>
      </xdr:nvSpPr>
      <xdr:spPr>
        <a:xfrm>
          <a:off x="7810500" y="664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09DD9D33-BA94-42CA-A0FA-80B6F74C260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ADACDB51-2836-4D59-9AB1-346EFAE8260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E54BD77D-C03B-438C-8612-9FE721D1AFF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FBA18B11-25C2-471D-83D3-4387BC8C34E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4E3070A7-62D8-4C73-823E-3E627390490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27457</xdr:rowOff>
    </xdr:from>
    <xdr:to>
      <xdr:col>55</xdr:col>
      <xdr:colOff>50800</xdr:colOff>
      <xdr:row>39</xdr:row>
      <xdr:rowOff>129057</xdr:rowOff>
    </xdr:to>
    <xdr:sp macro="" textlink="">
      <xdr:nvSpPr>
        <xdr:cNvPr id="123" name="楕円 122">
          <a:extLst>
            <a:ext uri="{FF2B5EF4-FFF2-40B4-BE49-F238E27FC236}">
              <a16:creationId xmlns:a16="http://schemas.microsoft.com/office/drawing/2014/main" id="{31A7AE01-0CE7-430C-AF02-8F87959FD5B1}"/>
            </a:ext>
          </a:extLst>
        </xdr:cNvPr>
        <xdr:cNvSpPr/>
      </xdr:nvSpPr>
      <xdr:spPr>
        <a:xfrm>
          <a:off x="10426700" y="671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5884</xdr:rowOff>
    </xdr:from>
    <xdr:ext cx="534377" cy="259045"/>
    <xdr:sp macro="" textlink="">
      <xdr:nvSpPr>
        <xdr:cNvPr id="124" name="【道路】&#10;一人当たり延長該当値テキスト">
          <a:extLst>
            <a:ext uri="{FF2B5EF4-FFF2-40B4-BE49-F238E27FC236}">
              <a16:creationId xmlns:a16="http://schemas.microsoft.com/office/drawing/2014/main" id="{F5BE36EF-50D7-4768-9389-475A1281F87C}"/>
            </a:ext>
          </a:extLst>
        </xdr:cNvPr>
        <xdr:cNvSpPr txBox="1"/>
      </xdr:nvSpPr>
      <xdr:spPr>
        <a:xfrm>
          <a:off x="10515600" y="669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33401</xdr:rowOff>
    </xdr:from>
    <xdr:to>
      <xdr:col>50</xdr:col>
      <xdr:colOff>165100</xdr:colOff>
      <xdr:row>39</xdr:row>
      <xdr:rowOff>135001</xdr:rowOff>
    </xdr:to>
    <xdr:sp macro="" textlink="">
      <xdr:nvSpPr>
        <xdr:cNvPr id="125" name="楕円 124">
          <a:extLst>
            <a:ext uri="{FF2B5EF4-FFF2-40B4-BE49-F238E27FC236}">
              <a16:creationId xmlns:a16="http://schemas.microsoft.com/office/drawing/2014/main" id="{E1851FBF-79D5-4D65-BFDD-5449A31EAE2E}"/>
            </a:ext>
          </a:extLst>
        </xdr:cNvPr>
        <xdr:cNvSpPr/>
      </xdr:nvSpPr>
      <xdr:spPr>
        <a:xfrm>
          <a:off x="9588500" y="671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78257</xdr:rowOff>
    </xdr:from>
    <xdr:to>
      <xdr:col>55</xdr:col>
      <xdr:colOff>0</xdr:colOff>
      <xdr:row>39</xdr:row>
      <xdr:rowOff>84201</xdr:rowOff>
    </xdr:to>
    <xdr:cxnSp macro="">
      <xdr:nvCxnSpPr>
        <xdr:cNvPr id="126" name="直線コネクタ 125">
          <a:extLst>
            <a:ext uri="{FF2B5EF4-FFF2-40B4-BE49-F238E27FC236}">
              <a16:creationId xmlns:a16="http://schemas.microsoft.com/office/drawing/2014/main" id="{DEAF1A06-A9A5-4F7C-8AEC-0279F4DBABB4}"/>
            </a:ext>
          </a:extLst>
        </xdr:cNvPr>
        <xdr:cNvCxnSpPr/>
      </xdr:nvCxnSpPr>
      <xdr:spPr>
        <a:xfrm flipV="1">
          <a:off x="9639300" y="6764807"/>
          <a:ext cx="8382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39250</xdr:rowOff>
    </xdr:from>
    <xdr:to>
      <xdr:col>46</xdr:col>
      <xdr:colOff>38100</xdr:colOff>
      <xdr:row>39</xdr:row>
      <xdr:rowOff>140850</xdr:rowOff>
    </xdr:to>
    <xdr:sp macro="" textlink="">
      <xdr:nvSpPr>
        <xdr:cNvPr id="127" name="楕円 126">
          <a:extLst>
            <a:ext uri="{FF2B5EF4-FFF2-40B4-BE49-F238E27FC236}">
              <a16:creationId xmlns:a16="http://schemas.microsoft.com/office/drawing/2014/main" id="{E5B83A64-AD85-4C55-9697-D4D4886CE5EF}"/>
            </a:ext>
          </a:extLst>
        </xdr:cNvPr>
        <xdr:cNvSpPr/>
      </xdr:nvSpPr>
      <xdr:spPr>
        <a:xfrm>
          <a:off x="8699500" y="672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84201</xdr:rowOff>
    </xdr:from>
    <xdr:to>
      <xdr:col>50</xdr:col>
      <xdr:colOff>114300</xdr:colOff>
      <xdr:row>39</xdr:row>
      <xdr:rowOff>90050</xdr:rowOff>
    </xdr:to>
    <xdr:cxnSp macro="">
      <xdr:nvCxnSpPr>
        <xdr:cNvPr id="128" name="直線コネクタ 127">
          <a:extLst>
            <a:ext uri="{FF2B5EF4-FFF2-40B4-BE49-F238E27FC236}">
              <a16:creationId xmlns:a16="http://schemas.microsoft.com/office/drawing/2014/main" id="{3502E252-3FAC-42D6-AEC9-512ABCBB21FB}"/>
            </a:ext>
          </a:extLst>
        </xdr:cNvPr>
        <xdr:cNvCxnSpPr/>
      </xdr:nvCxnSpPr>
      <xdr:spPr>
        <a:xfrm flipV="1">
          <a:off x="8750300" y="6770751"/>
          <a:ext cx="889000" cy="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44621</xdr:rowOff>
    </xdr:from>
    <xdr:to>
      <xdr:col>41</xdr:col>
      <xdr:colOff>101600</xdr:colOff>
      <xdr:row>39</xdr:row>
      <xdr:rowOff>146221</xdr:rowOff>
    </xdr:to>
    <xdr:sp macro="" textlink="">
      <xdr:nvSpPr>
        <xdr:cNvPr id="129" name="楕円 128">
          <a:extLst>
            <a:ext uri="{FF2B5EF4-FFF2-40B4-BE49-F238E27FC236}">
              <a16:creationId xmlns:a16="http://schemas.microsoft.com/office/drawing/2014/main" id="{C1A1B081-5553-403A-BA39-E47C5A12F349}"/>
            </a:ext>
          </a:extLst>
        </xdr:cNvPr>
        <xdr:cNvSpPr/>
      </xdr:nvSpPr>
      <xdr:spPr>
        <a:xfrm>
          <a:off x="7810500" y="673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90050</xdr:rowOff>
    </xdr:from>
    <xdr:to>
      <xdr:col>45</xdr:col>
      <xdr:colOff>177800</xdr:colOff>
      <xdr:row>39</xdr:row>
      <xdr:rowOff>95421</xdr:rowOff>
    </xdr:to>
    <xdr:cxnSp macro="">
      <xdr:nvCxnSpPr>
        <xdr:cNvPr id="130" name="直線コネクタ 129">
          <a:extLst>
            <a:ext uri="{FF2B5EF4-FFF2-40B4-BE49-F238E27FC236}">
              <a16:creationId xmlns:a16="http://schemas.microsoft.com/office/drawing/2014/main" id="{6FC890DC-F6BA-4B4D-BA9F-99A347349955}"/>
            </a:ext>
          </a:extLst>
        </xdr:cNvPr>
        <xdr:cNvCxnSpPr/>
      </xdr:nvCxnSpPr>
      <xdr:spPr>
        <a:xfrm flipV="1">
          <a:off x="7861300" y="6776600"/>
          <a:ext cx="889000" cy="5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79424</xdr:rowOff>
    </xdr:from>
    <xdr:ext cx="534377" cy="259045"/>
    <xdr:sp macro="" textlink="">
      <xdr:nvSpPr>
        <xdr:cNvPr id="131" name="n_1aveValue【道路】&#10;一人当たり延長">
          <a:extLst>
            <a:ext uri="{FF2B5EF4-FFF2-40B4-BE49-F238E27FC236}">
              <a16:creationId xmlns:a16="http://schemas.microsoft.com/office/drawing/2014/main" id="{F27D3B7D-6723-45C0-8109-4B619E4F3EB8}"/>
            </a:ext>
          </a:extLst>
        </xdr:cNvPr>
        <xdr:cNvSpPr txBox="1"/>
      </xdr:nvSpPr>
      <xdr:spPr>
        <a:xfrm>
          <a:off x="9359411" y="642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36104</xdr:rowOff>
    </xdr:from>
    <xdr:ext cx="534377" cy="259045"/>
    <xdr:sp macro="" textlink="">
      <xdr:nvSpPr>
        <xdr:cNvPr id="132" name="n_2aveValue【道路】&#10;一人当たり延長">
          <a:extLst>
            <a:ext uri="{FF2B5EF4-FFF2-40B4-BE49-F238E27FC236}">
              <a16:creationId xmlns:a16="http://schemas.microsoft.com/office/drawing/2014/main" id="{88E071B4-8E29-44C7-B6E7-BC7F97B98AB1}"/>
            </a:ext>
          </a:extLst>
        </xdr:cNvPr>
        <xdr:cNvSpPr txBox="1"/>
      </xdr:nvSpPr>
      <xdr:spPr>
        <a:xfrm>
          <a:off x="8483111" y="6379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72166</xdr:rowOff>
    </xdr:from>
    <xdr:ext cx="534377" cy="259045"/>
    <xdr:sp macro="" textlink="">
      <xdr:nvSpPr>
        <xdr:cNvPr id="133" name="n_3aveValue【道路】&#10;一人当たり延長">
          <a:extLst>
            <a:ext uri="{FF2B5EF4-FFF2-40B4-BE49-F238E27FC236}">
              <a16:creationId xmlns:a16="http://schemas.microsoft.com/office/drawing/2014/main" id="{A79B4CC6-1D94-45D2-A6BA-6D4316AB8767}"/>
            </a:ext>
          </a:extLst>
        </xdr:cNvPr>
        <xdr:cNvSpPr txBox="1"/>
      </xdr:nvSpPr>
      <xdr:spPr>
        <a:xfrm>
          <a:off x="7594111" y="641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126128</xdr:rowOff>
    </xdr:from>
    <xdr:ext cx="534377" cy="259045"/>
    <xdr:sp macro="" textlink="">
      <xdr:nvSpPr>
        <xdr:cNvPr id="134" name="n_1mainValue【道路】&#10;一人当たり延長">
          <a:extLst>
            <a:ext uri="{FF2B5EF4-FFF2-40B4-BE49-F238E27FC236}">
              <a16:creationId xmlns:a16="http://schemas.microsoft.com/office/drawing/2014/main" id="{27860807-8E6F-47AE-8845-AF6B81DE4C16}"/>
            </a:ext>
          </a:extLst>
        </xdr:cNvPr>
        <xdr:cNvSpPr txBox="1"/>
      </xdr:nvSpPr>
      <xdr:spPr>
        <a:xfrm>
          <a:off x="9359411" y="681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131977</xdr:rowOff>
    </xdr:from>
    <xdr:ext cx="534377" cy="259045"/>
    <xdr:sp macro="" textlink="">
      <xdr:nvSpPr>
        <xdr:cNvPr id="135" name="n_2mainValue【道路】&#10;一人当たり延長">
          <a:extLst>
            <a:ext uri="{FF2B5EF4-FFF2-40B4-BE49-F238E27FC236}">
              <a16:creationId xmlns:a16="http://schemas.microsoft.com/office/drawing/2014/main" id="{0A039C9F-ADEF-432E-8C9D-AC4D02D07DB5}"/>
            </a:ext>
          </a:extLst>
        </xdr:cNvPr>
        <xdr:cNvSpPr txBox="1"/>
      </xdr:nvSpPr>
      <xdr:spPr>
        <a:xfrm>
          <a:off x="8483111" y="681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137348</xdr:rowOff>
    </xdr:from>
    <xdr:ext cx="534377" cy="259045"/>
    <xdr:sp macro="" textlink="">
      <xdr:nvSpPr>
        <xdr:cNvPr id="136" name="n_3mainValue【道路】&#10;一人当たり延長">
          <a:extLst>
            <a:ext uri="{FF2B5EF4-FFF2-40B4-BE49-F238E27FC236}">
              <a16:creationId xmlns:a16="http://schemas.microsoft.com/office/drawing/2014/main" id="{DDA82E79-B9AC-4C72-BD5C-4DDAF66E3440}"/>
            </a:ext>
          </a:extLst>
        </xdr:cNvPr>
        <xdr:cNvSpPr txBox="1"/>
      </xdr:nvSpPr>
      <xdr:spPr>
        <a:xfrm>
          <a:off x="7594111" y="682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a:extLst>
            <a:ext uri="{FF2B5EF4-FFF2-40B4-BE49-F238E27FC236}">
              <a16:creationId xmlns:a16="http://schemas.microsoft.com/office/drawing/2014/main" id="{2F8A958B-2BC2-4DA9-8BA8-6BDF68398E5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a:extLst>
            <a:ext uri="{FF2B5EF4-FFF2-40B4-BE49-F238E27FC236}">
              <a16:creationId xmlns:a16="http://schemas.microsoft.com/office/drawing/2014/main" id="{BC26E4A2-D550-4C53-9F88-FEA75EEFF49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a:extLst>
            <a:ext uri="{FF2B5EF4-FFF2-40B4-BE49-F238E27FC236}">
              <a16:creationId xmlns:a16="http://schemas.microsoft.com/office/drawing/2014/main" id="{4D565792-2CC0-471D-8986-6981708EEEB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a:extLst>
            <a:ext uri="{FF2B5EF4-FFF2-40B4-BE49-F238E27FC236}">
              <a16:creationId xmlns:a16="http://schemas.microsoft.com/office/drawing/2014/main" id="{EB78DCA4-4B6A-46D4-B577-A075B9608D8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a:extLst>
            <a:ext uri="{FF2B5EF4-FFF2-40B4-BE49-F238E27FC236}">
              <a16:creationId xmlns:a16="http://schemas.microsoft.com/office/drawing/2014/main" id="{AE5A89CA-D2C0-4352-824E-4E09AA92D6A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a:extLst>
            <a:ext uri="{FF2B5EF4-FFF2-40B4-BE49-F238E27FC236}">
              <a16:creationId xmlns:a16="http://schemas.microsoft.com/office/drawing/2014/main" id="{82F3F561-B3A1-4E01-B39D-BB4477469D7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a:extLst>
            <a:ext uri="{FF2B5EF4-FFF2-40B4-BE49-F238E27FC236}">
              <a16:creationId xmlns:a16="http://schemas.microsoft.com/office/drawing/2014/main" id="{B1A1AB62-0548-499B-9AD1-A7154F74A16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a:extLst>
            <a:ext uri="{FF2B5EF4-FFF2-40B4-BE49-F238E27FC236}">
              <a16:creationId xmlns:a16="http://schemas.microsoft.com/office/drawing/2014/main" id="{3635C00F-8347-4CC0-888B-0AD1BF0A5AB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a:extLst>
            <a:ext uri="{FF2B5EF4-FFF2-40B4-BE49-F238E27FC236}">
              <a16:creationId xmlns:a16="http://schemas.microsoft.com/office/drawing/2014/main" id="{2A9DC6B3-59B3-40A7-960C-51150E38A3E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a:extLst>
            <a:ext uri="{FF2B5EF4-FFF2-40B4-BE49-F238E27FC236}">
              <a16:creationId xmlns:a16="http://schemas.microsoft.com/office/drawing/2014/main" id="{13EDC003-4B9F-403A-8EB5-B04E57640CC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7" name="直線コネクタ 146">
          <a:extLst>
            <a:ext uri="{FF2B5EF4-FFF2-40B4-BE49-F238E27FC236}">
              <a16:creationId xmlns:a16="http://schemas.microsoft.com/office/drawing/2014/main" id="{B4701CD2-9BBE-45E1-9999-0C7E1AC38CA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8" name="テキスト ボックス 147">
          <a:extLst>
            <a:ext uri="{FF2B5EF4-FFF2-40B4-BE49-F238E27FC236}">
              <a16:creationId xmlns:a16="http://schemas.microsoft.com/office/drawing/2014/main" id="{4ACEA450-665E-4A89-976B-858A84EE9D50}"/>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9" name="直線コネクタ 148">
          <a:extLst>
            <a:ext uri="{FF2B5EF4-FFF2-40B4-BE49-F238E27FC236}">
              <a16:creationId xmlns:a16="http://schemas.microsoft.com/office/drawing/2014/main" id="{0E649994-A347-4F93-B6CF-86CCFDE19439}"/>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0" name="テキスト ボックス 149">
          <a:extLst>
            <a:ext uri="{FF2B5EF4-FFF2-40B4-BE49-F238E27FC236}">
              <a16:creationId xmlns:a16="http://schemas.microsoft.com/office/drawing/2014/main" id="{63CEF09E-4156-4FF8-AC0D-CAEC57565794}"/>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1" name="直線コネクタ 150">
          <a:extLst>
            <a:ext uri="{FF2B5EF4-FFF2-40B4-BE49-F238E27FC236}">
              <a16:creationId xmlns:a16="http://schemas.microsoft.com/office/drawing/2014/main" id="{9D002740-33DD-417A-B147-986239846F55}"/>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2" name="テキスト ボックス 151">
          <a:extLst>
            <a:ext uri="{FF2B5EF4-FFF2-40B4-BE49-F238E27FC236}">
              <a16:creationId xmlns:a16="http://schemas.microsoft.com/office/drawing/2014/main" id="{DD97670B-9CD9-41B9-A166-969C03E0F28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3" name="直線コネクタ 152">
          <a:extLst>
            <a:ext uri="{FF2B5EF4-FFF2-40B4-BE49-F238E27FC236}">
              <a16:creationId xmlns:a16="http://schemas.microsoft.com/office/drawing/2014/main" id="{3CE48B89-7D1A-4E94-BF35-377DDF77F0D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4" name="テキスト ボックス 153">
          <a:extLst>
            <a:ext uri="{FF2B5EF4-FFF2-40B4-BE49-F238E27FC236}">
              <a16:creationId xmlns:a16="http://schemas.microsoft.com/office/drawing/2014/main" id="{2B717CE9-1445-4DAF-A89C-8C2AB7C92F3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5" name="直線コネクタ 154">
          <a:extLst>
            <a:ext uri="{FF2B5EF4-FFF2-40B4-BE49-F238E27FC236}">
              <a16:creationId xmlns:a16="http://schemas.microsoft.com/office/drawing/2014/main" id="{98AC825E-D089-4E1B-935F-144408BDD3BE}"/>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6" name="テキスト ボックス 155">
          <a:extLst>
            <a:ext uri="{FF2B5EF4-FFF2-40B4-BE49-F238E27FC236}">
              <a16:creationId xmlns:a16="http://schemas.microsoft.com/office/drawing/2014/main" id="{20BBD665-35E6-460D-A7C2-025EA5D0368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7" name="直線コネクタ 156">
          <a:extLst>
            <a:ext uri="{FF2B5EF4-FFF2-40B4-BE49-F238E27FC236}">
              <a16:creationId xmlns:a16="http://schemas.microsoft.com/office/drawing/2014/main" id="{33CFF199-4AD4-4AF8-926A-C93ED0C710A6}"/>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8" name="テキスト ボックス 157">
          <a:extLst>
            <a:ext uri="{FF2B5EF4-FFF2-40B4-BE49-F238E27FC236}">
              <a16:creationId xmlns:a16="http://schemas.microsoft.com/office/drawing/2014/main" id="{2119FD85-4223-4835-8BC6-8DC5CF101F22}"/>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a:extLst>
            <a:ext uri="{FF2B5EF4-FFF2-40B4-BE49-F238E27FC236}">
              <a16:creationId xmlns:a16="http://schemas.microsoft.com/office/drawing/2014/main" id="{00E1DD70-734E-4AE6-B5F7-12FE719214D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a:extLst>
            <a:ext uri="{FF2B5EF4-FFF2-40B4-BE49-F238E27FC236}">
              <a16:creationId xmlns:a16="http://schemas.microsoft.com/office/drawing/2014/main" id="{E0E1B577-15F9-48D5-963B-CC856E690142}"/>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橋りょう・トンネル】&#10;有形固定資産減価償却率グラフ枠">
          <a:extLst>
            <a:ext uri="{FF2B5EF4-FFF2-40B4-BE49-F238E27FC236}">
              <a16:creationId xmlns:a16="http://schemas.microsoft.com/office/drawing/2014/main" id="{76D9AC23-80F9-4B7A-A883-AC4393C4084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26126</xdr:rowOff>
    </xdr:from>
    <xdr:to>
      <xdr:col>24</xdr:col>
      <xdr:colOff>62865</xdr:colOff>
      <xdr:row>64</xdr:row>
      <xdr:rowOff>8165</xdr:rowOff>
    </xdr:to>
    <xdr:cxnSp macro="">
      <xdr:nvCxnSpPr>
        <xdr:cNvPr id="162" name="直線コネクタ 161">
          <a:extLst>
            <a:ext uri="{FF2B5EF4-FFF2-40B4-BE49-F238E27FC236}">
              <a16:creationId xmlns:a16="http://schemas.microsoft.com/office/drawing/2014/main" id="{1986B9CB-4FAA-4E02-A1A9-174FEABDCA3A}"/>
            </a:ext>
          </a:extLst>
        </xdr:cNvPr>
        <xdr:cNvCxnSpPr/>
      </xdr:nvCxnSpPr>
      <xdr:spPr>
        <a:xfrm flipV="1">
          <a:off x="4634865" y="9627326"/>
          <a:ext cx="0" cy="1353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11992</xdr:rowOff>
    </xdr:from>
    <xdr:ext cx="340478" cy="259045"/>
    <xdr:sp macro="" textlink="">
      <xdr:nvSpPr>
        <xdr:cNvPr id="163" name="【橋りょう・トンネル】&#10;有形固定資産減価償却率最小値テキスト">
          <a:extLst>
            <a:ext uri="{FF2B5EF4-FFF2-40B4-BE49-F238E27FC236}">
              <a16:creationId xmlns:a16="http://schemas.microsoft.com/office/drawing/2014/main" id="{9E2C3D7B-D95A-452E-B2F9-47790791A464}"/>
            </a:ext>
          </a:extLst>
        </xdr:cNvPr>
        <xdr:cNvSpPr txBox="1"/>
      </xdr:nvSpPr>
      <xdr:spPr>
        <a:xfrm>
          <a:off x="4673600" y="1098479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8165</xdr:rowOff>
    </xdr:from>
    <xdr:to>
      <xdr:col>24</xdr:col>
      <xdr:colOff>152400</xdr:colOff>
      <xdr:row>64</xdr:row>
      <xdr:rowOff>8165</xdr:rowOff>
    </xdr:to>
    <xdr:cxnSp macro="">
      <xdr:nvCxnSpPr>
        <xdr:cNvPr id="164" name="直線コネクタ 163">
          <a:extLst>
            <a:ext uri="{FF2B5EF4-FFF2-40B4-BE49-F238E27FC236}">
              <a16:creationId xmlns:a16="http://schemas.microsoft.com/office/drawing/2014/main" id="{3FB1E622-1330-4DC1-ADC0-4FAF9D0899FC}"/>
            </a:ext>
          </a:extLst>
        </xdr:cNvPr>
        <xdr:cNvCxnSpPr/>
      </xdr:nvCxnSpPr>
      <xdr:spPr>
        <a:xfrm>
          <a:off x="4546600" y="1098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144253</xdr:rowOff>
    </xdr:from>
    <xdr:ext cx="405111" cy="259045"/>
    <xdr:sp macro="" textlink="">
      <xdr:nvSpPr>
        <xdr:cNvPr id="165" name="【橋りょう・トンネル】&#10;有形固定資産減価償却率最大値テキスト">
          <a:extLst>
            <a:ext uri="{FF2B5EF4-FFF2-40B4-BE49-F238E27FC236}">
              <a16:creationId xmlns:a16="http://schemas.microsoft.com/office/drawing/2014/main" id="{5EE6001D-1618-46A3-928E-8991B25C6377}"/>
            </a:ext>
          </a:extLst>
        </xdr:cNvPr>
        <xdr:cNvSpPr txBox="1"/>
      </xdr:nvSpPr>
      <xdr:spPr>
        <a:xfrm>
          <a:off x="4673600" y="940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26126</xdr:rowOff>
    </xdr:from>
    <xdr:to>
      <xdr:col>24</xdr:col>
      <xdr:colOff>152400</xdr:colOff>
      <xdr:row>56</xdr:row>
      <xdr:rowOff>26126</xdr:rowOff>
    </xdr:to>
    <xdr:cxnSp macro="">
      <xdr:nvCxnSpPr>
        <xdr:cNvPr id="166" name="直線コネクタ 165">
          <a:extLst>
            <a:ext uri="{FF2B5EF4-FFF2-40B4-BE49-F238E27FC236}">
              <a16:creationId xmlns:a16="http://schemas.microsoft.com/office/drawing/2014/main" id="{B61BAB7B-C341-41C2-BBE6-01B80BBBA552}"/>
            </a:ext>
          </a:extLst>
        </xdr:cNvPr>
        <xdr:cNvCxnSpPr/>
      </xdr:nvCxnSpPr>
      <xdr:spPr>
        <a:xfrm>
          <a:off x="4546600" y="962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100710</xdr:rowOff>
    </xdr:from>
    <xdr:ext cx="405111" cy="259045"/>
    <xdr:sp macro="" textlink="">
      <xdr:nvSpPr>
        <xdr:cNvPr id="167" name="【橋りょう・トンネル】&#10;有形固定資産減価償却率平均値テキスト">
          <a:extLst>
            <a:ext uri="{FF2B5EF4-FFF2-40B4-BE49-F238E27FC236}">
              <a16:creationId xmlns:a16="http://schemas.microsoft.com/office/drawing/2014/main" id="{CF3B97D5-B489-4D48-9118-0B7CDCF7550E}"/>
            </a:ext>
          </a:extLst>
        </xdr:cNvPr>
        <xdr:cNvSpPr txBox="1"/>
      </xdr:nvSpPr>
      <xdr:spPr>
        <a:xfrm>
          <a:off x="4673600" y="100448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122283</xdr:rowOff>
    </xdr:from>
    <xdr:to>
      <xdr:col>24</xdr:col>
      <xdr:colOff>114300</xdr:colOff>
      <xdr:row>59</xdr:row>
      <xdr:rowOff>52433</xdr:rowOff>
    </xdr:to>
    <xdr:sp macro="" textlink="">
      <xdr:nvSpPr>
        <xdr:cNvPr id="168" name="フローチャート: 判断 167">
          <a:extLst>
            <a:ext uri="{FF2B5EF4-FFF2-40B4-BE49-F238E27FC236}">
              <a16:creationId xmlns:a16="http://schemas.microsoft.com/office/drawing/2014/main" id="{411E8DB3-30E2-4202-9848-92EFEFB8E9B0}"/>
            </a:ext>
          </a:extLst>
        </xdr:cNvPr>
        <xdr:cNvSpPr/>
      </xdr:nvSpPr>
      <xdr:spPr>
        <a:xfrm>
          <a:off x="4584700" y="100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133713</xdr:rowOff>
    </xdr:from>
    <xdr:to>
      <xdr:col>20</xdr:col>
      <xdr:colOff>38100</xdr:colOff>
      <xdr:row>59</xdr:row>
      <xdr:rowOff>63863</xdr:rowOff>
    </xdr:to>
    <xdr:sp macro="" textlink="">
      <xdr:nvSpPr>
        <xdr:cNvPr id="169" name="フローチャート: 判断 168">
          <a:extLst>
            <a:ext uri="{FF2B5EF4-FFF2-40B4-BE49-F238E27FC236}">
              <a16:creationId xmlns:a16="http://schemas.microsoft.com/office/drawing/2014/main" id="{48241A74-3FB2-4E41-B579-D94CAE58CE8A}"/>
            </a:ext>
          </a:extLst>
        </xdr:cNvPr>
        <xdr:cNvSpPr/>
      </xdr:nvSpPr>
      <xdr:spPr>
        <a:xfrm>
          <a:off x="374650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133713</xdr:rowOff>
    </xdr:from>
    <xdr:to>
      <xdr:col>15</xdr:col>
      <xdr:colOff>101600</xdr:colOff>
      <xdr:row>59</xdr:row>
      <xdr:rowOff>63863</xdr:rowOff>
    </xdr:to>
    <xdr:sp macro="" textlink="">
      <xdr:nvSpPr>
        <xdr:cNvPr id="170" name="フローチャート: 判断 169">
          <a:extLst>
            <a:ext uri="{FF2B5EF4-FFF2-40B4-BE49-F238E27FC236}">
              <a16:creationId xmlns:a16="http://schemas.microsoft.com/office/drawing/2014/main" id="{4FE6BDE2-B588-4721-8F68-07D7DA8C51DB}"/>
            </a:ext>
          </a:extLst>
        </xdr:cNvPr>
        <xdr:cNvSpPr/>
      </xdr:nvSpPr>
      <xdr:spPr>
        <a:xfrm>
          <a:off x="285750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133713</xdr:rowOff>
    </xdr:from>
    <xdr:to>
      <xdr:col>10</xdr:col>
      <xdr:colOff>165100</xdr:colOff>
      <xdr:row>59</xdr:row>
      <xdr:rowOff>63863</xdr:rowOff>
    </xdr:to>
    <xdr:sp macro="" textlink="">
      <xdr:nvSpPr>
        <xdr:cNvPr id="171" name="フローチャート: 判断 170">
          <a:extLst>
            <a:ext uri="{FF2B5EF4-FFF2-40B4-BE49-F238E27FC236}">
              <a16:creationId xmlns:a16="http://schemas.microsoft.com/office/drawing/2014/main" id="{3340686B-DD43-46C6-8BC4-8183668FCFE0}"/>
            </a:ext>
          </a:extLst>
        </xdr:cNvPr>
        <xdr:cNvSpPr/>
      </xdr:nvSpPr>
      <xdr:spPr>
        <a:xfrm>
          <a:off x="196850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4BED70FB-E546-4BDB-A398-D7085564058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BD994CE3-4DC4-4ABB-86DA-61A1BB5ABEE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CB779ABB-BB1D-4C57-8ADD-9CD63B261FB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AFBF5EEC-B240-4021-9D0C-4796AF3E724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931EA395-91CF-4D29-B4A2-CF2083D6C79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47172</xdr:rowOff>
    </xdr:from>
    <xdr:to>
      <xdr:col>24</xdr:col>
      <xdr:colOff>114300</xdr:colOff>
      <xdr:row>57</xdr:row>
      <xdr:rowOff>148772</xdr:rowOff>
    </xdr:to>
    <xdr:sp macro="" textlink="">
      <xdr:nvSpPr>
        <xdr:cNvPr id="177" name="楕円 176">
          <a:extLst>
            <a:ext uri="{FF2B5EF4-FFF2-40B4-BE49-F238E27FC236}">
              <a16:creationId xmlns:a16="http://schemas.microsoft.com/office/drawing/2014/main" id="{0D42B8C1-5D71-4880-9A40-7F3303C130BD}"/>
            </a:ext>
          </a:extLst>
        </xdr:cNvPr>
        <xdr:cNvSpPr/>
      </xdr:nvSpPr>
      <xdr:spPr>
        <a:xfrm>
          <a:off x="4584700" y="981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70049</xdr:rowOff>
    </xdr:from>
    <xdr:ext cx="405111" cy="259045"/>
    <xdr:sp macro="" textlink="">
      <xdr:nvSpPr>
        <xdr:cNvPr id="178" name="【橋りょう・トンネル】&#10;有形固定資産減価償却率該当値テキスト">
          <a:extLst>
            <a:ext uri="{FF2B5EF4-FFF2-40B4-BE49-F238E27FC236}">
              <a16:creationId xmlns:a16="http://schemas.microsoft.com/office/drawing/2014/main" id="{80B7B999-7F10-4095-BF8D-7550D60D941A}"/>
            </a:ext>
          </a:extLst>
        </xdr:cNvPr>
        <xdr:cNvSpPr txBox="1"/>
      </xdr:nvSpPr>
      <xdr:spPr>
        <a:xfrm>
          <a:off x="4673600" y="9671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56969</xdr:rowOff>
    </xdr:from>
    <xdr:to>
      <xdr:col>20</xdr:col>
      <xdr:colOff>38100</xdr:colOff>
      <xdr:row>57</xdr:row>
      <xdr:rowOff>158569</xdr:rowOff>
    </xdr:to>
    <xdr:sp macro="" textlink="">
      <xdr:nvSpPr>
        <xdr:cNvPr id="179" name="楕円 178">
          <a:extLst>
            <a:ext uri="{FF2B5EF4-FFF2-40B4-BE49-F238E27FC236}">
              <a16:creationId xmlns:a16="http://schemas.microsoft.com/office/drawing/2014/main" id="{D3F59ACA-70D8-4B9E-994C-CD1F092E1787}"/>
            </a:ext>
          </a:extLst>
        </xdr:cNvPr>
        <xdr:cNvSpPr/>
      </xdr:nvSpPr>
      <xdr:spPr>
        <a:xfrm>
          <a:off x="3746500" y="982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97972</xdr:rowOff>
    </xdr:from>
    <xdr:to>
      <xdr:col>24</xdr:col>
      <xdr:colOff>63500</xdr:colOff>
      <xdr:row>57</xdr:row>
      <xdr:rowOff>107769</xdr:rowOff>
    </xdr:to>
    <xdr:cxnSp macro="">
      <xdr:nvCxnSpPr>
        <xdr:cNvPr id="180" name="直線コネクタ 179">
          <a:extLst>
            <a:ext uri="{FF2B5EF4-FFF2-40B4-BE49-F238E27FC236}">
              <a16:creationId xmlns:a16="http://schemas.microsoft.com/office/drawing/2014/main" id="{3C9DB468-B820-44D4-957E-63B2DD4A55BF}"/>
            </a:ext>
          </a:extLst>
        </xdr:cNvPr>
        <xdr:cNvCxnSpPr/>
      </xdr:nvCxnSpPr>
      <xdr:spPr>
        <a:xfrm flipV="1">
          <a:off x="3797300" y="9870622"/>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81462</xdr:rowOff>
    </xdr:from>
    <xdr:to>
      <xdr:col>15</xdr:col>
      <xdr:colOff>101600</xdr:colOff>
      <xdr:row>58</xdr:row>
      <xdr:rowOff>11612</xdr:rowOff>
    </xdr:to>
    <xdr:sp macro="" textlink="">
      <xdr:nvSpPr>
        <xdr:cNvPr id="181" name="楕円 180">
          <a:extLst>
            <a:ext uri="{FF2B5EF4-FFF2-40B4-BE49-F238E27FC236}">
              <a16:creationId xmlns:a16="http://schemas.microsoft.com/office/drawing/2014/main" id="{BC429447-82DC-4249-820F-865AE1A5DB0D}"/>
            </a:ext>
          </a:extLst>
        </xdr:cNvPr>
        <xdr:cNvSpPr/>
      </xdr:nvSpPr>
      <xdr:spPr>
        <a:xfrm>
          <a:off x="2857500" y="985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107769</xdr:rowOff>
    </xdr:from>
    <xdr:to>
      <xdr:col>19</xdr:col>
      <xdr:colOff>177800</xdr:colOff>
      <xdr:row>57</xdr:row>
      <xdr:rowOff>132262</xdr:rowOff>
    </xdr:to>
    <xdr:cxnSp macro="">
      <xdr:nvCxnSpPr>
        <xdr:cNvPr id="182" name="直線コネクタ 181">
          <a:extLst>
            <a:ext uri="{FF2B5EF4-FFF2-40B4-BE49-F238E27FC236}">
              <a16:creationId xmlns:a16="http://schemas.microsoft.com/office/drawing/2014/main" id="{267A27FF-1BCF-4740-8898-78D5EFA85B62}"/>
            </a:ext>
          </a:extLst>
        </xdr:cNvPr>
        <xdr:cNvCxnSpPr/>
      </xdr:nvCxnSpPr>
      <xdr:spPr>
        <a:xfrm flipV="1">
          <a:off x="2908300" y="9880419"/>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107587</xdr:rowOff>
    </xdr:from>
    <xdr:to>
      <xdr:col>10</xdr:col>
      <xdr:colOff>165100</xdr:colOff>
      <xdr:row>58</xdr:row>
      <xdr:rowOff>37737</xdr:rowOff>
    </xdr:to>
    <xdr:sp macro="" textlink="">
      <xdr:nvSpPr>
        <xdr:cNvPr id="183" name="楕円 182">
          <a:extLst>
            <a:ext uri="{FF2B5EF4-FFF2-40B4-BE49-F238E27FC236}">
              <a16:creationId xmlns:a16="http://schemas.microsoft.com/office/drawing/2014/main" id="{D743ECED-C9FE-466C-A26A-ED890773FC75}"/>
            </a:ext>
          </a:extLst>
        </xdr:cNvPr>
        <xdr:cNvSpPr/>
      </xdr:nvSpPr>
      <xdr:spPr>
        <a:xfrm>
          <a:off x="1968500" y="988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132262</xdr:rowOff>
    </xdr:from>
    <xdr:to>
      <xdr:col>15</xdr:col>
      <xdr:colOff>50800</xdr:colOff>
      <xdr:row>57</xdr:row>
      <xdr:rowOff>158387</xdr:rowOff>
    </xdr:to>
    <xdr:cxnSp macro="">
      <xdr:nvCxnSpPr>
        <xdr:cNvPr id="184" name="直線コネクタ 183">
          <a:extLst>
            <a:ext uri="{FF2B5EF4-FFF2-40B4-BE49-F238E27FC236}">
              <a16:creationId xmlns:a16="http://schemas.microsoft.com/office/drawing/2014/main" id="{3828BFDE-D061-431B-BE0E-9D5FB20DE219}"/>
            </a:ext>
          </a:extLst>
        </xdr:cNvPr>
        <xdr:cNvCxnSpPr/>
      </xdr:nvCxnSpPr>
      <xdr:spPr>
        <a:xfrm flipV="1">
          <a:off x="2019300" y="9904912"/>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54990</xdr:rowOff>
    </xdr:from>
    <xdr:ext cx="405111" cy="259045"/>
    <xdr:sp macro="" textlink="">
      <xdr:nvSpPr>
        <xdr:cNvPr id="185" name="n_1aveValue【橋りょう・トンネル】&#10;有形固定資産減価償却率">
          <a:extLst>
            <a:ext uri="{FF2B5EF4-FFF2-40B4-BE49-F238E27FC236}">
              <a16:creationId xmlns:a16="http://schemas.microsoft.com/office/drawing/2014/main" id="{61B4B0D3-393B-438B-A416-962070E13247}"/>
            </a:ext>
          </a:extLst>
        </xdr:cNvPr>
        <xdr:cNvSpPr txBox="1"/>
      </xdr:nvSpPr>
      <xdr:spPr>
        <a:xfrm>
          <a:off x="3582044" y="1017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54990</xdr:rowOff>
    </xdr:from>
    <xdr:ext cx="405111" cy="259045"/>
    <xdr:sp macro="" textlink="">
      <xdr:nvSpPr>
        <xdr:cNvPr id="186" name="n_2aveValue【橋りょう・トンネル】&#10;有形固定資産減価償却率">
          <a:extLst>
            <a:ext uri="{FF2B5EF4-FFF2-40B4-BE49-F238E27FC236}">
              <a16:creationId xmlns:a16="http://schemas.microsoft.com/office/drawing/2014/main" id="{ECBDD34A-BC16-4CB4-925B-FE7341F4590C}"/>
            </a:ext>
          </a:extLst>
        </xdr:cNvPr>
        <xdr:cNvSpPr txBox="1"/>
      </xdr:nvSpPr>
      <xdr:spPr>
        <a:xfrm>
          <a:off x="2705744" y="1017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54990</xdr:rowOff>
    </xdr:from>
    <xdr:ext cx="405111" cy="259045"/>
    <xdr:sp macro="" textlink="">
      <xdr:nvSpPr>
        <xdr:cNvPr id="187" name="n_3aveValue【橋りょう・トンネル】&#10;有形固定資産減価償却率">
          <a:extLst>
            <a:ext uri="{FF2B5EF4-FFF2-40B4-BE49-F238E27FC236}">
              <a16:creationId xmlns:a16="http://schemas.microsoft.com/office/drawing/2014/main" id="{BC8C4E60-CB63-47EE-85FA-ABD7490B03C1}"/>
            </a:ext>
          </a:extLst>
        </xdr:cNvPr>
        <xdr:cNvSpPr txBox="1"/>
      </xdr:nvSpPr>
      <xdr:spPr>
        <a:xfrm>
          <a:off x="1816744" y="1017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3646</xdr:rowOff>
    </xdr:from>
    <xdr:ext cx="405111" cy="259045"/>
    <xdr:sp macro="" textlink="">
      <xdr:nvSpPr>
        <xdr:cNvPr id="188" name="n_1mainValue【橋りょう・トンネル】&#10;有形固定資産減価償却率">
          <a:extLst>
            <a:ext uri="{FF2B5EF4-FFF2-40B4-BE49-F238E27FC236}">
              <a16:creationId xmlns:a16="http://schemas.microsoft.com/office/drawing/2014/main" id="{0D3C48F6-4613-47DB-9673-5A0385891FC0}"/>
            </a:ext>
          </a:extLst>
        </xdr:cNvPr>
        <xdr:cNvSpPr txBox="1"/>
      </xdr:nvSpPr>
      <xdr:spPr>
        <a:xfrm>
          <a:off x="3582044" y="9604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28139</xdr:rowOff>
    </xdr:from>
    <xdr:ext cx="405111" cy="259045"/>
    <xdr:sp macro="" textlink="">
      <xdr:nvSpPr>
        <xdr:cNvPr id="189" name="n_2mainValue【橋りょう・トンネル】&#10;有形固定資産減価償却率">
          <a:extLst>
            <a:ext uri="{FF2B5EF4-FFF2-40B4-BE49-F238E27FC236}">
              <a16:creationId xmlns:a16="http://schemas.microsoft.com/office/drawing/2014/main" id="{16A0C388-B571-4404-929F-47AF3D485663}"/>
            </a:ext>
          </a:extLst>
        </xdr:cNvPr>
        <xdr:cNvSpPr txBox="1"/>
      </xdr:nvSpPr>
      <xdr:spPr>
        <a:xfrm>
          <a:off x="2705744" y="9629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54264</xdr:rowOff>
    </xdr:from>
    <xdr:ext cx="405111" cy="259045"/>
    <xdr:sp macro="" textlink="">
      <xdr:nvSpPr>
        <xdr:cNvPr id="190" name="n_3mainValue【橋りょう・トンネル】&#10;有形固定資産減価償却率">
          <a:extLst>
            <a:ext uri="{FF2B5EF4-FFF2-40B4-BE49-F238E27FC236}">
              <a16:creationId xmlns:a16="http://schemas.microsoft.com/office/drawing/2014/main" id="{A1318548-EDF0-4E0B-B287-E1725B2CE3D9}"/>
            </a:ext>
          </a:extLst>
        </xdr:cNvPr>
        <xdr:cNvSpPr txBox="1"/>
      </xdr:nvSpPr>
      <xdr:spPr>
        <a:xfrm>
          <a:off x="1816744" y="965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a:extLst>
            <a:ext uri="{FF2B5EF4-FFF2-40B4-BE49-F238E27FC236}">
              <a16:creationId xmlns:a16="http://schemas.microsoft.com/office/drawing/2014/main" id="{68EEEB8D-B06F-4D4F-B9C1-62F6F4D790F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a:extLst>
            <a:ext uri="{FF2B5EF4-FFF2-40B4-BE49-F238E27FC236}">
              <a16:creationId xmlns:a16="http://schemas.microsoft.com/office/drawing/2014/main" id="{13105F4D-2217-43FC-B30A-1D24971AA3A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a:extLst>
            <a:ext uri="{FF2B5EF4-FFF2-40B4-BE49-F238E27FC236}">
              <a16:creationId xmlns:a16="http://schemas.microsoft.com/office/drawing/2014/main" id="{4F0B6FFA-6669-4309-8E13-1C59DE4186E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a:extLst>
            <a:ext uri="{FF2B5EF4-FFF2-40B4-BE49-F238E27FC236}">
              <a16:creationId xmlns:a16="http://schemas.microsoft.com/office/drawing/2014/main" id="{025B43A7-A85D-4ADA-9C63-DFF1218E79E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a:extLst>
            <a:ext uri="{FF2B5EF4-FFF2-40B4-BE49-F238E27FC236}">
              <a16:creationId xmlns:a16="http://schemas.microsoft.com/office/drawing/2014/main" id="{438288C9-3F3D-4A6B-949B-74C0AA55913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a:extLst>
            <a:ext uri="{FF2B5EF4-FFF2-40B4-BE49-F238E27FC236}">
              <a16:creationId xmlns:a16="http://schemas.microsoft.com/office/drawing/2014/main" id="{A39049F2-5FFC-4298-98FD-102DC6B3730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a:extLst>
            <a:ext uri="{FF2B5EF4-FFF2-40B4-BE49-F238E27FC236}">
              <a16:creationId xmlns:a16="http://schemas.microsoft.com/office/drawing/2014/main" id="{634AF42D-1C9C-445C-B5CC-DD7425139DE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a:extLst>
            <a:ext uri="{FF2B5EF4-FFF2-40B4-BE49-F238E27FC236}">
              <a16:creationId xmlns:a16="http://schemas.microsoft.com/office/drawing/2014/main" id="{1A48B836-635B-489A-9E01-E6F11C918C3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a:extLst>
            <a:ext uri="{FF2B5EF4-FFF2-40B4-BE49-F238E27FC236}">
              <a16:creationId xmlns:a16="http://schemas.microsoft.com/office/drawing/2014/main" id="{EEFBB5F3-CA4B-46C2-ADC7-0D17C3CADBC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a:extLst>
            <a:ext uri="{FF2B5EF4-FFF2-40B4-BE49-F238E27FC236}">
              <a16:creationId xmlns:a16="http://schemas.microsoft.com/office/drawing/2014/main" id="{39F22364-5730-4EB7-8685-C3A801942B6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1" name="直線コネクタ 200">
          <a:extLst>
            <a:ext uri="{FF2B5EF4-FFF2-40B4-BE49-F238E27FC236}">
              <a16:creationId xmlns:a16="http://schemas.microsoft.com/office/drawing/2014/main" id="{11A43A6A-C1C1-4E92-B73A-17092FA4B72F}"/>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2" name="テキスト ボックス 201">
          <a:extLst>
            <a:ext uri="{FF2B5EF4-FFF2-40B4-BE49-F238E27FC236}">
              <a16:creationId xmlns:a16="http://schemas.microsoft.com/office/drawing/2014/main" id="{3CAB4ABD-86D9-49CE-B054-720F2CC87C47}"/>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3" name="直線コネクタ 202">
          <a:extLst>
            <a:ext uri="{FF2B5EF4-FFF2-40B4-BE49-F238E27FC236}">
              <a16:creationId xmlns:a16="http://schemas.microsoft.com/office/drawing/2014/main" id="{021433B8-51C2-4284-B136-49372B21D52A}"/>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04" name="テキスト ボックス 203">
          <a:extLst>
            <a:ext uri="{FF2B5EF4-FFF2-40B4-BE49-F238E27FC236}">
              <a16:creationId xmlns:a16="http://schemas.microsoft.com/office/drawing/2014/main" id="{26147D45-10AA-4926-89F1-261EFF619054}"/>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5" name="直線コネクタ 204">
          <a:extLst>
            <a:ext uri="{FF2B5EF4-FFF2-40B4-BE49-F238E27FC236}">
              <a16:creationId xmlns:a16="http://schemas.microsoft.com/office/drawing/2014/main" id="{D300D4D0-4422-4792-ADF1-1963A5FB8457}"/>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06" name="テキスト ボックス 205">
          <a:extLst>
            <a:ext uri="{FF2B5EF4-FFF2-40B4-BE49-F238E27FC236}">
              <a16:creationId xmlns:a16="http://schemas.microsoft.com/office/drawing/2014/main" id="{7E792BFB-218F-4C3A-B735-5985C3ADA60B}"/>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7" name="直線コネクタ 206">
          <a:extLst>
            <a:ext uri="{FF2B5EF4-FFF2-40B4-BE49-F238E27FC236}">
              <a16:creationId xmlns:a16="http://schemas.microsoft.com/office/drawing/2014/main" id="{DE303CA6-DB4F-4E93-A6C8-CCA235411B04}"/>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08" name="テキスト ボックス 207">
          <a:extLst>
            <a:ext uri="{FF2B5EF4-FFF2-40B4-BE49-F238E27FC236}">
              <a16:creationId xmlns:a16="http://schemas.microsoft.com/office/drawing/2014/main" id="{0C244143-C509-4B3A-8570-FB2FF9D93445}"/>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9" name="直線コネクタ 208">
          <a:extLst>
            <a:ext uri="{FF2B5EF4-FFF2-40B4-BE49-F238E27FC236}">
              <a16:creationId xmlns:a16="http://schemas.microsoft.com/office/drawing/2014/main" id="{20AE9CD0-66A1-4553-8FAE-A84CE1ADB153}"/>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10" name="テキスト ボックス 209">
          <a:extLst>
            <a:ext uri="{FF2B5EF4-FFF2-40B4-BE49-F238E27FC236}">
              <a16:creationId xmlns:a16="http://schemas.microsoft.com/office/drawing/2014/main" id="{F7123EA4-C38C-4DEE-8F40-FD24D3CEF51C}"/>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1" name="直線コネクタ 210">
          <a:extLst>
            <a:ext uri="{FF2B5EF4-FFF2-40B4-BE49-F238E27FC236}">
              <a16:creationId xmlns:a16="http://schemas.microsoft.com/office/drawing/2014/main" id="{2B70A767-EDB8-4E92-98FA-4928B8985E39}"/>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2" name="テキスト ボックス 211">
          <a:extLst>
            <a:ext uri="{FF2B5EF4-FFF2-40B4-BE49-F238E27FC236}">
              <a16:creationId xmlns:a16="http://schemas.microsoft.com/office/drawing/2014/main" id="{567B1F1F-5F63-454A-9FD5-464953756A5E}"/>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a:extLst>
            <a:ext uri="{FF2B5EF4-FFF2-40B4-BE49-F238E27FC236}">
              <a16:creationId xmlns:a16="http://schemas.microsoft.com/office/drawing/2014/main" id="{A0122CD8-DF64-4102-B665-20C2C2CBD29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4" name="テキスト ボックス 213">
          <a:extLst>
            <a:ext uri="{FF2B5EF4-FFF2-40B4-BE49-F238E27FC236}">
              <a16:creationId xmlns:a16="http://schemas.microsoft.com/office/drawing/2014/main" id="{BF53A53C-ED6C-40DC-8772-465DE1BD02FB}"/>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橋りょう・トンネル】&#10;一人当たり有形固定資産（償却資産）額グラフ枠">
          <a:extLst>
            <a:ext uri="{FF2B5EF4-FFF2-40B4-BE49-F238E27FC236}">
              <a16:creationId xmlns:a16="http://schemas.microsoft.com/office/drawing/2014/main" id="{EB045406-112D-44B5-AE80-31449F0E9F4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88888</xdr:rowOff>
    </xdr:from>
    <xdr:to>
      <xdr:col>54</xdr:col>
      <xdr:colOff>189865</xdr:colOff>
      <xdr:row>64</xdr:row>
      <xdr:rowOff>118406</xdr:rowOff>
    </xdr:to>
    <xdr:cxnSp macro="">
      <xdr:nvCxnSpPr>
        <xdr:cNvPr id="216" name="直線コネクタ 215">
          <a:extLst>
            <a:ext uri="{FF2B5EF4-FFF2-40B4-BE49-F238E27FC236}">
              <a16:creationId xmlns:a16="http://schemas.microsoft.com/office/drawing/2014/main" id="{90FABB17-5765-44E5-A6A3-ACE999DD9244}"/>
            </a:ext>
          </a:extLst>
        </xdr:cNvPr>
        <xdr:cNvCxnSpPr/>
      </xdr:nvCxnSpPr>
      <xdr:spPr>
        <a:xfrm flipV="1">
          <a:off x="10476865" y="9518638"/>
          <a:ext cx="0" cy="1572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122233</xdr:rowOff>
    </xdr:from>
    <xdr:ext cx="534377" cy="259045"/>
    <xdr:sp macro="" textlink="">
      <xdr:nvSpPr>
        <xdr:cNvPr id="217" name="【橋りょう・トンネル】&#10;一人当たり有形固定資産（償却資産）額最小値テキスト">
          <a:extLst>
            <a:ext uri="{FF2B5EF4-FFF2-40B4-BE49-F238E27FC236}">
              <a16:creationId xmlns:a16="http://schemas.microsoft.com/office/drawing/2014/main" id="{E044041D-837B-41B2-832B-33510F56ED6E}"/>
            </a:ext>
          </a:extLst>
        </xdr:cNvPr>
        <xdr:cNvSpPr txBox="1"/>
      </xdr:nvSpPr>
      <xdr:spPr>
        <a:xfrm>
          <a:off x="10515600" y="1109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118406</xdr:rowOff>
    </xdr:from>
    <xdr:to>
      <xdr:col>55</xdr:col>
      <xdr:colOff>88900</xdr:colOff>
      <xdr:row>64</xdr:row>
      <xdr:rowOff>118406</xdr:rowOff>
    </xdr:to>
    <xdr:cxnSp macro="">
      <xdr:nvCxnSpPr>
        <xdr:cNvPr id="218" name="直線コネクタ 217">
          <a:extLst>
            <a:ext uri="{FF2B5EF4-FFF2-40B4-BE49-F238E27FC236}">
              <a16:creationId xmlns:a16="http://schemas.microsoft.com/office/drawing/2014/main" id="{3E4EDA02-873F-487D-AE35-8239BDD15314}"/>
            </a:ext>
          </a:extLst>
        </xdr:cNvPr>
        <xdr:cNvCxnSpPr/>
      </xdr:nvCxnSpPr>
      <xdr:spPr>
        <a:xfrm>
          <a:off x="10388600" y="11091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35565</xdr:rowOff>
    </xdr:from>
    <xdr:ext cx="690189" cy="259045"/>
    <xdr:sp macro="" textlink="">
      <xdr:nvSpPr>
        <xdr:cNvPr id="219" name="【橋りょう・トンネル】&#10;一人当たり有形固定資産（償却資産）額最大値テキスト">
          <a:extLst>
            <a:ext uri="{FF2B5EF4-FFF2-40B4-BE49-F238E27FC236}">
              <a16:creationId xmlns:a16="http://schemas.microsoft.com/office/drawing/2014/main" id="{8AF36350-6C87-416A-821E-5E783A81D073}"/>
            </a:ext>
          </a:extLst>
        </xdr:cNvPr>
        <xdr:cNvSpPr txBox="1"/>
      </xdr:nvSpPr>
      <xdr:spPr>
        <a:xfrm>
          <a:off x="10515600" y="92938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88888</xdr:rowOff>
    </xdr:from>
    <xdr:to>
      <xdr:col>55</xdr:col>
      <xdr:colOff>88900</xdr:colOff>
      <xdr:row>55</xdr:row>
      <xdr:rowOff>88888</xdr:rowOff>
    </xdr:to>
    <xdr:cxnSp macro="">
      <xdr:nvCxnSpPr>
        <xdr:cNvPr id="220" name="直線コネクタ 219">
          <a:extLst>
            <a:ext uri="{FF2B5EF4-FFF2-40B4-BE49-F238E27FC236}">
              <a16:creationId xmlns:a16="http://schemas.microsoft.com/office/drawing/2014/main" id="{A1E1FB30-7613-45FB-9500-1AA60EE6082B}"/>
            </a:ext>
          </a:extLst>
        </xdr:cNvPr>
        <xdr:cNvCxnSpPr/>
      </xdr:nvCxnSpPr>
      <xdr:spPr>
        <a:xfrm>
          <a:off x="10388600" y="9518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133883</xdr:rowOff>
    </xdr:from>
    <xdr:ext cx="599010" cy="259045"/>
    <xdr:sp macro="" textlink="">
      <xdr:nvSpPr>
        <xdr:cNvPr id="221" name="【橋りょう・トンネル】&#10;一人当たり有形固定資産（償却資産）額平均値テキスト">
          <a:extLst>
            <a:ext uri="{FF2B5EF4-FFF2-40B4-BE49-F238E27FC236}">
              <a16:creationId xmlns:a16="http://schemas.microsoft.com/office/drawing/2014/main" id="{4BCBD22B-5450-4A17-9CAF-0D1565A094E5}"/>
            </a:ext>
          </a:extLst>
        </xdr:cNvPr>
        <xdr:cNvSpPr txBox="1"/>
      </xdr:nvSpPr>
      <xdr:spPr>
        <a:xfrm>
          <a:off x="10515600" y="105923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111006</xdr:rowOff>
    </xdr:from>
    <xdr:to>
      <xdr:col>55</xdr:col>
      <xdr:colOff>50800</xdr:colOff>
      <xdr:row>63</xdr:row>
      <xdr:rowOff>41156</xdr:rowOff>
    </xdr:to>
    <xdr:sp macro="" textlink="">
      <xdr:nvSpPr>
        <xdr:cNvPr id="222" name="フローチャート: 判断 221">
          <a:extLst>
            <a:ext uri="{FF2B5EF4-FFF2-40B4-BE49-F238E27FC236}">
              <a16:creationId xmlns:a16="http://schemas.microsoft.com/office/drawing/2014/main" id="{E9ADB6DE-A7D9-42FE-B60E-20A4A86480BC}"/>
            </a:ext>
          </a:extLst>
        </xdr:cNvPr>
        <xdr:cNvSpPr/>
      </xdr:nvSpPr>
      <xdr:spPr>
        <a:xfrm>
          <a:off x="10426700" y="107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122690</xdr:rowOff>
    </xdr:from>
    <xdr:to>
      <xdr:col>50</xdr:col>
      <xdr:colOff>165100</xdr:colOff>
      <xdr:row>63</xdr:row>
      <xdr:rowOff>52840</xdr:rowOff>
    </xdr:to>
    <xdr:sp macro="" textlink="">
      <xdr:nvSpPr>
        <xdr:cNvPr id="223" name="フローチャート: 判断 222">
          <a:extLst>
            <a:ext uri="{FF2B5EF4-FFF2-40B4-BE49-F238E27FC236}">
              <a16:creationId xmlns:a16="http://schemas.microsoft.com/office/drawing/2014/main" id="{74CE80C7-1059-4841-98FF-A03AF715A9C5}"/>
            </a:ext>
          </a:extLst>
        </xdr:cNvPr>
        <xdr:cNvSpPr/>
      </xdr:nvSpPr>
      <xdr:spPr>
        <a:xfrm>
          <a:off x="9588500" y="1075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101497</xdr:rowOff>
    </xdr:from>
    <xdr:to>
      <xdr:col>46</xdr:col>
      <xdr:colOff>38100</xdr:colOff>
      <xdr:row>63</xdr:row>
      <xdr:rowOff>31647</xdr:rowOff>
    </xdr:to>
    <xdr:sp macro="" textlink="">
      <xdr:nvSpPr>
        <xdr:cNvPr id="224" name="フローチャート: 判断 223">
          <a:extLst>
            <a:ext uri="{FF2B5EF4-FFF2-40B4-BE49-F238E27FC236}">
              <a16:creationId xmlns:a16="http://schemas.microsoft.com/office/drawing/2014/main" id="{408E994D-DF35-4F64-B99E-C15372992EB8}"/>
            </a:ext>
          </a:extLst>
        </xdr:cNvPr>
        <xdr:cNvSpPr/>
      </xdr:nvSpPr>
      <xdr:spPr>
        <a:xfrm>
          <a:off x="8699500" y="1073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126291</xdr:rowOff>
    </xdr:from>
    <xdr:to>
      <xdr:col>41</xdr:col>
      <xdr:colOff>101600</xdr:colOff>
      <xdr:row>63</xdr:row>
      <xdr:rowOff>56441</xdr:rowOff>
    </xdr:to>
    <xdr:sp macro="" textlink="">
      <xdr:nvSpPr>
        <xdr:cNvPr id="225" name="フローチャート: 判断 224">
          <a:extLst>
            <a:ext uri="{FF2B5EF4-FFF2-40B4-BE49-F238E27FC236}">
              <a16:creationId xmlns:a16="http://schemas.microsoft.com/office/drawing/2014/main" id="{814EB706-C272-40E0-85D2-9C740E9BF48C}"/>
            </a:ext>
          </a:extLst>
        </xdr:cNvPr>
        <xdr:cNvSpPr/>
      </xdr:nvSpPr>
      <xdr:spPr>
        <a:xfrm>
          <a:off x="7810500" y="107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384EC115-4E83-4536-A886-5965762BA00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1D5E58DE-813B-4475-8614-4D80C734DEA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1B6EEC13-3E16-44DC-8C6E-E03A8FFA59F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E1CC6192-8EA3-4219-8F23-E1BBB6DA612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3BF6783C-6CA2-4BB1-89F5-592129B91FE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152565</xdr:rowOff>
    </xdr:from>
    <xdr:to>
      <xdr:col>55</xdr:col>
      <xdr:colOff>50800</xdr:colOff>
      <xdr:row>64</xdr:row>
      <xdr:rowOff>82715</xdr:rowOff>
    </xdr:to>
    <xdr:sp macro="" textlink="">
      <xdr:nvSpPr>
        <xdr:cNvPr id="231" name="楕円 230">
          <a:extLst>
            <a:ext uri="{FF2B5EF4-FFF2-40B4-BE49-F238E27FC236}">
              <a16:creationId xmlns:a16="http://schemas.microsoft.com/office/drawing/2014/main" id="{7AD85DAC-1395-4327-BC5C-85816AEEB5F2}"/>
            </a:ext>
          </a:extLst>
        </xdr:cNvPr>
        <xdr:cNvSpPr/>
      </xdr:nvSpPr>
      <xdr:spPr>
        <a:xfrm>
          <a:off x="10426700" y="1095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67492</xdr:rowOff>
    </xdr:from>
    <xdr:ext cx="534377" cy="259045"/>
    <xdr:sp macro="" textlink="">
      <xdr:nvSpPr>
        <xdr:cNvPr id="232" name="【橋りょう・トンネル】&#10;一人当たり有形固定資産（償却資産）額該当値テキスト">
          <a:extLst>
            <a:ext uri="{FF2B5EF4-FFF2-40B4-BE49-F238E27FC236}">
              <a16:creationId xmlns:a16="http://schemas.microsoft.com/office/drawing/2014/main" id="{DC7E8316-F19D-4D59-A965-3715D11A0FED}"/>
            </a:ext>
          </a:extLst>
        </xdr:cNvPr>
        <xdr:cNvSpPr txBox="1"/>
      </xdr:nvSpPr>
      <xdr:spPr>
        <a:xfrm>
          <a:off x="10515600" y="1086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55736</xdr:rowOff>
    </xdr:from>
    <xdr:to>
      <xdr:col>50</xdr:col>
      <xdr:colOff>165100</xdr:colOff>
      <xdr:row>63</xdr:row>
      <xdr:rowOff>157336</xdr:rowOff>
    </xdr:to>
    <xdr:sp macro="" textlink="">
      <xdr:nvSpPr>
        <xdr:cNvPr id="233" name="楕円 232">
          <a:extLst>
            <a:ext uri="{FF2B5EF4-FFF2-40B4-BE49-F238E27FC236}">
              <a16:creationId xmlns:a16="http://schemas.microsoft.com/office/drawing/2014/main" id="{779702DD-945F-4134-B6A6-D76C55D5A814}"/>
            </a:ext>
          </a:extLst>
        </xdr:cNvPr>
        <xdr:cNvSpPr/>
      </xdr:nvSpPr>
      <xdr:spPr>
        <a:xfrm>
          <a:off x="9588500" y="1085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106536</xdr:rowOff>
    </xdr:from>
    <xdr:to>
      <xdr:col>55</xdr:col>
      <xdr:colOff>0</xdr:colOff>
      <xdr:row>64</xdr:row>
      <xdr:rowOff>31915</xdr:rowOff>
    </xdr:to>
    <xdr:cxnSp macro="">
      <xdr:nvCxnSpPr>
        <xdr:cNvPr id="234" name="直線コネクタ 233">
          <a:extLst>
            <a:ext uri="{FF2B5EF4-FFF2-40B4-BE49-F238E27FC236}">
              <a16:creationId xmlns:a16="http://schemas.microsoft.com/office/drawing/2014/main" id="{5F6EB366-F453-4607-8FBF-18692319FFFC}"/>
            </a:ext>
          </a:extLst>
        </xdr:cNvPr>
        <xdr:cNvCxnSpPr/>
      </xdr:nvCxnSpPr>
      <xdr:spPr>
        <a:xfrm>
          <a:off x="9639300" y="10907886"/>
          <a:ext cx="838200" cy="9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58543</xdr:rowOff>
    </xdr:from>
    <xdr:to>
      <xdr:col>46</xdr:col>
      <xdr:colOff>38100</xdr:colOff>
      <xdr:row>63</xdr:row>
      <xdr:rowOff>160143</xdr:rowOff>
    </xdr:to>
    <xdr:sp macro="" textlink="">
      <xdr:nvSpPr>
        <xdr:cNvPr id="235" name="楕円 234">
          <a:extLst>
            <a:ext uri="{FF2B5EF4-FFF2-40B4-BE49-F238E27FC236}">
              <a16:creationId xmlns:a16="http://schemas.microsoft.com/office/drawing/2014/main" id="{DA95FADE-AF3E-41F0-9C97-278E2FC116A0}"/>
            </a:ext>
          </a:extLst>
        </xdr:cNvPr>
        <xdr:cNvSpPr/>
      </xdr:nvSpPr>
      <xdr:spPr>
        <a:xfrm>
          <a:off x="8699500" y="1085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106536</xdr:rowOff>
    </xdr:from>
    <xdr:to>
      <xdr:col>50</xdr:col>
      <xdr:colOff>114300</xdr:colOff>
      <xdr:row>63</xdr:row>
      <xdr:rowOff>109343</xdr:rowOff>
    </xdr:to>
    <xdr:cxnSp macro="">
      <xdr:nvCxnSpPr>
        <xdr:cNvPr id="236" name="直線コネクタ 235">
          <a:extLst>
            <a:ext uri="{FF2B5EF4-FFF2-40B4-BE49-F238E27FC236}">
              <a16:creationId xmlns:a16="http://schemas.microsoft.com/office/drawing/2014/main" id="{4E0A53D8-789F-47BC-8C4E-AAC801FC0430}"/>
            </a:ext>
          </a:extLst>
        </xdr:cNvPr>
        <xdr:cNvCxnSpPr/>
      </xdr:nvCxnSpPr>
      <xdr:spPr>
        <a:xfrm flipV="1">
          <a:off x="8750300" y="10907886"/>
          <a:ext cx="889000" cy="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60916</xdr:rowOff>
    </xdr:from>
    <xdr:to>
      <xdr:col>41</xdr:col>
      <xdr:colOff>101600</xdr:colOff>
      <xdr:row>63</xdr:row>
      <xdr:rowOff>162516</xdr:rowOff>
    </xdr:to>
    <xdr:sp macro="" textlink="">
      <xdr:nvSpPr>
        <xdr:cNvPr id="237" name="楕円 236">
          <a:extLst>
            <a:ext uri="{FF2B5EF4-FFF2-40B4-BE49-F238E27FC236}">
              <a16:creationId xmlns:a16="http://schemas.microsoft.com/office/drawing/2014/main" id="{D5E5198A-D167-4689-924E-4320C7E3914E}"/>
            </a:ext>
          </a:extLst>
        </xdr:cNvPr>
        <xdr:cNvSpPr/>
      </xdr:nvSpPr>
      <xdr:spPr>
        <a:xfrm>
          <a:off x="7810500" y="1086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109343</xdr:rowOff>
    </xdr:from>
    <xdr:to>
      <xdr:col>45</xdr:col>
      <xdr:colOff>177800</xdr:colOff>
      <xdr:row>63</xdr:row>
      <xdr:rowOff>111716</xdr:rowOff>
    </xdr:to>
    <xdr:cxnSp macro="">
      <xdr:nvCxnSpPr>
        <xdr:cNvPr id="238" name="直線コネクタ 237">
          <a:extLst>
            <a:ext uri="{FF2B5EF4-FFF2-40B4-BE49-F238E27FC236}">
              <a16:creationId xmlns:a16="http://schemas.microsoft.com/office/drawing/2014/main" id="{A945B050-9FA3-4134-8CD5-062229089D90}"/>
            </a:ext>
          </a:extLst>
        </xdr:cNvPr>
        <xdr:cNvCxnSpPr/>
      </xdr:nvCxnSpPr>
      <xdr:spPr>
        <a:xfrm flipV="1">
          <a:off x="7861300" y="10910693"/>
          <a:ext cx="889000" cy="2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69367</xdr:rowOff>
    </xdr:from>
    <xdr:ext cx="599010" cy="259045"/>
    <xdr:sp macro="" textlink="">
      <xdr:nvSpPr>
        <xdr:cNvPr id="239" name="n_1aveValue【橋りょう・トンネル】&#10;一人当たり有形固定資産（償却資産）額">
          <a:extLst>
            <a:ext uri="{FF2B5EF4-FFF2-40B4-BE49-F238E27FC236}">
              <a16:creationId xmlns:a16="http://schemas.microsoft.com/office/drawing/2014/main" id="{5367418B-A485-4D58-8CE7-03CDA99A0D97}"/>
            </a:ext>
          </a:extLst>
        </xdr:cNvPr>
        <xdr:cNvSpPr txBox="1"/>
      </xdr:nvSpPr>
      <xdr:spPr>
        <a:xfrm>
          <a:off x="9327095" y="10527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48174</xdr:rowOff>
    </xdr:from>
    <xdr:ext cx="599010" cy="259045"/>
    <xdr:sp macro="" textlink="">
      <xdr:nvSpPr>
        <xdr:cNvPr id="240" name="n_2aveValue【橋りょう・トンネル】&#10;一人当たり有形固定資産（償却資産）額">
          <a:extLst>
            <a:ext uri="{FF2B5EF4-FFF2-40B4-BE49-F238E27FC236}">
              <a16:creationId xmlns:a16="http://schemas.microsoft.com/office/drawing/2014/main" id="{6469F756-4CF0-4703-A0A4-BC53AD6D9D8D}"/>
            </a:ext>
          </a:extLst>
        </xdr:cNvPr>
        <xdr:cNvSpPr txBox="1"/>
      </xdr:nvSpPr>
      <xdr:spPr>
        <a:xfrm>
          <a:off x="8450795" y="10506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72968</xdr:rowOff>
    </xdr:from>
    <xdr:ext cx="599010" cy="259045"/>
    <xdr:sp macro="" textlink="">
      <xdr:nvSpPr>
        <xdr:cNvPr id="241" name="n_3aveValue【橋りょう・トンネル】&#10;一人当たり有形固定資産（償却資産）額">
          <a:extLst>
            <a:ext uri="{FF2B5EF4-FFF2-40B4-BE49-F238E27FC236}">
              <a16:creationId xmlns:a16="http://schemas.microsoft.com/office/drawing/2014/main" id="{4043EA34-4579-4978-AFC5-D51CC5D76B98}"/>
            </a:ext>
          </a:extLst>
        </xdr:cNvPr>
        <xdr:cNvSpPr txBox="1"/>
      </xdr:nvSpPr>
      <xdr:spPr>
        <a:xfrm>
          <a:off x="7561795" y="10531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148463</xdr:rowOff>
    </xdr:from>
    <xdr:ext cx="599010" cy="259045"/>
    <xdr:sp macro="" textlink="">
      <xdr:nvSpPr>
        <xdr:cNvPr id="242" name="n_1mainValue【橋りょう・トンネル】&#10;一人当たり有形固定資産（償却資産）額">
          <a:extLst>
            <a:ext uri="{FF2B5EF4-FFF2-40B4-BE49-F238E27FC236}">
              <a16:creationId xmlns:a16="http://schemas.microsoft.com/office/drawing/2014/main" id="{42414F30-6455-4B6E-8043-39E782777E0B}"/>
            </a:ext>
          </a:extLst>
        </xdr:cNvPr>
        <xdr:cNvSpPr txBox="1"/>
      </xdr:nvSpPr>
      <xdr:spPr>
        <a:xfrm>
          <a:off x="9327095" y="10949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151270</xdr:rowOff>
    </xdr:from>
    <xdr:ext cx="599010" cy="259045"/>
    <xdr:sp macro="" textlink="">
      <xdr:nvSpPr>
        <xdr:cNvPr id="243" name="n_2mainValue【橋りょう・トンネル】&#10;一人当たり有形固定資産（償却資産）額">
          <a:extLst>
            <a:ext uri="{FF2B5EF4-FFF2-40B4-BE49-F238E27FC236}">
              <a16:creationId xmlns:a16="http://schemas.microsoft.com/office/drawing/2014/main" id="{5A9F59E5-BB08-495F-A29A-991DE0C3D7D1}"/>
            </a:ext>
          </a:extLst>
        </xdr:cNvPr>
        <xdr:cNvSpPr txBox="1"/>
      </xdr:nvSpPr>
      <xdr:spPr>
        <a:xfrm>
          <a:off x="8450795" y="10952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153643</xdr:rowOff>
    </xdr:from>
    <xdr:ext cx="599010" cy="259045"/>
    <xdr:sp macro="" textlink="">
      <xdr:nvSpPr>
        <xdr:cNvPr id="244" name="n_3mainValue【橋りょう・トンネル】&#10;一人当たり有形固定資産（償却資産）額">
          <a:extLst>
            <a:ext uri="{FF2B5EF4-FFF2-40B4-BE49-F238E27FC236}">
              <a16:creationId xmlns:a16="http://schemas.microsoft.com/office/drawing/2014/main" id="{98E605BC-2021-4EE3-BB70-F99120AD9995}"/>
            </a:ext>
          </a:extLst>
        </xdr:cNvPr>
        <xdr:cNvSpPr txBox="1"/>
      </xdr:nvSpPr>
      <xdr:spPr>
        <a:xfrm>
          <a:off x="7561795" y="10954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5" name="正方形/長方形 244">
          <a:extLst>
            <a:ext uri="{FF2B5EF4-FFF2-40B4-BE49-F238E27FC236}">
              <a16:creationId xmlns:a16="http://schemas.microsoft.com/office/drawing/2014/main" id="{56FBEA51-B64D-4EFF-BCCF-C626F4F3806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6" name="正方形/長方形 245">
          <a:extLst>
            <a:ext uri="{FF2B5EF4-FFF2-40B4-BE49-F238E27FC236}">
              <a16:creationId xmlns:a16="http://schemas.microsoft.com/office/drawing/2014/main" id="{2A89AC20-3EFF-4DD4-8565-EA44ADBC24A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7" name="正方形/長方形 246">
          <a:extLst>
            <a:ext uri="{FF2B5EF4-FFF2-40B4-BE49-F238E27FC236}">
              <a16:creationId xmlns:a16="http://schemas.microsoft.com/office/drawing/2014/main" id="{51B45F9E-81B9-40CD-B685-B2F82D3FF47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8" name="正方形/長方形 247">
          <a:extLst>
            <a:ext uri="{FF2B5EF4-FFF2-40B4-BE49-F238E27FC236}">
              <a16:creationId xmlns:a16="http://schemas.microsoft.com/office/drawing/2014/main" id="{EEEBC43D-F6A6-4F3B-8E4B-65ED9ABF1B5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9" name="正方形/長方形 248">
          <a:extLst>
            <a:ext uri="{FF2B5EF4-FFF2-40B4-BE49-F238E27FC236}">
              <a16:creationId xmlns:a16="http://schemas.microsoft.com/office/drawing/2014/main" id="{99F77E56-2042-49B0-8FAD-39098C697B1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0" name="正方形/長方形 249">
          <a:extLst>
            <a:ext uri="{FF2B5EF4-FFF2-40B4-BE49-F238E27FC236}">
              <a16:creationId xmlns:a16="http://schemas.microsoft.com/office/drawing/2014/main" id="{DEE97D4B-E612-4808-B083-F28FC61516B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1" name="正方形/長方形 250">
          <a:extLst>
            <a:ext uri="{FF2B5EF4-FFF2-40B4-BE49-F238E27FC236}">
              <a16:creationId xmlns:a16="http://schemas.microsoft.com/office/drawing/2014/main" id="{7019AC4D-D727-403D-B0C5-F2C6A6B5F53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2" name="正方形/長方形 251">
          <a:extLst>
            <a:ext uri="{FF2B5EF4-FFF2-40B4-BE49-F238E27FC236}">
              <a16:creationId xmlns:a16="http://schemas.microsoft.com/office/drawing/2014/main" id="{95C8B6C7-08B0-4817-AE19-160F8F0C1BB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3" name="テキスト ボックス 252">
          <a:extLst>
            <a:ext uri="{FF2B5EF4-FFF2-40B4-BE49-F238E27FC236}">
              <a16:creationId xmlns:a16="http://schemas.microsoft.com/office/drawing/2014/main" id="{B76870FC-A184-422C-8581-3990A078F5D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4" name="直線コネクタ 253">
          <a:extLst>
            <a:ext uri="{FF2B5EF4-FFF2-40B4-BE49-F238E27FC236}">
              <a16:creationId xmlns:a16="http://schemas.microsoft.com/office/drawing/2014/main" id="{B5EE05D7-D4F4-4CCF-A9A1-E8D77BD4619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5" name="テキスト ボックス 254">
          <a:extLst>
            <a:ext uri="{FF2B5EF4-FFF2-40B4-BE49-F238E27FC236}">
              <a16:creationId xmlns:a16="http://schemas.microsoft.com/office/drawing/2014/main" id="{757A183D-C587-45C9-B89D-8C0F38ABFC7B}"/>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6" name="直線コネクタ 255">
          <a:extLst>
            <a:ext uri="{FF2B5EF4-FFF2-40B4-BE49-F238E27FC236}">
              <a16:creationId xmlns:a16="http://schemas.microsoft.com/office/drawing/2014/main" id="{CFADD711-52B8-4495-A982-4D352B2B998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7" name="テキスト ボックス 256">
          <a:extLst>
            <a:ext uri="{FF2B5EF4-FFF2-40B4-BE49-F238E27FC236}">
              <a16:creationId xmlns:a16="http://schemas.microsoft.com/office/drawing/2014/main" id="{707B1D53-5D8E-45FF-AC50-45E2F7824E89}"/>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8" name="直線コネクタ 257">
          <a:extLst>
            <a:ext uri="{FF2B5EF4-FFF2-40B4-BE49-F238E27FC236}">
              <a16:creationId xmlns:a16="http://schemas.microsoft.com/office/drawing/2014/main" id="{323B682A-871F-41D4-8A5A-F368EF171B5A}"/>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9" name="テキスト ボックス 258">
          <a:extLst>
            <a:ext uri="{FF2B5EF4-FFF2-40B4-BE49-F238E27FC236}">
              <a16:creationId xmlns:a16="http://schemas.microsoft.com/office/drawing/2014/main" id="{B5FC4972-0A7B-4B11-BAE6-AC0246769763}"/>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0" name="直線コネクタ 259">
          <a:extLst>
            <a:ext uri="{FF2B5EF4-FFF2-40B4-BE49-F238E27FC236}">
              <a16:creationId xmlns:a16="http://schemas.microsoft.com/office/drawing/2014/main" id="{AEC024EF-8180-4754-9B32-414052C1AE44}"/>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1" name="テキスト ボックス 260">
          <a:extLst>
            <a:ext uri="{FF2B5EF4-FFF2-40B4-BE49-F238E27FC236}">
              <a16:creationId xmlns:a16="http://schemas.microsoft.com/office/drawing/2014/main" id="{4A2EF7FE-F5BD-4AC5-8FA9-FF0D0552359E}"/>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2" name="直線コネクタ 261">
          <a:extLst>
            <a:ext uri="{FF2B5EF4-FFF2-40B4-BE49-F238E27FC236}">
              <a16:creationId xmlns:a16="http://schemas.microsoft.com/office/drawing/2014/main" id="{5774046E-67F8-40FD-BB05-AD9CD67C041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3" name="テキスト ボックス 262">
          <a:extLst>
            <a:ext uri="{FF2B5EF4-FFF2-40B4-BE49-F238E27FC236}">
              <a16:creationId xmlns:a16="http://schemas.microsoft.com/office/drawing/2014/main" id="{11C5C228-3C1D-43C8-BF72-81545F68DD8D}"/>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4" name="直線コネクタ 263">
          <a:extLst>
            <a:ext uri="{FF2B5EF4-FFF2-40B4-BE49-F238E27FC236}">
              <a16:creationId xmlns:a16="http://schemas.microsoft.com/office/drawing/2014/main" id="{A11AC4B2-C6BC-42A0-91D0-DF6F4ED54DCC}"/>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5" name="テキスト ボックス 264">
          <a:extLst>
            <a:ext uri="{FF2B5EF4-FFF2-40B4-BE49-F238E27FC236}">
              <a16:creationId xmlns:a16="http://schemas.microsoft.com/office/drawing/2014/main" id="{8AE16739-368B-4BA3-9C5C-C4BD6F3CA50E}"/>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6" name="直線コネクタ 265">
          <a:extLst>
            <a:ext uri="{FF2B5EF4-FFF2-40B4-BE49-F238E27FC236}">
              <a16:creationId xmlns:a16="http://schemas.microsoft.com/office/drawing/2014/main" id="{1AC62040-EB20-44BD-B066-9B51FE3B864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7" name="テキスト ボックス 266">
          <a:extLst>
            <a:ext uri="{FF2B5EF4-FFF2-40B4-BE49-F238E27FC236}">
              <a16:creationId xmlns:a16="http://schemas.microsoft.com/office/drawing/2014/main" id="{1A214142-6E23-4494-9E08-630571E5C4A9}"/>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8" name="【公営住宅】&#10;有形固定資産減価償却率グラフ枠">
          <a:extLst>
            <a:ext uri="{FF2B5EF4-FFF2-40B4-BE49-F238E27FC236}">
              <a16:creationId xmlns:a16="http://schemas.microsoft.com/office/drawing/2014/main" id="{2D853961-7F1A-49D2-BA65-D0FA7A9B27A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22861</xdr:rowOff>
    </xdr:from>
    <xdr:to>
      <xdr:col>24</xdr:col>
      <xdr:colOff>62865</xdr:colOff>
      <xdr:row>86</xdr:row>
      <xdr:rowOff>146686</xdr:rowOff>
    </xdr:to>
    <xdr:cxnSp macro="">
      <xdr:nvCxnSpPr>
        <xdr:cNvPr id="269" name="直線コネクタ 268">
          <a:extLst>
            <a:ext uri="{FF2B5EF4-FFF2-40B4-BE49-F238E27FC236}">
              <a16:creationId xmlns:a16="http://schemas.microsoft.com/office/drawing/2014/main" id="{CD9E2626-C5C3-40AB-AFB9-53AAFFD77D35}"/>
            </a:ext>
          </a:extLst>
        </xdr:cNvPr>
        <xdr:cNvCxnSpPr/>
      </xdr:nvCxnSpPr>
      <xdr:spPr>
        <a:xfrm flipV="1">
          <a:off x="4634865" y="13395961"/>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150513</xdr:rowOff>
    </xdr:from>
    <xdr:ext cx="405111" cy="259045"/>
    <xdr:sp macro="" textlink="">
      <xdr:nvSpPr>
        <xdr:cNvPr id="270" name="【公営住宅】&#10;有形固定資産減価償却率最小値テキスト">
          <a:extLst>
            <a:ext uri="{FF2B5EF4-FFF2-40B4-BE49-F238E27FC236}">
              <a16:creationId xmlns:a16="http://schemas.microsoft.com/office/drawing/2014/main" id="{F2559DCF-A67B-4B89-A277-9759C54BA632}"/>
            </a:ext>
          </a:extLst>
        </xdr:cNvPr>
        <xdr:cNvSpPr txBox="1"/>
      </xdr:nvSpPr>
      <xdr:spPr>
        <a:xfrm>
          <a:off x="4673600" y="1489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146686</xdr:rowOff>
    </xdr:from>
    <xdr:to>
      <xdr:col>24</xdr:col>
      <xdr:colOff>152400</xdr:colOff>
      <xdr:row>86</xdr:row>
      <xdr:rowOff>146686</xdr:rowOff>
    </xdr:to>
    <xdr:cxnSp macro="">
      <xdr:nvCxnSpPr>
        <xdr:cNvPr id="271" name="直線コネクタ 270">
          <a:extLst>
            <a:ext uri="{FF2B5EF4-FFF2-40B4-BE49-F238E27FC236}">
              <a16:creationId xmlns:a16="http://schemas.microsoft.com/office/drawing/2014/main" id="{1EDEDDAE-0E42-46F0-BD02-236358CC2C34}"/>
            </a:ext>
          </a:extLst>
        </xdr:cNvPr>
        <xdr:cNvCxnSpPr/>
      </xdr:nvCxnSpPr>
      <xdr:spPr>
        <a:xfrm>
          <a:off x="4546600" y="14891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140988</xdr:rowOff>
    </xdr:from>
    <xdr:ext cx="405111" cy="259045"/>
    <xdr:sp macro="" textlink="">
      <xdr:nvSpPr>
        <xdr:cNvPr id="272" name="【公営住宅】&#10;有形固定資産減価償却率最大値テキスト">
          <a:extLst>
            <a:ext uri="{FF2B5EF4-FFF2-40B4-BE49-F238E27FC236}">
              <a16:creationId xmlns:a16="http://schemas.microsoft.com/office/drawing/2014/main" id="{28EADCF7-51EC-4B1C-BD92-A3E9E2C510C6}"/>
            </a:ext>
          </a:extLst>
        </xdr:cNvPr>
        <xdr:cNvSpPr txBox="1"/>
      </xdr:nvSpPr>
      <xdr:spPr>
        <a:xfrm>
          <a:off x="4673600" y="13171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22861</xdr:rowOff>
    </xdr:from>
    <xdr:to>
      <xdr:col>24</xdr:col>
      <xdr:colOff>152400</xdr:colOff>
      <xdr:row>78</xdr:row>
      <xdr:rowOff>22861</xdr:rowOff>
    </xdr:to>
    <xdr:cxnSp macro="">
      <xdr:nvCxnSpPr>
        <xdr:cNvPr id="273" name="直線コネクタ 272">
          <a:extLst>
            <a:ext uri="{FF2B5EF4-FFF2-40B4-BE49-F238E27FC236}">
              <a16:creationId xmlns:a16="http://schemas.microsoft.com/office/drawing/2014/main" id="{734C10CA-FF3A-4A5E-ABFE-7039E4C5DD40}"/>
            </a:ext>
          </a:extLst>
        </xdr:cNvPr>
        <xdr:cNvCxnSpPr/>
      </xdr:nvCxnSpPr>
      <xdr:spPr>
        <a:xfrm>
          <a:off x="4546600" y="1339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160672</xdr:rowOff>
    </xdr:from>
    <xdr:ext cx="405111" cy="259045"/>
    <xdr:sp macro="" textlink="">
      <xdr:nvSpPr>
        <xdr:cNvPr id="274" name="【公営住宅】&#10;有形固定資産減価償却率平均値テキスト">
          <a:extLst>
            <a:ext uri="{FF2B5EF4-FFF2-40B4-BE49-F238E27FC236}">
              <a16:creationId xmlns:a16="http://schemas.microsoft.com/office/drawing/2014/main" id="{78F523D0-442B-4AF1-A804-8E10F8CFE6C9}"/>
            </a:ext>
          </a:extLst>
        </xdr:cNvPr>
        <xdr:cNvSpPr txBox="1"/>
      </xdr:nvSpPr>
      <xdr:spPr>
        <a:xfrm>
          <a:off x="4673600" y="13705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137795</xdr:rowOff>
    </xdr:from>
    <xdr:to>
      <xdr:col>24</xdr:col>
      <xdr:colOff>114300</xdr:colOff>
      <xdr:row>81</xdr:row>
      <xdr:rowOff>67945</xdr:rowOff>
    </xdr:to>
    <xdr:sp macro="" textlink="">
      <xdr:nvSpPr>
        <xdr:cNvPr id="275" name="フローチャート: 判断 274">
          <a:extLst>
            <a:ext uri="{FF2B5EF4-FFF2-40B4-BE49-F238E27FC236}">
              <a16:creationId xmlns:a16="http://schemas.microsoft.com/office/drawing/2014/main" id="{5BBCC013-322B-4DDD-A4E5-8B718F941E44}"/>
            </a:ext>
          </a:extLst>
        </xdr:cNvPr>
        <xdr:cNvSpPr/>
      </xdr:nvSpPr>
      <xdr:spPr>
        <a:xfrm>
          <a:off x="4584700" y="1385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170180</xdr:rowOff>
    </xdr:from>
    <xdr:to>
      <xdr:col>20</xdr:col>
      <xdr:colOff>38100</xdr:colOff>
      <xdr:row>81</xdr:row>
      <xdr:rowOff>100330</xdr:rowOff>
    </xdr:to>
    <xdr:sp macro="" textlink="">
      <xdr:nvSpPr>
        <xdr:cNvPr id="276" name="フローチャート: 判断 275">
          <a:extLst>
            <a:ext uri="{FF2B5EF4-FFF2-40B4-BE49-F238E27FC236}">
              <a16:creationId xmlns:a16="http://schemas.microsoft.com/office/drawing/2014/main" id="{968D8349-5371-4CD1-B6FE-AAE65CC7ECB7}"/>
            </a:ext>
          </a:extLst>
        </xdr:cNvPr>
        <xdr:cNvSpPr/>
      </xdr:nvSpPr>
      <xdr:spPr>
        <a:xfrm>
          <a:off x="37465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29211</xdr:rowOff>
    </xdr:from>
    <xdr:to>
      <xdr:col>15</xdr:col>
      <xdr:colOff>101600</xdr:colOff>
      <xdr:row>81</xdr:row>
      <xdr:rowOff>130811</xdr:rowOff>
    </xdr:to>
    <xdr:sp macro="" textlink="">
      <xdr:nvSpPr>
        <xdr:cNvPr id="277" name="フローチャート: 判断 276">
          <a:extLst>
            <a:ext uri="{FF2B5EF4-FFF2-40B4-BE49-F238E27FC236}">
              <a16:creationId xmlns:a16="http://schemas.microsoft.com/office/drawing/2014/main" id="{2746133E-5854-4AF2-BF79-47BADC1302ED}"/>
            </a:ext>
          </a:extLst>
        </xdr:cNvPr>
        <xdr:cNvSpPr/>
      </xdr:nvSpPr>
      <xdr:spPr>
        <a:xfrm>
          <a:off x="2857500" y="1391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120650</xdr:rowOff>
    </xdr:from>
    <xdr:to>
      <xdr:col>10</xdr:col>
      <xdr:colOff>165100</xdr:colOff>
      <xdr:row>82</xdr:row>
      <xdr:rowOff>50800</xdr:rowOff>
    </xdr:to>
    <xdr:sp macro="" textlink="">
      <xdr:nvSpPr>
        <xdr:cNvPr id="278" name="フローチャート: 判断 277">
          <a:extLst>
            <a:ext uri="{FF2B5EF4-FFF2-40B4-BE49-F238E27FC236}">
              <a16:creationId xmlns:a16="http://schemas.microsoft.com/office/drawing/2014/main" id="{81DCCF2A-B188-4BE1-BA28-A365BE2B9053}"/>
            </a:ext>
          </a:extLst>
        </xdr:cNvPr>
        <xdr:cNvSpPr/>
      </xdr:nvSpPr>
      <xdr:spPr>
        <a:xfrm>
          <a:off x="1968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BA93190B-38A0-4030-B8B8-EAFDA05C1C6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BE83C9A9-26E9-4DB7-B083-C89FF582577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1" name="テキスト ボックス 280">
          <a:extLst>
            <a:ext uri="{FF2B5EF4-FFF2-40B4-BE49-F238E27FC236}">
              <a16:creationId xmlns:a16="http://schemas.microsoft.com/office/drawing/2014/main" id="{85103D61-48FD-497F-AB3D-3F1B3669CD4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64D661EC-BB55-458D-BE1F-2A6E9AE392F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43649736-1100-4A4B-B6CA-DCE7CBCA617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101600</xdr:rowOff>
    </xdr:from>
    <xdr:to>
      <xdr:col>24</xdr:col>
      <xdr:colOff>114300</xdr:colOff>
      <xdr:row>83</xdr:row>
      <xdr:rowOff>31750</xdr:rowOff>
    </xdr:to>
    <xdr:sp macro="" textlink="">
      <xdr:nvSpPr>
        <xdr:cNvPr id="284" name="楕円 283">
          <a:extLst>
            <a:ext uri="{FF2B5EF4-FFF2-40B4-BE49-F238E27FC236}">
              <a16:creationId xmlns:a16="http://schemas.microsoft.com/office/drawing/2014/main" id="{81D30428-DCAF-4EDC-B476-E7B160D79463}"/>
            </a:ext>
          </a:extLst>
        </xdr:cNvPr>
        <xdr:cNvSpPr/>
      </xdr:nvSpPr>
      <xdr:spPr>
        <a:xfrm>
          <a:off x="45847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80027</xdr:rowOff>
    </xdr:from>
    <xdr:ext cx="405111" cy="259045"/>
    <xdr:sp macro="" textlink="">
      <xdr:nvSpPr>
        <xdr:cNvPr id="285" name="【公営住宅】&#10;有形固定資産減価償却率該当値テキスト">
          <a:extLst>
            <a:ext uri="{FF2B5EF4-FFF2-40B4-BE49-F238E27FC236}">
              <a16:creationId xmlns:a16="http://schemas.microsoft.com/office/drawing/2014/main" id="{F031C16E-14D0-4229-AC39-9C4B3563AEF2}"/>
            </a:ext>
          </a:extLst>
        </xdr:cNvPr>
        <xdr:cNvSpPr txBox="1"/>
      </xdr:nvSpPr>
      <xdr:spPr>
        <a:xfrm>
          <a:off x="4673600"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133986</xdr:rowOff>
    </xdr:from>
    <xdr:to>
      <xdr:col>20</xdr:col>
      <xdr:colOff>38100</xdr:colOff>
      <xdr:row>83</xdr:row>
      <xdr:rowOff>64136</xdr:rowOff>
    </xdr:to>
    <xdr:sp macro="" textlink="">
      <xdr:nvSpPr>
        <xdr:cNvPr id="286" name="楕円 285">
          <a:extLst>
            <a:ext uri="{FF2B5EF4-FFF2-40B4-BE49-F238E27FC236}">
              <a16:creationId xmlns:a16="http://schemas.microsoft.com/office/drawing/2014/main" id="{AA6B961B-9110-4193-B999-7FF54CEB0318}"/>
            </a:ext>
          </a:extLst>
        </xdr:cNvPr>
        <xdr:cNvSpPr/>
      </xdr:nvSpPr>
      <xdr:spPr>
        <a:xfrm>
          <a:off x="3746500" y="1419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152400</xdr:rowOff>
    </xdr:from>
    <xdr:to>
      <xdr:col>24</xdr:col>
      <xdr:colOff>63500</xdr:colOff>
      <xdr:row>83</xdr:row>
      <xdr:rowOff>13336</xdr:rowOff>
    </xdr:to>
    <xdr:cxnSp macro="">
      <xdr:nvCxnSpPr>
        <xdr:cNvPr id="287" name="直線コネクタ 286">
          <a:extLst>
            <a:ext uri="{FF2B5EF4-FFF2-40B4-BE49-F238E27FC236}">
              <a16:creationId xmlns:a16="http://schemas.microsoft.com/office/drawing/2014/main" id="{A1CAF4D5-1AB7-4F7D-8EC1-D318A19E3DB5}"/>
            </a:ext>
          </a:extLst>
        </xdr:cNvPr>
        <xdr:cNvCxnSpPr/>
      </xdr:nvCxnSpPr>
      <xdr:spPr>
        <a:xfrm flipV="1">
          <a:off x="3797300" y="14211300"/>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164464</xdr:rowOff>
    </xdr:from>
    <xdr:to>
      <xdr:col>15</xdr:col>
      <xdr:colOff>101600</xdr:colOff>
      <xdr:row>83</xdr:row>
      <xdr:rowOff>94614</xdr:rowOff>
    </xdr:to>
    <xdr:sp macro="" textlink="">
      <xdr:nvSpPr>
        <xdr:cNvPr id="288" name="楕円 287">
          <a:extLst>
            <a:ext uri="{FF2B5EF4-FFF2-40B4-BE49-F238E27FC236}">
              <a16:creationId xmlns:a16="http://schemas.microsoft.com/office/drawing/2014/main" id="{53E80613-9025-484E-8CE2-9BEB2FB06E5B}"/>
            </a:ext>
          </a:extLst>
        </xdr:cNvPr>
        <xdr:cNvSpPr/>
      </xdr:nvSpPr>
      <xdr:spPr>
        <a:xfrm>
          <a:off x="2857500" y="142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13336</xdr:rowOff>
    </xdr:from>
    <xdr:to>
      <xdr:col>19</xdr:col>
      <xdr:colOff>177800</xdr:colOff>
      <xdr:row>83</xdr:row>
      <xdr:rowOff>43814</xdr:rowOff>
    </xdr:to>
    <xdr:cxnSp macro="">
      <xdr:nvCxnSpPr>
        <xdr:cNvPr id="289" name="直線コネクタ 288">
          <a:extLst>
            <a:ext uri="{FF2B5EF4-FFF2-40B4-BE49-F238E27FC236}">
              <a16:creationId xmlns:a16="http://schemas.microsoft.com/office/drawing/2014/main" id="{9625D29F-67CF-4640-B7CE-39B558241ED6}"/>
            </a:ext>
          </a:extLst>
        </xdr:cNvPr>
        <xdr:cNvCxnSpPr/>
      </xdr:nvCxnSpPr>
      <xdr:spPr>
        <a:xfrm flipV="1">
          <a:off x="2908300" y="14243686"/>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160655</xdr:rowOff>
    </xdr:from>
    <xdr:to>
      <xdr:col>10</xdr:col>
      <xdr:colOff>165100</xdr:colOff>
      <xdr:row>83</xdr:row>
      <xdr:rowOff>90805</xdr:rowOff>
    </xdr:to>
    <xdr:sp macro="" textlink="">
      <xdr:nvSpPr>
        <xdr:cNvPr id="290" name="楕円 289">
          <a:extLst>
            <a:ext uri="{FF2B5EF4-FFF2-40B4-BE49-F238E27FC236}">
              <a16:creationId xmlns:a16="http://schemas.microsoft.com/office/drawing/2014/main" id="{590EE551-E457-44B5-8425-B7C33365371C}"/>
            </a:ext>
          </a:extLst>
        </xdr:cNvPr>
        <xdr:cNvSpPr/>
      </xdr:nvSpPr>
      <xdr:spPr>
        <a:xfrm>
          <a:off x="1968500" y="1421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40005</xdr:rowOff>
    </xdr:from>
    <xdr:to>
      <xdr:col>15</xdr:col>
      <xdr:colOff>50800</xdr:colOff>
      <xdr:row>83</xdr:row>
      <xdr:rowOff>43814</xdr:rowOff>
    </xdr:to>
    <xdr:cxnSp macro="">
      <xdr:nvCxnSpPr>
        <xdr:cNvPr id="291" name="直線コネクタ 290">
          <a:extLst>
            <a:ext uri="{FF2B5EF4-FFF2-40B4-BE49-F238E27FC236}">
              <a16:creationId xmlns:a16="http://schemas.microsoft.com/office/drawing/2014/main" id="{817E7ED3-E98E-4A57-BFA1-7E5CAD917040}"/>
            </a:ext>
          </a:extLst>
        </xdr:cNvPr>
        <xdr:cNvCxnSpPr/>
      </xdr:nvCxnSpPr>
      <xdr:spPr>
        <a:xfrm>
          <a:off x="2019300" y="14270355"/>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116857</xdr:rowOff>
    </xdr:from>
    <xdr:ext cx="405111" cy="259045"/>
    <xdr:sp macro="" textlink="">
      <xdr:nvSpPr>
        <xdr:cNvPr id="292" name="n_1aveValue【公営住宅】&#10;有形固定資産減価償却率">
          <a:extLst>
            <a:ext uri="{FF2B5EF4-FFF2-40B4-BE49-F238E27FC236}">
              <a16:creationId xmlns:a16="http://schemas.microsoft.com/office/drawing/2014/main" id="{52020DF1-D637-42A1-A9BD-96B25D223A7F}"/>
            </a:ext>
          </a:extLst>
        </xdr:cNvPr>
        <xdr:cNvSpPr txBox="1"/>
      </xdr:nvSpPr>
      <xdr:spPr>
        <a:xfrm>
          <a:off x="35820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147338</xdr:rowOff>
    </xdr:from>
    <xdr:ext cx="405111" cy="259045"/>
    <xdr:sp macro="" textlink="">
      <xdr:nvSpPr>
        <xdr:cNvPr id="293" name="n_2aveValue【公営住宅】&#10;有形固定資産減価償却率">
          <a:extLst>
            <a:ext uri="{FF2B5EF4-FFF2-40B4-BE49-F238E27FC236}">
              <a16:creationId xmlns:a16="http://schemas.microsoft.com/office/drawing/2014/main" id="{CBCBCAD6-80B8-47AC-B436-316324DBF9CA}"/>
            </a:ext>
          </a:extLst>
        </xdr:cNvPr>
        <xdr:cNvSpPr txBox="1"/>
      </xdr:nvSpPr>
      <xdr:spPr>
        <a:xfrm>
          <a:off x="2705744" y="1369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67327</xdr:rowOff>
    </xdr:from>
    <xdr:ext cx="405111" cy="259045"/>
    <xdr:sp macro="" textlink="">
      <xdr:nvSpPr>
        <xdr:cNvPr id="294" name="n_3aveValue【公営住宅】&#10;有形固定資産減価償却率">
          <a:extLst>
            <a:ext uri="{FF2B5EF4-FFF2-40B4-BE49-F238E27FC236}">
              <a16:creationId xmlns:a16="http://schemas.microsoft.com/office/drawing/2014/main" id="{4554060E-9CE3-4F4E-B232-22EEE90AABA1}"/>
            </a:ext>
          </a:extLst>
        </xdr:cNvPr>
        <xdr:cNvSpPr txBox="1"/>
      </xdr:nvSpPr>
      <xdr:spPr>
        <a:xfrm>
          <a:off x="18167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55263</xdr:rowOff>
    </xdr:from>
    <xdr:ext cx="405111" cy="259045"/>
    <xdr:sp macro="" textlink="">
      <xdr:nvSpPr>
        <xdr:cNvPr id="295" name="n_1mainValue【公営住宅】&#10;有形固定資産減価償却率">
          <a:extLst>
            <a:ext uri="{FF2B5EF4-FFF2-40B4-BE49-F238E27FC236}">
              <a16:creationId xmlns:a16="http://schemas.microsoft.com/office/drawing/2014/main" id="{78C3E027-71E0-47D6-A1F8-36BE7CFD6524}"/>
            </a:ext>
          </a:extLst>
        </xdr:cNvPr>
        <xdr:cNvSpPr txBox="1"/>
      </xdr:nvSpPr>
      <xdr:spPr>
        <a:xfrm>
          <a:off x="3582044" y="1428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85741</xdr:rowOff>
    </xdr:from>
    <xdr:ext cx="405111" cy="259045"/>
    <xdr:sp macro="" textlink="">
      <xdr:nvSpPr>
        <xdr:cNvPr id="296" name="n_2mainValue【公営住宅】&#10;有形固定資産減価償却率">
          <a:extLst>
            <a:ext uri="{FF2B5EF4-FFF2-40B4-BE49-F238E27FC236}">
              <a16:creationId xmlns:a16="http://schemas.microsoft.com/office/drawing/2014/main" id="{226CC3DA-3C24-494C-9D4A-2DAC169E481B}"/>
            </a:ext>
          </a:extLst>
        </xdr:cNvPr>
        <xdr:cNvSpPr txBox="1"/>
      </xdr:nvSpPr>
      <xdr:spPr>
        <a:xfrm>
          <a:off x="2705744" y="1431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81932</xdr:rowOff>
    </xdr:from>
    <xdr:ext cx="405111" cy="259045"/>
    <xdr:sp macro="" textlink="">
      <xdr:nvSpPr>
        <xdr:cNvPr id="297" name="n_3mainValue【公営住宅】&#10;有形固定資産減価償却率">
          <a:extLst>
            <a:ext uri="{FF2B5EF4-FFF2-40B4-BE49-F238E27FC236}">
              <a16:creationId xmlns:a16="http://schemas.microsoft.com/office/drawing/2014/main" id="{D1F00290-1504-40E4-BACF-E1B3005BAD91}"/>
            </a:ext>
          </a:extLst>
        </xdr:cNvPr>
        <xdr:cNvSpPr txBox="1"/>
      </xdr:nvSpPr>
      <xdr:spPr>
        <a:xfrm>
          <a:off x="1816744" y="1431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8" name="正方形/長方形 297">
          <a:extLst>
            <a:ext uri="{FF2B5EF4-FFF2-40B4-BE49-F238E27FC236}">
              <a16:creationId xmlns:a16="http://schemas.microsoft.com/office/drawing/2014/main" id="{54C4AFE4-64E9-498F-8473-A7441FBDF20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9" name="正方形/長方形 298">
          <a:extLst>
            <a:ext uri="{FF2B5EF4-FFF2-40B4-BE49-F238E27FC236}">
              <a16:creationId xmlns:a16="http://schemas.microsoft.com/office/drawing/2014/main" id="{2D6F35A4-E54B-47CF-A5C6-2BB8986C61F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0" name="正方形/長方形 299">
          <a:extLst>
            <a:ext uri="{FF2B5EF4-FFF2-40B4-BE49-F238E27FC236}">
              <a16:creationId xmlns:a16="http://schemas.microsoft.com/office/drawing/2014/main" id="{F8AB9D75-152D-4AD3-99E8-B81BCDB5B6B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1" name="正方形/長方形 300">
          <a:extLst>
            <a:ext uri="{FF2B5EF4-FFF2-40B4-BE49-F238E27FC236}">
              <a16:creationId xmlns:a16="http://schemas.microsoft.com/office/drawing/2014/main" id="{76E3AC9F-9DCC-47B2-949F-6E5C310DC4E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2" name="正方形/長方形 301">
          <a:extLst>
            <a:ext uri="{FF2B5EF4-FFF2-40B4-BE49-F238E27FC236}">
              <a16:creationId xmlns:a16="http://schemas.microsoft.com/office/drawing/2014/main" id="{B734C81F-23DE-4321-9A51-CDA558367F0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3" name="正方形/長方形 302">
          <a:extLst>
            <a:ext uri="{FF2B5EF4-FFF2-40B4-BE49-F238E27FC236}">
              <a16:creationId xmlns:a16="http://schemas.microsoft.com/office/drawing/2014/main" id="{23C7E3AD-15A4-40A0-A3C5-5081A43BC74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4" name="正方形/長方形 303">
          <a:extLst>
            <a:ext uri="{FF2B5EF4-FFF2-40B4-BE49-F238E27FC236}">
              <a16:creationId xmlns:a16="http://schemas.microsoft.com/office/drawing/2014/main" id="{90B7DE1C-68C8-4FB6-98F1-042DF2A7C09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5" name="正方形/長方形 304">
          <a:extLst>
            <a:ext uri="{FF2B5EF4-FFF2-40B4-BE49-F238E27FC236}">
              <a16:creationId xmlns:a16="http://schemas.microsoft.com/office/drawing/2014/main" id="{0A9F5D3A-5E9B-4CF8-9CE3-6FCE624F503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6" name="テキスト ボックス 305">
          <a:extLst>
            <a:ext uri="{FF2B5EF4-FFF2-40B4-BE49-F238E27FC236}">
              <a16:creationId xmlns:a16="http://schemas.microsoft.com/office/drawing/2014/main" id="{4B192E0C-09C0-4DB1-88EF-7B645ACF81A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7" name="直線コネクタ 306">
          <a:extLst>
            <a:ext uri="{FF2B5EF4-FFF2-40B4-BE49-F238E27FC236}">
              <a16:creationId xmlns:a16="http://schemas.microsoft.com/office/drawing/2014/main" id="{1DF826AF-3CAC-42F6-AB6A-F6ADB8A72BE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08" name="直線コネクタ 307">
          <a:extLst>
            <a:ext uri="{FF2B5EF4-FFF2-40B4-BE49-F238E27FC236}">
              <a16:creationId xmlns:a16="http://schemas.microsoft.com/office/drawing/2014/main" id="{BE2E71E0-6DB2-492A-ABD8-97AF6014C16E}"/>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09" name="テキスト ボックス 308">
          <a:extLst>
            <a:ext uri="{FF2B5EF4-FFF2-40B4-BE49-F238E27FC236}">
              <a16:creationId xmlns:a16="http://schemas.microsoft.com/office/drawing/2014/main" id="{9CA16BF1-CD41-41C2-B0B4-67339957E54B}"/>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0" name="直線コネクタ 309">
          <a:extLst>
            <a:ext uri="{FF2B5EF4-FFF2-40B4-BE49-F238E27FC236}">
              <a16:creationId xmlns:a16="http://schemas.microsoft.com/office/drawing/2014/main" id="{D236FEAA-8E2C-4769-A13D-7897FE161214}"/>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11" name="テキスト ボックス 310">
          <a:extLst>
            <a:ext uri="{FF2B5EF4-FFF2-40B4-BE49-F238E27FC236}">
              <a16:creationId xmlns:a16="http://schemas.microsoft.com/office/drawing/2014/main" id="{59386F9E-BA5C-4584-9099-B16507008E24}"/>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2" name="直線コネクタ 311">
          <a:extLst>
            <a:ext uri="{FF2B5EF4-FFF2-40B4-BE49-F238E27FC236}">
              <a16:creationId xmlns:a16="http://schemas.microsoft.com/office/drawing/2014/main" id="{707390B5-99A7-4032-A66C-6265903AA725}"/>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13" name="テキスト ボックス 312">
          <a:extLst>
            <a:ext uri="{FF2B5EF4-FFF2-40B4-BE49-F238E27FC236}">
              <a16:creationId xmlns:a16="http://schemas.microsoft.com/office/drawing/2014/main" id="{ABC3E5EE-B264-46D0-B68A-4502995BE64D}"/>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4" name="直線コネクタ 313">
          <a:extLst>
            <a:ext uri="{FF2B5EF4-FFF2-40B4-BE49-F238E27FC236}">
              <a16:creationId xmlns:a16="http://schemas.microsoft.com/office/drawing/2014/main" id="{571BA282-35A6-485A-A7EF-D406C945D4DC}"/>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15" name="テキスト ボックス 314">
          <a:extLst>
            <a:ext uri="{FF2B5EF4-FFF2-40B4-BE49-F238E27FC236}">
              <a16:creationId xmlns:a16="http://schemas.microsoft.com/office/drawing/2014/main" id="{C7B1E2B6-031F-430C-934C-D97D874FCCC5}"/>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6" name="直線コネクタ 315">
          <a:extLst>
            <a:ext uri="{FF2B5EF4-FFF2-40B4-BE49-F238E27FC236}">
              <a16:creationId xmlns:a16="http://schemas.microsoft.com/office/drawing/2014/main" id="{434ADED3-A7C7-4C25-97D2-619CA0B9644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7" name="テキスト ボックス 316">
          <a:extLst>
            <a:ext uri="{FF2B5EF4-FFF2-40B4-BE49-F238E27FC236}">
              <a16:creationId xmlns:a16="http://schemas.microsoft.com/office/drawing/2014/main" id="{B832E9EA-F28C-4FDF-8424-5162C4A378E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8" name="【公営住宅】&#10;一人当たり面積グラフ枠">
          <a:extLst>
            <a:ext uri="{FF2B5EF4-FFF2-40B4-BE49-F238E27FC236}">
              <a16:creationId xmlns:a16="http://schemas.microsoft.com/office/drawing/2014/main" id="{12948B97-C9B2-47DF-A163-E5C719F3A18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40842</xdr:rowOff>
    </xdr:from>
    <xdr:to>
      <xdr:col>54</xdr:col>
      <xdr:colOff>189865</xdr:colOff>
      <xdr:row>85</xdr:row>
      <xdr:rowOff>167487</xdr:rowOff>
    </xdr:to>
    <xdr:cxnSp macro="">
      <xdr:nvCxnSpPr>
        <xdr:cNvPr id="319" name="直線コネクタ 318">
          <a:extLst>
            <a:ext uri="{FF2B5EF4-FFF2-40B4-BE49-F238E27FC236}">
              <a16:creationId xmlns:a16="http://schemas.microsoft.com/office/drawing/2014/main" id="{FD7C5DA6-57BE-44F4-9ACC-32CD358D8938}"/>
            </a:ext>
          </a:extLst>
        </xdr:cNvPr>
        <xdr:cNvCxnSpPr/>
      </xdr:nvCxnSpPr>
      <xdr:spPr>
        <a:xfrm flipV="1">
          <a:off x="10476865" y="13413942"/>
          <a:ext cx="0" cy="1326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171314</xdr:rowOff>
    </xdr:from>
    <xdr:ext cx="469744" cy="259045"/>
    <xdr:sp macro="" textlink="">
      <xdr:nvSpPr>
        <xdr:cNvPr id="320" name="【公営住宅】&#10;一人当たり面積最小値テキスト">
          <a:extLst>
            <a:ext uri="{FF2B5EF4-FFF2-40B4-BE49-F238E27FC236}">
              <a16:creationId xmlns:a16="http://schemas.microsoft.com/office/drawing/2014/main" id="{69D4C320-5699-482F-ACA2-3538FF259065}"/>
            </a:ext>
          </a:extLst>
        </xdr:cNvPr>
        <xdr:cNvSpPr txBox="1"/>
      </xdr:nvSpPr>
      <xdr:spPr>
        <a:xfrm>
          <a:off x="10515600" y="1474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167487</xdr:rowOff>
    </xdr:from>
    <xdr:to>
      <xdr:col>55</xdr:col>
      <xdr:colOff>88900</xdr:colOff>
      <xdr:row>85</xdr:row>
      <xdr:rowOff>167487</xdr:rowOff>
    </xdr:to>
    <xdr:cxnSp macro="">
      <xdr:nvCxnSpPr>
        <xdr:cNvPr id="321" name="直線コネクタ 320">
          <a:extLst>
            <a:ext uri="{FF2B5EF4-FFF2-40B4-BE49-F238E27FC236}">
              <a16:creationId xmlns:a16="http://schemas.microsoft.com/office/drawing/2014/main" id="{7F15C31D-618A-45D1-A7E8-17D7F2E44557}"/>
            </a:ext>
          </a:extLst>
        </xdr:cNvPr>
        <xdr:cNvCxnSpPr/>
      </xdr:nvCxnSpPr>
      <xdr:spPr>
        <a:xfrm>
          <a:off x="10388600" y="14740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158969</xdr:rowOff>
    </xdr:from>
    <xdr:ext cx="469744" cy="259045"/>
    <xdr:sp macro="" textlink="">
      <xdr:nvSpPr>
        <xdr:cNvPr id="322" name="【公営住宅】&#10;一人当たり面積最大値テキスト">
          <a:extLst>
            <a:ext uri="{FF2B5EF4-FFF2-40B4-BE49-F238E27FC236}">
              <a16:creationId xmlns:a16="http://schemas.microsoft.com/office/drawing/2014/main" id="{5BF75EC4-8F60-460B-92B6-02B4BA735DBB}"/>
            </a:ext>
          </a:extLst>
        </xdr:cNvPr>
        <xdr:cNvSpPr txBox="1"/>
      </xdr:nvSpPr>
      <xdr:spPr>
        <a:xfrm>
          <a:off x="10515600" y="1318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40842</xdr:rowOff>
    </xdr:from>
    <xdr:to>
      <xdr:col>55</xdr:col>
      <xdr:colOff>88900</xdr:colOff>
      <xdr:row>78</xdr:row>
      <xdr:rowOff>40842</xdr:rowOff>
    </xdr:to>
    <xdr:cxnSp macro="">
      <xdr:nvCxnSpPr>
        <xdr:cNvPr id="323" name="直線コネクタ 322">
          <a:extLst>
            <a:ext uri="{FF2B5EF4-FFF2-40B4-BE49-F238E27FC236}">
              <a16:creationId xmlns:a16="http://schemas.microsoft.com/office/drawing/2014/main" id="{C22180D3-6D89-4B1E-AABB-4D0C7467C8D9}"/>
            </a:ext>
          </a:extLst>
        </xdr:cNvPr>
        <xdr:cNvCxnSpPr/>
      </xdr:nvCxnSpPr>
      <xdr:spPr>
        <a:xfrm>
          <a:off x="10388600" y="1341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85056</xdr:rowOff>
    </xdr:from>
    <xdr:ext cx="469744" cy="259045"/>
    <xdr:sp macro="" textlink="">
      <xdr:nvSpPr>
        <xdr:cNvPr id="324" name="【公営住宅】&#10;一人当たり面積平均値テキスト">
          <a:extLst>
            <a:ext uri="{FF2B5EF4-FFF2-40B4-BE49-F238E27FC236}">
              <a16:creationId xmlns:a16="http://schemas.microsoft.com/office/drawing/2014/main" id="{DC11E71D-6EC5-47C1-A479-697EC0D1E088}"/>
            </a:ext>
          </a:extLst>
        </xdr:cNvPr>
        <xdr:cNvSpPr txBox="1"/>
      </xdr:nvSpPr>
      <xdr:spPr>
        <a:xfrm>
          <a:off x="10515600" y="143154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106629</xdr:rowOff>
    </xdr:from>
    <xdr:to>
      <xdr:col>55</xdr:col>
      <xdr:colOff>50800</xdr:colOff>
      <xdr:row>84</xdr:row>
      <xdr:rowOff>36779</xdr:rowOff>
    </xdr:to>
    <xdr:sp macro="" textlink="">
      <xdr:nvSpPr>
        <xdr:cNvPr id="325" name="フローチャート: 判断 324">
          <a:extLst>
            <a:ext uri="{FF2B5EF4-FFF2-40B4-BE49-F238E27FC236}">
              <a16:creationId xmlns:a16="http://schemas.microsoft.com/office/drawing/2014/main" id="{FB9EAA50-3582-401B-933D-BEBC409C7857}"/>
            </a:ext>
          </a:extLst>
        </xdr:cNvPr>
        <xdr:cNvSpPr/>
      </xdr:nvSpPr>
      <xdr:spPr>
        <a:xfrm>
          <a:off x="10426700" y="1433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112573</xdr:rowOff>
    </xdr:from>
    <xdr:to>
      <xdr:col>50</xdr:col>
      <xdr:colOff>165100</xdr:colOff>
      <xdr:row>84</xdr:row>
      <xdr:rowOff>42723</xdr:rowOff>
    </xdr:to>
    <xdr:sp macro="" textlink="">
      <xdr:nvSpPr>
        <xdr:cNvPr id="326" name="フローチャート: 判断 325">
          <a:extLst>
            <a:ext uri="{FF2B5EF4-FFF2-40B4-BE49-F238E27FC236}">
              <a16:creationId xmlns:a16="http://schemas.microsoft.com/office/drawing/2014/main" id="{17FBCB6E-C7D0-4A01-8B89-05F706657359}"/>
            </a:ext>
          </a:extLst>
        </xdr:cNvPr>
        <xdr:cNvSpPr/>
      </xdr:nvSpPr>
      <xdr:spPr>
        <a:xfrm>
          <a:off x="9588500" y="14342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87885</xdr:rowOff>
    </xdr:from>
    <xdr:to>
      <xdr:col>46</xdr:col>
      <xdr:colOff>38100</xdr:colOff>
      <xdr:row>84</xdr:row>
      <xdr:rowOff>18035</xdr:rowOff>
    </xdr:to>
    <xdr:sp macro="" textlink="">
      <xdr:nvSpPr>
        <xdr:cNvPr id="327" name="フローチャート: 判断 326">
          <a:extLst>
            <a:ext uri="{FF2B5EF4-FFF2-40B4-BE49-F238E27FC236}">
              <a16:creationId xmlns:a16="http://schemas.microsoft.com/office/drawing/2014/main" id="{10B338C9-DEAC-4A8C-88B7-B35C9AFBB0F4}"/>
            </a:ext>
          </a:extLst>
        </xdr:cNvPr>
        <xdr:cNvSpPr/>
      </xdr:nvSpPr>
      <xdr:spPr>
        <a:xfrm>
          <a:off x="8699500" y="1431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52679</xdr:rowOff>
    </xdr:from>
    <xdr:to>
      <xdr:col>41</xdr:col>
      <xdr:colOff>101600</xdr:colOff>
      <xdr:row>83</xdr:row>
      <xdr:rowOff>154279</xdr:rowOff>
    </xdr:to>
    <xdr:sp macro="" textlink="">
      <xdr:nvSpPr>
        <xdr:cNvPr id="328" name="フローチャート: 判断 327">
          <a:extLst>
            <a:ext uri="{FF2B5EF4-FFF2-40B4-BE49-F238E27FC236}">
              <a16:creationId xmlns:a16="http://schemas.microsoft.com/office/drawing/2014/main" id="{F777E8A3-E12C-4F0A-8392-3DBB76CD013B}"/>
            </a:ext>
          </a:extLst>
        </xdr:cNvPr>
        <xdr:cNvSpPr/>
      </xdr:nvSpPr>
      <xdr:spPr>
        <a:xfrm>
          <a:off x="7810500" y="1428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id="{F812245E-85A3-42E2-91C0-F4EAEB29D13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761D89F3-7EE5-445C-8852-DD7180552D3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id="{562154E1-0281-4F42-94EC-AD27862379E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2" name="テキスト ボックス 331">
          <a:extLst>
            <a:ext uri="{FF2B5EF4-FFF2-40B4-BE49-F238E27FC236}">
              <a16:creationId xmlns:a16="http://schemas.microsoft.com/office/drawing/2014/main" id="{933E1BB0-F736-4ED3-833E-D75B157244E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3" name="テキスト ボックス 332">
          <a:extLst>
            <a:ext uri="{FF2B5EF4-FFF2-40B4-BE49-F238E27FC236}">
              <a16:creationId xmlns:a16="http://schemas.microsoft.com/office/drawing/2014/main" id="{E8772F4C-BD5A-4B3F-A55D-D024F552819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37592</xdr:rowOff>
    </xdr:from>
    <xdr:to>
      <xdr:col>55</xdr:col>
      <xdr:colOff>50800</xdr:colOff>
      <xdr:row>83</xdr:row>
      <xdr:rowOff>139192</xdr:rowOff>
    </xdr:to>
    <xdr:sp macro="" textlink="">
      <xdr:nvSpPr>
        <xdr:cNvPr id="334" name="楕円 333">
          <a:extLst>
            <a:ext uri="{FF2B5EF4-FFF2-40B4-BE49-F238E27FC236}">
              <a16:creationId xmlns:a16="http://schemas.microsoft.com/office/drawing/2014/main" id="{C692DB9B-C878-4C85-9F06-DC48F51457A3}"/>
            </a:ext>
          </a:extLst>
        </xdr:cNvPr>
        <xdr:cNvSpPr/>
      </xdr:nvSpPr>
      <xdr:spPr>
        <a:xfrm>
          <a:off x="10426700" y="1426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60469</xdr:rowOff>
    </xdr:from>
    <xdr:ext cx="469744" cy="259045"/>
    <xdr:sp macro="" textlink="">
      <xdr:nvSpPr>
        <xdr:cNvPr id="335" name="【公営住宅】&#10;一人当たり面積該当値テキスト">
          <a:extLst>
            <a:ext uri="{FF2B5EF4-FFF2-40B4-BE49-F238E27FC236}">
              <a16:creationId xmlns:a16="http://schemas.microsoft.com/office/drawing/2014/main" id="{68262A9C-3FDF-4291-A86F-47191865006A}"/>
            </a:ext>
          </a:extLst>
        </xdr:cNvPr>
        <xdr:cNvSpPr txBox="1"/>
      </xdr:nvSpPr>
      <xdr:spPr>
        <a:xfrm>
          <a:off x="10515600" y="14119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2387</xdr:rowOff>
    </xdr:from>
    <xdr:to>
      <xdr:col>50</xdr:col>
      <xdr:colOff>165100</xdr:colOff>
      <xdr:row>83</xdr:row>
      <xdr:rowOff>103987</xdr:rowOff>
    </xdr:to>
    <xdr:sp macro="" textlink="">
      <xdr:nvSpPr>
        <xdr:cNvPr id="336" name="楕円 335">
          <a:extLst>
            <a:ext uri="{FF2B5EF4-FFF2-40B4-BE49-F238E27FC236}">
              <a16:creationId xmlns:a16="http://schemas.microsoft.com/office/drawing/2014/main" id="{2540C83F-455D-442C-B4DA-EFA1536E24BE}"/>
            </a:ext>
          </a:extLst>
        </xdr:cNvPr>
        <xdr:cNvSpPr/>
      </xdr:nvSpPr>
      <xdr:spPr>
        <a:xfrm>
          <a:off x="9588500" y="1423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53187</xdr:rowOff>
    </xdr:from>
    <xdr:to>
      <xdr:col>55</xdr:col>
      <xdr:colOff>0</xdr:colOff>
      <xdr:row>83</xdr:row>
      <xdr:rowOff>88392</xdr:rowOff>
    </xdr:to>
    <xdr:cxnSp macro="">
      <xdr:nvCxnSpPr>
        <xdr:cNvPr id="337" name="直線コネクタ 336">
          <a:extLst>
            <a:ext uri="{FF2B5EF4-FFF2-40B4-BE49-F238E27FC236}">
              <a16:creationId xmlns:a16="http://schemas.microsoft.com/office/drawing/2014/main" id="{F2EA0009-F8E4-4FC7-9900-A5F0D52F5D17}"/>
            </a:ext>
          </a:extLst>
        </xdr:cNvPr>
        <xdr:cNvCxnSpPr/>
      </xdr:nvCxnSpPr>
      <xdr:spPr>
        <a:xfrm>
          <a:off x="9639300" y="14283537"/>
          <a:ext cx="838200" cy="3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56338</xdr:rowOff>
    </xdr:from>
    <xdr:to>
      <xdr:col>46</xdr:col>
      <xdr:colOff>38100</xdr:colOff>
      <xdr:row>83</xdr:row>
      <xdr:rowOff>157938</xdr:rowOff>
    </xdr:to>
    <xdr:sp macro="" textlink="">
      <xdr:nvSpPr>
        <xdr:cNvPr id="338" name="楕円 337">
          <a:extLst>
            <a:ext uri="{FF2B5EF4-FFF2-40B4-BE49-F238E27FC236}">
              <a16:creationId xmlns:a16="http://schemas.microsoft.com/office/drawing/2014/main" id="{9FB2A0C4-AE6C-4DD0-9139-BD47B7C8CFB3}"/>
            </a:ext>
          </a:extLst>
        </xdr:cNvPr>
        <xdr:cNvSpPr/>
      </xdr:nvSpPr>
      <xdr:spPr>
        <a:xfrm>
          <a:off x="8699500" y="1428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53187</xdr:rowOff>
    </xdr:from>
    <xdr:to>
      <xdr:col>50</xdr:col>
      <xdr:colOff>114300</xdr:colOff>
      <xdr:row>83</xdr:row>
      <xdr:rowOff>107138</xdr:rowOff>
    </xdr:to>
    <xdr:cxnSp macro="">
      <xdr:nvCxnSpPr>
        <xdr:cNvPr id="339" name="直線コネクタ 338">
          <a:extLst>
            <a:ext uri="{FF2B5EF4-FFF2-40B4-BE49-F238E27FC236}">
              <a16:creationId xmlns:a16="http://schemas.microsoft.com/office/drawing/2014/main" id="{320245BD-B5FB-440F-A4FC-CE64112F8A84}"/>
            </a:ext>
          </a:extLst>
        </xdr:cNvPr>
        <xdr:cNvCxnSpPr/>
      </xdr:nvCxnSpPr>
      <xdr:spPr>
        <a:xfrm flipV="1">
          <a:off x="8750300" y="14283537"/>
          <a:ext cx="889000" cy="53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60909</xdr:rowOff>
    </xdr:from>
    <xdr:to>
      <xdr:col>41</xdr:col>
      <xdr:colOff>101600</xdr:colOff>
      <xdr:row>83</xdr:row>
      <xdr:rowOff>162509</xdr:rowOff>
    </xdr:to>
    <xdr:sp macro="" textlink="">
      <xdr:nvSpPr>
        <xdr:cNvPr id="340" name="楕円 339">
          <a:extLst>
            <a:ext uri="{FF2B5EF4-FFF2-40B4-BE49-F238E27FC236}">
              <a16:creationId xmlns:a16="http://schemas.microsoft.com/office/drawing/2014/main" id="{02D900B7-8BA4-4C0A-9BB4-30814D435362}"/>
            </a:ext>
          </a:extLst>
        </xdr:cNvPr>
        <xdr:cNvSpPr/>
      </xdr:nvSpPr>
      <xdr:spPr>
        <a:xfrm>
          <a:off x="7810500" y="1429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107138</xdr:rowOff>
    </xdr:from>
    <xdr:to>
      <xdr:col>45</xdr:col>
      <xdr:colOff>177800</xdr:colOff>
      <xdr:row>83</xdr:row>
      <xdr:rowOff>111709</xdr:rowOff>
    </xdr:to>
    <xdr:cxnSp macro="">
      <xdr:nvCxnSpPr>
        <xdr:cNvPr id="341" name="直線コネクタ 340">
          <a:extLst>
            <a:ext uri="{FF2B5EF4-FFF2-40B4-BE49-F238E27FC236}">
              <a16:creationId xmlns:a16="http://schemas.microsoft.com/office/drawing/2014/main" id="{7E64C85C-BF33-403F-8E54-4D6D8FCD2AF6}"/>
            </a:ext>
          </a:extLst>
        </xdr:cNvPr>
        <xdr:cNvCxnSpPr/>
      </xdr:nvCxnSpPr>
      <xdr:spPr>
        <a:xfrm flipV="1">
          <a:off x="7861300" y="1433748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33850</xdr:rowOff>
    </xdr:from>
    <xdr:ext cx="469744" cy="259045"/>
    <xdr:sp macro="" textlink="">
      <xdr:nvSpPr>
        <xdr:cNvPr id="342" name="n_1aveValue【公営住宅】&#10;一人当たり面積">
          <a:extLst>
            <a:ext uri="{FF2B5EF4-FFF2-40B4-BE49-F238E27FC236}">
              <a16:creationId xmlns:a16="http://schemas.microsoft.com/office/drawing/2014/main" id="{173BBFE5-F2A0-42CA-B1AF-3A8D8B63F44D}"/>
            </a:ext>
          </a:extLst>
        </xdr:cNvPr>
        <xdr:cNvSpPr txBox="1"/>
      </xdr:nvSpPr>
      <xdr:spPr>
        <a:xfrm>
          <a:off x="9391727" y="14435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9162</xdr:rowOff>
    </xdr:from>
    <xdr:ext cx="469744" cy="259045"/>
    <xdr:sp macro="" textlink="">
      <xdr:nvSpPr>
        <xdr:cNvPr id="343" name="n_2aveValue【公営住宅】&#10;一人当たり面積">
          <a:extLst>
            <a:ext uri="{FF2B5EF4-FFF2-40B4-BE49-F238E27FC236}">
              <a16:creationId xmlns:a16="http://schemas.microsoft.com/office/drawing/2014/main" id="{1E8478A2-F4D6-4C93-9E97-9C9EE02F06FC}"/>
            </a:ext>
          </a:extLst>
        </xdr:cNvPr>
        <xdr:cNvSpPr txBox="1"/>
      </xdr:nvSpPr>
      <xdr:spPr>
        <a:xfrm>
          <a:off x="8515427" y="1441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170806</xdr:rowOff>
    </xdr:from>
    <xdr:ext cx="469744" cy="259045"/>
    <xdr:sp macro="" textlink="">
      <xdr:nvSpPr>
        <xdr:cNvPr id="344" name="n_3aveValue【公営住宅】&#10;一人当たり面積">
          <a:extLst>
            <a:ext uri="{FF2B5EF4-FFF2-40B4-BE49-F238E27FC236}">
              <a16:creationId xmlns:a16="http://schemas.microsoft.com/office/drawing/2014/main" id="{85E81649-28FF-4288-B32E-0932066F492D}"/>
            </a:ext>
          </a:extLst>
        </xdr:cNvPr>
        <xdr:cNvSpPr txBox="1"/>
      </xdr:nvSpPr>
      <xdr:spPr>
        <a:xfrm>
          <a:off x="7626427" y="1405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120514</xdr:rowOff>
    </xdr:from>
    <xdr:ext cx="469744" cy="259045"/>
    <xdr:sp macro="" textlink="">
      <xdr:nvSpPr>
        <xdr:cNvPr id="345" name="n_1mainValue【公営住宅】&#10;一人当たり面積">
          <a:extLst>
            <a:ext uri="{FF2B5EF4-FFF2-40B4-BE49-F238E27FC236}">
              <a16:creationId xmlns:a16="http://schemas.microsoft.com/office/drawing/2014/main" id="{EBB6068E-89B0-4792-92AE-E4A17E686A9B}"/>
            </a:ext>
          </a:extLst>
        </xdr:cNvPr>
        <xdr:cNvSpPr txBox="1"/>
      </xdr:nvSpPr>
      <xdr:spPr>
        <a:xfrm>
          <a:off x="9391727" y="14007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3015</xdr:rowOff>
    </xdr:from>
    <xdr:ext cx="469744" cy="259045"/>
    <xdr:sp macro="" textlink="">
      <xdr:nvSpPr>
        <xdr:cNvPr id="346" name="n_2mainValue【公営住宅】&#10;一人当たり面積">
          <a:extLst>
            <a:ext uri="{FF2B5EF4-FFF2-40B4-BE49-F238E27FC236}">
              <a16:creationId xmlns:a16="http://schemas.microsoft.com/office/drawing/2014/main" id="{51B9D7EF-A02A-490D-A649-08AC8F650FC9}"/>
            </a:ext>
          </a:extLst>
        </xdr:cNvPr>
        <xdr:cNvSpPr txBox="1"/>
      </xdr:nvSpPr>
      <xdr:spPr>
        <a:xfrm>
          <a:off x="8515427" y="1406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153636</xdr:rowOff>
    </xdr:from>
    <xdr:ext cx="469744" cy="259045"/>
    <xdr:sp macro="" textlink="">
      <xdr:nvSpPr>
        <xdr:cNvPr id="347" name="n_3mainValue【公営住宅】&#10;一人当たり面積">
          <a:extLst>
            <a:ext uri="{FF2B5EF4-FFF2-40B4-BE49-F238E27FC236}">
              <a16:creationId xmlns:a16="http://schemas.microsoft.com/office/drawing/2014/main" id="{6692F95E-ADB1-4FC9-B105-69BF67B03082}"/>
            </a:ext>
          </a:extLst>
        </xdr:cNvPr>
        <xdr:cNvSpPr txBox="1"/>
      </xdr:nvSpPr>
      <xdr:spPr>
        <a:xfrm>
          <a:off x="7626427" y="14383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8" name="正方形/長方形 347">
          <a:extLst>
            <a:ext uri="{FF2B5EF4-FFF2-40B4-BE49-F238E27FC236}">
              <a16:creationId xmlns:a16="http://schemas.microsoft.com/office/drawing/2014/main" id="{4DA44ACA-543F-47BA-8EC9-416B9D02CF2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9" name="正方形/長方形 348">
          <a:extLst>
            <a:ext uri="{FF2B5EF4-FFF2-40B4-BE49-F238E27FC236}">
              <a16:creationId xmlns:a16="http://schemas.microsoft.com/office/drawing/2014/main" id="{E170E711-6A7D-441E-B8DF-731C2A5D8FD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0" name="正方形/長方形 349">
          <a:extLst>
            <a:ext uri="{FF2B5EF4-FFF2-40B4-BE49-F238E27FC236}">
              <a16:creationId xmlns:a16="http://schemas.microsoft.com/office/drawing/2014/main" id="{5673B311-870F-4D0E-8C3B-EE894613A75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1" name="正方形/長方形 350">
          <a:extLst>
            <a:ext uri="{FF2B5EF4-FFF2-40B4-BE49-F238E27FC236}">
              <a16:creationId xmlns:a16="http://schemas.microsoft.com/office/drawing/2014/main" id="{0EF08A97-6840-4CF1-935D-0F12506CD1A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2" name="正方形/長方形 351">
          <a:extLst>
            <a:ext uri="{FF2B5EF4-FFF2-40B4-BE49-F238E27FC236}">
              <a16:creationId xmlns:a16="http://schemas.microsoft.com/office/drawing/2014/main" id="{1A2A54E5-A8BB-4477-A198-896D1B8F436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3" name="正方形/長方形 352">
          <a:extLst>
            <a:ext uri="{FF2B5EF4-FFF2-40B4-BE49-F238E27FC236}">
              <a16:creationId xmlns:a16="http://schemas.microsoft.com/office/drawing/2014/main" id="{DA42D1A0-682B-4311-BBD7-7F69D78857E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4" name="正方形/長方形 353">
          <a:extLst>
            <a:ext uri="{FF2B5EF4-FFF2-40B4-BE49-F238E27FC236}">
              <a16:creationId xmlns:a16="http://schemas.microsoft.com/office/drawing/2014/main" id="{BEECC13C-355B-4F37-9E6F-47B1D536D97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5" name="正方形/長方形 354">
          <a:extLst>
            <a:ext uri="{FF2B5EF4-FFF2-40B4-BE49-F238E27FC236}">
              <a16:creationId xmlns:a16="http://schemas.microsoft.com/office/drawing/2014/main" id="{2226FB5C-AE26-4826-8459-3C0DE38AEAB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6" name="テキスト ボックス 355">
          <a:extLst>
            <a:ext uri="{FF2B5EF4-FFF2-40B4-BE49-F238E27FC236}">
              <a16:creationId xmlns:a16="http://schemas.microsoft.com/office/drawing/2014/main" id="{C4FD7AB8-2F24-4D5C-9B8E-6819F631B933}"/>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7" name="直線コネクタ 356">
          <a:extLst>
            <a:ext uri="{FF2B5EF4-FFF2-40B4-BE49-F238E27FC236}">
              <a16:creationId xmlns:a16="http://schemas.microsoft.com/office/drawing/2014/main" id="{B599FC15-7510-46B6-965B-2372737A8383}"/>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58" name="直線コネクタ 357">
          <a:extLst>
            <a:ext uri="{FF2B5EF4-FFF2-40B4-BE49-F238E27FC236}">
              <a16:creationId xmlns:a16="http://schemas.microsoft.com/office/drawing/2014/main" id="{7EFD3A27-1874-491E-AB33-69353C06D053}"/>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59" name="テキスト ボックス 358">
          <a:extLst>
            <a:ext uri="{FF2B5EF4-FFF2-40B4-BE49-F238E27FC236}">
              <a16:creationId xmlns:a16="http://schemas.microsoft.com/office/drawing/2014/main" id="{A1CF34EA-598D-4351-A3B8-FAD4A3B5D670}"/>
            </a:ext>
          </a:extLst>
        </xdr:cNvPr>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60" name="直線コネクタ 359">
          <a:extLst>
            <a:ext uri="{FF2B5EF4-FFF2-40B4-BE49-F238E27FC236}">
              <a16:creationId xmlns:a16="http://schemas.microsoft.com/office/drawing/2014/main" id="{61BB43AC-7246-43EE-9751-2604C9C4DB38}"/>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61" name="テキスト ボックス 360">
          <a:extLst>
            <a:ext uri="{FF2B5EF4-FFF2-40B4-BE49-F238E27FC236}">
              <a16:creationId xmlns:a16="http://schemas.microsoft.com/office/drawing/2014/main" id="{81F16B87-9D46-4760-A72B-0715714FC77A}"/>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62" name="直線コネクタ 361">
          <a:extLst>
            <a:ext uri="{FF2B5EF4-FFF2-40B4-BE49-F238E27FC236}">
              <a16:creationId xmlns:a16="http://schemas.microsoft.com/office/drawing/2014/main" id="{53F6F692-F1EF-4AA1-A0AA-B71470C2AE8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63" name="テキスト ボックス 362">
          <a:extLst>
            <a:ext uri="{FF2B5EF4-FFF2-40B4-BE49-F238E27FC236}">
              <a16:creationId xmlns:a16="http://schemas.microsoft.com/office/drawing/2014/main" id="{11241BB7-DD93-46F2-B8C7-3A4671812E6D}"/>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64" name="直線コネクタ 363">
          <a:extLst>
            <a:ext uri="{FF2B5EF4-FFF2-40B4-BE49-F238E27FC236}">
              <a16:creationId xmlns:a16="http://schemas.microsoft.com/office/drawing/2014/main" id="{687E1376-A0AD-4C83-BCA1-F0FA6B75BE9B}"/>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65" name="テキスト ボックス 364">
          <a:extLst>
            <a:ext uri="{FF2B5EF4-FFF2-40B4-BE49-F238E27FC236}">
              <a16:creationId xmlns:a16="http://schemas.microsoft.com/office/drawing/2014/main" id="{0448EE59-F6CB-4006-9251-73B50ED801D8}"/>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66" name="直線コネクタ 365">
          <a:extLst>
            <a:ext uri="{FF2B5EF4-FFF2-40B4-BE49-F238E27FC236}">
              <a16:creationId xmlns:a16="http://schemas.microsoft.com/office/drawing/2014/main" id="{1C900A32-948A-4D63-A83B-D988E3158664}"/>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67" name="テキスト ボックス 366">
          <a:extLst>
            <a:ext uri="{FF2B5EF4-FFF2-40B4-BE49-F238E27FC236}">
              <a16:creationId xmlns:a16="http://schemas.microsoft.com/office/drawing/2014/main" id="{952ECA1F-1CF0-4AA1-9FFD-E6CF2E8BAFF9}"/>
            </a:ext>
          </a:extLst>
        </xdr:cNvPr>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8" name="直線コネクタ 367">
          <a:extLst>
            <a:ext uri="{FF2B5EF4-FFF2-40B4-BE49-F238E27FC236}">
              <a16:creationId xmlns:a16="http://schemas.microsoft.com/office/drawing/2014/main" id="{B2EB93F1-BB9F-4718-97C7-3B435297138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9" name="テキスト ボックス 368">
          <a:extLst>
            <a:ext uri="{FF2B5EF4-FFF2-40B4-BE49-F238E27FC236}">
              <a16:creationId xmlns:a16="http://schemas.microsoft.com/office/drawing/2014/main" id="{79AA8FA4-650F-483E-B30C-B3D20ACE1000}"/>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0" name="【港湾・漁港】&#10;有形固定資産減価償却率グラフ枠">
          <a:extLst>
            <a:ext uri="{FF2B5EF4-FFF2-40B4-BE49-F238E27FC236}">
              <a16:creationId xmlns:a16="http://schemas.microsoft.com/office/drawing/2014/main" id="{E200324C-3CA5-48CA-B9ED-8CC75546675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82550</xdr:rowOff>
    </xdr:from>
    <xdr:to>
      <xdr:col>24</xdr:col>
      <xdr:colOff>62865</xdr:colOff>
      <xdr:row>108</xdr:row>
      <xdr:rowOff>152400</xdr:rowOff>
    </xdr:to>
    <xdr:cxnSp macro="">
      <xdr:nvCxnSpPr>
        <xdr:cNvPr id="371" name="直線コネクタ 370">
          <a:extLst>
            <a:ext uri="{FF2B5EF4-FFF2-40B4-BE49-F238E27FC236}">
              <a16:creationId xmlns:a16="http://schemas.microsoft.com/office/drawing/2014/main" id="{B596011C-0230-4D3D-9CCE-26E1ED588788}"/>
            </a:ext>
          </a:extLst>
        </xdr:cNvPr>
        <xdr:cNvCxnSpPr/>
      </xdr:nvCxnSpPr>
      <xdr:spPr>
        <a:xfrm flipV="1">
          <a:off x="4634865"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340478" cy="259045"/>
    <xdr:sp macro="" textlink="">
      <xdr:nvSpPr>
        <xdr:cNvPr id="372" name="【港湾・漁港】&#10;有形固定資産減価償却率最小値テキスト">
          <a:extLst>
            <a:ext uri="{FF2B5EF4-FFF2-40B4-BE49-F238E27FC236}">
              <a16:creationId xmlns:a16="http://schemas.microsoft.com/office/drawing/2014/main" id="{25AEB1C9-F8C0-4241-841E-A4546061512E}"/>
            </a:ext>
          </a:extLst>
        </xdr:cNvPr>
        <xdr:cNvSpPr txBox="1"/>
      </xdr:nvSpPr>
      <xdr:spPr>
        <a:xfrm>
          <a:off x="4673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73" name="直線コネクタ 372">
          <a:extLst>
            <a:ext uri="{FF2B5EF4-FFF2-40B4-BE49-F238E27FC236}">
              <a16:creationId xmlns:a16="http://schemas.microsoft.com/office/drawing/2014/main" id="{E12DA8C6-84ED-4EED-8734-7AC82DC23C6B}"/>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29227</xdr:rowOff>
    </xdr:from>
    <xdr:ext cx="469744" cy="259045"/>
    <xdr:sp macro="" textlink="">
      <xdr:nvSpPr>
        <xdr:cNvPr id="374" name="【港湾・漁港】&#10;有形固定資産減価償却率最大値テキスト">
          <a:extLst>
            <a:ext uri="{FF2B5EF4-FFF2-40B4-BE49-F238E27FC236}">
              <a16:creationId xmlns:a16="http://schemas.microsoft.com/office/drawing/2014/main" id="{DD970E19-45AA-4D86-B3BF-E0C3ECD8200D}"/>
            </a:ext>
          </a:extLst>
        </xdr:cNvPr>
        <xdr:cNvSpPr txBox="1"/>
      </xdr:nvSpPr>
      <xdr:spPr>
        <a:xfrm>
          <a:off x="4673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82550</xdr:rowOff>
    </xdr:from>
    <xdr:to>
      <xdr:col>24</xdr:col>
      <xdr:colOff>152400</xdr:colOff>
      <xdr:row>101</xdr:row>
      <xdr:rowOff>82550</xdr:rowOff>
    </xdr:to>
    <xdr:cxnSp macro="">
      <xdr:nvCxnSpPr>
        <xdr:cNvPr id="375" name="直線コネクタ 374">
          <a:extLst>
            <a:ext uri="{FF2B5EF4-FFF2-40B4-BE49-F238E27FC236}">
              <a16:creationId xmlns:a16="http://schemas.microsoft.com/office/drawing/2014/main" id="{263F8AEB-FE5D-4B8F-99BE-38192E9F6264}"/>
            </a:ext>
          </a:extLst>
        </xdr:cNvPr>
        <xdr:cNvCxnSpPr/>
      </xdr:nvCxnSpPr>
      <xdr:spPr>
        <a:xfrm>
          <a:off x="4546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5097</xdr:rowOff>
    </xdr:from>
    <xdr:ext cx="405111" cy="259045"/>
    <xdr:sp macro="" textlink="">
      <xdr:nvSpPr>
        <xdr:cNvPr id="376" name="【港湾・漁港】&#10;有形固定資産減価償却率平均値テキスト">
          <a:extLst>
            <a:ext uri="{FF2B5EF4-FFF2-40B4-BE49-F238E27FC236}">
              <a16:creationId xmlns:a16="http://schemas.microsoft.com/office/drawing/2014/main" id="{22784B04-D367-4F1A-BE44-99B99D1A2668}"/>
            </a:ext>
          </a:extLst>
        </xdr:cNvPr>
        <xdr:cNvSpPr txBox="1"/>
      </xdr:nvSpPr>
      <xdr:spPr>
        <a:xfrm>
          <a:off x="4673600" y="18007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26670</xdr:rowOff>
    </xdr:from>
    <xdr:to>
      <xdr:col>24</xdr:col>
      <xdr:colOff>114300</xdr:colOff>
      <xdr:row>105</xdr:row>
      <xdr:rowOff>128270</xdr:rowOff>
    </xdr:to>
    <xdr:sp macro="" textlink="">
      <xdr:nvSpPr>
        <xdr:cNvPr id="377" name="フローチャート: 判断 376">
          <a:extLst>
            <a:ext uri="{FF2B5EF4-FFF2-40B4-BE49-F238E27FC236}">
              <a16:creationId xmlns:a16="http://schemas.microsoft.com/office/drawing/2014/main" id="{735B12E6-AC78-48D9-B3EB-F69A956EC0B1}"/>
            </a:ext>
          </a:extLst>
        </xdr:cNvPr>
        <xdr:cNvSpPr/>
      </xdr:nvSpPr>
      <xdr:spPr>
        <a:xfrm>
          <a:off x="4584700" y="1802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69850</xdr:rowOff>
    </xdr:from>
    <xdr:to>
      <xdr:col>20</xdr:col>
      <xdr:colOff>38100</xdr:colOff>
      <xdr:row>105</xdr:row>
      <xdr:rowOff>0</xdr:rowOff>
    </xdr:to>
    <xdr:sp macro="" textlink="">
      <xdr:nvSpPr>
        <xdr:cNvPr id="378" name="フローチャート: 判断 377">
          <a:extLst>
            <a:ext uri="{FF2B5EF4-FFF2-40B4-BE49-F238E27FC236}">
              <a16:creationId xmlns:a16="http://schemas.microsoft.com/office/drawing/2014/main" id="{AC53B55C-BFAB-4E16-998D-69D3403C2D77}"/>
            </a:ext>
          </a:extLst>
        </xdr:cNvPr>
        <xdr:cNvSpPr/>
      </xdr:nvSpPr>
      <xdr:spPr>
        <a:xfrm>
          <a:off x="3746500" y="1790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115570</xdr:rowOff>
    </xdr:from>
    <xdr:to>
      <xdr:col>15</xdr:col>
      <xdr:colOff>101600</xdr:colOff>
      <xdr:row>105</xdr:row>
      <xdr:rowOff>45720</xdr:rowOff>
    </xdr:to>
    <xdr:sp macro="" textlink="">
      <xdr:nvSpPr>
        <xdr:cNvPr id="379" name="フローチャート: 判断 378">
          <a:extLst>
            <a:ext uri="{FF2B5EF4-FFF2-40B4-BE49-F238E27FC236}">
              <a16:creationId xmlns:a16="http://schemas.microsoft.com/office/drawing/2014/main" id="{E124C304-BC2E-444F-A2DA-F73C2FE30A72}"/>
            </a:ext>
          </a:extLst>
        </xdr:cNvPr>
        <xdr:cNvSpPr/>
      </xdr:nvSpPr>
      <xdr:spPr>
        <a:xfrm>
          <a:off x="2857500" y="1794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44450</xdr:rowOff>
    </xdr:from>
    <xdr:to>
      <xdr:col>10</xdr:col>
      <xdr:colOff>165100</xdr:colOff>
      <xdr:row>105</xdr:row>
      <xdr:rowOff>146050</xdr:rowOff>
    </xdr:to>
    <xdr:sp macro="" textlink="">
      <xdr:nvSpPr>
        <xdr:cNvPr id="380" name="フローチャート: 判断 379">
          <a:extLst>
            <a:ext uri="{FF2B5EF4-FFF2-40B4-BE49-F238E27FC236}">
              <a16:creationId xmlns:a16="http://schemas.microsoft.com/office/drawing/2014/main" id="{F9DA6CD9-6580-411A-AA21-15C26AB5D54D}"/>
            </a:ext>
          </a:extLst>
        </xdr:cNvPr>
        <xdr:cNvSpPr/>
      </xdr:nvSpPr>
      <xdr:spPr>
        <a:xfrm>
          <a:off x="1968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1" name="テキスト ボックス 380">
          <a:extLst>
            <a:ext uri="{FF2B5EF4-FFF2-40B4-BE49-F238E27FC236}">
              <a16:creationId xmlns:a16="http://schemas.microsoft.com/office/drawing/2014/main" id="{4CF1125C-B9B7-408B-B215-35585FA08B4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2" name="テキスト ボックス 381">
          <a:extLst>
            <a:ext uri="{FF2B5EF4-FFF2-40B4-BE49-F238E27FC236}">
              <a16:creationId xmlns:a16="http://schemas.microsoft.com/office/drawing/2014/main" id="{79BFB2E8-2FC8-46E5-9723-8EC043968888}"/>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3" name="テキスト ボックス 382">
          <a:extLst>
            <a:ext uri="{FF2B5EF4-FFF2-40B4-BE49-F238E27FC236}">
              <a16:creationId xmlns:a16="http://schemas.microsoft.com/office/drawing/2014/main" id="{33375815-5417-40D2-9618-E0F71AAD661F}"/>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4" name="テキスト ボックス 383">
          <a:extLst>
            <a:ext uri="{FF2B5EF4-FFF2-40B4-BE49-F238E27FC236}">
              <a16:creationId xmlns:a16="http://schemas.microsoft.com/office/drawing/2014/main" id="{3510839F-F7F3-4DEC-9FBB-0EB25A8E1DB7}"/>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5" name="テキスト ボックス 384">
          <a:extLst>
            <a:ext uri="{FF2B5EF4-FFF2-40B4-BE49-F238E27FC236}">
              <a16:creationId xmlns:a16="http://schemas.microsoft.com/office/drawing/2014/main" id="{47354E93-57A3-465C-8711-827B61EC340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138430</xdr:rowOff>
    </xdr:from>
    <xdr:to>
      <xdr:col>24</xdr:col>
      <xdr:colOff>114300</xdr:colOff>
      <xdr:row>105</xdr:row>
      <xdr:rowOff>68580</xdr:rowOff>
    </xdr:to>
    <xdr:sp macro="" textlink="">
      <xdr:nvSpPr>
        <xdr:cNvPr id="386" name="楕円 385">
          <a:extLst>
            <a:ext uri="{FF2B5EF4-FFF2-40B4-BE49-F238E27FC236}">
              <a16:creationId xmlns:a16="http://schemas.microsoft.com/office/drawing/2014/main" id="{62BF5E84-9F25-4BF0-8AFA-461B0FA82AA5}"/>
            </a:ext>
          </a:extLst>
        </xdr:cNvPr>
        <xdr:cNvSpPr/>
      </xdr:nvSpPr>
      <xdr:spPr>
        <a:xfrm>
          <a:off x="4584700" y="1796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161307</xdr:rowOff>
    </xdr:from>
    <xdr:ext cx="405111" cy="259045"/>
    <xdr:sp macro="" textlink="">
      <xdr:nvSpPr>
        <xdr:cNvPr id="387" name="【港湾・漁港】&#10;有形固定資産減価償却率該当値テキスト">
          <a:extLst>
            <a:ext uri="{FF2B5EF4-FFF2-40B4-BE49-F238E27FC236}">
              <a16:creationId xmlns:a16="http://schemas.microsoft.com/office/drawing/2014/main" id="{3D391474-6453-4BAC-AB14-A9261BF85E7F}"/>
            </a:ext>
          </a:extLst>
        </xdr:cNvPr>
        <xdr:cNvSpPr txBox="1"/>
      </xdr:nvSpPr>
      <xdr:spPr>
        <a:xfrm>
          <a:off x="4673600" y="17820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162561</xdr:rowOff>
    </xdr:from>
    <xdr:to>
      <xdr:col>20</xdr:col>
      <xdr:colOff>38100</xdr:colOff>
      <xdr:row>105</xdr:row>
      <xdr:rowOff>92711</xdr:rowOff>
    </xdr:to>
    <xdr:sp macro="" textlink="">
      <xdr:nvSpPr>
        <xdr:cNvPr id="388" name="楕円 387">
          <a:extLst>
            <a:ext uri="{FF2B5EF4-FFF2-40B4-BE49-F238E27FC236}">
              <a16:creationId xmlns:a16="http://schemas.microsoft.com/office/drawing/2014/main" id="{B129A918-DD0C-425E-8F36-418BD7FD4512}"/>
            </a:ext>
          </a:extLst>
        </xdr:cNvPr>
        <xdr:cNvSpPr/>
      </xdr:nvSpPr>
      <xdr:spPr>
        <a:xfrm>
          <a:off x="3746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17780</xdr:rowOff>
    </xdr:from>
    <xdr:to>
      <xdr:col>24</xdr:col>
      <xdr:colOff>63500</xdr:colOff>
      <xdr:row>105</xdr:row>
      <xdr:rowOff>41911</xdr:rowOff>
    </xdr:to>
    <xdr:cxnSp macro="">
      <xdr:nvCxnSpPr>
        <xdr:cNvPr id="389" name="直線コネクタ 388">
          <a:extLst>
            <a:ext uri="{FF2B5EF4-FFF2-40B4-BE49-F238E27FC236}">
              <a16:creationId xmlns:a16="http://schemas.microsoft.com/office/drawing/2014/main" id="{CFD61E7B-7284-4A05-93E8-7E2C1B23CA91}"/>
            </a:ext>
          </a:extLst>
        </xdr:cNvPr>
        <xdr:cNvCxnSpPr/>
      </xdr:nvCxnSpPr>
      <xdr:spPr>
        <a:xfrm flipV="1">
          <a:off x="3797300" y="18020030"/>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0</xdr:rowOff>
    </xdr:from>
    <xdr:to>
      <xdr:col>15</xdr:col>
      <xdr:colOff>101600</xdr:colOff>
      <xdr:row>105</xdr:row>
      <xdr:rowOff>101600</xdr:rowOff>
    </xdr:to>
    <xdr:sp macro="" textlink="">
      <xdr:nvSpPr>
        <xdr:cNvPr id="390" name="楕円 389">
          <a:extLst>
            <a:ext uri="{FF2B5EF4-FFF2-40B4-BE49-F238E27FC236}">
              <a16:creationId xmlns:a16="http://schemas.microsoft.com/office/drawing/2014/main" id="{25ED77DC-D838-48E8-8887-552D726BD556}"/>
            </a:ext>
          </a:extLst>
        </xdr:cNvPr>
        <xdr:cNvSpPr/>
      </xdr:nvSpPr>
      <xdr:spPr>
        <a:xfrm>
          <a:off x="2857500" y="1800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41911</xdr:rowOff>
    </xdr:from>
    <xdr:to>
      <xdr:col>19</xdr:col>
      <xdr:colOff>177800</xdr:colOff>
      <xdr:row>105</xdr:row>
      <xdr:rowOff>50800</xdr:rowOff>
    </xdr:to>
    <xdr:cxnSp macro="">
      <xdr:nvCxnSpPr>
        <xdr:cNvPr id="391" name="直線コネクタ 390">
          <a:extLst>
            <a:ext uri="{FF2B5EF4-FFF2-40B4-BE49-F238E27FC236}">
              <a16:creationId xmlns:a16="http://schemas.microsoft.com/office/drawing/2014/main" id="{94515CF7-2F2E-4B7D-A2FD-0C0DE48A9FF2}"/>
            </a:ext>
          </a:extLst>
        </xdr:cNvPr>
        <xdr:cNvCxnSpPr/>
      </xdr:nvCxnSpPr>
      <xdr:spPr>
        <a:xfrm flipV="1">
          <a:off x="2908300" y="18044161"/>
          <a:ext cx="8890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24130</xdr:rowOff>
    </xdr:from>
    <xdr:to>
      <xdr:col>10</xdr:col>
      <xdr:colOff>165100</xdr:colOff>
      <xdr:row>105</xdr:row>
      <xdr:rowOff>125730</xdr:rowOff>
    </xdr:to>
    <xdr:sp macro="" textlink="">
      <xdr:nvSpPr>
        <xdr:cNvPr id="392" name="楕円 391">
          <a:extLst>
            <a:ext uri="{FF2B5EF4-FFF2-40B4-BE49-F238E27FC236}">
              <a16:creationId xmlns:a16="http://schemas.microsoft.com/office/drawing/2014/main" id="{749259E6-5EE4-4B8C-BD69-2423A89A2F72}"/>
            </a:ext>
          </a:extLst>
        </xdr:cNvPr>
        <xdr:cNvSpPr/>
      </xdr:nvSpPr>
      <xdr:spPr>
        <a:xfrm>
          <a:off x="1968500" y="1802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50800</xdr:rowOff>
    </xdr:from>
    <xdr:to>
      <xdr:col>15</xdr:col>
      <xdr:colOff>50800</xdr:colOff>
      <xdr:row>105</xdr:row>
      <xdr:rowOff>74930</xdr:rowOff>
    </xdr:to>
    <xdr:cxnSp macro="">
      <xdr:nvCxnSpPr>
        <xdr:cNvPr id="393" name="直線コネクタ 392">
          <a:extLst>
            <a:ext uri="{FF2B5EF4-FFF2-40B4-BE49-F238E27FC236}">
              <a16:creationId xmlns:a16="http://schemas.microsoft.com/office/drawing/2014/main" id="{5207950D-55E3-4DD9-BE67-44648A861464}"/>
            </a:ext>
          </a:extLst>
        </xdr:cNvPr>
        <xdr:cNvCxnSpPr/>
      </xdr:nvCxnSpPr>
      <xdr:spPr>
        <a:xfrm flipV="1">
          <a:off x="2019300" y="180530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16527</xdr:rowOff>
    </xdr:from>
    <xdr:ext cx="405111" cy="259045"/>
    <xdr:sp macro="" textlink="">
      <xdr:nvSpPr>
        <xdr:cNvPr id="394" name="n_1aveValue【港湾・漁港】&#10;有形固定資産減価償却率">
          <a:extLst>
            <a:ext uri="{FF2B5EF4-FFF2-40B4-BE49-F238E27FC236}">
              <a16:creationId xmlns:a16="http://schemas.microsoft.com/office/drawing/2014/main" id="{5AA8D35E-B501-46C0-9934-4B292CA13DA3}"/>
            </a:ext>
          </a:extLst>
        </xdr:cNvPr>
        <xdr:cNvSpPr txBox="1"/>
      </xdr:nvSpPr>
      <xdr:spPr>
        <a:xfrm>
          <a:off x="3582044" y="17675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62247</xdr:rowOff>
    </xdr:from>
    <xdr:ext cx="405111" cy="259045"/>
    <xdr:sp macro="" textlink="">
      <xdr:nvSpPr>
        <xdr:cNvPr id="395" name="n_2aveValue【港湾・漁港】&#10;有形固定資産減価償却率">
          <a:extLst>
            <a:ext uri="{FF2B5EF4-FFF2-40B4-BE49-F238E27FC236}">
              <a16:creationId xmlns:a16="http://schemas.microsoft.com/office/drawing/2014/main" id="{0D7BF1D6-07BE-4DEC-A929-92347746A5E5}"/>
            </a:ext>
          </a:extLst>
        </xdr:cNvPr>
        <xdr:cNvSpPr txBox="1"/>
      </xdr:nvSpPr>
      <xdr:spPr>
        <a:xfrm>
          <a:off x="2705744" y="17721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137177</xdr:rowOff>
    </xdr:from>
    <xdr:ext cx="405111" cy="259045"/>
    <xdr:sp macro="" textlink="">
      <xdr:nvSpPr>
        <xdr:cNvPr id="396" name="n_3aveValue【港湾・漁港】&#10;有形固定資産減価償却率">
          <a:extLst>
            <a:ext uri="{FF2B5EF4-FFF2-40B4-BE49-F238E27FC236}">
              <a16:creationId xmlns:a16="http://schemas.microsoft.com/office/drawing/2014/main" id="{6AA6C828-4770-4707-8CBF-2EA73C31CE60}"/>
            </a:ext>
          </a:extLst>
        </xdr:cNvPr>
        <xdr:cNvSpPr txBox="1"/>
      </xdr:nvSpPr>
      <xdr:spPr>
        <a:xfrm>
          <a:off x="1816744" y="1813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83838</xdr:rowOff>
    </xdr:from>
    <xdr:ext cx="405111" cy="259045"/>
    <xdr:sp macro="" textlink="">
      <xdr:nvSpPr>
        <xdr:cNvPr id="397" name="n_1mainValue【港湾・漁港】&#10;有形固定資産減価償却率">
          <a:extLst>
            <a:ext uri="{FF2B5EF4-FFF2-40B4-BE49-F238E27FC236}">
              <a16:creationId xmlns:a16="http://schemas.microsoft.com/office/drawing/2014/main" id="{DB3D140A-1A72-403D-BC6E-032C3F5A9C32}"/>
            </a:ext>
          </a:extLst>
        </xdr:cNvPr>
        <xdr:cNvSpPr txBox="1"/>
      </xdr:nvSpPr>
      <xdr:spPr>
        <a:xfrm>
          <a:off x="35820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92727</xdr:rowOff>
    </xdr:from>
    <xdr:ext cx="405111" cy="259045"/>
    <xdr:sp macro="" textlink="">
      <xdr:nvSpPr>
        <xdr:cNvPr id="398" name="n_2mainValue【港湾・漁港】&#10;有形固定資産減価償却率">
          <a:extLst>
            <a:ext uri="{FF2B5EF4-FFF2-40B4-BE49-F238E27FC236}">
              <a16:creationId xmlns:a16="http://schemas.microsoft.com/office/drawing/2014/main" id="{F9C8056E-38CF-47D5-8165-ADB81D521D9D}"/>
            </a:ext>
          </a:extLst>
        </xdr:cNvPr>
        <xdr:cNvSpPr txBox="1"/>
      </xdr:nvSpPr>
      <xdr:spPr>
        <a:xfrm>
          <a:off x="2705744" y="1809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142257</xdr:rowOff>
    </xdr:from>
    <xdr:ext cx="405111" cy="259045"/>
    <xdr:sp macro="" textlink="">
      <xdr:nvSpPr>
        <xdr:cNvPr id="399" name="n_3mainValue【港湾・漁港】&#10;有形固定資産減価償却率">
          <a:extLst>
            <a:ext uri="{FF2B5EF4-FFF2-40B4-BE49-F238E27FC236}">
              <a16:creationId xmlns:a16="http://schemas.microsoft.com/office/drawing/2014/main" id="{B3944163-C3A4-4E04-BBD2-A09F9CA53B99}"/>
            </a:ext>
          </a:extLst>
        </xdr:cNvPr>
        <xdr:cNvSpPr txBox="1"/>
      </xdr:nvSpPr>
      <xdr:spPr>
        <a:xfrm>
          <a:off x="1816744" y="17801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0" name="正方形/長方形 399">
          <a:extLst>
            <a:ext uri="{FF2B5EF4-FFF2-40B4-BE49-F238E27FC236}">
              <a16:creationId xmlns:a16="http://schemas.microsoft.com/office/drawing/2014/main" id="{9434FC6F-C962-4EEF-B866-5B3180E557C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1" name="正方形/長方形 400">
          <a:extLst>
            <a:ext uri="{FF2B5EF4-FFF2-40B4-BE49-F238E27FC236}">
              <a16:creationId xmlns:a16="http://schemas.microsoft.com/office/drawing/2014/main" id="{B29A8036-7960-44A9-8DF6-732703A92EB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2" name="正方形/長方形 401">
          <a:extLst>
            <a:ext uri="{FF2B5EF4-FFF2-40B4-BE49-F238E27FC236}">
              <a16:creationId xmlns:a16="http://schemas.microsoft.com/office/drawing/2014/main" id="{A090BC6E-ADD6-484F-A043-1CEF92C6EC7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3" name="正方形/長方形 402">
          <a:extLst>
            <a:ext uri="{FF2B5EF4-FFF2-40B4-BE49-F238E27FC236}">
              <a16:creationId xmlns:a16="http://schemas.microsoft.com/office/drawing/2014/main" id="{C19351B1-E813-40BE-889F-02E8B4E7B64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4" name="正方形/長方形 403">
          <a:extLst>
            <a:ext uri="{FF2B5EF4-FFF2-40B4-BE49-F238E27FC236}">
              <a16:creationId xmlns:a16="http://schemas.microsoft.com/office/drawing/2014/main" id="{9028DA7A-BA21-48F4-92DC-860AC32D9B4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5" name="正方形/長方形 404">
          <a:extLst>
            <a:ext uri="{FF2B5EF4-FFF2-40B4-BE49-F238E27FC236}">
              <a16:creationId xmlns:a16="http://schemas.microsoft.com/office/drawing/2014/main" id="{FE0CCEB5-DEE3-4F17-A89E-AA14B51198C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6" name="正方形/長方形 405">
          <a:extLst>
            <a:ext uri="{FF2B5EF4-FFF2-40B4-BE49-F238E27FC236}">
              <a16:creationId xmlns:a16="http://schemas.microsoft.com/office/drawing/2014/main" id="{446BEDA7-FBFE-4D7D-A0F7-3045DDBCA30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7" name="正方形/長方形 406">
          <a:extLst>
            <a:ext uri="{FF2B5EF4-FFF2-40B4-BE49-F238E27FC236}">
              <a16:creationId xmlns:a16="http://schemas.microsoft.com/office/drawing/2014/main" id="{5DFED8BD-D62F-460B-9B0B-7E3792F2D45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8" name="テキスト ボックス 407">
          <a:extLst>
            <a:ext uri="{FF2B5EF4-FFF2-40B4-BE49-F238E27FC236}">
              <a16:creationId xmlns:a16="http://schemas.microsoft.com/office/drawing/2014/main" id="{4E0F6984-389C-47CB-B87E-1B46FD41879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9" name="直線コネクタ 408">
          <a:extLst>
            <a:ext uri="{FF2B5EF4-FFF2-40B4-BE49-F238E27FC236}">
              <a16:creationId xmlns:a16="http://schemas.microsoft.com/office/drawing/2014/main" id="{68EB3D81-E046-4D3D-9548-5AA5663918F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10" name="直線コネクタ 409">
          <a:extLst>
            <a:ext uri="{FF2B5EF4-FFF2-40B4-BE49-F238E27FC236}">
              <a16:creationId xmlns:a16="http://schemas.microsoft.com/office/drawing/2014/main" id="{FB5291E1-CCDD-48BC-97B5-1F909802343C}"/>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11" name="テキスト ボックス 410">
          <a:extLst>
            <a:ext uri="{FF2B5EF4-FFF2-40B4-BE49-F238E27FC236}">
              <a16:creationId xmlns:a16="http://schemas.microsoft.com/office/drawing/2014/main" id="{29A970C0-7C62-4C8C-B4C8-34E3445BF3BF}"/>
            </a:ext>
          </a:extLst>
        </xdr:cNvPr>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12" name="直線コネクタ 411">
          <a:extLst>
            <a:ext uri="{FF2B5EF4-FFF2-40B4-BE49-F238E27FC236}">
              <a16:creationId xmlns:a16="http://schemas.microsoft.com/office/drawing/2014/main" id="{0A6A8EE3-F57D-4EBD-AF6B-E87F4E7AD691}"/>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13" name="テキスト ボックス 412">
          <a:extLst>
            <a:ext uri="{FF2B5EF4-FFF2-40B4-BE49-F238E27FC236}">
              <a16:creationId xmlns:a16="http://schemas.microsoft.com/office/drawing/2014/main" id="{1359241E-2A12-496F-9230-4FBB62D6A2BF}"/>
            </a:ext>
          </a:extLst>
        </xdr:cNvPr>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14" name="直線コネクタ 413">
          <a:extLst>
            <a:ext uri="{FF2B5EF4-FFF2-40B4-BE49-F238E27FC236}">
              <a16:creationId xmlns:a16="http://schemas.microsoft.com/office/drawing/2014/main" id="{01E92E01-9C67-4E9C-8049-51277DF17DB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15" name="テキスト ボックス 414">
          <a:extLst>
            <a:ext uri="{FF2B5EF4-FFF2-40B4-BE49-F238E27FC236}">
              <a16:creationId xmlns:a16="http://schemas.microsoft.com/office/drawing/2014/main" id="{05908C5D-4CD7-4E90-B7EE-287F51005E79}"/>
            </a:ext>
          </a:extLst>
        </xdr:cNvPr>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16" name="直線コネクタ 415">
          <a:extLst>
            <a:ext uri="{FF2B5EF4-FFF2-40B4-BE49-F238E27FC236}">
              <a16:creationId xmlns:a16="http://schemas.microsoft.com/office/drawing/2014/main" id="{2F532497-C966-4E9C-BE19-1E238A6DBC79}"/>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17" name="テキスト ボックス 416">
          <a:extLst>
            <a:ext uri="{FF2B5EF4-FFF2-40B4-BE49-F238E27FC236}">
              <a16:creationId xmlns:a16="http://schemas.microsoft.com/office/drawing/2014/main" id="{59E92F1B-67D0-491E-9535-3DC6F2DF0929}"/>
            </a:ext>
          </a:extLst>
        </xdr:cNvPr>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18" name="直線コネクタ 417">
          <a:extLst>
            <a:ext uri="{FF2B5EF4-FFF2-40B4-BE49-F238E27FC236}">
              <a16:creationId xmlns:a16="http://schemas.microsoft.com/office/drawing/2014/main" id="{F5D619F3-95CE-4118-8970-F6A94F3582E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19" name="テキスト ボックス 418">
          <a:extLst>
            <a:ext uri="{FF2B5EF4-FFF2-40B4-BE49-F238E27FC236}">
              <a16:creationId xmlns:a16="http://schemas.microsoft.com/office/drawing/2014/main" id="{BAB8C339-0C39-49CC-8C62-88614EB3ED00}"/>
            </a:ext>
          </a:extLst>
        </xdr:cNvPr>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20" name="直線コネクタ 419">
          <a:extLst>
            <a:ext uri="{FF2B5EF4-FFF2-40B4-BE49-F238E27FC236}">
              <a16:creationId xmlns:a16="http://schemas.microsoft.com/office/drawing/2014/main" id="{D6980711-E78A-4733-848B-A6CEC802916B}"/>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146248</xdr:rowOff>
    </xdr:from>
    <xdr:ext cx="685572" cy="259045"/>
    <xdr:sp macro="" textlink="">
      <xdr:nvSpPr>
        <xdr:cNvPr id="421" name="テキスト ボックス 420">
          <a:extLst>
            <a:ext uri="{FF2B5EF4-FFF2-40B4-BE49-F238E27FC236}">
              <a16:creationId xmlns:a16="http://schemas.microsoft.com/office/drawing/2014/main" id="{8624C30F-8E1C-4DC4-9DE5-A2FA64B4A856}"/>
            </a:ext>
          </a:extLst>
        </xdr:cNvPr>
        <xdr:cNvSpPr txBox="1"/>
      </xdr:nvSpPr>
      <xdr:spPr>
        <a:xfrm>
          <a:off x="5918428" y="16948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2" name="直線コネクタ 421">
          <a:extLst>
            <a:ext uri="{FF2B5EF4-FFF2-40B4-BE49-F238E27FC236}">
              <a16:creationId xmlns:a16="http://schemas.microsoft.com/office/drawing/2014/main" id="{D23EB7FD-61F6-4D83-997F-09A6060A1C9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23" name="テキスト ボックス 422">
          <a:extLst>
            <a:ext uri="{FF2B5EF4-FFF2-40B4-BE49-F238E27FC236}">
              <a16:creationId xmlns:a16="http://schemas.microsoft.com/office/drawing/2014/main" id="{35E391D6-67E6-4E76-9625-CBEC60363E5C}"/>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4" name="【港湾・漁港】&#10;一人当たり有形固定資産（償却資産）額グラフ枠">
          <a:extLst>
            <a:ext uri="{FF2B5EF4-FFF2-40B4-BE49-F238E27FC236}">
              <a16:creationId xmlns:a16="http://schemas.microsoft.com/office/drawing/2014/main" id="{B1274014-7560-41EE-AB54-27B229E1960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30835</xdr:rowOff>
    </xdr:from>
    <xdr:to>
      <xdr:col>54</xdr:col>
      <xdr:colOff>189865</xdr:colOff>
      <xdr:row>109</xdr:row>
      <xdr:rowOff>35379</xdr:rowOff>
    </xdr:to>
    <xdr:cxnSp macro="">
      <xdr:nvCxnSpPr>
        <xdr:cNvPr id="425" name="直線コネクタ 424">
          <a:extLst>
            <a:ext uri="{FF2B5EF4-FFF2-40B4-BE49-F238E27FC236}">
              <a16:creationId xmlns:a16="http://schemas.microsoft.com/office/drawing/2014/main" id="{336CB463-13FE-4347-9A6F-37E6FF1CFA1E}"/>
            </a:ext>
          </a:extLst>
        </xdr:cNvPr>
        <xdr:cNvCxnSpPr/>
      </xdr:nvCxnSpPr>
      <xdr:spPr>
        <a:xfrm flipV="1">
          <a:off x="10476865" y="17175835"/>
          <a:ext cx="0" cy="1547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39206</xdr:rowOff>
    </xdr:from>
    <xdr:ext cx="249299" cy="259045"/>
    <xdr:sp macro="" textlink="">
      <xdr:nvSpPr>
        <xdr:cNvPr id="426" name="【港湾・漁港】&#10;一人当たり有形固定資産（償却資産）額最小値テキスト">
          <a:extLst>
            <a:ext uri="{FF2B5EF4-FFF2-40B4-BE49-F238E27FC236}">
              <a16:creationId xmlns:a16="http://schemas.microsoft.com/office/drawing/2014/main" id="{0DEB8437-356A-4323-AD5F-C97751AB7BFF}"/>
            </a:ext>
          </a:extLst>
        </xdr:cNvPr>
        <xdr:cNvSpPr txBox="1"/>
      </xdr:nvSpPr>
      <xdr:spPr>
        <a:xfrm>
          <a:off x="10515600" y="1872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35379</xdr:rowOff>
    </xdr:from>
    <xdr:to>
      <xdr:col>55</xdr:col>
      <xdr:colOff>88900</xdr:colOff>
      <xdr:row>109</xdr:row>
      <xdr:rowOff>35379</xdr:rowOff>
    </xdr:to>
    <xdr:cxnSp macro="">
      <xdr:nvCxnSpPr>
        <xdr:cNvPr id="427" name="直線コネクタ 426">
          <a:extLst>
            <a:ext uri="{FF2B5EF4-FFF2-40B4-BE49-F238E27FC236}">
              <a16:creationId xmlns:a16="http://schemas.microsoft.com/office/drawing/2014/main" id="{15A53C4D-92FB-4B34-A9DC-A5C333BDA587}"/>
            </a:ext>
          </a:extLst>
        </xdr:cNvPr>
        <xdr:cNvCxnSpPr/>
      </xdr:nvCxnSpPr>
      <xdr:spPr>
        <a:xfrm>
          <a:off x="10388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148962</xdr:rowOff>
    </xdr:from>
    <xdr:ext cx="599010" cy="259045"/>
    <xdr:sp macro="" textlink="">
      <xdr:nvSpPr>
        <xdr:cNvPr id="428" name="【港湾・漁港】&#10;一人当たり有形固定資産（償却資産）額最大値テキスト">
          <a:extLst>
            <a:ext uri="{FF2B5EF4-FFF2-40B4-BE49-F238E27FC236}">
              <a16:creationId xmlns:a16="http://schemas.microsoft.com/office/drawing/2014/main" id="{5F84391D-96A6-4A35-A77B-4CF2ABA6D616}"/>
            </a:ext>
          </a:extLst>
        </xdr:cNvPr>
        <xdr:cNvSpPr txBox="1"/>
      </xdr:nvSpPr>
      <xdr:spPr>
        <a:xfrm>
          <a:off x="10515600" y="1695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30835</xdr:rowOff>
    </xdr:from>
    <xdr:to>
      <xdr:col>55</xdr:col>
      <xdr:colOff>88900</xdr:colOff>
      <xdr:row>100</xdr:row>
      <xdr:rowOff>30835</xdr:rowOff>
    </xdr:to>
    <xdr:cxnSp macro="">
      <xdr:nvCxnSpPr>
        <xdr:cNvPr id="429" name="直線コネクタ 428">
          <a:extLst>
            <a:ext uri="{FF2B5EF4-FFF2-40B4-BE49-F238E27FC236}">
              <a16:creationId xmlns:a16="http://schemas.microsoft.com/office/drawing/2014/main" id="{80BC71CB-7824-4944-9883-E4F09F65758E}"/>
            </a:ext>
          </a:extLst>
        </xdr:cNvPr>
        <xdr:cNvCxnSpPr/>
      </xdr:nvCxnSpPr>
      <xdr:spPr>
        <a:xfrm>
          <a:off x="10388600" y="17175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67082</xdr:rowOff>
    </xdr:from>
    <xdr:ext cx="599010" cy="259045"/>
    <xdr:sp macro="" textlink="">
      <xdr:nvSpPr>
        <xdr:cNvPr id="430" name="【港湾・漁港】&#10;一人当たり有形固定資産（償却資産）額平均値テキスト">
          <a:extLst>
            <a:ext uri="{FF2B5EF4-FFF2-40B4-BE49-F238E27FC236}">
              <a16:creationId xmlns:a16="http://schemas.microsoft.com/office/drawing/2014/main" id="{BD2FC198-03A4-4203-BE5B-F1408B0F07E3}"/>
            </a:ext>
          </a:extLst>
        </xdr:cNvPr>
        <xdr:cNvSpPr txBox="1"/>
      </xdr:nvSpPr>
      <xdr:spPr>
        <a:xfrm>
          <a:off x="10515600" y="184122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88655</xdr:rowOff>
    </xdr:from>
    <xdr:to>
      <xdr:col>55</xdr:col>
      <xdr:colOff>50800</xdr:colOff>
      <xdr:row>108</xdr:row>
      <xdr:rowOff>18805</xdr:rowOff>
    </xdr:to>
    <xdr:sp macro="" textlink="">
      <xdr:nvSpPr>
        <xdr:cNvPr id="431" name="フローチャート: 判断 430">
          <a:extLst>
            <a:ext uri="{FF2B5EF4-FFF2-40B4-BE49-F238E27FC236}">
              <a16:creationId xmlns:a16="http://schemas.microsoft.com/office/drawing/2014/main" id="{E9FA2270-DD37-436F-BE3C-5D1DCCF74F32}"/>
            </a:ext>
          </a:extLst>
        </xdr:cNvPr>
        <xdr:cNvSpPr/>
      </xdr:nvSpPr>
      <xdr:spPr>
        <a:xfrm>
          <a:off x="10426700" y="184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118452</xdr:rowOff>
    </xdr:from>
    <xdr:to>
      <xdr:col>50</xdr:col>
      <xdr:colOff>165100</xdr:colOff>
      <xdr:row>108</xdr:row>
      <xdr:rowOff>48602</xdr:rowOff>
    </xdr:to>
    <xdr:sp macro="" textlink="">
      <xdr:nvSpPr>
        <xdr:cNvPr id="432" name="フローチャート: 判断 431">
          <a:extLst>
            <a:ext uri="{FF2B5EF4-FFF2-40B4-BE49-F238E27FC236}">
              <a16:creationId xmlns:a16="http://schemas.microsoft.com/office/drawing/2014/main" id="{6C2970CB-102E-43A3-9906-CBE5FDE8CD43}"/>
            </a:ext>
          </a:extLst>
        </xdr:cNvPr>
        <xdr:cNvSpPr/>
      </xdr:nvSpPr>
      <xdr:spPr>
        <a:xfrm>
          <a:off x="9588500" y="1846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31263</xdr:rowOff>
    </xdr:from>
    <xdr:to>
      <xdr:col>46</xdr:col>
      <xdr:colOff>38100</xdr:colOff>
      <xdr:row>107</xdr:row>
      <xdr:rowOff>132863</xdr:rowOff>
    </xdr:to>
    <xdr:sp macro="" textlink="">
      <xdr:nvSpPr>
        <xdr:cNvPr id="433" name="フローチャート: 判断 432">
          <a:extLst>
            <a:ext uri="{FF2B5EF4-FFF2-40B4-BE49-F238E27FC236}">
              <a16:creationId xmlns:a16="http://schemas.microsoft.com/office/drawing/2014/main" id="{776C70B2-9564-4EEE-BB1C-62142FEB23E0}"/>
            </a:ext>
          </a:extLst>
        </xdr:cNvPr>
        <xdr:cNvSpPr/>
      </xdr:nvSpPr>
      <xdr:spPr>
        <a:xfrm>
          <a:off x="8699500" y="1837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153752</xdr:rowOff>
    </xdr:from>
    <xdr:to>
      <xdr:col>41</xdr:col>
      <xdr:colOff>101600</xdr:colOff>
      <xdr:row>107</xdr:row>
      <xdr:rowOff>83902</xdr:rowOff>
    </xdr:to>
    <xdr:sp macro="" textlink="">
      <xdr:nvSpPr>
        <xdr:cNvPr id="434" name="フローチャート: 判断 433">
          <a:extLst>
            <a:ext uri="{FF2B5EF4-FFF2-40B4-BE49-F238E27FC236}">
              <a16:creationId xmlns:a16="http://schemas.microsoft.com/office/drawing/2014/main" id="{D85B3912-A786-43D9-8E49-4442C32D4E6F}"/>
            </a:ext>
          </a:extLst>
        </xdr:cNvPr>
        <xdr:cNvSpPr/>
      </xdr:nvSpPr>
      <xdr:spPr>
        <a:xfrm>
          <a:off x="7810500" y="18327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5" name="テキスト ボックス 434">
          <a:extLst>
            <a:ext uri="{FF2B5EF4-FFF2-40B4-BE49-F238E27FC236}">
              <a16:creationId xmlns:a16="http://schemas.microsoft.com/office/drawing/2014/main" id="{C246B534-33EA-4CF9-AFB8-60C6BCE88627}"/>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6" name="テキスト ボックス 435">
          <a:extLst>
            <a:ext uri="{FF2B5EF4-FFF2-40B4-BE49-F238E27FC236}">
              <a16:creationId xmlns:a16="http://schemas.microsoft.com/office/drawing/2014/main" id="{BADD6832-A5BD-4DB3-8F4E-AAC91B9999C3}"/>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7" name="テキスト ボックス 436">
          <a:extLst>
            <a:ext uri="{FF2B5EF4-FFF2-40B4-BE49-F238E27FC236}">
              <a16:creationId xmlns:a16="http://schemas.microsoft.com/office/drawing/2014/main" id="{95B3A2EE-220B-4853-9197-5F0E2EF38302}"/>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8" name="テキスト ボックス 437">
          <a:extLst>
            <a:ext uri="{FF2B5EF4-FFF2-40B4-BE49-F238E27FC236}">
              <a16:creationId xmlns:a16="http://schemas.microsoft.com/office/drawing/2014/main" id="{A9DD3D44-0800-4FDF-8B71-00A8DB93A1F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9" name="テキスト ボックス 438">
          <a:extLst>
            <a:ext uri="{FF2B5EF4-FFF2-40B4-BE49-F238E27FC236}">
              <a16:creationId xmlns:a16="http://schemas.microsoft.com/office/drawing/2014/main" id="{28A20910-FB6B-48B1-AC22-CDE1ABFBBB4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11826</xdr:rowOff>
    </xdr:from>
    <xdr:to>
      <xdr:col>55</xdr:col>
      <xdr:colOff>50800</xdr:colOff>
      <xdr:row>106</xdr:row>
      <xdr:rowOff>113426</xdr:rowOff>
    </xdr:to>
    <xdr:sp macro="" textlink="">
      <xdr:nvSpPr>
        <xdr:cNvPr id="440" name="楕円 439">
          <a:extLst>
            <a:ext uri="{FF2B5EF4-FFF2-40B4-BE49-F238E27FC236}">
              <a16:creationId xmlns:a16="http://schemas.microsoft.com/office/drawing/2014/main" id="{5DA4C10B-224E-4A3E-988A-45B0FDF7F0F8}"/>
            </a:ext>
          </a:extLst>
        </xdr:cNvPr>
        <xdr:cNvSpPr/>
      </xdr:nvSpPr>
      <xdr:spPr>
        <a:xfrm>
          <a:off x="10426700" y="1818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34703</xdr:rowOff>
    </xdr:from>
    <xdr:ext cx="599010" cy="259045"/>
    <xdr:sp macro="" textlink="">
      <xdr:nvSpPr>
        <xdr:cNvPr id="441" name="【港湾・漁港】&#10;一人当たり有形固定資産（償却資産）額該当値テキスト">
          <a:extLst>
            <a:ext uri="{FF2B5EF4-FFF2-40B4-BE49-F238E27FC236}">
              <a16:creationId xmlns:a16="http://schemas.microsoft.com/office/drawing/2014/main" id="{A95630E0-870A-487E-A022-A490205DEF3A}"/>
            </a:ext>
          </a:extLst>
        </xdr:cNvPr>
        <xdr:cNvSpPr txBox="1"/>
      </xdr:nvSpPr>
      <xdr:spPr>
        <a:xfrm>
          <a:off x="10515600" y="1803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18735</xdr:rowOff>
    </xdr:from>
    <xdr:to>
      <xdr:col>50</xdr:col>
      <xdr:colOff>165100</xdr:colOff>
      <xdr:row>106</xdr:row>
      <xdr:rowOff>120335</xdr:rowOff>
    </xdr:to>
    <xdr:sp macro="" textlink="">
      <xdr:nvSpPr>
        <xdr:cNvPr id="442" name="楕円 441">
          <a:extLst>
            <a:ext uri="{FF2B5EF4-FFF2-40B4-BE49-F238E27FC236}">
              <a16:creationId xmlns:a16="http://schemas.microsoft.com/office/drawing/2014/main" id="{3284827D-B63B-4884-AA95-3D14EA639E91}"/>
            </a:ext>
          </a:extLst>
        </xdr:cNvPr>
        <xdr:cNvSpPr/>
      </xdr:nvSpPr>
      <xdr:spPr>
        <a:xfrm>
          <a:off x="9588500" y="1819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62626</xdr:rowOff>
    </xdr:from>
    <xdr:to>
      <xdr:col>55</xdr:col>
      <xdr:colOff>0</xdr:colOff>
      <xdr:row>106</xdr:row>
      <xdr:rowOff>69535</xdr:rowOff>
    </xdr:to>
    <xdr:cxnSp macro="">
      <xdr:nvCxnSpPr>
        <xdr:cNvPr id="443" name="直線コネクタ 442">
          <a:extLst>
            <a:ext uri="{FF2B5EF4-FFF2-40B4-BE49-F238E27FC236}">
              <a16:creationId xmlns:a16="http://schemas.microsoft.com/office/drawing/2014/main" id="{9BC1AB04-3571-418B-A051-25E1A39F78A8}"/>
            </a:ext>
          </a:extLst>
        </xdr:cNvPr>
        <xdr:cNvCxnSpPr/>
      </xdr:nvCxnSpPr>
      <xdr:spPr>
        <a:xfrm flipV="1">
          <a:off x="9639300" y="18236326"/>
          <a:ext cx="838200" cy="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37725</xdr:rowOff>
    </xdr:from>
    <xdr:to>
      <xdr:col>46</xdr:col>
      <xdr:colOff>38100</xdr:colOff>
      <xdr:row>106</xdr:row>
      <xdr:rowOff>139325</xdr:rowOff>
    </xdr:to>
    <xdr:sp macro="" textlink="">
      <xdr:nvSpPr>
        <xdr:cNvPr id="444" name="楕円 443">
          <a:extLst>
            <a:ext uri="{FF2B5EF4-FFF2-40B4-BE49-F238E27FC236}">
              <a16:creationId xmlns:a16="http://schemas.microsoft.com/office/drawing/2014/main" id="{B3E4D06A-FB92-4BEC-9EE5-2EC9DF57FA02}"/>
            </a:ext>
          </a:extLst>
        </xdr:cNvPr>
        <xdr:cNvSpPr/>
      </xdr:nvSpPr>
      <xdr:spPr>
        <a:xfrm>
          <a:off x="8699500" y="1821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69535</xdr:rowOff>
    </xdr:from>
    <xdr:to>
      <xdr:col>50</xdr:col>
      <xdr:colOff>114300</xdr:colOff>
      <xdr:row>106</xdr:row>
      <xdr:rowOff>88525</xdr:rowOff>
    </xdr:to>
    <xdr:cxnSp macro="">
      <xdr:nvCxnSpPr>
        <xdr:cNvPr id="445" name="直線コネクタ 444">
          <a:extLst>
            <a:ext uri="{FF2B5EF4-FFF2-40B4-BE49-F238E27FC236}">
              <a16:creationId xmlns:a16="http://schemas.microsoft.com/office/drawing/2014/main" id="{1F11F26D-AE49-4902-AC26-0A6F7667DDD1}"/>
            </a:ext>
          </a:extLst>
        </xdr:cNvPr>
        <xdr:cNvCxnSpPr/>
      </xdr:nvCxnSpPr>
      <xdr:spPr>
        <a:xfrm flipV="1">
          <a:off x="8750300" y="18243235"/>
          <a:ext cx="889000" cy="18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44035</xdr:rowOff>
    </xdr:from>
    <xdr:to>
      <xdr:col>41</xdr:col>
      <xdr:colOff>101600</xdr:colOff>
      <xdr:row>106</xdr:row>
      <xdr:rowOff>145635</xdr:rowOff>
    </xdr:to>
    <xdr:sp macro="" textlink="">
      <xdr:nvSpPr>
        <xdr:cNvPr id="446" name="楕円 445">
          <a:extLst>
            <a:ext uri="{FF2B5EF4-FFF2-40B4-BE49-F238E27FC236}">
              <a16:creationId xmlns:a16="http://schemas.microsoft.com/office/drawing/2014/main" id="{C14B9795-EDCE-4FA1-BB81-4F3E4644D419}"/>
            </a:ext>
          </a:extLst>
        </xdr:cNvPr>
        <xdr:cNvSpPr/>
      </xdr:nvSpPr>
      <xdr:spPr>
        <a:xfrm>
          <a:off x="7810500" y="1821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88525</xdr:rowOff>
    </xdr:from>
    <xdr:to>
      <xdr:col>45</xdr:col>
      <xdr:colOff>177800</xdr:colOff>
      <xdr:row>106</xdr:row>
      <xdr:rowOff>94835</xdr:rowOff>
    </xdr:to>
    <xdr:cxnSp macro="">
      <xdr:nvCxnSpPr>
        <xdr:cNvPr id="447" name="直線コネクタ 446">
          <a:extLst>
            <a:ext uri="{FF2B5EF4-FFF2-40B4-BE49-F238E27FC236}">
              <a16:creationId xmlns:a16="http://schemas.microsoft.com/office/drawing/2014/main" id="{E603E6D3-E6F7-42F4-A26D-171DA954B71D}"/>
            </a:ext>
          </a:extLst>
        </xdr:cNvPr>
        <xdr:cNvCxnSpPr/>
      </xdr:nvCxnSpPr>
      <xdr:spPr>
        <a:xfrm flipV="1">
          <a:off x="7861300" y="18262225"/>
          <a:ext cx="889000" cy="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108</xdr:row>
      <xdr:rowOff>39729</xdr:rowOff>
    </xdr:from>
    <xdr:ext cx="599010" cy="259045"/>
    <xdr:sp macro="" textlink="">
      <xdr:nvSpPr>
        <xdr:cNvPr id="448" name="n_1aveValue【港湾・漁港】&#10;一人当たり有形固定資産（償却資産）額">
          <a:extLst>
            <a:ext uri="{FF2B5EF4-FFF2-40B4-BE49-F238E27FC236}">
              <a16:creationId xmlns:a16="http://schemas.microsoft.com/office/drawing/2014/main" id="{2C945FC5-98A3-4EF8-82EF-6461BE22AC43}"/>
            </a:ext>
          </a:extLst>
        </xdr:cNvPr>
        <xdr:cNvSpPr txBox="1"/>
      </xdr:nvSpPr>
      <xdr:spPr>
        <a:xfrm>
          <a:off x="9327095" y="18556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123990</xdr:rowOff>
    </xdr:from>
    <xdr:ext cx="599010" cy="259045"/>
    <xdr:sp macro="" textlink="">
      <xdr:nvSpPr>
        <xdr:cNvPr id="449" name="n_2aveValue【港湾・漁港】&#10;一人当たり有形固定資産（償却資産）額">
          <a:extLst>
            <a:ext uri="{FF2B5EF4-FFF2-40B4-BE49-F238E27FC236}">
              <a16:creationId xmlns:a16="http://schemas.microsoft.com/office/drawing/2014/main" id="{E0956968-8DF9-41C9-9DA7-E54EB60EE5D2}"/>
            </a:ext>
          </a:extLst>
        </xdr:cNvPr>
        <xdr:cNvSpPr txBox="1"/>
      </xdr:nvSpPr>
      <xdr:spPr>
        <a:xfrm>
          <a:off x="8450795" y="18469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75029</xdr:rowOff>
    </xdr:from>
    <xdr:ext cx="599010" cy="259045"/>
    <xdr:sp macro="" textlink="">
      <xdr:nvSpPr>
        <xdr:cNvPr id="450" name="n_3aveValue【港湾・漁港】&#10;一人当たり有形固定資産（償却資産）額">
          <a:extLst>
            <a:ext uri="{FF2B5EF4-FFF2-40B4-BE49-F238E27FC236}">
              <a16:creationId xmlns:a16="http://schemas.microsoft.com/office/drawing/2014/main" id="{1968DFD9-31CB-41E5-8530-0C1662968B0D}"/>
            </a:ext>
          </a:extLst>
        </xdr:cNvPr>
        <xdr:cNvSpPr txBox="1"/>
      </xdr:nvSpPr>
      <xdr:spPr>
        <a:xfrm>
          <a:off x="7561795" y="18420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104</xdr:row>
      <xdr:rowOff>136862</xdr:rowOff>
    </xdr:from>
    <xdr:ext cx="599010" cy="259045"/>
    <xdr:sp macro="" textlink="">
      <xdr:nvSpPr>
        <xdr:cNvPr id="451" name="n_1mainValue【港湾・漁港】&#10;一人当たり有形固定資産（償却資産）額">
          <a:extLst>
            <a:ext uri="{FF2B5EF4-FFF2-40B4-BE49-F238E27FC236}">
              <a16:creationId xmlns:a16="http://schemas.microsoft.com/office/drawing/2014/main" id="{994DA760-7D74-4B82-BC6C-92A5CEF085A7}"/>
            </a:ext>
          </a:extLst>
        </xdr:cNvPr>
        <xdr:cNvSpPr txBox="1"/>
      </xdr:nvSpPr>
      <xdr:spPr>
        <a:xfrm>
          <a:off x="9327095" y="17967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155852</xdr:rowOff>
    </xdr:from>
    <xdr:ext cx="599010" cy="259045"/>
    <xdr:sp macro="" textlink="">
      <xdr:nvSpPr>
        <xdr:cNvPr id="452" name="n_2mainValue【港湾・漁港】&#10;一人当たり有形固定資産（償却資産）額">
          <a:extLst>
            <a:ext uri="{FF2B5EF4-FFF2-40B4-BE49-F238E27FC236}">
              <a16:creationId xmlns:a16="http://schemas.microsoft.com/office/drawing/2014/main" id="{DEEB498C-858E-4583-A986-457D01DC3C61}"/>
            </a:ext>
          </a:extLst>
        </xdr:cNvPr>
        <xdr:cNvSpPr txBox="1"/>
      </xdr:nvSpPr>
      <xdr:spPr>
        <a:xfrm>
          <a:off x="8450795" y="17986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162162</xdr:rowOff>
    </xdr:from>
    <xdr:ext cx="599010" cy="259045"/>
    <xdr:sp macro="" textlink="">
      <xdr:nvSpPr>
        <xdr:cNvPr id="453" name="n_3mainValue【港湾・漁港】&#10;一人当たり有形固定資産（償却資産）額">
          <a:extLst>
            <a:ext uri="{FF2B5EF4-FFF2-40B4-BE49-F238E27FC236}">
              <a16:creationId xmlns:a16="http://schemas.microsoft.com/office/drawing/2014/main" id="{A218F811-0E45-462D-87CF-7928645B7AE1}"/>
            </a:ext>
          </a:extLst>
        </xdr:cNvPr>
        <xdr:cNvSpPr txBox="1"/>
      </xdr:nvSpPr>
      <xdr:spPr>
        <a:xfrm>
          <a:off x="7561795" y="17992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4" name="正方形/長方形 453">
          <a:extLst>
            <a:ext uri="{FF2B5EF4-FFF2-40B4-BE49-F238E27FC236}">
              <a16:creationId xmlns:a16="http://schemas.microsoft.com/office/drawing/2014/main" id="{4A980B07-8388-4F0E-83E1-D71AC7B9912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5" name="正方形/長方形 454">
          <a:extLst>
            <a:ext uri="{FF2B5EF4-FFF2-40B4-BE49-F238E27FC236}">
              <a16:creationId xmlns:a16="http://schemas.microsoft.com/office/drawing/2014/main" id="{BA859F1F-F17A-4A94-96FF-249E1E25617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6" name="正方形/長方形 455">
          <a:extLst>
            <a:ext uri="{FF2B5EF4-FFF2-40B4-BE49-F238E27FC236}">
              <a16:creationId xmlns:a16="http://schemas.microsoft.com/office/drawing/2014/main" id="{8A4E2B81-63D3-4D2C-87F8-C20FE657949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7" name="正方形/長方形 456">
          <a:extLst>
            <a:ext uri="{FF2B5EF4-FFF2-40B4-BE49-F238E27FC236}">
              <a16:creationId xmlns:a16="http://schemas.microsoft.com/office/drawing/2014/main" id="{A77FC537-0798-4A49-B552-2FF917556CE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8" name="正方形/長方形 457">
          <a:extLst>
            <a:ext uri="{FF2B5EF4-FFF2-40B4-BE49-F238E27FC236}">
              <a16:creationId xmlns:a16="http://schemas.microsoft.com/office/drawing/2014/main" id="{A0B6894B-26DC-4BBD-9AFF-93A680FEC7F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9" name="正方形/長方形 458">
          <a:extLst>
            <a:ext uri="{FF2B5EF4-FFF2-40B4-BE49-F238E27FC236}">
              <a16:creationId xmlns:a16="http://schemas.microsoft.com/office/drawing/2014/main" id="{B0AAE0F7-58EE-44F2-99C6-A80DEFD3AF7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0" name="正方形/長方形 459">
          <a:extLst>
            <a:ext uri="{FF2B5EF4-FFF2-40B4-BE49-F238E27FC236}">
              <a16:creationId xmlns:a16="http://schemas.microsoft.com/office/drawing/2014/main" id="{09D40E0F-DBC0-4369-AA3E-888825B9890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1" name="正方形/長方形 460">
          <a:extLst>
            <a:ext uri="{FF2B5EF4-FFF2-40B4-BE49-F238E27FC236}">
              <a16:creationId xmlns:a16="http://schemas.microsoft.com/office/drawing/2014/main" id="{59824A5B-0F8C-42A7-A38A-E8A74EBA6A1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2" name="テキスト ボックス 461">
          <a:extLst>
            <a:ext uri="{FF2B5EF4-FFF2-40B4-BE49-F238E27FC236}">
              <a16:creationId xmlns:a16="http://schemas.microsoft.com/office/drawing/2014/main" id="{C826DECD-FC26-4C97-835A-95C1CB70D32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3" name="直線コネクタ 462">
          <a:extLst>
            <a:ext uri="{FF2B5EF4-FFF2-40B4-BE49-F238E27FC236}">
              <a16:creationId xmlns:a16="http://schemas.microsoft.com/office/drawing/2014/main" id="{D6A53B13-7C9F-4F34-8A8F-8087BF6183E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64" name="テキスト ボックス 463">
          <a:extLst>
            <a:ext uri="{FF2B5EF4-FFF2-40B4-BE49-F238E27FC236}">
              <a16:creationId xmlns:a16="http://schemas.microsoft.com/office/drawing/2014/main" id="{EC1E5B70-6B75-4027-8E14-309E644F2586}"/>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65" name="直線コネクタ 464">
          <a:extLst>
            <a:ext uri="{FF2B5EF4-FFF2-40B4-BE49-F238E27FC236}">
              <a16:creationId xmlns:a16="http://schemas.microsoft.com/office/drawing/2014/main" id="{A8832F8D-01A9-47D8-AB24-629805C1FDF2}"/>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66" name="テキスト ボックス 465">
          <a:extLst>
            <a:ext uri="{FF2B5EF4-FFF2-40B4-BE49-F238E27FC236}">
              <a16:creationId xmlns:a16="http://schemas.microsoft.com/office/drawing/2014/main" id="{6196D809-4367-495A-992D-C045232CFA18}"/>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67" name="直線コネクタ 466">
          <a:extLst>
            <a:ext uri="{FF2B5EF4-FFF2-40B4-BE49-F238E27FC236}">
              <a16:creationId xmlns:a16="http://schemas.microsoft.com/office/drawing/2014/main" id="{AE566209-A3FA-425D-93B2-655B80C4715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68" name="テキスト ボックス 467">
          <a:extLst>
            <a:ext uri="{FF2B5EF4-FFF2-40B4-BE49-F238E27FC236}">
              <a16:creationId xmlns:a16="http://schemas.microsoft.com/office/drawing/2014/main" id="{DCE04536-3692-43DF-8F26-4DD871C90969}"/>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69" name="直線コネクタ 468">
          <a:extLst>
            <a:ext uri="{FF2B5EF4-FFF2-40B4-BE49-F238E27FC236}">
              <a16:creationId xmlns:a16="http://schemas.microsoft.com/office/drawing/2014/main" id="{67CE2922-4D96-4631-BA2D-C7C51E4E0EAB}"/>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70" name="テキスト ボックス 469">
          <a:extLst>
            <a:ext uri="{FF2B5EF4-FFF2-40B4-BE49-F238E27FC236}">
              <a16:creationId xmlns:a16="http://schemas.microsoft.com/office/drawing/2014/main" id="{DBAE20AD-1444-4D59-95DF-652ABBF3300A}"/>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71" name="直線コネクタ 470">
          <a:extLst>
            <a:ext uri="{FF2B5EF4-FFF2-40B4-BE49-F238E27FC236}">
              <a16:creationId xmlns:a16="http://schemas.microsoft.com/office/drawing/2014/main" id="{4A1E240A-B54F-443D-AEE3-483E58F9A162}"/>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72" name="テキスト ボックス 471">
          <a:extLst>
            <a:ext uri="{FF2B5EF4-FFF2-40B4-BE49-F238E27FC236}">
              <a16:creationId xmlns:a16="http://schemas.microsoft.com/office/drawing/2014/main" id="{7F0F4C01-ACC6-4B6F-BF13-26F4EC3AC0A8}"/>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73" name="直線コネクタ 472">
          <a:extLst>
            <a:ext uri="{FF2B5EF4-FFF2-40B4-BE49-F238E27FC236}">
              <a16:creationId xmlns:a16="http://schemas.microsoft.com/office/drawing/2014/main" id="{E0C1CACC-B6C5-4CE4-BFF6-6C5FA5CFC49D}"/>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74" name="テキスト ボックス 473">
          <a:extLst>
            <a:ext uri="{FF2B5EF4-FFF2-40B4-BE49-F238E27FC236}">
              <a16:creationId xmlns:a16="http://schemas.microsoft.com/office/drawing/2014/main" id="{331F227E-2134-4ED8-BF87-952889429E5F}"/>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5" name="直線コネクタ 474">
          <a:extLst>
            <a:ext uri="{FF2B5EF4-FFF2-40B4-BE49-F238E27FC236}">
              <a16:creationId xmlns:a16="http://schemas.microsoft.com/office/drawing/2014/main" id="{3350892B-C515-4A29-A790-60603D96464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6" name="テキスト ボックス 475">
          <a:extLst>
            <a:ext uri="{FF2B5EF4-FFF2-40B4-BE49-F238E27FC236}">
              <a16:creationId xmlns:a16="http://schemas.microsoft.com/office/drawing/2014/main" id="{6A04128F-D6D7-4261-9C05-B80FA687CA1C}"/>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7" name="【認定こども園・幼稚園・保育所】&#10;有形固定資産減価償却率グラフ枠">
          <a:extLst>
            <a:ext uri="{FF2B5EF4-FFF2-40B4-BE49-F238E27FC236}">
              <a16:creationId xmlns:a16="http://schemas.microsoft.com/office/drawing/2014/main" id="{48BA2677-BBD2-4224-90CB-71BB5AF98F5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137160</xdr:rowOff>
    </xdr:to>
    <xdr:cxnSp macro="">
      <xdr:nvCxnSpPr>
        <xdr:cNvPr id="478" name="直線コネクタ 477">
          <a:extLst>
            <a:ext uri="{FF2B5EF4-FFF2-40B4-BE49-F238E27FC236}">
              <a16:creationId xmlns:a16="http://schemas.microsoft.com/office/drawing/2014/main" id="{2F8F0C98-B050-4903-9B88-E6235DC31A9A}"/>
            </a:ext>
          </a:extLst>
        </xdr:cNvPr>
        <xdr:cNvCxnSpPr/>
      </xdr:nvCxnSpPr>
      <xdr:spPr>
        <a:xfrm flipV="1">
          <a:off x="16318864" y="571500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140987</xdr:rowOff>
    </xdr:from>
    <xdr:ext cx="405111" cy="259045"/>
    <xdr:sp macro="" textlink="">
      <xdr:nvSpPr>
        <xdr:cNvPr id="479" name="【認定こども園・幼稚園・保育所】&#10;有形固定資産減価償却率最小値テキスト">
          <a:extLst>
            <a:ext uri="{FF2B5EF4-FFF2-40B4-BE49-F238E27FC236}">
              <a16:creationId xmlns:a16="http://schemas.microsoft.com/office/drawing/2014/main" id="{06A2B2F0-AE2D-4C8B-8700-58EDA4FAF72B}"/>
            </a:ext>
          </a:extLst>
        </xdr:cNvPr>
        <xdr:cNvSpPr txBox="1"/>
      </xdr:nvSpPr>
      <xdr:spPr>
        <a:xfrm>
          <a:off x="16357600" y="717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137160</xdr:rowOff>
    </xdr:from>
    <xdr:to>
      <xdr:col>86</xdr:col>
      <xdr:colOff>25400</xdr:colOff>
      <xdr:row>41</xdr:row>
      <xdr:rowOff>137160</xdr:rowOff>
    </xdr:to>
    <xdr:cxnSp macro="">
      <xdr:nvCxnSpPr>
        <xdr:cNvPr id="480" name="直線コネクタ 479">
          <a:extLst>
            <a:ext uri="{FF2B5EF4-FFF2-40B4-BE49-F238E27FC236}">
              <a16:creationId xmlns:a16="http://schemas.microsoft.com/office/drawing/2014/main" id="{2B15C400-782B-4AF3-A873-893400308AC0}"/>
            </a:ext>
          </a:extLst>
        </xdr:cNvPr>
        <xdr:cNvCxnSpPr/>
      </xdr:nvCxnSpPr>
      <xdr:spPr>
        <a:xfrm>
          <a:off x="16230600" y="716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481" name="【認定こども園・幼稚園・保育所】&#10;有形固定資産減価償却率最大値テキスト">
          <a:extLst>
            <a:ext uri="{FF2B5EF4-FFF2-40B4-BE49-F238E27FC236}">
              <a16:creationId xmlns:a16="http://schemas.microsoft.com/office/drawing/2014/main" id="{441AF16B-5692-4E11-962D-576A7DDBB7C3}"/>
            </a:ext>
          </a:extLst>
        </xdr:cNvPr>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82" name="直線コネクタ 481">
          <a:extLst>
            <a:ext uri="{FF2B5EF4-FFF2-40B4-BE49-F238E27FC236}">
              <a16:creationId xmlns:a16="http://schemas.microsoft.com/office/drawing/2014/main" id="{913AD895-8723-4D66-9796-D8725A7BFDB2}"/>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4462</xdr:rowOff>
    </xdr:from>
    <xdr:ext cx="405111" cy="259045"/>
    <xdr:sp macro="" textlink="">
      <xdr:nvSpPr>
        <xdr:cNvPr id="483" name="【認定こども園・幼稚園・保育所】&#10;有形固定資産減価償却率平均値テキスト">
          <a:extLst>
            <a:ext uri="{FF2B5EF4-FFF2-40B4-BE49-F238E27FC236}">
              <a16:creationId xmlns:a16="http://schemas.microsoft.com/office/drawing/2014/main" id="{5D552AFA-A63B-4427-9EDB-5FC0D464988C}"/>
            </a:ext>
          </a:extLst>
        </xdr:cNvPr>
        <xdr:cNvSpPr txBox="1"/>
      </xdr:nvSpPr>
      <xdr:spPr>
        <a:xfrm>
          <a:off x="16357600" y="63481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153035</xdr:rowOff>
    </xdr:from>
    <xdr:to>
      <xdr:col>85</xdr:col>
      <xdr:colOff>177800</xdr:colOff>
      <xdr:row>38</xdr:row>
      <xdr:rowOff>83185</xdr:rowOff>
    </xdr:to>
    <xdr:sp macro="" textlink="">
      <xdr:nvSpPr>
        <xdr:cNvPr id="484" name="フローチャート: 判断 483">
          <a:extLst>
            <a:ext uri="{FF2B5EF4-FFF2-40B4-BE49-F238E27FC236}">
              <a16:creationId xmlns:a16="http://schemas.microsoft.com/office/drawing/2014/main" id="{15CC9136-21E7-4E53-B044-EB605F912584}"/>
            </a:ext>
          </a:extLst>
        </xdr:cNvPr>
        <xdr:cNvSpPr/>
      </xdr:nvSpPr>
      <xdr:spPr>
        <a:xfrm>
          <a:off x="162687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27305</xdr:rowOff>
    </xdr:from>
    <xdr:to>
      <xdr:col>81</xdr:col>
      <xdr:colOff>101600</xdr:colOff>
      <xdr:row>38</xdr:row>
      <xdr:rowOff>128905</xdr:rowOff>
    </xdr:to>
    <xdr:sp macro="" textlink="">
      <xdr:nvSpPr>
        <xdr:cNvPr id="485" name="フローチャート: 判断 484">
          <a:extLst>
            <a:ext uri="{FF2B5EF4-FFF2-40B4-BE49-F238E27FC236}">
              <a16:creationId xmlns:a16="http://schemas.microsoft.com/office/drawing/2014/main" id="{24E178DD-B6DF-429A-A343-C3E611A92EE6}"/>
            </a:ext>
          </a:extLst>
        </xdr:cNvPr>
        <xdr:cNvSpPr/>
      </xdr:nvSpPr>
      <xdr:spPr>
        <a:xfrm>
          <a:off x="15430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36830</xdr:rowOff>
    </xdr:from>
    <xdr:to>
      <xdr:col>76</xdr:col>
      <xdr:colOff>165100</xdr:colOff>
      <xdr:row>38</xdr:row>
      <xdr:rowOff>138430</xdr:rowOff>
    </xdr:to>
    <xdr:sp macro="" textlink="">
      <xdr:nvSpPr>
        <xdr:cNvPr id="486" name="フローチャート: 判断 485">
          <a:extLst>
            <a:ext uri="{FF2B5EF4-FFF2-40B4-BE49-F238E27FC236}">
              <a16:creationId xmlns:a16="http://schemas.microsoft.com/office/drawing/2014/main" id="{1564264E-C69C-4C2D-BC20-5CA4C55F4070}"/>
            </a:ext>
          </a:extLst>
        </xdr:cNvPr>
        <xdr:cNvSpPr/>
      </xdr:nvSpPr>
      <xdr:spPr>
        <a:xfrm>
          <a:off x="14541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12065</xdr:rowOff>
    </xdr:from>
    <xdr:to>
      <xdr:col>72</xdr:col>
      <xdr:colOff>38100</xdr:colOff>
      <xdr:row>38</xdr:row>
      <xdr:rowOff>113665</xdr:rowOff>
    </xdr:to>
    <xdr:sp macro="" textlink="">
      <xdr:nvSpPr>
        <xdr:cNvPr id="487" name="フローチャート: 判断 486">
          <a:extLst>
            <a:ext uri="{FF2B5EF4-FFF2-40B4-BE49-F238E27FC236}">
              <a16:creationId xmlns:a16="http://schemas.microsoft.com/office/drawing/2014/main" id="{2BEDDB90-EE83-4650-9FC7-CB7138C72A7F}"/>
            </a:ext>
          </a:extLst>
        </xdr:cNvPr>
        <xdr:cNvSpPr/>
      </xdr:nvSpPr>
      <xdr:spPr>
        <a:xfrm>
          <a:off x="136525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EA69D14F-49B6-4A15-A601-84ED7BDCEDD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298674CA-DF4E-437F-BAF8-5F1EAE1A508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49163E33-5661-4E0F-B18F-4835290CFFC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8E2EF654-3C80-4ACC-99A5-DAEDD2FB36D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4FB70EB7-5E46-43E6-8ABB-7DD4B512F3F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162560</xdr:rowOff>
    </xdr:from>
    <xdr:to>
      <xdr:col>85</xdr:col>
      <xdr:colOff>177800</xdr:colOff>
      <xdr:row>38</xdr:row>
      <xdr:rowOff>92710</xdr:rowOff>
    </xdr:to>
    <xdr:sp macro="" textlink="">
      <xdr:nvSpPr>
        <xdr:cNvPr id="493" name="楕円 492">
          <a:extLst>
            <a:ext uri="{FF2B5EF4-FFF2-40B4-BE49-F238E27FC236}">
              <a16:creationId xmlns:a16="http://schemas.microsoft.com/office/drawing/2014/main" id="{D4AEF3C3-82F3-4A13-8C46-CC3AF52A99A7}"/>
            </a:ext>
          </a:extLst>
        </xdr:cNvPr>
        <xdr:cNvSpPr/>
      </xdr:nvSpPr>
      <xdr:spPr>
        <a:xfrm>
          <a:off x="162687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140987</xdr:rowOff>
    </xdr:from>
    <xdr:ext cx="405111" cy="259045"/>
    <xdr:sp macro="" textlink="">
      <xdr:nvSpPr>
        <xdr:cNvPr id="494" name="【認定こども園・幼稚園・保育所】&#10;有形固定資産減価償却率該当値テキスト">
          <a:extLst>
            <a:ext uri="{FF2B5EF4-FFF2-40B4-BE49-F238E27FC236}">
              <a16:creationId xmlns:a16="http://schemas.microsoft.com/office/drawing/2014/main" id="{C6B33AF1-6AD4-4E4E-AC09-07E808391E04}"/>
            </a:ext>
          </a:extLst>
        </xdr:cNvPr>
        <xdr:cNvSpPr txBox="1"/>
      </xdr:nvSpPr>
      <xdr:spPr>
        <a:xfrm>
          <a:off x="16357600" y="648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67310</xdr:rowOff>
    </xdr:from>
    <xdr:to>
      <xdr:col>81</xdr:col>
      <xdr:colOff>101600</xdr:colOff>
      <xdr:row>38</xdr:row>
      <xdr:rowOff>168910</xdr:rowOff>
    </xdr:to>
    <xdr:sp macro="" textlink="">
      <xdr:nvSpPr>
        <xdr:cNvPr id="495" name="楕円 494">
          <a:extLst>
            <a:ext uri="{FF2B5EF4-FFF2-40B4-BE49-F238E27FC236}">
              <a16:creationId xmlns:a16="http://schemas.microsoft.com/office/drawing/2014/main" id="{87922C83-FF7D-4649-ACBC-B941E486A959}"/>
            </a:ext>
          </a:extLst>
        </xdr:cNvPr>
        <xdr:cNvSpPr/>
      </xdr:nvSpPr>
      <xdr:spPr>
        <a:xfrm>
          <a:off x="154305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41910</xdr:rowOff>
    </xdr:from>
    <xdr:to>
      <xdr:col>85</xdr:col>
      <xdr:colOff>127000</xdr:colOff>
      <xdr:row>38</xdr:row>
      <xdr:rowOff>118110</xdr:rowOff>
    </xdr:to>
    <xdr:cxnSp macro="">
      <xdr:nvCxnSpPr>
        <xdr:cNvPr id="496" name="直線コネクタ 495">
          <a:extLst>
            <a:ext uri="{FF2B5EF4-FFF2-40B4-BE49-F238E27FC236}">
              <a16:creationId xmlns:a16="http://schemas.microsoft.com/office/drawing/2014/main" id="{17D1984D-5A7B-4605-9A3E-966EDE05CC79}"/>
            </a:ext>
          </a:extLst>
        </xdr:cNvPr>
        <xdr:cNvCxnSpPr/>
      </xdr:nvCxnSpPr>
      <xdr:spPr>
        <a:xfrm flipV="1">
          <a:off x="15481300" y="655701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69215</xdr:rowOff>
    </xdr:from>
    <xdr:to>
      <xdr:col>76</xdr:col>
      <xdr:colOff>165100</xdr:colOff>
      <xdr:row>38</xdr:row>
      <xdr:rowOff>170815</xdr:rowOff>
    </xdr:to>
    <xdr:sp macro="" textlink="">
      <xdr:nvSpPr>
        <xdr:cNvPr id="497" name="楕円 496">
          <a:extLst>
            <a:ext uri="{FF2B5EF4-FFF2-40B4-BE49-F238E27FC236}">
              <a16:creationId xmlns:a16="http://schemas.microsoft.com/office/drawing/2014/main" id="{92BBBF00-6FD5-429E-9E83-49CAC0548D9E}"/>
            </a:ext>
          </a:extLst>
        </xdr:cNvPr>
        <xdr:cNvSpPr/>
      </xdr:nvSpPr>
      <xdr:spPr>
        <a:xfrm>
          <a:off x="14541500" y="65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118110</xdr:rowOff>
    </xdr:from>
    <xdr:to>
      <xdr:col>81</xdr:col>
      <xdr:colOff>50800</xdr:colOff>
      <xdr:row>38</xdr:row>
      <xdr:rowOff>120015</xdr:rowOff>
    </xdr:to>
    <xdr:cxnSp macro="">
      <xdr:nvCxnSpPr>
        <xdr:cNvPr id="498" name="直線コネクタ 497">
          <a:extLst>
            <a:ext uri="{FF2B5EF4-FFF2-40B4-BE49-F238E27FC236}">
              <a16:creationId xmlns:a16="http://schemas.microsoft.com/office/drawing/2014/main" id="{E40A22F4-FF17-4BB6-B0C6-0037BCD9DE3D}"/>
            </a:ext>
          </a:extLst>
        </xdr:cNvPr>
        <xdr:cNvCxnSpPr/>
      </xdr:nvCxnSpPr>
      <xdr:spPr>
        <a:xfrm flipV="1">
          <a:off x="14592300" y="663321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635</xdr:rowOff>
    </xdr:from>
    <xdr:to>
      <xdr:col>72</xdr:col>
      <xdr:colOff>38100</xdr:colOff>
      <xdr:row>38</xdr:row>
      <xdr:rowOff>102235</xdr:rowOff>
    </xdr:to>
    <xdr:sp macro="" textlink="">
      <xdr:nvSpPr>
        <xdr:cNvPr id="499" name="楕円 498">
          <a:extLst>
            <a:ext uri="{FF2B5EF4-FFF2-40B4-BE49-F238E27FC236}">
              <a16:creationId xmlns:a16="http://schemas.microsoft.com/office/drawing/2014/main" id="{C9C8A10B-D5A6-4DC0-B4A6-BF6EA6BAE5C3}"/>
            </a:ext>
          </a:extLst>
        </xdr:cNvPr>
        <xdr:cNvSpPr/>
      </xdr:nvSpPr>
      <xdr:spPr>
        <a:xfrm>
          <a:off x="13652500" y="651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51435</xdr:rowOff>
    </xdr:from>
    <xdr:to>
      <xdr:col>76</xdr:col>
      <xdr:colOff>114300</xdr:colOff>
      <xdr:row>38</xdr:row>
      <xdr:rowOff>120015</xdr:rowOff>
    </xdr:to>
    <xdr:cxnSp macro="">
      <xdr:nvCxnSpPr>
        <xdr:cNvPr id="500" name="直線コネクタ 499">
          <a:extLst>
            <a:ext uri="{FF2B5EF4-FFF2-40B4-BE49-F238E27FC236}">
              <a16:creationId xmlns:a16="http://schemas.microsoft.com/office/drawing/2014/main" id="{19ECD3F9-BB0D-4F8E-8E4C-D59034FBDB90}"/>
            </a:ext>
          </a:extLst>
        </xdr:cNvPr>
        <xdr:cNvCxnSpPr/>
      </xdr:nvCxnSpPr>
      <xdr:spPr>
        <a:xfrm>
          <a:off x="13703300" y="656653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145432</xdr:rowOff>
    </xdr:from>
    <xdr:ext cx="405111" cy="259045"/>
    <xdr:sp macro="" textlink="">
      <xdr:nvSpPr>
        <xdr:cNvPr id="501" name="n_1aveValue【認定こども園・幼稚園・保育所】&#10;有形固定資産減価償却率">
          <a:extLst>
            <a:ext uri="{FF2B5EF4-FFF2-40B4-BE49-F238E27FC236}">
              <a16:creationId xmlns:a16="http://schemas.microsoft.com/office/drawing/2014/main" id="{5D599BEC-C240-4ADB-B554-F555E037C3B3}"/>
            </a:ext>
          </a:extLst>
        </xdr:cNvPr>
        <xdr:cNvSpPr txBox="1"/>
      </xdr:nvSpPr>
      <xdr:spPr>
        <a:xfrm>
          <a:off x="152660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154957</xdr:rowOff>
    </xdr:from>
    <xdr:ext cx="405111" cy="259045"/>
    <xdr:sp macro="" textlink="">
      <xdr:nvSpPr>
        <xdr:cNvPr id="502" name="n_2aveValue【認定こども園・幼稚園・保育所】&#10;有形固定資産減価償却率">
          <a:extLst>
            <a:ext uri="{FF2B5EF4-FFF2-40B4-BE49-F238E27FC236}">
              <a16:creationId xmlns:a16="http://schemas.microsoft.com/office/drawing/2014/main" id="{0F4143D0-D06F-47A7-83B0-C20D3A233844}"/>
            </a:ext>
          </a:extLst>
        </xdr:cNvPr>
        <xdr:cNvSpPr txBox="1"/>
      </xdr:nvSpPr>
      <xdr:spPr>
        <a:xfrm>
          <a:off x="14389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104792</xdr:rowOff>
    </xdr:from>
    <xdr:ext cx="405111" cy="259045"/>
    <xdr:sp macro="" textlink="">
      <xdr:nvSpPr>
        <xdr:cNvPr id="503" name="n_3aveValue【認定こども園・幼稚園・保育所】&#10;有形固定資産減価償却率">
          <a:extLst>
            <a:ext uri="{FF2B5EF4-FFF2-40B4-BE49-F238E27FC236}">
              <a16:creationId xmlns:a16="http://schemas.microsoft.com/office/drawing/2014/main" id="{6185F1D5-C56C-489F-8237-D6F3D26AFC22}"/>
            </a:ext>
          </a:extLst>
        </xdr:cNvPr>
        <xdr:cNvSpPr txBox="1"/>
      </xdr:nvSpPr>
      <xdr:spPr>
        <a:xfrm>
          <a:off x="13500744" y="661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160037</xdr:rowOff>
    </xdr:from>
    <xdr:ext cx="405111" cy="259045"/>
    <xdr:sp macro="" textlink="">
      <xdr:nvSpPr>
        <xdr:cNvPr id="504" name="n_1mainValue【認定こども園・幼稚園・保育所】&#10;有形固定資産減価償却率">
          <a:extLst>
            <a:ext uri="{FF2B5EF4-FFF2-40B4-BE49-F238E27FC236}">
              <a16:creationId xmlns:a16="http://schemas.microsoft.com/office/drawing/2014/main" id="{95C7DF1D-3390-4AEC-B4E7-A4C431EF5358}"/>
            </a:ext>
          </a:extLst>
        </xdr:cNvPr>
        <xdr:cNvSpPr txBox="1"/>
      </xdr:nvSpPr>
      <xdr:spPr>
        <a:xfrm>
          <a:off x="15266044" y="667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161942</xdr:rowOff>
    </xdr:from>
    <xdr:ext cx="405111" cy="259045"/>
    <xdr:sp macro="" textlink="">
      <xdr:nvSpPr>
        <xdr:cNvPr id="505" name="n_2mainValue【認定こども園・幼稚園・保育所】&#10;有形固定資産減価償却率">
          <a:extLst>
            <a:ext uri="{FF2B5EF4-FFF2-40B4-BE49-F238E27FC236}">
              <a16:creationId xmlns:a16="http://schemas.microsoft.com/office/drawing/2014/main" id="{21C01F44-25E1-4BE5-8D02-12BF44BCC1BB}"/>
            </a:ext>
          </a:extLst>
        </xdr:cNvPr>
        <xdr:cNvSpPr txBox="1"/>
      </xdr:nvSpPr>
      <xdr:spPr>
        <a:xfrm>
          <a:off x="14389744" y="667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118762</xdr:rowOff>
    </xdr:from>
    <xdr:ext cx="405111" cy="259045"/>
    <xdr:sp macro="" textlink="">
      <xdr:nvSpPr>
        <xdr:cNvPr id="506" name="n_3mainValue【認定こども園・幼稚園・保育所】&#10;有形固定資産減価償却率">
          <a:extLst>
            <a:ext uri="{FF2B5EF4-FFF2-40B4-BE49-F238E27FC236}">
              <a16:creationId xmlns:a16="http://schemas.microsoft.com/office/drawing/2014/main" id="{EF794B4E-2BCF-4A5D-9634-D3E2E1267019}"/>
            </a:ext>
          </a:extLst>
        </xdr:cNvPr>
        <xdr:cNvSpPr txBox="1"/>
      </xdr:nvSpPr>
      <xdr:spPr>
        <a:xfrm>
          <a:off x="13500744" y="629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7" name="正方形/長方形 506">
          <a:extLst>
            <a:ext uri="{FF2B5EF4-FFF2-40B4-BE49-F238E27FC236}">
              <a16:creationId xmlns:a16="http://schemas.microsoft.com/office/drawing/2014/main" id="{FEFC848F-31D5-41FC-A60C-6532544B54B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8" name="正方形/長方形 507">
          <a:extLst>
            <a:ext uri="{FF2B5EF4-FFF2-40B4-BE49-F238E27FC236}">
              <a16:creationId xmlns:a16="http://schemas.microsoft.com/office/drawing/2014/main" id="{DAA30961-64CB-43B1-BF3A-7327690D39F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9" name="正方形/長方形 508">
          <a:extLst>
            <a:ext uri="{FF2B5EF4-FFF2-40B4-BE49-F238E27FC236}">
              <a16:creationId xmlns:a16="http://schemas.microsoft.com/office/drawing/2014/main" id="{6023C6C0-C6FF-4AB5-86F7-DDBD8C3ACE6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0" name="正方形/長方形 509">
          <a:extLst>
            <a:ext uri="{FF2B5EF4-FFF2-40B4-BE49-F238E27FC236}">
              <a16:creationId xmlns:a16="http://schemas.microsoft.com/office/drawing/2014/main" id="{BB13C978-A69B-48C5-A5E5-B93A2E4659E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1" name="正方形/長方形 510">
          <a:extLst>
            <a:ext uri="{FF2B5EF4-FFF2-40B4-BE49-F238E27FC236}">
              <a16:creationId xmlns:a16="http://schemas.microsoft.com/office/drawing/2014/main" id="{C6102C96-69AE-44FC-8746-B28B384E894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2" name="正方形/長方形 511">
          <a:extLst>
            <a:ext uri="{FF2B5EF4-FFF2-40B4-BE49-F238E27FC236}">
              <a16:creationId xmlns:a16="http://schemas.microsoft.com/office/drawing/2014/main" id="{8A1F08D0-20A0-4ACE-8F1F-5A27E0DAB76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3" name="正方形/長方形 512">
          <a:extLst>
            <a:ext uri="{FF2B5EF4-FFF2-40B4-BE49-F238E27FC236}">
              <a16:creationId xmlns:a16="http://schemas.microsoft.com/office/drawing/2014/main" id="{EA5FD63C-0F33-44F4-B573-00140734865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4" name="正方形/長方形 513">
          <a:extLst>
            <a:ext uri="{FF2B5EF4-FFF2-40B4-BE49-F238E27FC236}">
              <a16:creationId xmlns:a16="http://schemas.microsoft.com/office/drawing/2014/main" id="{B825C2B6-5C5F-4394-8664-5C4F3A0B49A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5" name="テキスト ボックス 514">
          <a:extLst>
            <a:ext uri="{FF2B5EF4-FFF2-40B4-BE49-F238E27FC236}">
              <a16:creationId xmlns:a16="http://schemas.microsoft.com/office/drawing/2014/main" id="{FC1F41CF-9386-4C76-A1BC-AA3CF2726D4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6" name="直線コネクタ 515">
          <a:extLst>
            <a:ext uri="{FF2B5EF4-FFF2-40B4-BE49-F238E27FC236}">
              <a16:creationId xmlns:a16="http://schemas.microsoft.com/office/drawing/2014/main" id="{3E0D4323-A620-4197-82E0-7F93F97032E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17" name="直線コネクタ 516">
          <a:extLst>
            <a:ext uri="{FF2B5EF4-FFF2-40B4-BE49-F238E27FC236}">
              <a16:creationId xmlns:a16="http://schemas.microsoft.com/office/drawing/2014/main" id="{07E25AF2-3AFC-45F9-B527-5582A082D0AD}"/>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18" name="テキスト ボックス 517">
          <a:extLst>
            <a:ext uri="{FF2B5EF4-FFF2-40B4-BE49-F238E27FC236}">
              <a16:creationId xmlns:a16="http://schemas.microsoft.com/office/drawing/2014/main" id="{8508DB8C-F915-42B4-94BE-3D307F08BA8C}"/>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19" name="直線コネクタ 518">
          <a:extLst>
            <a:ext uri="{FF2B5EF4-FFF2-40B4-BE49-F238E27FC236}">
              <a16:creationId xmlns:a16="http://schemas.microsoft.com/office/drawing/2014/main" id="{0C658F10-A33D-4602-AE1D-3DA5A00A5311}"/>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20" name="テキスト ボックス 519">
          <a:extLst>
            <a:ext uri="{FF2B5EF4-FFF2-40B4-BE49-F238E27FC236}">
              <a16:creationId xmlns:a16="http://schemas.microsoft.com/office/drawing/2014/main" id="{F7BD3910-749D-4BF7-98BE-618DE1E9DA9D}"/>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21" name="直線コネクタ 520">
          <a:extLst>
            <a:ext uri="{FF2B5EF4-FFF2-40B4-BE49-F238E27FC236}">
              <a16:creationId xmlns:a16="http://schemas.microsoft.com/office/drawing/2014/main" id="{1BE07D4D-297C-42FB-87B3-A76F4217DB75}"/>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22" name="テキスト ボックス 521">
          <a:extLst>
            <a:ext uri="{FF2B5EF4-FFF2-40B4-BE49-F238E27FC236}">
              <a16:creationId xmlns:a16="http://schemas.microsoft.com/office/drawing/2014/main" id="{1D203B7C-2FFE-4332-A41F-65E205E0410B}"/>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23" name="直線コネクタ 522">
          <a:extLst>
            <a:ext uri="{FF2B5EF4-FFF2-40B4-BE49-F238E27FC236}">
              <a16:creationId xmlns:a16="http://schemas.microsoft.com/office/drawing/2014/main" id="{86F66453-17C2-4FFB-85B3-43618FE87DC8}"/>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24" name="テキスト ボックス 523">
          <a:extLst>
            <a:ext uri="{FF2B5EF4-FFF2-40B4-BE49-F238E27FC236}">
              <a16:creationId xmlns:a16="http://schemas.microsoft.com/office/drawing/2014/main" id="{9E7FB1A7-A38A-4E53-9CDC-43957AF46E6F}"/>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25" name="直線コネクタ 524">
          <a:extLst>
            <a:ext uri="{FF2B5EF4-FFF2-40B4-BE49-F238E27FC236}">
              <a16:creationId xmlns:a16="http://schemas.microsoft.com/office/drawing/2014/main" id="{F9BADF0A-A99B-4594-94F7-39F9CBBA412A}"/>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26" name="テキスト ボックス 525">
          <a:extLst>
            <a:ext uri="{FF2B5EF4-FFF2-40B4-BE49-F238E27FC236}">
              <a16:creationId xmlns:a16="http://schemas.microsoft.com/office/drawing/2014/main" id="{A5760864-80D8-4095-A534-EC4C5E0F908F}"/>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7" name="直線コネクタ 526">
          <a:extLst>
            <a:ext uri="{FF2B5EF4-FFF2-40B4-BE49-F238E27FC236}">
              <a16:creationId xmlns:a16="http://schemas.microsoft.com/office/drawing/2014/main" id="{4FD1DD52-0E72-47A1-A2E5-F3C95A74883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28" name="テキスト ボックス 527">
          <a:extLst>
            <a:ext uri="{FF2B5EF4-FFF2-40B4-BE49-F238E27FC236}">
              <a16:creationId xmlns:a16="http://schemas.microsoft.com/office/drawing/2014/main" id="{35733E99-DA77-4BE5-979F-9C3AD469627D}"/>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9" name="【認定こども園・幼稚園・保育所】&#10;一人当たり面積グラフ枠">
          <a:extLst>
            <a:ext uri="{FF2B5EF4-FFF2-40B4-BE49-F238E27FC236}">
              <a16:creationId xmlns:a16="http://schemas.microsoft.com/office/drawing/2014/main" id="{6BBE2EBE-C282-4EA4-803A-496D4CFAF32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72390</xdr:rowOff>
    </xdr:from>
    <xdr:to>
      <xdr:col>116</xdr:col>
      <xdr:colOff>62864</xdr:colOff>
      <xdr:row>41</xdr:row>
      <xdr:rowOff>148590</xdr:rowOff>
    </xdr:to>
    <xdr:cxnSp macro="">
      <xdr:nvCxnSpPr>
        <xdr:cNvPr id="530" name="直線コネクタ 529">
          <a:extLst>
            <a:ext uri="{FF2B5EF4-FFF2-40B4-BE49-F238E27FC236}">
              <a16:creationId xmlns:a16="http://schemas.microsoft.com/office/drawing/2014/main" id="{11F1CED9-B52A-4805-9BC2-B0AF92517F00}"/>
            </a:ext>
          </a:extLst>
        </xdr:cNvPr>
        <xdr:cNvCxnSpPr/>
      </xdr:nvCxnSpPr>
      <xdr:spPr>
        <a:xfrm flipV="1">
          <a:off x="22160864" y="57302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152417</xdr:rowOff>
    </xdr:from>
    <xdr:ext cx="469744" cy="259045"/>
    <xdr:sp macro="" textlink="">
      <xdr:nvSpPr>
        <xdr:cNvPr id="531" name="【認定こども園・幼稚園・保育所】&#10;一人当たり面積最小値テキスト">
          <a:extLst>
            <a:ext uri="{FF2B5EF4-FFF2-40B4-BE49-F238E27FC236}">
              <a16:creationId xmlns:a16="http://schemas.microsoft.com/office/drawing/2014/main" id="{821525E0-E749-4BAE-9884-162104583AD3}"/>
            </a:ext>
          </a:extLst>
        </xdr:cNvPr>
        <xdr:cNvSpPr txBox="1"/>
      </xdr:nvSpPr>
      <xdr:spPr>
        <a:xfrm>
          <a:off x="22199600" y="718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148590</xdr:rowOff>
    </xdr:from>
    <xdr:to>
      <xdr:col>116</xdr:col>
      <xdr:colOff>152400</xdr:colOff>
      <xdr:row>41</xdr:row>
      <xdr:rowOff>148590</xdr:rowOff>
    </xdr:to>
    <xdr:cxnSp macro="">
      <xdr:nvCxnSpPr>
        <xdr:cNvPr id="532" name="直線コネクタ 531">
          <a:extLst>
            <a:ext uri="{FF2B5EF4-FFF2-40B4-BE49-F238E27FC236}">
              <a16:creationId xmlns:a16="http://schemas.microsoft.com/office/drawing/2014/main" id="{FC63194A-D607-4F4B-BB5A-95AAD2A2C8E8}"/>
            </a:ext>
          </a:extLst>
        </xdr:cNvPr>
        <xdr:cNvCxnSpPr/>
      </xdr:nvCxnSpPr>
      <xdr:spPr>
        <a:xfrm>
          <a:off x="22072600" y="717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19067</xdr:rowOff>
    </xdr:from>
    <xdr:ext cx="469744" cy="259045"/>
    <xdr:sp macro="" textlink="">
      <xdr:nvSpPr>
        <xdr:cNvPr id="533" name="【認定こども園・幼稚園・保育所】&#10;一人当たり面積最大値テキスト">
          <a:extLst>
            <a:ext uri="{FF2B5EF4-FFF2-40B4-BE49-F238E27FC236}">
              <a16:creationId xmlns:a16="http://schemas.microsoft.com/office/drawing/2014/main" id="{D7E3D5A3-A1CB-486C-97C7-9144EF21C49D}"/>
            </a:ext>
          </a:extLst>
        </xdr:cNvPr>
        <xdr:cNvSpPr txBox="1"/>
      </xdr:nvSpPr>
      <xdr:spPr>
        <a:xfrm>
          <a:off x="22199600" y="550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72390</xdr:rowOff>
    </xdr:from>
    <xdr:to>
      <xdr:col>116</xdr:col>
      <xdr:colOff>152400</xdr:colOff>
      <xdr:row>33</xdr:row>
      <xdr:rowOff>72390</xdr:rowOff>
    </xdr:to>
    <xdr:cxnSp macro="">
      <xdr:nvCxnSpPr>
        <xdr:cNvPr id="534" name="直線コネクタ 533">
          <a:extLst>
            <a:ext uri="{FF2B5EF4-FFF2-40B4-BE49-F238E27FC236}">
              <a16:creationId xmlns:a16="http://schemas.microsoft.com/office/drawing/2014/main" id="{A4D6A12D-0E28-4336-9208-1EE93748FDD4}"/>
            </a:ext>
          </a:extLst>
        </xdr:cNvPr>
        <xdr:cNvCxnSpPr/>
      </xdr:nvCxnSpPr>
      <xdr:spPr>
        <a:xfrm>
          <a:off x="22072600" y="57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30497</xdr:rowOff>
    </xdr:from>
    <xdr:ext cx="469744" cy="259045"/>
    <xdr:sp macro="" textlink="">
      <xdr:nvSpPr>
        <xdr:cNvPr id="535" name="【認定こども園・幼稚園・保育所】&#10;一人当たり面積平均値テキスト">
          <a:extLst>
            <a:ext uri="{FF2B5EF4-FFF2-40B4-BE49-F238E27FC236}">
              <a16:creationId xmlns:a16="http://schemas.microsoft.com/office/drawing/2014/main" id="{D9EF0BFB-4456-4B24-80E6-200B858F36DA}"/>
            </a:ext>
          </a:extLst>
        </xdr:cNvPr>
        <xdr:cNvSpPr txBox="1"/>
      </xdr:nvSpPr>
      <xdr:spPr>
        <a:xfrm>
          <a:off x="22199600" y="6545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52070</xdr:rowOff>
    </xdr:from>
    <xdr:to>
      <xdr:col>116</xdr:col>
      <xdr:colOff>114300</xdr:colOff>
      <xdr:row>38</xdr:row>
      <xdr:rowOff>153670</xdr:rowOff>
    </xdr:to>
    <xdr:sp macro="" textlink="">
      <xdr:nvSpPr>
        <xdr:cNvPr id="536" name="フローチャート: 判断 535">
          <a:extLst>
            <a:ext uri="{FF2B5EF4-FFF2-40B4-BE49-F238E27FC236}">
              <a16:creationId xmlns:a16="http://schemas.microsoft.com/office/drawing/2014/main" id="{1F2B33FD-F913-41F6-BFE7-EA6B74D29AB9}"/>
            </a:ext>
          </a:extLst>
        </xdr:cNvPr>
        <xdr:cNvSpPr/>
      </xdr:nvSpPr>
      <xdr:spPr>
        <a:xfrm>
          <a:off x="2211070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33020</xdr:rowOff>
    </xdr:from>
    <xdr:to>
      <xdr:col>112</xdr:col>
      <xdr:colOff>38100</xdr:colOff>
      <xdr:row>38</xdr:row>
      <xdr:rowOff>134620</xdr:rowOff>
    </xdr:to>
    <xdr:sp macro="" textlink="">
      <xdr:nvSpPr>
        <xdr:cNvPr id="537" name="フローチャート: 判断 536">
          <a:extLst>
            <a:ext uri="{FF2B5EF4-FFF2-40B4-BE49-F238E27FC236}">
              <a16:creationId xmlns:a16="http://schemas.microsoft.com/office/drawing/2014/main" id="{53CC818B-9671-41F2-99FC-23A14F162684}"/>
            </a:ext>
          </a:extLst>
        </xdr:cNvPr>
        <xdr:cNvSpPr/>
      </xdr:nvSpPr>
      <xdr:spPr>
        <a:xfrm>
          <a:off x="21272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166370</xdr:rowOff>
    </xdr:from>
    <xdr:to>
      <xdr:col>107</xdr:col>
      <xdr:colOff>101600</xdr:colOff>
      <xdr:row>38</xdr:row>
      <xdr:rowOff>96520</xdr:rowOff>
    </xdr:to>
    <xdr:sp macro="" textlink="">
      <xdr:nvSpPr>
        <xdr:cNvPr id="538" name="フローチャート: 判断 537">
          <a:extLst>
            <a:ext uri="{FF2B5EF4-FFF2-40B4-BE49-F238E27FC236}">
              <a16:creationId xmlns:a16="http://schemas.microsoft.com/office/drawing/2014/main" id="{9A2BB52B-CBFF-4A44-828C-F62EAFC8F0C9}"/>
            </a:ext>
          </a:extLst>
        </xdr:cNvPr>
        <xdr:cNvSpPr/>
      </xdr:nvSpPr>
      <xdr:spPr>
        <a:xfrm>
          <a:off x="20383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40640</xdr:rowOff>
    </xdr:from>
    <xdr:to>
      <xdr:col>102</xdr:col>
      <xdr:colOff>165100</xdr:colOff>
      <xdr:row>38</xdr:row>
      <xdr:rowOff>142240</xdr:rowOff>
    </xdr:to>
    <xdr:sp macro="" textlink="">
      <xdr:nvSpPr>
        <xdr:cNvPr id="539" name="フローチャート: 判断 538">
          <a:extLst>
            <a:ext uri="{FF2B5EF4-FFF2-40B4-BE49-F238E27FC236}">
              <a16:creationId xmlns:a16="http://schemas.microsoft.com/office/drawing/2014/main" id="{3B573229-97CD-44CE-B4C4-B8467212B7FA}"/>
            </a:ext>
          </a:extLst>
        </xdr:cNvPr>
        <xdr:cNvSpPr/>
      </xdr:nvSpPr>
      <xdr:spPr>
        <a:xfrm>
          <a:off x="194945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40" name="テキスト ボックス 539">
          <a:extLst>
            <a:ext uri="{FF2B5EF4-FFF2-40B4-BE49-F238E27FC236}">
              <a16:creationId xmlns:a16="http://schemas.microsoft.com/office/drawing/2014/main" id="{0ECF4B1C-BABD-48E9-AA9D-71870D45A57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1" name="テキスト ボックス 540">
          <a:extLst>
            <a:ext uri="{FF2B5EF4-FFF2-40B4-BE49-F238E27FC236}">
              <a16:creationId xmlns:a16="http://schemas.microsoft.com/office/drawing/2014/main" id="{DA567F8A-6567-4EAA-AF16-EE79956AA5A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2" name="テキスト ボックス 541">
          <a:extLst>
            <a:ext uri="{FF2B5EF4-FFF2-40B4-BE49-F238E27FC236}">
              <a16:creationId xmlns:a16="http://schemas.microsoft.com/office/drawing/2014/main" id="{C4DFCB69-556F-4033-B84A-843A35BBF89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3" name="テキスト ボックス 542">
          <a:extLst>
            <a:ext uri="{FF2B5EF4-FFF2-40B4-BE49-F238E27FC236}">
              <a16:creationId xmlns:a16="http://schemas.microsoft.com/office/drawing/2014/main" id="{A80DD2CC-3BA1-4E02-AE87-F05CE0CF380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4" name="テキスト ボックス 543">
          <a:extLst>
            <a:ext uri="{FF2B5EF4-FFF2-40B4-BE49-F238E27FC236}">
              <a16:creationId xmlns:a16="http://schemas.microsoft.com/office/drawing/2014/main" id="{D244021B-9989-44F8-880D-DB82BB576AC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17780</xdr:rowOff>
    </xdr:from>
    <xdr:to>
      <xdr:col>116</xdr:col>
      <xdr:colOff>114300</xdr:colOff>
      <xdr:row>37</xdr:row>
      <xdr:rowOff>119380</xdr:rowOff>
    </xdr:to>
    <xdr:sp macro="" textlink="">
      <xdr:nvSpPr>
        <xdr:cNvPr id="545" name="楕円 544">
          <a:extLst>
            <a:ext uri="{FF2B5EF4-FFF2-40B4-BE49-F238E27FC236}">
              <a16:creationId xmlns:a16="http://schemas.microsoft.com/office/drawing/2014/main" id="{9B484A91-FC12-43FC-BB88-F62541E16B50}"/>
            </a:ext>
          </a:extLst>
        </xdr:cNvPr>
        <xdr:cNvSpPr/>
      </xdr:nvSpPr>
      <xdr:spPr>
        <a:xfrm>
          <a:off x="22110700" y="636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40657</xdr:rowOff>
    </xdr:from>
    <xdr:ext cx="469744" cy="259045"/>
    <xdr:sp macro="" textlink="">
      <xdr:nvSpPr>
        <xdr:cNvPr id="546" name="【認定こども園・幼稚園・保育所】&#10;一人当たり面積該当値テキスト">
          <a:extLst>
            <a:ext uri="{FF2B5EF4-FFF2-40B4-BE49-F238E27FC236}">
              <a16:creationId xmlns:a16="http://schemas.microsoft.com/office/drawing/2014/main" id="{F59A3B16-8C3C-4AB3-BA80-9C52C144B412}"/>
            </a:ext>
          </a:extLst>
        </xdr:cNvPr>
        <xdr:cNvSpPr txBox="1"/>
      </xdr:nvSpPr>
      <xdr:spPr>
        <a:xfrm>
          <a:off x="22199600" y="621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36830</xdr:rowOff>
    </xdr:from>
    <xdr:to>
      <xdr:col>112</xdr:col>
      <xdr:colOff>38100</xdr:colOff>
      <xdr:row>36</xdr:row>
      <xdr:rowOff>138430</xdr:rowOff>
    </xdr:to>
    <xdr:sp macro="" textlink="">
      <xdr:nvSpPr>
        <xdr:cNvPr id="547" name="楕円 546">
          <a:extLst>
            <a:ext uri="{FF2B5EF4-FFF2-40B4-BE49-F238E27FC236}">
              <a16:creationId xmlns:a16="http://schemas.microsoft.com/office/drawing/2014/main" id="{EF3FA3DD-ACC0-4B6E-A2CA-395D79790CEB}"/>
            </a:ext>
          </a:extLst>
        </xdr:cNvPr>
        <xdr:cNvSpPr/>
      </xdr:nvSpPr>
      <xdr:spPr>
        <a:xfrm>
          <a:off x="2127250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87630</xdr:rowOff>
    </xdr:from>
    <xdr:to>
      <xdr:col>116</xdr:col>
      <xdr:colOff>63500</xdr:colOff>
      <xdr:row>37</xdr:row>
      <xdr:rowOff>68580</xdr:rowOff>
    </xdr:to>
    <xdr:cxnSp macro="">
      <xdr:nvCxnSpPr>
        <xdr:cNvPr id="548" name="直線コネクタ 547">
          <a:extLst>
            <a:ext uri="{FF2B5EF4-FFF2-40B4-BE49-F238E27FC236}">
              <a16:creationId xmlns:a16="http://schemas.microsoft.com/office/drawing/2014/main" id="{680B968F-68AC-4013-8418-390311EAA92D}"/>
            </a:ext>
          </a:extLst>
        </xdr:cNvPr>
        <xdr:cNvCxnSpPr/>
      </xdr:nvCxnSpPr>
      <xdr:spPr>
        <a:xfrm>
          <a:off x="21323300" y="625983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116840</xdr:rowOff>
    </xdr:from>
    <xdr:to>
      <xdr:col>107</xdr:col>
      <xdr:colOff>101600</xdr:colOff>
      <xdr:row>37</xdr:row>
      <xdr:rowOff>46990</xdr:rowOff>
    </xdr:to>
    <xdr:sp macro="" textlink="">
      <xdr:nvSpPr>
        <xdr:cNvPr id="549" name="楕円 548">
          <a:extLst>
            <a:ext uri="{FF2B5EF4-FFF2-40B4-BE49-F238E27FC236}">
              <a16:creationId xmlns:a16="http://schemas.microsoft.com/office/drawing/2014/main" id="{2DC325D1-DE24-47B2-BC13-977371FFAB09}"/>
            </a:ext>
          </a:extLst>
        </xdr:cNvPr>
        <xdr:cNvSpPr/>
      </xdr:nvSpPr>
      <xdr:spPr>
        <a:xfrm>
          <a:off x="20383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87630</xdr:rowOff>
    </xdr:from>
    <xdr:to>
      <xdr:col>111</xdr:col>
      <xdr:colOff>177800</xdr:colOff>
      <xdr:row>36</xdr:row>
      <xdr:rowOff>167640</xdr:rowOff>
    </xdr:to>
    <xdr:cxnSp macro="">
      <xdr:nvCxnSpPr>
        <xdr:cNvPr id="550" name="直線コネクタ 549">
          <a:extLst>
            <a:ext uri="{FF2B5EF4-FFF2-40B4-BE49-F238E27FC236}">
              <a16:creationId xmlns:a16="http://schemas.microsoft.com/office/drawing/2014/main" id="{C8CA87FD-D125-4C23-8850-821088A49570}"/>
            </a:ext>
          </a:extLst>
        </xdr:cNvPr>
        <xdr:cNvCxnSpPr/>
      </xdr:nvCxnSpPr>
      <xdr:spPr>
        <a:xfrm flipV="1">
          <a:off x="20434300" y="625983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101600</xdr:rowOff>
    </xdr:from>
    <xdr:to>
      <xdr:col>102</xdr:col>
      <xdr:colOff>165100</xdr:colOff>
      <xdr:row>37</xdr:row>
      <xdr:rowOff>31750</xdr:rowOff>
    </xdr:to>
    <xdr:sp macro="" textlink="">
      <xdr:nvSpPr>
        <xdr:cNvPr id="551" name="楕円 550">
          <a:extLst>
            <a:ext uri="{FF2B5EF4-FFF2-40B4-BE49-F238E27FC236}">
              <a16:creationId xmlns:a16="http://schemas.microsoft.com/office/drawing/2014/main" id="{98AD500C-CED2-446B-8C98-B32D07F14712}"/>
            </a:ext>
          </a:extLst>
        </xdr:cNvPr>
        <xdr:cNvSpPr/>
      </xdr:nvSpPr>
      <xdr:spPr>
        <a:xfrm>
          <a:off x="194945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152400</xdr:rowOff>
    </xdr:from>
    <xdr:to>
      <xdr:col>107</xdr:col>
      <xdr:colOff>50800</xdr:colOff>
      <xdr:row>36</xdr:row>
      <xdr:rowOff>167640</xdr:rowOff>
    </xdr:to>
    <xdr:cxnSp macro="">
      <xdr:nvCxnSpPr>
        <xdr:cNvPr id="552" name="直線コネクタ 551">
          <a:extLst>
            <a:ext uri="{FF2B5EF4-FFF2-40B4-BE49-F238E27FC236}">
              <a16:creationId xmlns:a16="http://schemas.microsoft.com/office/drawing/2014/main" id="{AB867F1D-8467-4C68-BB7B-F3183802471F}"/>
            </a:ext>
          </a:extLst>
        </xdr:cNvPr>
        <xdr:cNvCxnSpPr/>
      </xdr:nvCxnSpPr>
      <xdr:spPr>
        <a:xfrm>
          <a:off x="19545300" y="63246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125747</xdr:rowOff>
    </xdr:from>
    <xdr:ext cx="469744" cy="259045"/>
    <xdr:sp macro="" textlink="">
      <xdr:nvSpPr>
        <xdr:cNvPr id="553" name="n_1aveValue【認定こども園・幼稚園・保育所】&#10;一人当たり面積">
          <a:extLst>
            <a:ext uri="{FF2B5EF4-FFF2-40B4-BE49-F238E27FC236}">
              <a16:creationId xmlns:a16="http://schemas.microsoft.com/office/drawing/2014/main" id="{41901293-D6A4-4737-BB9C-3A70BEC7D46F}"/>
            </a:ext>
          </a:extLst>
        </xdr:cNvPr>
        <xdr:cNvSpPr txBox="1"/>
      </xdr:nvSpPr>
      <xdr:spPr>
        <a:xfrm>
          <a:off x="21075727" y="664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87647</xdr:rowOff>
    </xdr:from>
    <xdr:ext cx="469744" cy="259045"/>
    <xdr:sp macro="" textlink="">
      <xdr:nvSpPr>
        <xdr:cNvPr id="554" name="n_2aveValue【認定こども園・幼稚園・保育所】&#10;一人当たり面積">
          <a:extLst>
            <a:ext uri="{FF2B5EF4-FFF2-40B4-BE49-F238E27FC236}">
              <a16:creationId xmlns:a16="http://schemas.microsoft.com/office/drawing/2014/main" id="{AA4CEA08-8CA8-41EE-8036-AF098463004E}"/>
            </a:ext>
          </a:extLst>
        </xdr:cNvPr>
        <xdr:cNvSpPr txBox="1"/>
      </xdr:nvSpPr>
      <xdr:spPr>
        <a:xfrm>
          <a:off x="20199427" y="660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133367</xdr:rowOff>
    </xdr:from>
    <xdr:ext cx="469744" cy="259045"/>
    <xdr:sp macro="" textlink="">
      <xdr:nvSpPr>
        <xdr:cNvPr id="555" name="n_3aveValue【認定こども園・幼稚園・保育所】&#10;一人当たり面積">
          <a:extLst>
            <a:ext uri="{FF2B5EF4-FFF2-40B4-BE49-F238E27FC236}">
              <a16:creationId xmlns:a16="http://schemas.microsoft.com/office/drawing/2014/main" id="{38BE3A8D-2E47-4FA7-9DEA-DBF272ED869B}"/>
            </a:ext>
          </a:extLst>
        </xdr:cNvPr>
        <xdr:cNvSpPr txBox="1"/>
      </xdr:nvSpPr>
      <xdr:spPr>
        <a:xfrm>
          <a:off x="19310427" y="664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154957</xdr:rowOff>
    </xdr:from>
    <xdr:ext cx="469744" cy="259045"/>
    <xdr:sp macro="" textlink="">
      <xdr:nvSpPr>
        <xdr:cNvPr id="556" name="n_1mainValue【認定こども園・幼稚園・保育所】&#10;一人当たり面積">
          <a:extLst>
            <a:ext uri="{FF2B5EF4-FFF2-40B4-BE49-F238E27FC236}">
              <a16:creationId xmlns:a16="http://schemas.microsoft.com/office/drawing/2014/main" id="{3CC809AD-A6C7-4C34-AE67-595265F200AA}"/>
            </a:ext>
          </a:extLst>
        </xdr:cNvPr>
        <xdr:cNvSpPr txBox="1"/>
      </xdr:nvSpPr>
      <xdr:spPr>
        <a:xfrm>
          <a:off x="21075727" y="598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63517</xdr:rowOff>
    </xdr:from>
    <xdr:ext cx="469744" cy="259045"/>
    <xdr:sp macro="" textlink="">
      <xdr:nvSpPr>
        <xdr:cNvPr id="557" name="n_2mainValue【認定こども園・幼稚園・保育所】&#10;一人当たり面積">
          <a:extLst>
            <a:ext uri="{FF2B5EF4-FFF2-40B4-BE49-F238E27FC236}">
              <a16:creationId xmlns:a16="http://schemas.microsoft.com/office/drawing/2014/main" id="{3A46A9C3-5AD2-44DA-B6BC-B06026292435}"/>
            </a:ext>
          </a:extLst>
        </xdr:cNvPr>
        <xdr:cNvSpPr txBox="1"/>
      </xdr:nvSpPr>
      <xdr:spPr>
        <a:xfrm>
          <a:off x="2019942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48277</xdr:rowOff>
    </xdr:from>
    <xdr:ext cx="469744" cy="259045"/>
    <xdr:sp macro="" textlink="">
      <xdr:nvSpPr>
        <xdr:cNvPr id="558" name="n_3mainValue【認定こども園・幼稚園・保育所】&#10;一人当たり面積">
          <a:extLst>
            <a:ext uri="{FF2B5EF4-FFF2-40B4-BE49-F238E27FC236}">
              <a16:creationId xmlns:a16="http://schemas.microsoft.com/office/drawing/2014/main" id="{A33ADC63-062D-4D86-8EAE-C985B79C5D99}"/>
            </a:ext>
          </a:extLst>
        </xdr:cNvPr>
        <xdr:cNvSpPr txBox="1"/>
      </xdr:nvSpPr>
      <xdr:spPr>
        <a:xfrm>
          <a:off x="19310427" y="604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9" name="正方形/長方形 558">
          <a:extLst>
            <a:ext uri="{FF2B5EF4-FFF2-40B4-BE49-F238E27FC236}">
              <a16:creationId xmlns:a16="http://schemas.microsoft.com/office/drawing/2014/main" id="{186C78C7-17B7-4FDE-9044-FE8A8460A27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60" name="正方形/長方形 559">
          <a:extLst>
            <a:ext uri="{FF2B5EF4-FFF2-40B4-BE49-F238E27FC236}">
              <a16:creationId xmlns:a16="http://schemas.microsoft.com/office/drawing/2014/main" id="{1AC7E7BB-709B-4153-8EEC-5A5EFCDE79F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61" name="正方形/長方形 560">
          <a:extLst>
            <a:ext uri="{FF2B5EF4-FFF2-40B4-BE49-F238E27FC236}">
              <a16:creationId xmlns:a16="http://schemas.microsoft.com/office/drawing/2014/main" id="{73386C2E-5FA6-4CE0-8F32-392BDB99235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2" name="正方形/長方形 561">
          <a:extLst>
            <a:ext uri="{FF2B5EF4-FFF2-40B4-BE49-F238E27FC236}">
              <a16:creationId xmlns:a16="http://schemas.microsoft.com/office/drawing/2014/main" id="{43E6C380-64B6-4DAD-8672-5E1B36A4DDF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3" name="正方形/長方形 562">
          <a:extLst>
            <a:ext uri="{FF2B5EF4-FFF2-40B4-BE49-F238E27FC236}">
              <a16:creationId xmlns:a16="http://schemas.microsoft.com/office/drawing/2014/main" id="{20E68DB5-1AC3-410C-80B9-725A8EE1D79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4" name="正方形/長方形 563">
          <a:extLst>
            <a:ext uri="{FF2B5EF4-FFF2-40B4-BE49-F238E27FC236}">
              <a16:creationId xmlns:a16="http://schemas.microsoft.com/office/drawing/2014/main" id="{E8A02585-1075-484D-9AB6-3FBDCBEF231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5" name="正方形/長方形 564">
          <a:extLst>
            <a:ext uri="{FF2B5EF4-FFF2-40B4-BE49-F238E27FC236}">
              <a16:creationId xmlns:a16="http://schemas.microsoft.com/office/drawing/2014/main" id="{744FC4E6-AA18-444C-9CC1-CCD0228B9A1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6" name="正方形/長方形 565">
          <a:extLst>
            <a:ext uri="{FF2B5EF4-FFF2-40B4-BE49-F238E27FC236}">
              <a16:creationId xmlns:a16="http://schemas.microsoft.com/office/drawing/2014/main" id="{5FBC4F1D-A2E0-4D9A-8996-65DFB956C3C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7" name="テキスト ボックス 566">
          <a:extLst>
            <a:ext uri="{FF2B5EF4-FFF2-40B4-BE49-F238E27FC236}">
              <a16:creationId xmlns:a16="http://schemas.microsoft.com/office/drawing/2014/main" id="{AD19B47A-CC56-431D-A587-E91F2695516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8" name="直線コネクタ 567">
          <a:extLst>
            <a:ext uri="{FF2B5EF4-FFF2-40B4-BE49-F238E27FC236}">
              <a16:creationId xmlns:a16="http://schemas.microsoft.com/office/drawing/2014/main" id="{65B8D483-9FE2-475E-B2CE-54E402E224D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69" name="テキスト ボックス 568">
          <a:extLst>
            <a:ext uri="{FF2B5EF4-FFF2-40B4-BE49-F238E27FC236}">
              <a16:creationId xmlns:a16="http://schemas.microsoft.com/office/drawing/2014/main" id="{5085595C-D118-431E-BC88-7BA5E2370A9E}"/>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70" name="直線コネクタ 569">
          <a:extLst>
            <a:ext uri="{FF2B5EF4-FFF2-40B4-BE49-F238E27FC236}">
              <a16:creationId xmlns:a16="http://schemas.microsoft.com/office/drawing/2014/main" id="{15AED1FB-A1C4-48DE-884C-B0F5D30F56BE}"/>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71" name="テキスト ボックス 570">
          <a:extLst>
            <a:ext uri="{FF2B5EF4-FFF2-40B4-BE49-F238E27FC236}">
              <a16:creationId xmlns:a16="http://schemas.microsoft.com/office/drawing/2014/main" id="{9B8F92C2-D64C-48B6-B107-B9B7886EA376}"/>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72" name="直線コネクタ 571">
          <a:extLst>
            <a:ext uri="{FF2B5EF4-FFF2-40B4-BE49-F238E27FC236}">
              <a16:creationId xmlns:a16="http://schemas.microsoft.com/office/drawing/2014/main" id="{0D47F8CF-68CE-49BE-83F8-43DE8DCAC9D8}"/>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73" name="テキスト ボックス 572">
          <a:extLst>
            <a:ext uri="{FF2B5EF4-FFF2-40B4-BE49-F238E27FC236}">
              <a16:creationId xmlns:a16="http://schemas.microsoft.com/office/drawing/2014/main" id="{C0329583-9B5B-4974-9E26-D5FB0A01EF97}"/>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74" name="直線コネクタ 573">
          <a:extLst>
            <a:ext uri="{FF2B5EF4-FFF2-40B4-BE49-F238E27FC236}">
              <a16:creationId xmlns:a16="http://schemas.microsoft.com/office/drawing/2014/main" id="{0F2344C1-9574-4FEE-A1AB-9A12D498CECC}"/>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75" name="テキスト ボックス 574">
          <a:extLst>
            <a:ext uri="{FF2B5EF4-FFF2-40B4-BE49-F238E27FC236}">
              <a16:creationId xmlns:a16="http://schemas.microsoft.com/office/drawing/2014/main" id="{BBCDBE55-5089-49E6-BFE6-3593B322D735}"/>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76" name="直線コネクタ 575">
          <a:extLst>
            <a:ext uri="{FF2B5EF4-FFF2-40B4-BE49-F238E27FC236}">
              <a16:creationId xmlns:a16="http://schemas.microsoft.com/office/drawing/2014/main" id="{45DFA61F-62A6-4EDD-82B4-B1E26A405C34}"/>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77" name="テキスト ボックス 576">
          <a:extLst>
            <a:ext uri="{FF2B5EF4-FFF2-40B4-BE49-F238E27FC236}">
              <a16:creationId xmlns:a16="http://schemas.microsoft.com/office/drawing/2014/main" id="{4A8FB1E0-1637-4D68-AB98-13F245469CEC}"/>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78" name="直線コネクタ 577">
          <a:extLst>
            <a:ext uri="{FF2B5EF4-FFF2-40B4-BE49-F238E27FC236}">
              <a16:creationId xmlns:a16="http://schemas.microsoft.com/office/drawing/2014/main" id="{BCF61E7A-FFC7-4711-87DC-65BE72F65559}"/>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79" name="テキスト ボックス 578">
          <a:extLst>
            <a:ext uri="{FF2B5EF4-FFF2-40B4-BE49-F238E27FC236}">
              <a16:creationId xmlns:a16="http://schemas.microsoft.com/office/drawing/2014/main" id="{5435269D-F1C1-427F-A7E9-115AA9B5D6AF}"/>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80" name="直線コネクタ 579">
          <a:extLst>
            <a:ext uri="{FF2B5EF4-FFF2-40B4-BE49-F238E27FC236}">
              <a16:creationId xmlns:a16="http://schemas.microsoft.com/office/drawing/2014/main" id="{E3B2D9E8-02A5-42C4-B943-DA950AEC7BD9}"/>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81" name="テキスト ボックス 580">
          <a:extLst>
            <a:ext uri="{FF2B5EF4-FFF2-40B4-BE49-F238E27FC236}">
              <a16:creationId xmlns:a16="http://schemas.microsoft.com/office/drawing/2014/main" id="{66CA1BC5-17F5-499F-9DC3-44DBFD873B32}"/>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82" name="直線コネクタ 581">
          <a:extLst>
            <a:ext uri="{FF2B5EF4-FFF2-40B4-BE49-F238E27FC236}">
              <a16:creationId xmlns:a16="http://schemas.microsoft.com/office/drawing/2014/main" id="{5813F782-B4C2-46C5-BC3E-9A891367236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83" name="テキスト ボックス 582">
          <a:extLst>
            <a:ext uri="{FF2B5EF4-FFF2-40B4-BE49-F238E27FC236}">
              <a16:creationId xmlns:a16="http://schemas.microsoft.com/office/drawing/2014/main" id="{F1026D2B-FAA8-498E-95B4-892DF878DE0E}"/>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84" name="【学校施設】&#10;有形固定資産減価償却率グラフ枠">
          <a:extLst>
            <a:ext uri="{FF2B5EF4-FFF2-40B4-BE49-F238E27FC236}">
              <a16:creationId xmlns:a16="http://schemas.microsoft.com/office/drawing/2014/main" id="{62C16652-58E8-4D83-931E-67372F079B4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66947</xdr:rowOff>
    </xdr:from>
    <xdr:to>
      <xdr:col>85</xdr:col>
      <xdr:colOff>126364</xdr:colOff>
      <xdr:row>64</xdr:row>
      <xdr:rowOff>130628</xdr:rowOff>
    </xdr:to>
    <xdr:cxnSp macro="">
      <xdr:nvCxnSpPr>
        <xdr:cNvPr id="585" name="直線コネクタ 584">
          <a:extLst>
            <a:ext uri="{FF2B5EF4-FFF2-40B4-BE49-F238E27FC236}">
              <a16:creationId xmlns:a16="http://schemas.microsoft.com/office/drawing/2014/main" id="{9126A064-B48F-458F-AFF0-615319CC86BB}"/>
            </a:ext>
          </a:extLst>
        </xdr:cNvPr>
        <xdr:cNvCxnSpPr/>
      </xdr:nvCxnSpPr>
      <xdr:spPr>
        <a:xfrm flipV="1">
          <a:off x="16318864" y="9496697"/>
          <a:ext cx="0" cy="1606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05111" cy="259045"/>
    <xdr:sp macro="" textlink="">
      <xdr:nvSpPr>
        <xdr:cNvPr id="586" name="【学校施設】&#10;有形固定資産減価償却率最小値テキスト">
          <a:extLst>
            <a:ext uri="{FF2B5EF4-FFF2-40B4-BE49-F238E27FC236}">
              <a16:creationId xmlns:a16="http://schemas.microsoft.com/office/drawing/2014/main" id="{831E2240-BE3E-4C71-B4D5-4AC1264AC34A}"/>
            </a:ext>
          </a:extLst>
        </xdr:cNvPr>
        <xdr:cNvSpPr txBox="1"/>
      </xdr:nvSpPr>
      <xdr:spPr>
        <a:xfrm>
          <a:off x="16357600" y="11107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87" name="直線コネクタ 586">
          <a:extLst>
            <a:ext uri="{FF2B5EF4-FFF2-40B4-BE49-F238E27FC236}">
              <a16:creationId xmlns:a16="http://schemas.microsoft.com/office/drawing/2014/main" id="{73DD4B12-5760-452F-91F0-A49687494DAC}"/>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13624</xdr:rowOff>
    </xdr:from>
    <xdr:ext cx="405111" cy="259045"/>
    <xdr:sp macro="" textlink="">
      <xdr:nvSpPr>
        <xdr:cNvPr id="588" name="【学校施設】&#10;有形固定資産減価償却率最大値テキスト">
          <a:extLst>
            <a:ext uri="{FF2B5EF4-FFF2-40B4-BE49-F238E27FC236}">
              <a16:creationId xmlns:a16="http://schemas.microsoft.com/office/drawing/2014/main" id="{DE75B080-A708-45B0-829C-698310D218AA}"/>
            </a:ext>
          </a:extLst>
        </xdr:cNvPr>
        <xdr:cNvSpPr txBox="1"/>
      </xdr:nvSpPr>
      <xdr:spPr>
        <a:xfrm>
          <a:off x="16357600" y="9271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66947</xdr:rowOff>
    </xdr:from>
    <xdr:to>
      <xdr:col>86</xdr:col>
      <xdr:colOff>25400</xdr:colOff>
      <xdr:row>55</xdr:row>
      <xdr:rowOff>66947</xdr:rowOff>
    </xdr:to>
    <xdr:cxnSp macro="">
      <xdr:nvCxnSpPr>
        <xdr:cNvPr id="589" name="直線コネクタ 588">
          <a:extLst>
            <a:ext uri="{FF2B5EF4-FFF2-40B4-BE49-F238E27FC236}">
              <a16:creationId xmlns:a16="http://schemas.microsoft.com/office/drawing/2014/main" id="{6FA93096-68FA-42C8-8FC2-95217DBCF50B}"/>
            </a:ext>
          </a:extLst>
        </xdr:cNvPr>
        <xdr:cNvCxnSpPr/>
      </xdr:nvCxnSpPr>
      <xdr:spPr>
        <a:xfrm>
          <a:off x="16230600" y="949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122300</xdr:rowOff>
    </xdr:from>
    <xdr:ext cx="405111" cy="259045"/>
    <xdr:sp macro="" textlink="">
      <xdr:nvSpPr>
        <xdr:cNvPr id="590" name="【学校施設】&#10;有形固定資産減価償却率平均値テキスト">
          <a:extLst>
            <a:ext uri="{FF2B5EF4-FFF2-40B4-BE49-F238E27FC236}">
              <a16:creationId xmlns:a16="http://schemas.microsoft.com/office/drawing/2014/main" id="{8F9407B9-BD9E-4EC5-8F54-4936A6DA1616}"/>
            </a:ext>
          </a:extLst>
        </xdr:cNvPr>
        <xdr:cNvSpPr txBox="1"/>
      </xdr:nvSpPr>
      <xdr:spPr>
        <a:xfrm>
          <a:off x="16357600" y="98949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99423</xdr:rowOff>
    </xdr:from>
    <xdr:to>
      <xdr:col>85</xdr:col>
      <xdr:colOff>177800</xdr:colOff>
      <xdr:row>59</xdr:row>
      <xdr:rowOff>29573</xdr:rowOff>
    </xdr:to>
    <xdr:sp macro="" textlink="">
      <xdr:nvSpPr>
        <xdr:cNvPr id="591" name="フローチャート: 判断 590">
          <a:extLst>
            <a:ext uri="{FF2B5EF4-FFF2-40B4-BE49-F238E27FC236}">
              <a16:creationId xmlns:a16="http://schemas.microsoft.com/office/drawing/2014/main" id="{0FA87246-A599-4599-81B8-FA1450AD031D}"/>
            </a:ext>
          </a:extLst>
        </xdr:cNvPr>
        <xdr:cNvSpPr/>
      </xdr:nvSpPr>
      <xdr:spPr>
        <a:xfrm>
          <a:off x="16268700" y="1004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164737</xdr:rowOff>
    </xdr:from>
    <xdr:to>
      <xdr:col>81</xdr:col>
      <xdr:colOff>101600</xdr:colOff>
      <xdr:row>59</xdr:row>
      <xdr:rowOff>94887</xdr:rowOff>
    </xdr:to>
    <xdr:sp macro="" textlink="">
      <xdr:nvSpPr>
        <xdr:cNvPr id="592" name="フローチャート: 判断 591">
          <a:extLst>
            <a:ext uri="{FF2B5EF4-FFF2-40B4-BE49-F238E27FC236}">
              <a16:creationId xmlns:a16="http://schemas.microsoft.com/office/drawing/2014/main" id="{A2ABC898-CC36-49F3-BD15-448703016DD5}"/>
            </a:ext>
          </a:extLst>
        </xdr:cNvPr>
        <xdr:cNvSpPr/>
      </xdr:nvSpPr>
      <xdr:spPr>
        <a:xfrm>
          <a:off x="15430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65133</xdr:rowOff>
    </xdr:from>
    <xdr:to>
      <xdr:col>76</xdr:col>
      <xdr:colOff>165100</xdr:colOff>
      <xdr:row>59</xdr:row>
      <xdr:rowOff>166733</xdr:rowOff>
    </xdr:to>
    <xdr:sp macro="" textlink="">
      <xdr:nvSpPr>
        <xdr:cNvPr id="593" name="フローチャート: 判断 592">
          <a:extLst>
            <a:ext uri="{FF2B5EF4-FFF2-40B4-BE49-F238E27FC236}">
              <a16:creationId xmlns:a16="http://schemas.microsoft.com/office/drawing/2014/main" id="{B7676968-1CC5-425D-8D6E-6FC4E2FCFEAD}"/>
            </a:ext>
          </a:extLst>
        </xdr:cNvPr>
        <xdr:cNvSpPr/>
      </xdr:nvSpPr>
      <xdr:spPr>
        <a:xfrm>
          <a:off x="14541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171269</xdr:rowOff>
    </xdr:from>
    <xdr:to>
      <xdr:col>72</xdr:col>
      <xdr:colOff>38100</xdr:colOff>
      <xdr:row>59</xdr:row>
      <xdr:rowOff>101419</xdr:rowOff>
    </xdr:to>
    <xdr:sp macro="" textlink="">
      <xdr:nvSpPr>
        <xdr:cNvPr id="594" name="フローチャート: 判断 593">
          <a:extLst>
            <a:ext uri="{FF2B5EF4-FFF2-40B4-BE49-F238E27FC236}">
              <a16:creationId xmlns:a16="http://schemas.microsoft.com/office/drawing/2014/main" id="{CDC4F90F-8627-45D7-A5DC-32CC4FF3FC3F}"/>
            </a:ext>
          </a:extLst>
        </xdr:cNvPr>
        <xdr:cNvSpPr/>
      </xdr:nvSpPr>
      <xdr:spPr>
        <a:xfrm>
          <a:off x="13652500" y="1011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B4549EAF-6247-43DB-BB1F-34DEE57EEFA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E043F041-4159-4EA9-925B-DE03186020F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79FB3DED-B595-475E-B766-740AAC53BB2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FED1110B-1EC5-4BF4-B618-F108401C2EC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B2987C01-BDFC-4C49-99A1-3E5C5B57379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146776</xdr:rowOff>
    </xdr:from>
    <xdr:to>
      <xdr:col>85</xdr:col>
      <xdr:colOff>177800</xdr:colOff>
      <xdr:row>60</xdr:row>
      <xdr:rowOff>76926</xdr:rowOff>
    </xdr:to>
    <xdr:sp macro="" textlink="">
      <xdr:nvSpPr>
        <xdr:cNvPr id="600" name="楕円 599">
          <a:extLst>
            <a:ext uri="{FF2B5EF4-FFF2-40B4-BE49-F238E27FC236}">
              <a16:creationId xmlns:a16="http://schemas.microsoft.com/office/drawing/2014/main" id="{82183BF7-1C63-457B-9C84-0D69F103A08D}"/>
            </a:ext>
          </a:extLst>
        </xdr:cNvPr>
        <xdr:cNvSpPr/>
      </xdr:nvSpPr>
      <xdr:spPr>
        <a:xfrm>
          <a:off x="16268700" y="1026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125203</xdr:rowOff>
    </xdr:from>
    <xdr:ext cx="405111" cy="259045"/>
    <xdr:sp macro="" textlink="">
      <xdr:nvSpPr>
        <xdr:cNvPr id="601" name="【学校施設】&#10;有形固定資産減価償却率該当値テキスト">
          <a:extLst>
            <a:ext uri="{FF2B5EF4-FFF2-40B4-BE49-F238E27FC236}">
              <a16:creationId xmlns:a16="http://schemas.microsoft.com/office/drawing/2014/main" id="{18A41002-7B04-4D99-A16D-A6F95908ACC1}"/>
            </a:ext>
          </a:extLst>
        </xdr:cNvPr>
        <xdr:cNvSpPr txBox="1"/>
      </xdr:nvSpPr>
      <xdr:spPr>
        <a:xfrm>
          <a:off x="16357600" y="1024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17780</xdr:rowOff>
    </xdr:from>
    <xdr:to>
      <xdr:col>81</xdr:col>
      <xdr:colOff>101600</xdr:colOff>
      <xdr:row>60</xdr:row>
      <xdr:rowOff>119380</xdr:rowOff>
    </xdr:to>
    <xdr:sp macro="" textlink="">
      <xdr:nvSpPr>
        <xdr:cNvPr id="602" name="楕円 601">
          <a:extLst>
            <a:ext uri="{FF2B5EF4-FFF2-40B4-BE49-F238E27FC236}">
              <a16:creationId xmlns:a16="http://schemas.microsoft.com/office/drawing/2014/main" id="{46CF634D-F2FF-4CE9-A130-9E9881B1A6D9}"/>
            </a:ext>
          </a:extLst>
        </xdr:cNvPr>
        <xdr:cNvSpPr/>
      </xdr:nvSpPr>
      <xdr:spPr>
        <a:xfrm>
          <a:off x="15430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26126</xdr:rowOff>
    </xdr:from>
    <xdr:to>
      <xdr:col>85</xdr:col>
      <xdr:colOff>127000</xdr:colOff>
      <xdr:row>60</xdr:row>
      <xdr:rowOff>68580</xdr:rowOff>
    </xdr:to>
    <xdr:cxnSp macro="">
      <xdr:nvCxnSpPr>
        <xdr:cNvPr id="603" name="直線コネクタ 602">
          <a:extLst>
            <a:ext uri="{FF2B5EF4-FFF2-40B4-BE49-F238E27FC236}">
              <a16:creationId xmlns:a16="http://schemas.microsoft.com/office/drawing/2014/main" id="{9CB55F1A-E447-4EF1-87A1-FDC97C9FF3DF}"/>
            </a:ext>
          </a:extLst>
        </xdr:cNvPr>
        <xdr:cNvCxnSpPr/>
      </xdr:nvCxnSpPr>
      <xdr:spPr>
        <a:xfrm flipV="1">
          <a:off x="15481300" y="10313126"/>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66766</xdr:rowOff>
    </xdr:from>
    <xdr:to>
      <xdr:col>76</xdr:col>
      <xdr:colOff>165100</xdr:colOff>
      <xdr:row>60</xdr:row>
      <xdr:rowOff>168366</xdr:rowOff>
    </xdr:to>
    <xdr:sp macro="" textlink="">
      <xdr:nvSpPr>
        <xdr:cNvPr id="604" name="楕円 603">
          <a:extLst>
            <a:ext uri="{FF2B5EF4-FFF2-40B4-BE49-F238E27FC236}">
              <a16:creationId xmlns:a16="http://schemas.microsoft.com/office/drawing/2014/main" id="{7E7AB1F9-5896-4E89-BE10-E4525BD1BC30}"/>
            </a:ext>
          </a:extLst>
        </xdr:cNvPr>
        <xdr:cNvSpPr/>
      </xdr:nvSpPr>
      <xdr:spPr>
        <a:xfrm>
          <a:off x="14541500" y="1035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68580</xdr:rowOff>
    </xdr:from>
    <xdr:to>
      <xdr:col>81</xdr:col>
      <xdr:colOff>50800</xdr:colOff>
      <xdr:row>60</xdr:row>
      <xdr:rowOff>117566</xdr:rowOff>
    </xdr:to>
    <xdr:cxnSp macro="">
      <xdr:nvCxnSpPr>
        <xdr:cNvPr id="605" name="直線コネクタ 604">
          <a:extLst>
            <a:ext uri="{FF2B5EF4-FFF2-40B4-BE49-F238E27FC236}">
              <a16:creationId xmlns:a16="http://schemas.microsoft.com/office/drawing/2014/main" id="{BA9F99C2-08F1-43A2-9405-66B110CFB057}"/>
            </a:ext>
          </a:extLst>
        </xdr:cNvPr>
        <xdr:cNvCxnSpPr/>
      </xdr:nvCxnSpPr>
      <xdr:spPr>
        <a:xfrm flipV="1">
          <a:off x="14592300" y="1035558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109220</xdr:rowOff>
    </xdr:from>
    <xdr:to>
      <xdr:col>72</xdr:col>
      <xdr:colOff>38100</xdr:colOff>
      <xdr:row>61</xdr:row>
      <xdr:rowOff>39370</xdr:rowOff>
    </xdr:to>
    <xdr:sp macro="" textlink="">
      <xdr:nvSpPr>
        <xdr:cNvPr id="606" name="楕円 605">
          <a:extLst>
            <a:ext uri="{FF2B5EF4-FFF2-40B4-BE49-F238E27FC236}">
              <a16:creationId xmlns:a16="http://schemas.microsoft.com/office/drawing/2014/main" id="{5FB8388F-0430-4B85-935D-AF8903257950}"/>
            </a:ext>
          </a:extLst>
        </xdr:cNvPr>
        <xdr:cNvSpPr/>
      </xdr:nvSpPr>
      <xdr:spPr>
        <a:xfrm>
          <a:off x="13652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117566</xdr:rowOff>
    </xdr:from>
    <xdr:to>
      <xdr:col>76</xdr:col>
      <xdr:colOff>114300</xdr:colOff>
      <xdr:row>60</xdr:row>
      <xdr:rowOff>160020</xdr:rowOff>
    </xdr:to>
    <xdr:cxnSp macro="">
      <xdr:nvCxnSpPr>
        <xdr:cNvPr id="607" name="直線コネクタ 606">
          <a:extLst>
            <a:ext uri="{FF2B5EF4-FFF2-40B4-BE49-F238E27FC236}">
              <a16:creationId xmlns:a16="http://schemas.microsoft.com/office/drawing/2014/main" id="{614D87D3-6D59-4EEE-B79B-4DA77BBEB90F}"/>
            </a:ext>
          </a:extLst>
        </xdr:cNvPr>
        <xdr:cNvCxnSpPr/>
      </xdr:nvCxnSpPr>
      <xdr:spPr>
        <a:xfrm flipV="1">
          <a:off x="13703300" y="1040456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111414</xdr:rowOff>
    </xdr:from>
    <xdr:ext cx="405111" cy="259045"/>
    <xdr:sp macro="" textlink="">
      <xdr:nvSpPr>
        <xdr:cNvPr id="608" name="n_1aveValue【学校施設】&#10;有形固定資産減価償却率">
          <a:extLst>
            <a:ext uri="{FF2B5EF4-FFF2-40B4-BE49-F238E27FC236}">
              <a16:creationId xmlns:a16="http://schemas.microsoft.com/office/drawing/2014/main" id="{64889D8F-662C-4B70-B9D8-D1648C5A6EE4}"/>
            </a:ext>
          </a:extLst>
        </xdr:cNvPr>
        <xdr:cNvSpPr txBox="1"/>
      </xdr:nvSpPr>
      <xdr:spPr>
        <a:xfrm>
          <a:off x="15266044" y="98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11810</xdr:rowOff>
    </xdr:from>
    <xdr:ext cx="405111" cy="259045"/>
    <xdr:sp macro="" textlink="">
      <xdr:nvSpPr>
        <xdr:cNvPr id="609" name="n_2aveValue【学校施設】&#10;有形固定資産減価償却率">
          <a:extLst>
            <a:ext uri="{FF2B5EF4-FFF2-40B4-BE49-F238E27FC236}">
              <a16:creationId xmlns:a16="http://schemas.microsoft.com/office/drawing/2014/main" id="{D9D117D8-A9AC-41A9-A610-D6FD318FF15D}"/>
            </a:ext>
          </a:extLst>
        </xdr:cNvPr>
        <xdr:cNvSpPr txBox="1"/>
      </xdr:nvSpPr>
      <xdr:spPr>
        <a:xfrm>
          <a:off x="143897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117946</xdr:rowOff>
    </xdr:from>
    <xdr:ext cx="405111" cy="259045"/>
    <xdr:sp macro="" textlink="">
      <xdr:nvSpPr>
        <xdr:cNvPr id="610" name="n_3aveValue【学校施設】&#10;有形固定資産減価償却率">
          <a:extLst>
            <a:ext uri="{FF2B5EF4-FFF2-40B4-BE49-F238E27FC236}">
              <a16:creationId xmlns:a16="http://schemas.microsoft.com/office/drawing/2014/main" id="{0256BAE2-647E-44D0-9FCC-BC2EBF23CF29}"/>
            </a:ext>
          </a:extLst>
        </xdr:cNvPr>
        <xdr:cNvSpPr txBox="1"/>
      </xdr:nvSpPr>
      <xdr:spPr>
        <a:xfrm>
          <a:off x="13500744" y="989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110507</xdr:rowOff>
    </xdr:from>
    <xdr:ext cx="405111" cy="259045"/>
    <xdr:sp macro="" textlink="">
      <xdr:nvSpPr>
        <xdr:cNvPr id="611" name="n_1mainValue【学校施設】&#10;有形固定資産減価償却率">
          <a:extLst>
            <a:ext uri="{FF2B5EF4-FFF2-40B4-BE49-F238E27FC236}">
              <a16:creationId xmlns:a16="http://schemas.microsoft.com/office/drawing/2014/main" id="{18054406-B4B3-4AA7-8ECA-FBE8CAB814D7}"/>
            </a:ext>
          </a:extLst>
        </xdr:cNvPr>
        <xdr:cNvSpPr txBox="1"/>
      </xdr:nvSpPr>
      <xdr:spPr>
        <a:xfrm>
          <a:off x="152660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159493</xdr:rowOff>
    </xdr:from>
    <xdr:ext cx="405111" cy="259045"/>
    <xdr:sp macro="" textlink="">
      <xdr:nvSpPr>
        <xdr:cNvPr id="612" name="n_2mainValue【学校施設】&#10;有形固定資産減価償却率">
          <a:extLst>
            <a:ext uri="{FF2B5EF4-FFF2-40B4-BE49-F238E27FC236}">
              <a16:creationId xmlns:a16="http://schemas.microsoft.com/office/drawing/2014/main" id="{AEFE3DE8-4A83-4F5B-B6AC-EB084761C4ED}"/>
            </a:ext>
          </a:extLst>
        </xdr:cNvPr>
        <xdr:cNvSpPr txBox="1"/>
      </xdr:nvSpPr>
      <xdr:spPr>
        <a:xfrm>
          <a:off x="14389744" y="1044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30497</xdr:rowOff>
    </xdr:from>
    <xdr:ext cx="405111" cy="259045"/>
    <xdr:sp macro="" textlink="">
      <xdr:nvSpPr>
        <xdr:cNvPr id="613" name="n_3mainValue【学校施設】&#10;有形固定資産減価償却率">
          <a:extLst>
            <a:ext uri="{FF2B5EF4-FFF2-40B4-BE49-F238E27FC236}">
              <a16:creationId xmlns:a16="http://schemas.microsoft.com/office/drawing/2014/main" id="{6AD18EBB-2310-43AC-A113-0C0B52E38200}"/>
            </a:ext>
          </a:extLst>
        </xdr:cNvPr>
        <xdr:cNvSpPr txBox="1"/>
      </xdr:nvSpPr>
      <xdr:spPr>
        <a:xfrm>
          <a:off x="13500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14" name="正方形/長方形 613">
          <a:extLst>
            <a:ext uri="{FF2B5EF4-FFF2-40B4-BE49-F238E27FC236}">
              <a16:creationId xmlns:a16="http://schemas.microsoft.com/office/drawing/2014/main" id="{4BF247F1-A89D-44F0-AB68-7291C9FFB92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5" name="正方形/長方形 614">
          <a:extLst>
            <a:ext uri="{FF2B5EF4-FFF2-40B4-BE49-F238E27FC236}">
              <a16:creationId xmlns:a16="http://schemas.microsoft.com/office/drawing/2014/main" id="{301CD10E-277D-4E00-B8D6-886D094D8E8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6" name="正方形/長方形 615">
          <a:extLst>
            <a:ext uri="{FF2B5EF4-FFF2-40B4-BE49-F238E27FC236}">
              <a16:creationId xmlns:a16="http://schemas.microsoft.com/office/drawing/2014/main" id="{B72998A8-CC81-4010-B1F5-CE175116993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7" name="正方形/長方形 616">
          <a:extLst>
            <a:ext uri="{FF2B5EF4-FFF2-40B4-BE49-F238E27FC236}">
              <a16:creationId xmlns:a16="http://schemas.microsoft.com/office/drawing/2014/main" id="{6B8014B3-BBED-401F-83F4-0B6B24B4FF5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8" name="正方形/長方形 617">
          <a:extLst>
            <a:ext uri="{FF2B5EF4-FFF2-40B4-BE49-F238E27FC236}">
              <a16:creationId xmlns:a16="http://schemas.microsoft.com/office/drawing/2014/main" id="{3D65360D-BDB6-44AB-A11E-C9E7734D077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9" name="正方形/長方形 618">
          <a:extLst>
            <a:ext uri="{FF2B5EF4-FFF2-40B4-BE49-F238E27FC236}">
              <a16:creationId xmlns:a16="http://schemas.microsoft.com/office/drawing/2014/main" id="{A3EA4BFA-68E3-4598-A4DB-91C87817983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0" name="正方形/長方形 619">
          <a:extLst>
            <a:ext uri="{FF2B5EF4-FFF2-40B4-BE49-F238E27FC236}">
              <a16:creationId xmlns:a16="http://schemas.microsoft.com/office/drawing/2014/main" id="{821F9B62-1DFF-40CB-BDF8-95560FB7A74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1" name="正方形/長方形 620">
          <a:extLst>
            <a:ext uri="{FF2B5EF4-FFF2-40B4-BE49-F238E27FC236}">
              <a16:creationId xmlns:a16="http://schemas.microsoft.com/office/drawing/2014/main" id="{A49E1DAD-2600-4295-A870-0C91EF24ECE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22" name="テキスト ボックス 621">
          <a:extLst>
            <a:ext uri="{FF2B5EF4-FFF2-40B4-BE49-F238E27FC236}">
              <a16:creationId xmlns:a16="http://schemas.microsoft.com/office/drawing/2014/main" id="{0F6BABDF-EC35-45A4-8489-6401536395E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23" name="直線コネクタ 622">
          <a:extLst>
            <a:ext uri="{FF2B5EF4-FFF2-40B4-BE49-F238E27FC236}">
              <a16:creationId xmlns:a16="http://schemas.microsoft.com/office/drawing/2014/main" id="{B4B1B378-D44D-4F5B-854C-6AF37BE9091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24" name="テキスト ボックス 623">
          <a:extLst>
            <a:ext uri="{FF2B5EF4-FFF2-40B4-BE49-F238E27FC236}">
              <a16:creationId xmlns:a16="http://schemas.microsoft.com/office/drawing/2014/main" id="{B26EEDBF-27B3-4882-A026-5AFD6AC1E5DE}"/>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25" name="直線コネクタ 624">
          <a:extLst>
            <a:ext uri="{FF2B5EF4-FFF2-40B4-BE49-F238E27FC236}">
              <a16:creationId xmlns:a16="http://schemas.microsoft.com/office/drawing/2014/main" id="{AB355014-68FE-42DC-B7CB-5717EC5BEEE3}"/>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26" name="テキスト ボックス 625">
          <a:extLst>
            <a:ext uri="{FF2B5EF4-FFF2-40B4-BE49-F238E27FC236}">
              <a16:creationId xmlns:a16="http://schemas.microsoft.com/office/drawing/2014/main" id="{A1C62CE7-96ED-47B9-A6D6-B078A9EFAAEA}"/>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27" name="直線コネクタ 626">
          <a:extLst>
            <a:ext uri="{FF2B5EF4-FFF2-40B4-BE49-F238E27FC236}">
              <a16:creationId xmlns:a16="http://schemas.microsoft.com/office/drawing/2014/main" id="{CA44DBCB-7A75-4E0D-9018-215186269924}"/>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28" name="テキスト ボックス 627">
          <a:extLst>
            <a:ext uri="{FF2B5EF4-FFF2-40B4-BE49-F238E27FC236}">
              <a16:creationId xmlns:a16="http://schemas.microsoft.com/office/drawing/2014/main" id="{AF5CACDA-8D7C-49FF-BC0F-82EC34AC7B24}"/>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29" name="直線コネクタ 628">
          <a:extLst>
            <a:ext uri="{FF2B5EF4-FFF2-40B4-BE49-F238E27FC236}">
              <a16:creationId xmlns:a16="http://schemas.microsoft.com/office/drawing/2014/main" id="{DBE28134-3B85-4754-8808-A1B479D1494D}"/>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30" name="テキスト ボックス 629">
          <a:extLst>
            <a:ext uri="{FF2B5EF4-FFF2-40B4-BE49-F238E27FC236}">
              <a16:creationId xmlns:a16="http://schemas.microsoft.com/office/drawing/2014/main" id="{A120EC57-42B8-4EAF-9FA0-FD115BE81F8C}"/>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31" name="直線コネクタ 630">
          <a:extLst>
            <a:ext uri="{FF2B5EF4-FFF2-40B4-BE49-F238E27FC236}">
              <a16:creationId xmlns:a16="http://schemas.microsoft.com/office/drawing/2014/main" id="{6B332D86-5C79-4A8D-9D81-56EF2C3D3AD3}"/>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32" name="テキスト ボックス 631">
          <a:extLst>
            <a:ext uri="{FF2B5EF4-FFF2-40B4-BE49-F238E27FC236}">
              <a16:creationId xmlns:a16="http://schemas.microsoft.com/office/drawing/2014/main" id="{C5909767-9483-46EF-B0DF-3414C560D3E7}"/>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33" name="直線コネクタ 632">
          <a:extLst>
            <a:ext uri="{FF2B5EF4-FFF2-40B4-BE49-F238E27FC236}">
              <a16:creationId xmlns:a16="http://schemas.microsoft.com/office/drawing/2014/main" id="{79F58D51-CE12-4463-8B89-87ECAC758B84}"/>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34" name="テキスト ボックス 633">
          <a:extLst>
            <a:ext uri="{FF2B5EF4-FFF2-40B4-BE49-F238E27FC236}">
              <a16:creationId xmlns:a16="http://schemas.microsoft.com/office/drawing/2014/main" id="{7F08A66E-30C6-4111-864B-E33AA5001325}"/>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35" name="直線コネクタ 634">
          <a:extLst>
            <a:ext uri="{FF2B5EF4-FFF2-40B4-BE49-F238E27FC236}">
              <a16:creationId xmlns:a16="http://schemas.microsoft.com/office/drawing/2014/main" id="{B74EC15D-D051-4849-B5EC-67869966B0D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36" name="テキスト ボックス 635">
          <a:extLst>
            <a:ext uri="{FF2B5EF4-FFF2-40B4-BE49-F238E27FC236}">
              <a16:creationId xmlns:a16="http://schemas.microsoft.com/office/drawing/2014/main" id="{16299C9A-5E7C-4A46-B9A7-0B79C66A8A9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7" name="【学校施設】&#10;一人当たり面積グラフ枠">
          <a:extLst>
            <a:ext uri="{FF2B5EF4-FFF2-40B4-BE49-F238E27FC236}">
              <a16:creationId xmlns:a16="http://schemas.microsoft.com/office/drawing/2014/main" id="{78D85C73-936F-4E57-8706-C20E8F5C5F8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59055</xdr:rowOff>
    </xdr:from>
    <xdr:to>
      <xdr:col>116</xdr:col>
      <xdr:colOff>62864</xdr:colOff>
      <xdr:row>63</xdr:row>
      <xdr:rowOff>165735</xdr:rowOff>
    </xdr:to>
    <xdr:cxnSp macro="">
      <xdr:nvCxnSpPr>
        <xdr:cNvPr id="638" name="直線コネクタ 637">
          <a:extLst>
            <a:ext uri="{FF2B5EF4-FFF2-40B4-BE49-F238E27FC236}">
              <a16:creationId xmlns:a16="http://schemas.microsoft.com/office/drawing/2014/main" id="{8354A530-4DE4-4679-AEF5-F297911602D4}"/>
            </a:ext>
          </a:extLst>
        </xdr:cNvPr>
        <xdr:cNvCxnSpPr/>
      </xdr:nvCxnSpPr>
      <xdr:spPr>
        <a:xfrm flipV="1">
          <a:off x="22160864" y="9488805"/>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169562</xdr:rowOff>
    </xdr:from>
    <xdr:ext cx="469744" cy="259045"/>
    <xdr:sp macro="" textlink="">
      <xdr:nvSpPr>
        <xdr:cNvPr id="639" name="【学校施設】&#10;一人当たり面積最小値テキスト">
          <a:extLst>
            <a:ext uri="{FF2B5EF4-FFF2-40B4-BE49-F238E27FC236}">
              <a16:creationId xmlns:a16="http://schemas.microsoft.com/office/drawing/2014/main" id="{BEEF657D-DCE2-4B1A-A0DD-84BE1A8FEB98}"/>
            </a:ext>
          </a:extLst>
        </xdr:cNvPr>
        <xdr:cNvSpPr txBox="1"/>
      </xdr:nvSpPr>
      <xdr:spPr>
        <a:xfrm>
          <a:off x="22199600" y="1097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165735</xdr:rowOff>
    </xdr:from>
    <xdr:to>
      <xdr:col>116</xdr:col>
      <xdr:colOff>152400</xdr:colOff>
      <xdr:row>63</xdr:row>
      <xdr:rowOff>165735</xdr:rowOff>
    </xdr:to>
    <xdr:cxnSp macro="">
      <xdr:nvCxnSpPr>
        <xdr:cNvPr id="640" name="直線コネクタ 639">
          <a:extLst>
            <a:ext uri="{FF2B5EF4-FFF2-40B4-BE49-F238E27FC236}">
              <a16:creationId xmlns:a16="http://schemas.microsoft.com/office/drawing/2014/main" id="{2BD57863-EC5E-49BF-8EB9-8F042D654A6A}"/>
            </a:ext>
          </a:extLst>
        </xdr:cNvPr>
        <xdr:cNvCxnSpPr/>
      </xdr:nvCxnSpPr>
      <xdr:spPr>
        <a:xfrm>
          <a:off x="22072600" y="1096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5732</xdr:rowOff>
    </xdr:from>
    <xdr:ext cx="469744" cy="259045"/>
    <xdr:sp macro="" textlink="">
      <xdr:nvSpPr>
        <xdr:cNvPr id="641" name="【学校施設】&#10;一人当たり面積最大値テキスト">
          <a:extLst>
            <a:ext uri="{FF2B5EF4-FFF2-40B4-BE49-F238E27FC236}">
              <a16:creationId xmlns:a16="http://schemas.microsoft.com/office/drawing/2014/main" id="{E5F76828-7C6D-4424-A9CF-0E72550A833E}"/>
            </a:ext>
          </a:extLst>
        </xdr:cNvPr>
        <xdr:cNvSpPr txBox="1"/>
      </xdr:nvSpPr>
      <xdr:spPr>
        <a:xfrm>
          <a:off x="22199600" y="9264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59055</xdr:rowOff>
    </xdr:from>
    <xdr:to>
      <xdr:col>116</xdr:col>
      <xdr:colOff>152400</xdr:colOff>
      <xdr:row>55</xdr:row>
      <xdr:rowOff>59055</xdr:rowOff>
    </xdr:to>
    <xdr:cxnSp macro="">
      <xdr:nvCxnSpPr>
        <xdr:cNvPr id="642" name="直線コネクタ 641">
          <a:extLst>
            <a:ext uri="{FF2B5EF4-FFF2-40B4-BE49-F238E27FC236}">
              <a16:creationId xmlns:a16="http://schemas.microsoft.com/office/drawing/2014/main" id="{8D90F054-543A-4A1E-9F35-99A180ECDA24}"/>
            </a:ext>
          </a:extLst>
        </xdr:cNvPr>
        <xdr:cNvCxnSpPr/>
      </xdr:nvCxnSpPr>
      <xdr:spPr>
        <a:xfrm>
          <a:off x="22072600" y="948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56024</xdr:rowOff>
    </xdr:from>
    <xdr:ext cx="469744" cy="259045"/>
    <xdr:sp macro="" textlink="">
      <xdr:nvSpPr>
        <xdr:cNvPr id="643" name="【学校施設】&#10;一人当たり面積平均値テキスト">
          <a:extLst>
            <a:ext uri="{FF2B5EF4-FFF2-40B4-BE49-F238E27FC236}">
              <a16:creationId xmlns:a16="http://schemas.microsoft.com/office/drawing/2014/main" id="{FFB3D375-2D8E-42D0-947E-7B8F106CA59C}"/>
            </a:ext>
          </a:extLst>
        </xdr:cNvPr>
        <xdr:cNvSpPr txBox="1"/>
      </xdr:nvSpPr>
      <xdr:spPr>
        <a:xfrm>
          <a:off x="22199600" y="10514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77597</xdr:rowOff>
    </xdr:from>
    <xdr:to>
      <xdr:col>116</xdr:col>
      <xdr:colOff>114300</xdr:colOff>
      <xdr:row>62</xdr:row>
      <xdr:rowOff>7747</xdr:rowOff>
    </xdr:to>
    <xdr:sp macro="" textlink="">
      <xdr:nvSpPr>
        <xdr:cNvPr id="644" name="フローチャート: 判断 643">
          <a:extLst>
            <a:ext uri="{FF2B5EF4-FFF2-40B4-BE49-F238E27FC236}">
              <a16:creationId xmlns:a16="http://schemas.microsoft.com/office/drawing/2014/main" id="{1D78E0D2-8CB8-47B6-9E0C-E1E17894D524}"/>
            </a:ext>
          </a:extLst>
        </xdr:cNvPr>
        <xdr:cNvSpPr/>
      </xdr:nvSpPr>
      <xdr:spPr>
        <a:xfrm>
          <a:off x="22110700" y="1053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92075</xdr:rowOff>
    </xdr:from>
    <xdr:to>
      <xdr:col>112</xdr:col>
      <xdr:colOff>38100</xdr:colOff>
      <xdr:row>62</xdr:row>
      <xdr:rowOff>22225</xdr:rowOff>
    </xdr:to>
    <xdr:sp macro="" textlink="">
      <xdr:nvSpPr>
        <xdr:cNvPr id="645" name="フローチャート: 判断 644">
          <a:extLst>
            <a:ext uri="{FF2B5EF4-FFF2-40B4-BE49-F238E27FC236}">
              <a16:creationId xmlns:a16="http://schemas.microsoft.com/office/drawing/2014/main" id="{CEBDAB31-903B-4139-8CC2-3D27FF7B0D24}"/>
            </a:ext>
          </a:extLst>
        </xdr:cNvPr>
        <xdr:cNvSpPr/>
      </xdr:nvSpPr>
      <xdr:spPr>
        <a:xfrm>
          <a:off x="21272500" y="1055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114173</xdr:rowOff>
    </xdr:from>
    <xdr:to>
      <xdr:col>107</xdr:col>
      <xdr:colOff>101600</xdr:colOff>
      <xdr:row>62</xdr:row>
      <xdr:rowOff>44323</xdr:rowOff>
    </xdr:to>
    <xdr:sp macro="" textlink="">
      <xdr:nvSpPr>
        <xdr:cNvPr id="646" name="フローチャート: 判断 645">
          <a:extLst>
            <a:ext uri="{FF2B5EF4-FFF2-40B4-BE49-F238E27FC236}">
              <a16:creationId xmlns:a16="http://schemas.microsoft.com/office/drawing/2014/main" id="{3BD49BEC-18EA-49C6-9370-EAFA8228C49B}"/>
            </a:ext>
          </a:extLst>
        </xdr:cNvPr>
        <xdr:cNvSpPr/>
      </xdr:nvSpPr>
      <xdr:spPr>
        <a:xfrm>
          <a:off x="20383500" y="1057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124841</xdr:rowOff>
    </xdr:from>
    <xdr:to>
      <xdr:col>102</xdr:col>
      <xdr:colOff>165100</xdr:colOff>
      <xdr:row>62</xdr:row>
      <xdr:rowOff>54991</xdr:rowOff>
    </xdr:to>
    <xdr:sp macro="" textlink="">
      <xdr:nvSpPr>
        <xdr:cNvPr id="647" name="フローチャート: 判断 646">
          <a:extLst>
            <a:ext uri="{FF2B5EF4-FFF2-40B4-BE49-F238E27FC236}">
              <a16:creationId xmlns:a16="http://schemas.microsoft.com/office/drawing/2014/main" id="{D7373FD1-6B92-4E3E-8A45-57BE9DD4F59E}"/>
            </a:ext>
          </a:extLst>
        </xdr:cNvPr>
        <xdr:cNvSpPr/>
      </xdr:nvSpPr>
      <xdr:spPr>
        <a:xfrm>
          <a:off x="19494500" y="1058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488CD754-1B52-4833-9531-D65EE311469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FC8A5CFF-5CE6-46B8-AA11-BBE1683CDA0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4F3A7776-38C7-42B6-B562-ACFEF292EB6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5F47F153-9069-4E5E-9FFD-ADCB10B1FBA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957761E9-C363-412C-8F7F-4C6C47A0AA6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138938</xdr:rowOff>
    </xdr:from>
    <xdr:to>
      <xdr:col>116</xdr:col>
      <xdr:colOff>114300</xdr:colOff>
      <xdr:row>59</xdr:row>
      <xdr:rowOff>69088</xdr:rowOff>
    </xdr:to>
    <xdr:sp macro="" textlink="">
      <xdr:nvSpPr>
        <xdr:cNvPr id="653" name="楕円 652">
          <a:extLst>
            <a:ext uri="{FF2B5EF4-FFF2-40B4-BE49-F238E27FC236}">
              <a16:creationId xmlns:a16="http://schemas.microsoft.com/office/drawing/2014/main" id="{85A787D2-03C0-47F1-AF47-77FF4C79BF04}"/>
            </a:ext>
          </a:extLst>
        </xdr:cNvPr>
        <xdr:cNvSpPr/>
      </xdr:nvSpPr>
      <xdr:spPr>
        <a:xfrm>
          <a:off x="22110700" y="1008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161815</xdr:rowOff>
    </xdr:from>
    <xdr:ext cx="469744" cy="259045"/>
    <xdr:sp macro="" textlink="">
      <xdr:nvSpPr>
        <xdr:cNvPr id="654" name="【学校施設】&#10;一人当たり面積該当値テキスト">
          <a:extLst>
            <a:ext uri="{FF2B5EF4-FFF2-40B4-BE49-F238E27FC236}">
              <a16:creationId xmlns:a16="http://schemas.microsoft.com/office/drawing/2014/main" id="{7F83BEA8-FA52-4AD0-91A1-B38F49FBFC88}"/>
            </a:ext>
          </a:extLst>
        </xdr:cNvPr>
        <xdr:cNvSpPr txBox="1"/>
      </xdr:nvSpPr>
      <xdr:spPr>
        <a:xfrm>
          <a:off x="22199600" y="993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154940</xdr:rowOff>
    </xdr:from>
    <xdr:to>
      <xdr:col>112</xdr:col>
      <xdr:colOff>38100</xdr:colOff>
      <xdr:row>59</xdr:row>
      <xdr:rowOff>85090</xdr:rowOff>
    </xdr:to>
    <xdr:sp macro="" textlink="">
      <xdr:nvSpPr>
        <xdr:cNvPr id="655" name="楕円 654">
          <a:extLst>
            <a:ext uri="{FF2B5EF4-FFF2-40B4-BE49-F238E27FC236}">
              <a16:creationId xmlns:a16="http://schemas.microsoft.com/office/drawing/2014/main" id="{FB503412-D67C-4EAB-BCC5-21B726D0C96D}"/>
            </a:ext>
          </a:extLst>
        </xdr:cNvPr>
        <xdr:cNvSpPr/>
      </xdr:nvSpPr>
      <xdr:spPr>
        <a:xfrm>
          <a:off x="21272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18288</xdr:rowOff>
    </xdr:from>
    <xdr:to>
      <xdr:col>116</xdr:col>
      <xdr:colOff>63500</xdr:colOff>
      <xdr:row>59</xdr:row>
      <xdr:rowOff>34290</xdr:rowOff>
    </xdr:to>
    <xdr:cxnSp macro="">
      <xdr:nvCxnSpPr>
        <xdr:cNvPr id="656" name="直線コネクタ 655">
          <a:extLst>
            <a:ext uri="{FF2B5EF4-FFF2-40B4-BE49-F238E27FC236}">
              <a16:creationId xmlns:a16="http://schemas.microsoft.com/office/drawing/2014/main" id="{AD7F7838-2F0D-4890-A80F-811414F2C79B}"/>
            </a:ext>
          </a:extLst>
        </xdr:cNvPr>
        <xdr:cNvCxnSpPr/>
      </xdr:nvCxnSpPr>
      <xdr:spPr>
        <a:xfrm flipV="1">
          <a:off x="21323300" y="10133838"/>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12446</xdr:rowOff>
    </xdr:from>
    <xdr:to>
      <xdr:col>107</xdr:col>
      <xdr:colOff>101600</xdr:colOff>
      <xdr:row>62</xdr:row>
      <xdr:rowOff>114046</xdr:rowOff>
    </xdr:to>
    <xdr:sp macro="" textlink="">
      <xdr:nvSpPr>
        <xdr:cNvPr id="657" name="楕円 656">
          <a:extLst>
            <a:ext uri="{FF2B5EF4-FFF2-40B4-BE49-F238E27FC236}">
              <a16:creationId xmlns:a16="http://schemas.microsoft.com/office/drawing/2014/main" id="{DAC8D375-E42A-4D03-BA07-87426322881F}"/>
            </a:ext>
          </a:extLst>
        </xdr:cNvPr>
        <xdr:cNvSpPr/>
      </xdr:nvSpPr>
      <xdr:spPr>
        <a:xfrm>
          <a:off x="20383500" y="1064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34290</xdr:rowOff>
    </xdr:from>
    <xdr:to>
      <xdr:col>111</xdr:col>
      <xdr:colOff>177800</xdr:colOff>
      <xdr:row>62</xdr:row>
      <xdr:rowOff>63246</xdr:rowOff>
    </xdr:to>
    <xdr:cxnSp macro="">
      <xdr:nvCxnSpPr>
        <xdr:cNvPr id="658" name="直線コネクタ 657">
          <a:extLst>
            <a:ext uri="{FF2B5EF4-FFF2-40B4-BE49-F238E27FC236}">
              <a16:creationId xmlns:a16="http://schemas.microsoft.com/office/drawing/2014/main" id="{D576C46C-EEF2-4DDE-883D-3BFC0B4CF0F9}"/>
            </a:ext>
          </a:extLst>
        </xdr:cNvPr>
        <xdr:cNvCxnSpPr/>
      </xdr:nvCxnSpPr>
      <xdr:spPr>
        <a:xfrm flipV="1">
          <a:off x="20434300" y="10149840"/>
          <a:ext cx="889000" cy="543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20447</xdr:rowOff>
    </xdr:from>
    <xdr:to>
      <xdr:col>102</xdr:col>
      <xdr:colOff>165100</xdr:colOff>
      <xdr:row>62</xdr:row>
      <xdr:rowOff>122047</xdr:rowOff>
    </xdr:to>
    <xdr:sp macro="" textlink="">
      <xdr:nvSpPr>
        <xdr:cNvPr id="659" name="楕円 658">
          <a:extLst>
            <a:ext uri="{FF2B5EF4-FFF2-40B4-BE49-F238E27FC236}">
              <a16:creationId xmlns:a16="http://schemas.microsoft.com/office/drawing/2014/main" id="{437CDFC8-DEBD-4A01-AFEF-610689CDFBE2}"/>
            </a:ext>
          </a:extLst>
        </xdr:cNvPr>
        <xdr:cNvSpPr/>
      </xdr:nvSpPr>
      <xdr:spPr>
        <a:xfrm>
          <a:off x="19494500" y="1065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63246</xdr:rowOff>
    </xdr:from>
    <xdr:to>
      <xdr:col>107</xdr:col>
      <xdr:colOff>50800</xdr:colOff>
      <xdr:row>62</xdr:row>
      <xdr:rowOff>71247</xdr:rowOff>
    </xdr:to>
    <xdr:cxnSp macro="">
      <xdr:nvCxnSpPr>
        <xdr:cNvPr id="660" name="直線コネクタ 659">
          <a:extLst>
            <a:ext uri="{FF2B5EF4-FFF2-40B4-BE49-F238E27FC236}">
              <a16:creationId xmlns:a16="http://schemas.microsoft.com/office/drawing/2014/main" id="{D9B3B57F-F1D3-48D1-A73D-B8192E0C103B}"/>
            </a:ext>
          </a:extLst>
        </xdr:cNvPr>
        <xdr:cNvCxnSpPr/>
      </xdr:nvCxnSpPr>
      <xdr:spPr>
        <a:xfrm flipV="1">
          <a:off x="19545300" y="10693146"/>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13352</xdr:rowOff>
    </xdr:from>
    <xdr:ext cx="469744" cy="259045"/>
    <xdr:sp macro="" textlink="">
      <xdr:nvSpPr>
        <xdr:cNvPr id="661" name="n_1aveValue【学校施設】&#10;一人当たり面積">
          <a:extLst>
            <a:ext uri="{FF2B5EF4-FFF2-40B4-BE49-F238E27FC236}">
              <a16:creationId xmlns:a16="http://schemas.microsoft.com/office/drawing/2014/main" id="{FAE0814C-EEEC-4AC2-9DFF-4617823BAD14}"/>
            </a:ext>
          </a:extLst>
        </xdr:cNvPr>
        <xdr:cNvSpPr txBox="1"/>
      </xdr:nvSpPr>
      <xdr:spPr>
        <a:xfrm>
          <a:off x="21075727" y="1064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60850</xdr:rowOff>
    </xdr:from>
    <xdr:ext cx="469744" cy="259045"/>
    <xdr:sp macro="" textlink="">
      <xdr:nvSpPr>
        <xdr:cNvPr id="662" name="n_2aveValue【学校施設】&#10;一人当たり面積">
          <a:extLst>
            <a:ext uri="{FF2B5EF4-FFF2-40B4-BE49-F238E27FC236}">
              <a16:creationId xmlns:a16="http://schemas.microsoft.com/office/drawing/2014/main" id="{E8ED9C55-C53B-424C-B591-E73A8E702BCD}"/>
            </a:ext>
          </a:extLst>
        </xdr:cNvPr>
        <xdr:cNvSpPr txBox="1"/>
      </xdr:nvSpPr>
      <xdr:spPr>
        <a:xfrm>
          <a:off x="20199427" y="1034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71518</xdr:rowOff>
    </xdr:from>
    <xdr:ext cx="469744" cy="259045"/>
    <xdr:sp macro="" textlink="">
      <xdr:nvSpPr>
        <xdr:cNvPr id="663" name="n_3aveValue【学校施設】&#10;一人当たり面積">
          <a:extLst>
            <a:ext uri="{FF2B5EF4-FFF2-40B4-BE49-F238E27FC236}">
              <a16:creationId xmlns:a16="http://schemas.microsoft.com/office/drawing/2014/main" id="{25713A1F-7189-4E71-A5E5-27C59CB68665}"/>
            </a:ext>
          </a:extLst>
        </xdr:cNvPr>
        <xdr:cNvSpPr txBox="1"/>
      </xdr:nvSpPr>
      <xdr:spPr>
        <a:xfrm>
          <a:off x="19310427" y="10358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101617</xdr:rowOff>
    </xdr:from>
    <xdr:ext cx="469744" cy="259045"/>
    <xdr:sp macro="" textlink="">
      <xdr:nvSpPr>
        <xdr:cNvPr id="664" name="n_1mainValue【学校施設】&#10;一人当たり面積">
          <a:extLst>
            <a:ext uri="{FF2B5EF4-FFF2-40B4-BE49-F238E27FC236}">
              <a16:creationId xmlns:a16="http://schemas.microsoft.com/office/drawing/2014/main" id="{E999954B-C364-4D25-84D9-BAE5E2A83057}"/>
            </a:ext>
          </a:extLst>
        </xdr:cNvPr>
        <xdr:cNvSpPr txBox="1"/>
      </xdr:nvSpPr>
      <xdr:spPr>
        <a:xfrm>
          <a:off x="21075727" y="987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105173</xdr:rowOff>
    </xdr:from>
    <xdr:ext cx="469744" cy="259045"/>
    <xdr:sp macro="" textlink="">
      <xdr:nvSpPr>
        <xdr:cNvPr id="665" name="n_2mainValue【学校施設】&#10;一人当たり面積">
          <a:extLst>
            <a:ext uri="{FF2B5EF4-FFF2-40B4-BE49-F238E27FC236}">
              <a16:creationId xmlns:a16="http://schemas.microsoft.com/office/drawing/2014/main" id="{96EB04C0-9534-4388-944F-02F4DFE58557}"/>
            </a:ext>
          </a:extLst>
        </xdr:cNvPr>
        <xdr:cNvSpPr txBox="1"/>
      </xdr:nvSpPr>
      <xdr:spPr>
        <a:xfrm>
          <a:off x="20199427" y="1073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113174</xdr:rowOff>
    </xdr:from>
    <xdr:ext cx="469744" cy="259045"/>
    <xdr:sp macro="" textlink="">
      <xdr:nvSpPr>
        <xdr:cNvPr id="666" name="n_3mainValue【学校施設】&#10;一人当たり面積">
          <a:extLst>
            <a:ext uri="{FF2B5EF4-FFF2-40B4-BE49-F238E27FC236}">
              <a16:creationId xmlns:a16="http://schemas.microsoft.com/office/drawing/2014/main" id="{C07B2AD9-8CCF-4760-BE90-6DD1633E9185}"/>
            </a:ext>
          </a:extLst>
        </xdr:cNvPr>
        <xdr:cNvSpPr txBox="1"/>
      </xdr:nvSpPr>
      <xdr:spPr>
        <a:xfrm>
          <a:off x="19310427" y="10743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7" name="正方形/長方形 666">
          <a:extLst>
            <a:ext uri="{FF2B5EF4-FFF2-40B4-BE49-F238E27FC236}">
              <a16:creationId xmlns:a16="http://schemas.microsoft.com/office/drawing/2014/main" id="{50553363-6948-4F71-9DCE-118DAB0D060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8" name="正方形/長方形 667">
          <a:extLst>
            <a:ext uri="{FF2B5EF4-FFF2-40B4-BE49-F238E27FC236}">
              <a16:creationId xmlns:a16="http://schemas.microsoft.com/office/drawing/2014/main" id="{393A1A32-7956-406A-AEF7-B5DE1FF19C6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9" name="正方形/長方形 668">
          <a:extLst>
            <a:ext uri="{FF2B5EF4-FFF2-40B4-BE49-F238E27FC236}">
              <a16:creationId xmlns:a16="http://schemas.microsoft.com/office/drawing/2014/main" id="{05FC4DB0-2A9F-490C-9AFF-1106C88EC75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70" name="正方形/長方形 669">
          <a:extLst>
            <a:ext uri="{FF2B5EF4-FFF2-40B4-BE49-F238E27FC236}">
              <a16:creationId xmlns:a16="http://schemas.microsoft.com/office/drawing/2014/main" id="{0D9E322A-D795-458E-BD0E-B3E00E7C070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71" name="正方形/長方形 670">
          <a:extLst>
            <a:ext uri="{FF2B5EF4-FFF2-40B4-BE49-F238E27FC236}">
              <a16:creationId xmlns:a16="http://schemas.microsoft.com/office/drawing/2014/main" id="{4F5D8879-62F8-443E-A377-1683530AA45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72" name="正方形/長方形 671">
          <a:extLst>
            <a:ext uri="{FF2B5EF4-FFF2-40B4-BE49-F238E27FC236}">
              <a16:creationId xmlns:a16="http://schemas.microsoft.com/office/drawing/2014/main" id="{5262FA81-69A6-48EF-8D52-342B40F6C1E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73" name="正方形/長方形 672">
          <a:extLst>
            <a:ext uri="{FF2B5EF4-FFF2-40B4-BE49-F238E27FC236}">
              <a16:creationId xmlns:a16="http://schemas.microsoft.com/office/drawing/2014/main" id="{60DF6342-8F2F-4012-9B2F-86372FC0B81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74" name="正方形/長方形 673">
          <a:extLst>
            <a:ext uri="{FF2B5EF4-FFF2-40B4-BE49-F238E27FC236}">
              <a16:creationId xmlns:a16="http://schemas.microsoft.com/office/drawing/2014/main" id="{6E6F7809-3C39-4688-B5C4-C37EDF659A2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75" name="テキスト ボックス 674">
          <a:extLst>
            <a:ext uri="{FF2B5EF4-FFF2-40B4-BE49-F238E27FC236}">
              <a16:creationId xmlns:a16="http://schemas.microsoft.com/office/drawing/2014/main" id="{4BE72324-7E17-4A1F-A657-4E1566D2645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76" name="直線コネクタ 675">
          <a:extLst>
            <a:ext uri="{FF2B5EF4-FFF2-40B4-BE49-F238E27FC236}">
              <a16:creationId xmlns:a16="http://schemas.microsoft.com/office/drawing/2014/main" id="{402BA68E-7A9B-420A-B0D7-197DC3927CF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77" name="テキスト ボックス 676">
          <a:extLst>
            <a:ext uri="{FF2B5EF4-FFF2-40B4-BE49-F238E27FC236}">
              <a16:creationId xmlns:a16="http://schemas.microsoft.com/office/drawing/2014/main" id="{5D1D0462-4FC5-4012-B6E8-171ACFF36930}"/>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78" name="直線コネクタ 677">
          <a:extLst>
            <a:ext uri="{FF2B5EF4-FFF2-40B4-BE49-F238E27FC236}">
              <a16:creationId xmlns:a16="http://schemas.microsoft.com/office/drawing/2014/main" id="{5262E535-BFAF-4FCF-805C-A171DB5CDFE3}"/>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79" name="テキスト ボックス 678">
          <a:extLst>
            <a:ext uri="{FF2B5EF4-FFF2-40B4-BE49-F238E27FC236}">
              <a16:creationId xmlns:a16="http://schemas.microsoft.com/office/drawing/2014/main" id="{EA4501E9-7A5D-452D-93A0-E75B33C34677}"/>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80" name="直線コネクタ 679">
          <a:extLst>
            <a:ext uri="{FF2B5EF4-FFF2-40B4-BE49-F238E27FC236}">
              <a16:creationId xmlns:a16="http://schemas.microsoft.com/office/drawing/2014/main" id="{FD4347FF-84A7-4936-A52D-0188F3E0E63C}"/>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81" name="テキスト ボックス 680">
          <a:extLst>
            <a:ext uri="{FF2B5EF4-FFF2-40B4-BE49-F238E27FC236}">
              <a16:creationId xmlns:a16="http://schemas.microsoft.com/office/drawing/2014/main" id="{D70E5D46-8AE3-4E4A-9984-E2D41AF1B063}"/>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82" name="直線コネクタ 681">
          <a:extLst>
            <a:ext uri="{FF2B5EF4-FFF2-40B4-BE49-F238E27FC236}">
              <a16:creationId xmlns:a16="http://schemas.microsoft.com/office/drawing/2014/main" id="{EBF21896-5096-4467-91E3-6A47A32786C7}"/>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83" name="テキスト ボックス 682">
          <a:extLst>
            <a:ext uri="{FF2B5EF4-FFF2-40B4-BE49-F238E27FC236}">
              <a16:creationId xmlns:a16="http://schemas.microsoft.com/office/drawing/2014/main" id="{40BBA91E-E04B-4FCA-8299-00C910F978E2}"/>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84" name="直線コネクタ 683">
          <a:extLst>
            <a:ext uri="{FF2B5EF4-FFF2-40B4-BE49-F238E27FC236}">
              <a16:creationId xmlns:a16="http://schemas.microsoft.com/office/drawing/2014/main" id="{A080AC6E-0D7A-4CF8-9A7F-6314BAD456D5}"/>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85" name="テキスト ボックス 684">
          <a:extLst>
            <a:ext uri="{FF2B5EF4-FFF2-40B4-BE49-F238E27FC236}">
              <a16:creationId xmlns:a16="http://schemas.microsoft.com/office/drawing/2014/main" id="{E886B587-4C43-486C-AC40-DC4BF2FE6791}"/>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86" name="直線コネクタ 685">
          <a:extLst>
            <a:ext uri="{FF2B5EF4-FFF2-40B4-BE49-F238E27FC236}">
              <a16:creationId xmlns:a16="http://schemas.microsoft.com/office/drawing/2014/main" id="{4EB0291F-E120-42C2-ACFE-16BB6437E505}"/>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87" name="テキスト ボックス 686">
          <a:extLst>
            <a:ext uri="{FF2B5EF4-FFF2-40B4-BE49-F238E27FC236}">
              <a16:creationId xmlns:a16="http://schemas.microsoft.com/office/drawing/2014/main" id="{189DECC0-3663-458A-8D51-6EC061EAB3C4}"/>
            </a:ext>
          </a:extLst>
        </xdr:cNvPr>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8" name="直線コネクタ 687">
          <a:extLst>
            <a:ext uri="{FF2B5EF4-FFF2-40B4-BE49-F238E27FC236}">
              <a16:creationId xmlns:a16="http://schemas.microsoft.com/office/drawing/2014/main" id="{310A8CD6-3D90-4BC6-A42A-4C9049C365F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89" name="テキスト ボックス 688">
          <a:extLst>
            <a:ext uri="{FF2B5EF4-FFF2-40B4-BE49-F238E27FC236}">
              <a16:creationId xmlns:a16="http://schemas.microsoft.com/office/drawing/2014/main" id="{AD2E8453-EA0F-45C3-B344-B0E462677946}"/>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90" name="【児童館】&#10;有形固定資産減価償却率グラフ枠">
          <a:extLst>
            <a:ext uri="{FF2B5EF4-FFF2-40B4-BE49-F238E27FC236}">
              <a16:creationId xmlns:a16="http://schemas.microsoft.com/office/drawing/2014/main" id="{00F9D677-DF8C-4DD8-A384-10AE06743DB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165736</xdr:rowOff>
    </xdr:to>
    <xdr:cxnSp macro="">
      <xdr:nvCxnSpPr>
        <xdr:cNvPr id="691" name="直線コネクタ 690">
          <a:extLst>
            <a:ext uri="{FF2B5EF4-FFF2-40B4-BE49-F238E27FC236}">
              <a16:creationId xmlns:a16="http://schemas.microsoft.com/office/drawing/2014/main" id="{5DD4070E-F03B-4553-94A4-5BE6EA7E9768}"/>
            </a:ext>
          </a:extLst>
        </xdr:cNvPr>
        <xdr:cNvCxnSpPr/>
      </xdr:nvCxnSpPr>
      <xdr:spPr>
        <a:xfrm flipV="1">
          <a:off x="16318864" y="13335000"/>
          <a:ext cx="0" cy="1403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169563</xdr:rowOff>
    </xdr:from>
    <xdr:ext cx="405111" cy="259045"/>
    <xdr:sp macro="" textlink="">
      <xdr:nvSpPr>
        <xdr:cNvPr id="692" name="【児童館】&#10;有形固定資産減価償却率最小値テキスト">
          <a:extLst>
            <a:ext uri="{FF2B5EF4-FFF2-40B4-BE49-F238E27FC236}">
              <a16:creationId xmlns:a16="http://schemas.microsoft.com/office/drawing/2014/main" id="{BBDA238C-9382-43BF-BB31-7512ACC3EF2C}"/>
            </a:ext>
          </a:extLst>
        </xdr:cNvPr>
        <xdr:cNvSpPr txBox="1"/>
      </xdr:nvSpPr>
      <xdr:spPr>
        <a:xfrm>
          <a:off x="16357600" y="1474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165736</xdr:rowOff>
    </xdr:from>
    <xdr:to>
      <xdr:col>86</xdr:col>
      <xdr:colOff>25400</xdr:colOff>
      <xdr:row>85</xdr:row>
      <xdr:rowOff>165736</xdr:rowOff>
    </xdr:to>
    <xdr:cxnSp macro="">
      <xdr:nvCxnSpPr>
        <xdr:cNvPr id="693" name="直線コネクタ 692">
          <a:extLst>
            <a:ext uri="{FF2B5EF4-FFF2-40B4-BE49-F238E27FC236}">
              <a16:creationId xmlns:a16="http://schemas.microsoft.com/office/drawing/2014/main" id="{039E681A-428D-4783-B984-B6E4DC298F59}"/>
            </a:ext>
          </a:extLst>
        </xdr:cNvPr>
        <xdr:cNvCxnSpPr/>
      </xdr:nvCxnSpPr>
      <xdr:spPr>
        <a:xfrm>
          <a:off x="16230600" y="14738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694" name="【児童館】&#10;有形固定資産減価償却率最大値テキスト">
          <a:extLst>
            <a:ext uri="{FF2B5EF4-FFF2-40B4-BE49-F238E27FC236}">
              <a16:creationId xmlns:a16="http://schemas.microsoft.com/office/drawing/2014/main" id="{E4D5F26E-A5A9-4B38-A307-594060114955}"/>
            </a:ext>
          </a:extLst>
        </xdr:cNvPr>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95" name="直線コネクタ 694">
          <a:extLst>
            <a:ext uri="{FF2B5EF4-FFF2-40B4-BE49-F238E27FC236}">
              <a16:creationId xmlns:a16="http://schemas.microsoft.com/office/drawing/2014/main" id="{9D2D2212-0DA7-403A-9B2C-7FD2D345AFE8}"/>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42563</xdr:rowOff>
    </xdr:from>
    <xdr:ext cx="405111" cy="259045"/>
    <xdr:sp macro="" textlink="">
      <xdr:nvSpPr>
        <xdr:cNvPr id="696" name="【児童館】&#10;有形固定資産減価償却率平均値テキスト">
          <a:extLst>
            <a:ext uri="{FF2B5EF4-FFF2-40B4-BE49-F238E27FC236}">
              <a16:creationId xmlns:a16="http://schemas.microsoft.com/office/drawing/2014/main" id="{B2D6275E-1119-4E5E-8972-6B0CA7F9B373}"/>
            </a:ext>
          </a:extLst>
        </xdr:cNvPr>
        <xdr:cNvSpPr txBox="1"/>
      </xdr:nvSpPr>
      <xdr:spPr>
        <a:xfrm>
          <a:off x="16357600" y="139300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19686</xdr:rowOff>
    </xdr:from>
    <xdr:to>
      <xdr:col>85</xdr:col>
      <xdr:colOff>177800</xdr:colOff>
      <xdr:row>82</xdr:row>
      <xdr:rowOff>121286</xdr:rowOff>
    </xdr:to>
    <xdr:sp macro="" textlink="">
      <xdr:nvSpPr>
        <xdr:cNvPr id="697" name="フローチャート: 判断 696">
          <a:extLst>
            <a:ext uri="{FF2B5EF4-FFF2-40B4-BE49-F238E27FC236}">
              <a16:creationId xmlns:a16="http://schemas.microsoft.com/office/drawing/2014/main" id="{FF029EBE-9FD6-447B-A19C-C777DE9A21D2}"/>
            </a:ext>
          </a:extLst>
        </xdr:cNvPr>
        <xdr:cNvSpPr/>
      </xdr:nvSpPr>
      <xdr:spPr>
        <a:xfrm>
          <a:off x="162687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67311</xdr:rowOff>
    </xdr:from>
    <xdr:to>
      <xdr:col>81</xdr:col>
      <xdr:colOff>101600</xdr:colOff>
      <xdr:row>82</xdr:row>
      <xdr:rowOff>168911</xdr:rowOff>
    </xdr:to>
    <xdr:sp macro="" textlink="">
      <xdr:nvSpPr>
        <xdr:cNvPr id="698" name="フローチャート: 判断 697">
          <a:extLst>
            <a:ext uri="{FF2B5EF4-FFF2-40B4-BE49-F238E27FC236}">
              <a16:creationId xmlns:a16="http://schemas.microsoft.com/office/drawing/2014/main" id="{7A2F1C39-20E3-4514-9901-CEBB6A0445AD}"/>
            </a:ext>
          </a:extLst>
        </xdr:cNvPr>
        <xdr:cNvSpPr/>
      </xdr:nvSpPr>
      <xdr:spPr>
        <a:xfrm>
          <a:off x="15430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65405</xdr:rowOff>
    </xdr:from>
    <xdr:to>
      <xdr:col>76</xdr:col>
      <xdr:colOff>165100</xdr:colOff>
      <xdr:row>82</xdr:row>
      <xdr:rowOff>167005</xdr:rowOff>
    </xdr:to>
    <xdr:sp macro="" textlink="">
      <xdr:nvSpPr>
        <xdr:cNvPr id="699" name="フローチャート: 判断 698">
          <a:extLst>
            <a:ext uri="{FF2B5EF4-FFF2-40B4-BE49-F238E27FC236}">
              <a16:creationId xmlns:a16="http://schemas.microsoft.com/office/drawing/2014/main" id="{E746EB46-98C9-4DC4-86C5-E6D94347BD37}"/>
            </a:ext>
          </a:extLst>
        </xdr:cNvPr>
        <xdr:cNvSpPr/>
      </xdr:nvSpPr>
      <xdr:spPr>
        <a:xfrm>
          <a:off x="14541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170180</xdr:rowOff>
    </xdr:from>
    <xdr:to>
      <xdr:col>72</xdr:col>
      <xdr:colOff>38100</xdr:colOff>
      <xdr:row>82</xdr:row>
      <xdr:rowOff>100330</xdr:rowOff>
    </xdr:to>
    <xdr:sp macro="" textlink="">
      <xdr:nvSpPr>
        <xdr:cNvPr id="700" name="フローチャート: 判断 699">
          <a:extLst>
            <a:ext uri="{FF2B5EF4-FFF2-40B4-BE49-F238E27FC236}">
              <a16:creationId xmlns:a16="http://schemas.microsoft.com/office/drawing/2014/main" id="{7E1CC670-59E5-45CB-8E87-E1CF70978476}"/>
            </a:ext>
          </a:extLst>
        </xdr:cNvPr>
        <xdr:cNvSpPr/>
      </xdr:nvSpPr>
      <xdr:spPr>
        <a:xfrm>
          <a:off x="13652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01" name="テキスト ボックス 700">
          <a:extLst>
            <a:ext uri="{FF2B5EF4-FFF2-40B4-BE49-F238E27FC236}">
              <a16:creationId xmlns:a16="http://schemas.microsoft.com/office/drawing/2014/main" id="{AB970C53-0583-4AB2-A930-D7F22035416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02" name="テキスト ボックス 701">
          <a:extLst>
            <a:ext uri="{FF2B5EF4-FFF2-40B4-BE49-F238E27FC236}">
              <a16:creationId xmlns:a16="http://schemas.microsoft.com/office/drawing/2014/main" id="{92854B70-4054-46FE-8DB8-A11E318E437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03" name="テキスト ボックス 702">
          <a:extLst>
            <a:ext uri="{FF2B5EF4-FFF2-40B4-BE49-F238E27FC236}">
              <a16:creationId xmlns:a16="http://schemas.microsoft.com/office/drawing/2014/main" id="{F4CD16E6-9A03-48B6-99F5-0E2B946F4DE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04" name="テキスト ボックス 703">
          <a:extLst>
            <a:ext uri="{FF2B5EF4-FFF2-40B4-BE49-F238E27FC236}">
              <a16:creationId xmlns:a16="http://schemas.microsoft.com/office/drawing/2014/main" id="{3E056FB8-4B4F-4651-B5AF-62233A7DEEF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05" name="テキスト ボックス 704">
          <a:extLst>
            <a:ext uri="{FF2B5EF4-FFF2-40B4-BE49-F238E27FC236}">
              <a16:creationId xmlns:a16="http://schemas.microsoft.com/office/drawing/2014/main" id="{F9316D2B-2B44-4B46-99FB-3A8FC4D2362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156845</xdr:rowOff>
    </xdr:from>
    <xdr:to>
      <xdr:col>85</xdr:col>
      <xdr:colOff>177800</xdr:colOff>
      <xdr:row>83</xdr:row>
      <xdr:rowOff>86995</xdr:rowOff>
    </xdr:to>
    <xdr:sp macro="" textlink="">
      <xdr:nvSpPr>
        <xdr:cNvPr id="706" name="楕円 705">
          <a:extLst>
            <a:ext uri="{FF2B5EF4-FFF2-40B4-BE49-F238E27FC236}">
              <a16:creationId xmlns:a16="http://schemas.microsoft.com/office/drawing/2014/main" id="{622C7D63-FD58-42CA-B3CE-C2E7EDAA0762}"/>
            </a:ext>
          </a:extLst>
        </xdr:cNvPr>
        <xdr:cNvSpPr/>
      </xdr:nvSpPr>
      <xdr:spPr>
        <a:xfrm>
          <a:off x="16268700" y="1421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135272</xdr:rowOff>
    </xdr:from>
    <xdr:ext cx="405111" cy="259045"/>
    <xdr:sp macro="" textlink="">
      <xdr:nvSpPr>
        <xdr:cNvPr id="707" name="【児童館】&#10;有形固定資産減価償却率該当値テキスト">
          <a:extLst>
            <a:ext uri="{FF2B5EF4-FFF2-40B4-BE49-F238E27FC236}">
              <a16:creationId xmlns:a16="http://schemas.microsoft.com/office/drawing/2014/main" id="{857AF934-EAAA-4987-A632-F9DD1578A69F}"/>
            </a:ext>
          </a:extLst>
        </xdr:cNvPr>
        <xdr:cNvSpPr txBox="1"/>
      </xdr:nvSpPr>
      <xdr:spPr>
        <a:xfrm>
          <a:off x="16357600" y="1419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145414</xdr:rowOff>
    </xdr:from>
    <xdr:to>
      <xdr:col>81</xdr:col>
      <xdr:colOff>101600</xdr:colOff>
      <xdr:row>83</xdr:row>
      <xdr:rowOff>75564</xdr:rowOff>
    </xdr:to>
    <xdr:sp macro="" textlink="">
      <xdr:nvSpPr>
        <xdr:cNvPr id="708" name="楕円 707">
          <a:extLst>
            <a:ext uri="{FF2B5EF4-FFF2-40B4-BE49-F238E27FC236}">
              <a16:creationId xmlns:a16="http://schemas.microsoft.com/office/drawing/2014/main" id="{24BD9EF4-0961-47CF-B0E1-3E5623020CD0}"/>
            </a:ext>
          </a:extLst>
        </xdr:cNvPr>
        <xdr:cNvSpPr/>
      </xdr:nvSpPr>
      <xdr:spPr>
        <a:xfrm>
          <a:off x="15430500" y="1420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24764</xdr:rowOff>
    </xdr:from>
    <xdr:to>
      <xdr:col>85</xdr:col>
      <xdr:colOff>127000</xdr:colOff>
      <xdr:row>83</xdr:row>
      <xdr:rowOff>36195</xdr:rowOff>
    </xdr:to>
    <xdr:cxnSp macro="">
      <xdr:nvCxnSpPr>
        <xdr:cNvPr id="709" name="直線コネクタ 708">
          <a:extLst>
            <a:ext uri="{FF2B5EF4-FFF2-40B4-BE49-F238E27FC236}">
              <a16:creationId xmlns:a16="http://schemas.microsoft.com/office/drawing/2014/main" id="{4319ED22-837E-444F-B228-02178107B135}"/>
            </a:ext>
          </a:extLst>
        </xdr:cNvPr>
        <xdr:cNvCxnSpPr/>
      </xdr:nvCxnSpPr>
      <xdr:spPr>
        <a:xfrm>
          <a:off x="15481300" y="14255114"/>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15875</xdr:rowOff>
    </xdr:from>
    <xdr:to>
      <xdr:col>76</xdr:col>
      <xdr:colOff>165100</xdr:colOff>
      <xdr:row>83</xdr:row>
      <xdr:rowOff>117475</xdr:rowOff>
    </xdr:to>
    <xdr:sp macro="" textlink="">
      <xdr:nvSpPr>
        <xdr:cNvPr id="710" name="楕円 709">
          <a:extLst>
            <a:ext uri="{FF2B5EF4-FFF2-40B4-BE49-F238E27FC236}">
              <a16:creationId xmlns:a16="http://schemas.microsoft.com/office/drawing/2014/main" id="{1CB4FEC3-B3E0-45DD-B181-556882CF751B}"/>
            </a:ext>
          </a:extLst>
        </xdr:cNvPr>
        <xdr:cNvSpPr/>
      </xdr:nvSpPr>
      <xdr:spPr>
        <a:xfrm>
          <a:off x="14541500" y="1424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24764</xdr:rowOff>
    </xdr:from>
    <xdr:to>
      <xdr:col>81</xdr:col>
      <xdr:colOff>50800</xdr:colOff>
      <xdr:row>83</xdr:row>
      <xdr:rowOff>66675</xdr:rowOff>
    </xdr:to>
    <xdr:cxnSp macro="">
      <xdr:nvCxnSpPr>
        <xdr:cNvPr id="711" name="直線コネクタ 710">
          <a:extLst>
            <a:ext uri="{FF2B5EF4-FFF2-40B4-BE49-F238E27FC236}">
              <a16:creationId xmlns:a16="http://schemas.microsoft.com/office/drawing/2014/main" id="{97E944CF-1B0C-4926-B854-3EE9DC8A89E4}"/>
            </a:ext>
          </a:extLst>
        </xdr:cNvPr>
        <xdr:cNvCxnSpPr/>
      </xdr:nvCxnSpPr>
      <xdr:spPr>
        <a:xfrm flipV="1">
          <a:off x="14592300" y="14255114"/>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38736</xdr:rowOff>
    </xdr:from>
    <xdr:to>
      <xdr:col>72</xdr:col>
      <xdr:colOff>38100</xdr:colOff>
      <xdr:row>83</xdr:row>
      <xdr:rowOff>140336</xdr:rowOff>
    </xdr:to>
    <xdr:sp macro="" textlink="">
      <xdr:nvSpPr>
        <xdr:cNvPr id="712" name="楕円 711">
          <a:extLst>
            <a:ext uri="{FF2B5EF4-FFF2-40B4-BE49-F238E27FC236}">
              <a16:creationId xmlns:a16="http://schemas.microsoft.com/office/drawing/2014/main" id="{51651A68-1DAF-4144-97C0-A3A00E45108D}"/>
            </a:ext>
          </a:extLst>
        </xdr:cNvPr>
        <xdr:cNvSpPr/>
      </xdr:nvSpPr>
      <xdr:spPr>
        <a:xfrm>
          <a:off x="13652500" y="1426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66675</xdr:rowOff>
    </xdr:from>
    <xdr:to>
      <xdr:col>76</xdr:col>
      <xdr:colOff>114300</xdr:colOff>
      <xdr:row>83</xdr:row>
      <xdr:rowOff>89536</xdr:rowOff>
    </xdr:to>
    <xdr:cxnSp macro="">
      <xdr:nvCxnSpPr>
        <xdr:cNvPr id="713" name="直線コネクタ 712">
          <a:extLst>
            <a:ext uri="{FF2B5EF4-FFF2-40B4-BE49-F238E27FC236}">
              <a16:creationId xmlns:a16="http://schemas.microsoft.com/office/drawing/2014/main" id="{ECB59CAB-9923-4E2E-816F-2B0A2838AE05}"/>
            </a:ext>
          </a:extLst>
        </xdr:cNvPr>
        <xdr:cNvCxnSpPr/>
      </xdr:nvCxnSpPr>
      <xdr:spPr>
        <a:xfrm flipV="1">
          <a:off x="13703300" y="1429702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13988</xdr:rowOff>
    </xdr:from>
    <xdr:ext cx="405111" cy="259045"/>
    <xdr:sp macro="" textlink="">
      <xdr:nvSpPr>
        <xdr:cNvPr id="714" name="n_1aveValue【児童館】&#10;有形固定資産減価償却率">
          <a:extLst>
            <a:ext uri="{FF2B5EF4-FFF2-40B4-BE49-F238E27FC236}">
              <a16:creationId xmlns:a16="http://schemas.microsoft.com/office/drawing/2014/main" id="{67D443B5-8F27-4017-8318-FDC1678ED989}"/>
            </a:ext>
          </a:extLst>
        </xdr:cNvPr>
        <xdr:cNvSpPr txBox="1"/>
      </xdr:nvSpPr>
      <xdr:spPr>
        <a:xfrm>
          <a:off x="15266044" y="1390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12082</xdr:rowOff>
    </xdr:from>
    <xdr:ext cx="405111" cy="259045"/>
    <xdr:sp macro="" textlink="">
      <xdr:nvSpPr>
        <xdr:cNvPr id="715" name="n_2aveValue【児童館】&#10;有形固定資産減価償却率">
          <a:extLst>
            <a:ext uri="{FF2B5EF4-FFF2-40B4-BE49-F238E27FC236}">
              <a16:creationId xmlns:a16="http://schemas.microsoft.com/office/drawing/2014/main" id="{E70A7A06-5E75-4097-AB1A-5B07C80784FC}"/>
            </a:ext>
          </a:extLst>
        </xdr:cNvPr>
        <xdr:cNvSpPr txBox="1"/>
      </xdr:nvSpPr>
      <xdr:spPr>
        <a:xfrm>
          <a:off x="14389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116857</xdr:rowOff>
    </xdr:from>
    <xdr:ext cx="405111" cy="259045"/>
    <xdr:sp macro="" textlink="">
      <xdr:nvSpPr>
        <xdr:cNvPr id="716" name="n_3aveValue【児童館】&#10;有形固定資産減価償却率">
          <a:extLst>
            <a:ext uri="{FF2B5EF4-FFF2-40B4-BE49-F238E27FC236}">
              <a16:creationId xmlns:a16="http://schemas.microsoft.com/office/drawing/2014/main" id="{E199EB52-1209-4F10-9906-242CE164C752}"/>
            </a:ext>
          </a:extLst>
        </xdr:cNvPr>
        <xdr:cNvSpPr txBox="1"/>
      </xdr:nvSpPr>
      <xdr:spPr>
        <a:xfrm>
          <a:off x="135007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66691</xdr:rowOff>
    </xdr:from>
    <xdr:ext cx="405111" cy="259045"/>
    <xdr:sp macro="" textlink="">
      <xdr:nvSpPr>
        <xdr:cNvPr id="717" name="n_1mainValue【児童館】&#10;有形固定資産減価償却率">
          <a:extLst>
            <a:ext uri="{FF2B5EF4-FFF2-40B4-BE49-F238E27FC236}">
              <a16:creationId xmlns:a16="http://schemas.microsoft.com/office/drawing/2014/main" id="{57ECA515-5DBE-47BC-9108-6C92C4C2B832}"/>
            </a:ext>
          </a:extLst>
        </xdr:cNvPr>
        <xdr:cNvSpPr txBox="1"/>
      </xdr:nvSpPr>
      <xdr:spPr>
        <a:xfrm>
          <a:off x="15266044" y="1429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108602</xdr:rowOff>
    </xdr:from>
    <xdr:ext cx="405111" cy="259045"/>
    <xdr:sp macro="" textlink="">
      <xdr:nvSpPr>
        <xdr:cNvPr id="718" name="n_2mainValue【児童館】&#10;有形固定資産減価償却率">
          <a:extLst>
            <a:ext uri="{FF2B5EF4-FFF2-40B4-BE49-F238E27FC236}">
              <a16:creationId xmlns:a16="http://schemas.microsoft.com/office/drawing/2014/main" id="{A93B63AE-B56A-439F-AF29-422426CD4AB9}"/>
            </a:ext>
          </a:extLst>
        </xdr:cNvPr>
        <xdr:cNvSpPr txBox="1"/>
      </xdr:nvSpPr>
      <xdr:spPr>
        <a:xfrm>
          <a:off x="14389744" y="1433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131463</xdr:rowOff>
    </xdr:from>
    <xdr:ext cx="405111" cy="259045"/>
    <xdr:sp macro="" textlink="">
      <xdr:nvSpPr>
        <xdr:cNvPr id="719" name="n_3mainValue【児童館】&#10;有形固定資産減価償却率">
          <a:extLst>
            <a:ext uri="{FF2B5EF4-FFF2-40B4-BE49-F238E27FC236}">
              <a16:creationId xmlns:a16="http://schemas.microsoft.com/office/drawing/2014/main" id="{03CF5AB0-05FB-4A3F-93EC-CBA0ED310F41}"/>
            </a:ext>
          </a:extLst>
        </xdr:cNvPr>
        <xdr:cNvSpPr txBox="1"/>
      </xdr:nvSpPr>
      <xdr:spPr>
        <a:xfrm>
          <a:off x="13500744" y="1436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20" name="正方形/長方形 719">
          <a:extLst>
            <a:ext uri="{FF2B5EF4-FFF2-40B4-BE49-F238E27FC236}">
              <a16:creationId xmlns:a16="http://schemas.microsoft.com/office/drawing/2014/main" id="{F113514D-61C6-499C-BE9F-FA691CE1011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1" name="正方形/長方形 720">
          <a:extLst>
            <a:ext uri="{FF2B5EF4-FFF2-40B4-BE49-F238E27FC236}">
              <a16:creationId xmlns:a16="http://schemas.microsoft.com/office/drawing/2014/main" id="{8302A9B8-5159-4B75-A14A-1B20FF57EBD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2" name="正方形/長方形 721">
          <a:extLst>
            <a:ext uri="{FF2B5EF4-FFF2-40B4-BE49-F238E27FC236}">
              <a16:creationId xmlns:a16="http://schemas.microsoft.com/office/drawing/2014/main" id="{52051E53-2AED-4D40-ABA5-8B6115A4067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3" name="正方形/長方形 722">
          <a:extLst>
            <a:ext uri="{FF2B5EF4-FFF2-40B4-BE49-F238E27FC236}">
              <a16:creationId xmlns:a16="http://schemas.microsoft.com/office/drawing/2014/main" id="{2D2FA665-5DD5-4FF2-92CC-F5D38A5E519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4" name="正方形/長方形 723">
          <a:extLst>
            <a:ext uri="{FF2B5EF4-FFF2-40B4-BE49-F238E27FC236}">
              <a16:creationId xmlns:a16="http://schemas.microsoft.com/office/drawing/2014/main" id="{4608C548-DC36-4616-901F-AEF26B84A5E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25" name="正方形/長方形 724">
          <a:extLst>
            <a:ext uri="{FF2B5EF4-FFF2-40B4-BE49-F238E27FC236}">
              <a16:creationId xmlns:a16="http://schemas.microsoft.com/office/drawing/2014/main" id="{BE6CECE5-9FCE-4012-AAC8-4422AC7272B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26" name="正方形/長方形 725">
          <a:extLst>
            <a:ext uri="{FF2B5EF4-FFF2-40B4-BE49-F238E27FC236}">
              <a16:creationId xmlns:a16="http://schemas.microsoft.com/office/drawing/2014/main" id="{3EEC4DDD-8C02-496D-9F8C-63C35A3D2D6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7" name="正方形/長方形 726">
          <a:extLst>
            <a:ext uri="{FF2B5EF4-FFF2-40B4-BE49-F238E27FC236}">
              <a16:creationId xmlns:a16="http://schemas.microsoft.com/office/drawing/2014/main" id="{84347D1C-BFAF-44D0-923A-28B2BD1B16B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8" name="テキスト ボックス 727">
          <a:extLst>
            <a:ext uri="{FF2B5EF4-FFF2-40B4-BE49-F238E27FC236}">
              <a16:creationId xmlns:a16="http://schemas.microsoft.com/office/drawing/2014/main" id="{DD1D2ABC-21A1-4DED-8EAF-0CE3B175E0E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9" name="直線コネクタ 728">
          <a:extLst>
            <a:ext uri="{FF2B5EF4-FFF2-40B4-BE49-F238E27FC236}">
              <a16:creationId xmlns:a16="http://schemas.microsoft.com/office/drawing/2014/main" id="{E146930C-27AA-424D-B81F-8A0AC199575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30" name="直線コネクタ 729">
          <a:extLst>
            <a:ext uri="{FF2B5EF4-FFF2-40B4-BE49-F238E27FC236}">
              <a16:creationId xmlns:a16="http://schemas.microsoft.com/office/drawing/2014/main" id="{6E73BD6C-3121-43FF-BEF1-E28706DA04F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31" name="テキスト ボックス 730">
          <a:extLst>
            <a:ext uri="{FF2B5EF4-FFF2-40B4-BE49-F238E27FC236}">
              <a16:creationId xmlns:a16="http://schemas.microsoft.com/office/drawing/2014/main" id="{F88D2A9E-A522-4CE4-B083-C2BC45BB403E}"/>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32" name="直線コネクタ 731">
          <a:extLst>
            <a:ext uri="{FF2B5EF4-FFF2-40B4-BE49-F238E27FC236}">
              <a16:creationId xmlns:a16="http://schemas.microsoft.com/office/drawing/2014/main" id="{29DB383B-F12C-411D-854F-78FE01B779C4}"/>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33" name="テキスト ボックス 732">
          <a:extLst>
            <a:ext uri="{FF2B5EF4-FFF2-40B4-BE49-F238E27FC236}">
              <a16:creationId xmlns:a16="http://schemas.microsoft.com/office/drawing/2014/main" id="{D0C0FB46-8B92-4FD1-8DF3-372DB88A3FF4}"/>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34" name="直線コネクタ 733">
          <a:extLst>
            <a:ext uri="{FF2B5EF4-FFF2-40B4-BE49-F238E27FC236}">
              <a16:creationId xmlns:a16="http://schemas.microsoft.com/office/drawing/2014/main" id="{693E7DB7-5713-467F-BC21-0B0941BC3A06}"/>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35" name="テキスト ボックス 734">
          <a:extLst>
            <a:ext uri="{FF2B5EF4-FFF2-40B4-BE49-F238E27FC236}">
              <a16:creationId xmlns:a16="http://schemas.microsoft.com/office/drawing/2014/main" id="{E4EDCB23-1ED8-4717-AA4F-43D0C37FAE52}"/>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36" name="直線コネクタ 735">
          <a:extLst>
            <a:ext uri="{FF2B5EF4-FFF2-40B4-BE49-F238E27FC236}">
              <a16:creationId xmlns:a16="http://schemas.microsoft.com/office/drawing/2014/main" id="{CD5B8749-C1E0-47E9-9ACC-E18A2CACCB7E}"/>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37" name="テキスト ボックス 736">
          <a:extLst>
            <a:ext uri="{FF2B5EF4-FFF2-40B4-BE49-F238E27FC236}">
              <a16:creationId xmlns:a16="http://schemas.microsoft.com/office/drawing/2014/main" id="{AB9FC25F-A61B-4240-A700-64318D49F4E2}"/>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38" name="直線コネクタ 737">
          <a:extLst>
            <a:ext uri="{FF2B5EF4-FFF2-40B4-BE49-F238E27FC236}">
              <a16:creationId xmlns:a16="http://schemas.microsoft.com/office/drawing/2014/main" id="{BD06C639-D387-4590-9D99-611805C388E8}"/>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39" name="テキスト ボックス 738">
          <a:extLst>
            <a:ext uri="{FF2B5EF4-FFF2-40B4-BE49-F238E27FC236}">
              <a16:creationId xmlns:a16="http://schemas.microsoft.com/office/drawing/2014/main" id="{6BDB2E4B-E7C8-4898-B15D-9DF961CFBF0A}"/>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40" name="直線コネクタ 739">
          <a:extLst>
            <a:ext uri="{FF2B5EF4-FFF2-40B4-BE49-F238E27FC236}">
              <a16:creationId xmlns:a16="http://schemas.microsoft.com/office/drawing/2014/main" id="{06288A77-D5E5-41B7-A0CB-972F76D8951F}"/>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41" name="テキスト ボックス 740">
          <a:extLst>
            <a:ext uri="{FF2B5EF4-FFF2-40B4-BE49-F238E27FC236}">
              <a16:creationId xmlns:a16="http://schemas.microsoft.com/office/drawing/2014/main" id="{57926486-9A52-4C36-8CEF-169D0AEA9D5D}"/>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42" name="直線コネクタ 741">
          <a:extLst>
            <a:ext uri="{FF2B5EF4-FFF2-40B4-BE49-F238E27FC236}">
              <a16:creationId xmlns:a16="http://schemas.microsoft.com/office/drawing/2014/main" id="{A07CB003-E737-4056-93E0-90DDE20F60F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43" name="テキスト ボックス 742">
          <a:extLst>
            <a:ext uri="{FF2B5EF4-FFF2-40B4-BE49-F238E27FC236}">
              <a16:creationId xmlns:a16="http://schemas.microsoft.com/office/drawing/2014/main" id="{5B6B0FB6-82BA-45CC-8083-64A755E470E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44" name="【児童館】&#10;一人当たり面積グラフ枠">
          <a:extLst>
            <a:ext uri="{FF2B5EF4-FFF2-40B4-BE49-F238E27FC236}">
              <a16:creationId xmlns:a16="http://schemas.microsoft.com/office/drawing/2014/main" id="{D3FB47DC-375D-4C16-97F1-15DD97D5571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119743</xdr:rowOff>
    </xdr:from>
    <xdr:to>
      <xdr:col>116</xdr:col>
      <xdr:colOff>62864</xdr:colOff>
      <xdr:row>86</xdr:row>
      <xdr:rowOff>87086</xdr:rowOff>
    </xdr:to>
    <xdr:cxnSp macro="">
      <xdr:nvCxnSpPr>
        <xdr:cNvPr id="745" name="直線コネクタ 744">
          <a:extLst>
            <a:ext uri="{FF2B5EF4-FFF2-40B4-BE49-F238E27FC236}">
              <a16:creationId xmlns:a16="http://schemas.microsoft.com/office/drawing/2014/main" id="{702AD77E-28BC-4C15-9D5C-09F65A39E6EA}"/>
            </a:ext>
          </a:extLst>
        </xdr:cNvPr>
        <xdr:cNvCxnSpPr/>
      </xdr:nvCxnSpPr>
      <xdr:spPr>
        <a:xfrm flipV="1">
          <a:off x="22160864" y="13492843"/>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90913</xdr:rowOff>
    </xdr:from>
    <xdr:ext cx="469744" cy="259045"/>
    <xdr:sp macro="" textlink="">
      <xdr:nvSpPr>
        <xdr:cNvPr id="746" name="【児童館】&#10;一人当たり面積最小値テキスト">
          <a:extLst>
            <a:ext uri="{FF2B5EF4-FFF2-40B4-BE49-F238E27FC236}">
              <a16:creationId xmlns:a16="http://schemas.microsoft.com/office/drawing/2014/main" id="{C416F8B5-AF33-46C8-AE65-F49798ABF24F}"/>
            </a:ext>
          </a:extLst>
        </xdr:cNvPr>
        <xdr:cNvSpPr txBox="1"/>
      </xdr:nvSpPr>
      <xdr:spPr>
        <a:xfrm>
          <a:off x="22199600"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87086</xdr:rowOff>
    </xdr:from>
    <xdr:to>
      <xdr:col>116</xdr:col>
      <xdr:colOff>152400</xdr:colOff>
      <xdr:row>86</xdr:row>
      <xdr:rowOff>87086</xdr:rowOff>
    </xdr:to>
    <xdr:cxnSp macro="">
      <xdr:nvCxnSpPr>
        <xdr:cNvPr id="747" name="直線コネクタ 746">
          <a:extLst>
            <a:ext uri="{FF2B5EF4-FFF2-40B4-BE49-F238E27FC236}">
              <a16:creationId xmlns:a16="http://schemas.microsoft.com/office/drawing/2014/main" id="{8D96486D-7C37-4923-9F70-356C78B5300A}"/>
            </a:ext>
          </a:extLst>
        </xdr:cNvPr>
        <xdr:cNvCxnSpPr/>
      </xdr:nvCxnSpPr>
      <xdr:spPr>
        <a:xfrm>
          <a:off x="22072600" y="1483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66420</xdr:rowOff>
    </xdr:from>
    <xdr:ext cx="469744" cy="259045"/>
    <xdr:sp macro="" textlink="">
      <xdr:nvSpPr>
        <xdr:cNvPr id="748" name="【児童館】&#10;一人当たり面積最大値テキスト">
          <a:extLst>
            <a:ext uri="{FF2B5EF4-FFF2-40B4-BE49-F238E27FC236}">
              <a16:creationId xmlns:a16="http://schemas.microsoft.com/office/drawing/2014/main" id="{79BCA485-21E6-42D0-A11C-6136DAF74FC5}"/>
            </a:ext>
          </a:extLst>
        </xdr:cNvPr>
        <xdr:cNvSpPr txBox="1"/>
      </xdr:nvSpPr>
      <xdr:spPr>
        <a:xfrm>
          <a:off x="22199600" y="1326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119743</xdr:rowOff>
    </xdr:from>
    <xdr:to>
      <xdr:col>116</xdr:col>
      <xdr:colOff>152400</xdr:colOff>
      <xdr:row>78</xdr:row>
      <xdr:rowOff>119743</xdr:rowOff>
    </xdr:to>
    <xdr:cxnSp macro="">
      <xdr:nvCxnSpPr>
        <xdr:cNvPr id="749" name="直線コネクタ 748">
          <a:extLst>
            <a:ext uri="{FF2B5EF4-FFF2-40B4-BE49-F238E27FC236}">
              <a16:creationId xmlns:a16="http://schemas.microsoft.com/office/drawing/2014/main" id="{895AA48E-9187-4543-93A5-93DDBF6D9C6F}"/>
            </a:ext>
          </a:extLst>
        </xdr:cNvPr>
        <xdr:cNvCxnSpPr/>
      </xdr:nvCxnSpPr>
      <xdr:spPr>
        <a:xfrm>
          <a:off x="22072600" y="1349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59163</xdr:rowOff>
    </xdr:from>
    <xdr:ext cx="469744" cy="259045"/>
    <xdr:sp macro="" textlink="">
      <xdr:nvSpPr>
        <xdr:cNvPr id="750" name="【児童館】&#10;一人当たり面積平均値テキスト">
          <a:extLst>
            <a:ext uri="{FF2B5EF4-FFF2-40B4-BE49-F238E27FC236}">
              <a16:creationId xmlns:a16="http://schemas.microsoft.com/office/drawing/2014/main" id="{58E48355-8C8C-4408-B436-0C33AF38BEDA}"/>
            </a:ext>
          </a:extLst>
        </xdr:cNvPr>
        <xdr:cNvSpPr txBox="1"/>
      </xdr:nvSpPr>
      <xdr:spPr>
        <a:xfrm>
          <a:off x="22199600" y="14289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751" name="フローチャート: 判断 750">
          <a:extLst>
            <a:ext uri="{FF2B5EF4-FFF2-40B4-BE49-F238E27FC236}">
              <a16:creationId xmlns:a16="http://schemas.microsoft.com/office/drawing/2014/main" id="{9ED9147F-6F40-4DEC-A592-1C9E62288194}"/>
            </a:ext>
          </a:extLst>
        </xdr:cNvPr>
        <xdr:cNvSpPr/>
      </xdr:nvSpPr>
      <xdr:spPr>
        <a:xfrm>
          <a:off x="221107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752" name="フローチャート: 判断 751">
          <a:extLst>
            <a:ext uri="{FF2B5EF4-FFF2-40B4-BE49-F238E27FC236}">
              <a16:creationId xmlns:a16="http://schemas.microsoft.com/office/drawing/2014/main" id="{7AC872C5-28C8-4CA8-B9D6-20994DCFB384}"/>
            </a:ext>
          </a:extLst>
        </xdr:cNvPr>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19957</xdr:rowOff>
    </xdr:from>
    <xdr:to>
      <xdr:col>107</xdr:col>
      <xdr:colOff>101600</xdr:colOff>
      <xdr:row>84</xdr:row>
      <xdr:rowOff>121557</xdr:rowOff>
    </xdr:to>
    <xdr:sp macro="" textlink="">
      <xdr:nvSpPr>
        <xdr:cNvPr id="753" name="フローチャート: 判断 752">
          <a:extLst>
            <a:ext uri="{FF2B5EF4-FFF2-40B4-BE49-F238E27FC236}">
              <a16:creationId xmlns:a16="http://schemas.microsoft.com/office/drawing/2014/main" id="{4A08CFDE-AC15-4D5C-82E1-23792D536F02}"/>
            </a:ext>
          </a:extLst>
        </xdr:cNvPr>
        <xdr:cNvSpPr/>
      </xdr:nvSpPr>
      <xdr:spPr>
        <a:xfrm>
          <a:off x="20383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85271</xdr:rowOff>
    </xdr:from>
    <xdr:to>
      <xdr:col>102</xdr:col>
      <xdr:colOff>165100</xdr:colOff>
      <xdr:row>85</xdr:row>
      <xdr:rowOff>15421</xdr:rowOff>
    </xdr:to>
    <xdr:sp macro="" textlink="">
      <xdr:nvSpPr>
        <xdr:cNvPr id="754" name="フローチャート: 判断 753">
          <a:extLst>
            <a:ext uri="{FF2B5EF4-FFF2-40B4-BE49-F238E27FC236}">
              <a16:creationId xmlns:a16="http://schemas.microsoft.com/office/drawing/2014/main" id="{CB4A15FC-3CB6-4474-98BD-B0D2F0451452}"/>
            </a:ext>
          </a:extLst>
        </xdr:cNvPr>
        <xdr:cNvSpPr/>
      </xdr:nvSpPr>
      <xdr:spPr>
        <a:xfrm>
          <a:off x="194945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80BD3258-1570-4252-AB7F-4F09B669B54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824680B7-08E7-4B29-8F01-4D1F68ADD1B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04BDF1B1-C312-4343-84D9-CD3CD650BA3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593FB27E-10C2-46D9-86B8-3946F19480A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C06F9729-7405-4D5D-A412-5FDFFEB7BD9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36286</xdr:rowOff>
    </xdr:from>
    <xdr:to>
      <xdr:col>116</xdr:col>
      <xdr:colOff>114300</xdr:colOff>
      <xdr:row>86</xdr:row>
      <xdr:rowOff>137886</xdr:rowOff>
    </xdr:to>
    <xdr:sp macro="" textlink="">
      <xdr:nvSpPr>
        <xdr:cNvPr id="760" name="楕円 759">
          <a:extLst>
            <a:ext uri="{FF2B5EF4-FFF2-40B4-BE49-F238E27FC236}">
              <a16:creationId xmlns:a16="http://schemas.microsoft.com/office/drawing/2014/main" id="{3EC7CE9F-AB66-4FB1-9955-3AA0FF82EAB4}"/>
            </a:ext>
          </a:extLst>
        </xdr:cNvPr>
        <xdr:cNvSpPr/>
      </xdr:nvSpPr>
      <xdr:spPr>
        <a:xfrm>
          <a:off x="22110700" y="1478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122663</xdr:rowOff>
    </xdr:from>
    <xdr:ext cx="469744" cy="259045"/>
    <xdr:sp macro="" textlink="">
      <xdr:nvSpPr>
        <xdr:cNvPr id="761" name="【児童館】&#10;一人当たり面積該当値テキスト">
          <a:extLst>
            <a:ext uri="{FF2B5EF4-FFF2-40B4-BE49-F238E27FC236}">
              <a16:creationId xmlns:a16="http://schemas.microsoft.com/office/drawing/2014/main" id="{654921B3-FF36-4C88-A621-CBAC9D055918}"/>
            </a:ext>
          </a:extLst>
        </xdr:cNvPr>
        <xdr:cNvSpPr txBox="1"/>
      </xdr:nvSpPr>
      <xdr:spPr>
        <a:xfrm>
          <a:off x="22199600" y="1469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36286</xdr:rowOff>
    </xdr:from>
    <xdr:to>
      <xdr:col>112</xdr:col>
      <xdr:colOff>38100</xdr:colOff>
      <xdr:row>86</xdr:row>
      <xdr:rowOff>137886</xdr:rowOff>
    </xdr:to>
    <xdr:sp macro="" textlink="">
      <xdr:nvSpPr>
        <xdr:cNvPr id="762" name="楕円 761">
          <a:extLst>
            <a:ext uri="{FF2B5EF4-FFF2-40B4-BE49-F238E27FC236}">
              <a16:creationId xmlns:a16="http://schemas.microsoft.com/office/drawing/2014/main" id="{B4804786-7A61-4B49-BB8C-23A7F6E25941}"/>
            </a:ext>
          </a:extLst>
        </xdr:cNvPr>
        <xdr:cNvSpPr/>
      </xdr:nvSpPr>
      <xdr:spPr>
        <a:xfrm>
          <a:off x="21272500" y="1478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87086</xdr:rowOff>
    </xdr:from>
    <xdr:to>
      <xdr:col>116</xdr:col>
      <xdr:colOff>63500</xdr:colOff>
      <xdr:row>86</xdr:row>
      <xdr:rowOff>87086</xdr:rowOff>
    </xdr:to>
    <xdr:cxnSp macro="">
      <xdr:nvCxnSpPr>
        <xdr:cNvPr id="763" name="直線コネクタ 762">
          <a:extLst>
            <a:ext uri="{FF2B5EF4-FFF2-40B4-BE49-F238E27FC236}">
              <a16:creationId xmlns:a16="http://schemas.microsoft.com/office/drawing/2014/main" id="{F5A9F77A-8EF2-458E-A0B6-20362B7580C6}"/>
            </a:ext>
          </a:extLst>
        </xdr:cNvPr>
        <xdr:cNvCxnSpPr/>
      </xdr:nvCxnSpPr>
      <xdr:spPr>
        <a:xfrm>
          <a:off x="21323300" y="148317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36286</xdr:rowOff>
    </xdr:from>
    <xdr:to>
      <xdr:col>107</xdr:col>
      <xdr:colOff>101600</xdr:colOff>
      <xdr:row>86</xdr:row>
      <xdr:rowOff>137886</xdr:rowOff>
    </xdr:to>
    <xdr:sp macro="" textlink="">
      <xdr:nvSpPr>
        <xdr:cNvPr id="764" name="楕円 763">
          <a:extLst>
            <a:ext uri="{FF2B5EF4-FFF2-40B4-BE49-F238E27FC236}">
              <a16:creationId xmlns:a16="http://schemas.microsoft.com/office/drawing/2014/main" id="{C00935BC-8798-4025-942B-F087E7AD002C}"/>
            </a:ext>
          </a:extLst>
        </xdr:cNvPr>
        <xdr:cNvSpPr/>
      </xdr:nvSpPr>
      <xdr:spPr>
        <a:xfrm>
          <a:off x="20383500" y="1478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87086</xdr:rowOff>
    </xdr:from>
    <xdr:to>
      <xdr:col>111</xdr:col>
      <xdr:colOff>177800</xdr:colOff>
      <xdr:row>86</xdr:row>
      <xdr:rowOff>87086</xdr:rowOff>
    </xdr:to>
    <xdr:cxnSp macro="">
      <xdr:nvCxnSpPr>
        <xdr:cNvPr id="765" name="直線コネクタ 764">
          <a:extLst>
            <a:ext uri="{FF2B5EF4-FFF2-40B4-BE49-F238E27FC236}">
              <a16:creationId xmlns:a16="http://schemas.microsoft.com/office/drawing/2014/main" id="{C24BF64A-06F9-4883-8F3F-CC024E6E0B1B}"/>
            </a:ext>
          </a:extLst>
        </xdr:cNvPr>
        <xdr:cNvCxnSpPr/>
      </xdr:nvCxnSpPr>
      <xdr:spPr>
        <a:xfrm>
          <a:off x="20434300" y="148317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36286</xdr:rowOff>
    </xdr:from>
    <xdr:to>
      <xdr:col>102</xdr:col>
      <xdr:colOff>165100</xdr:colOff>
      <xdr:row>86</xdr:row>
      <xdr:rowOff>137886</xdr:rowOff>
    </xdr:to>
    <xdr:sp macro="" textlink="">
      <xdr:nvSpPr>
        <xdr:cNvPr id="766" name="楕円 765">
          <a:extLst>
            <a:ext uri="{FF2B5EF4-FFF2-40B4-BE49-F238E27FC236}">
              <a16:creationId xmlns:a16="http://schemas.microsoft.com/office/drawing/2014/main" id="{8A4F464D-9758-49B6-B7C5-B155A24007AD}"/>
            </a:ext>
          </a:extLst>
        </xdr:cNvPr>
        <xdr:cNvSpPr/>
      </xdr:nvSpPr>
      <xdr:spPr>
        <a:xfrm>
          <a:off x="19494500" y="1478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87086</xdr:rowOff>
    </xdr:from>
    <xdr:to>
      <xdr:col>107</xdr:col>
      <xdr:colOff>50800</xdr:colOff>
      <xdr:row>86</xdr:row>
      <xdr:rowOff>87086</xdr:rowOff>
    </xdr:to>
    <xdr:cxnSp macro="">
      <xdr:nvCxnSpPr>
        <xdr:cNvPr id="767" name="直線コネクタ 766">
          <a:extLst>
            <a:ext uri="{FF2B5EF4-FFF2-40B4-BE49-F238E27FC236}">
              <a16:creationId xmlns:a16="http://schemas.microsoft.com/office/drawing/2014/main" id="{5EAA8AA0-105D-44BF-A2AB-347BB74E1E90}"/>
            </a:ext>
          </a:extLst>
        </xdr:cNvPr>
        <xdr:cNvCxnSpPr/>
      </xdr:nvCxnSpPr>
      <xdr:spPr>
        <a:xfrm>
          <a:off x="19545300" y="148317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105427</xdr:rowOff>
    </xdr:from>
    <xdr:ext cx="469744" cy="259045"/>
    <xdr:sp macro="" textlink="">
      <xdr:nvSpPr>
        <xdr:cNvPr id="768" name="n_1aveValue【児童館】&#10;一人当たり面積">
          <a:extLst>
            <a:ext uri="{FF2B5EF4-FFF2-40B4-BE49-F238E27FC236}">
              <a16:creationId xmlns:a16="http://schemas.microsoft.com/office/drawing/2014/main" id="{C5FD6ED4-C42F-420D-BC8E-BF416475D410}"/>
            </a:ext>
          </a:extLst>
        </xdr:cNvPr>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138084</xdr:rowOff>
    </xdr:from>
    <xdr:ext cx="469744" cy="259045"/>
    <xdr:sp macro="" textlink="">
      <xdr:nvSpPr>
        <xdr:cNvPr id="769" name="n_2aveValue【児童館】&#10;一人当たり面積">
          <a:extLst>
            <a:ext uri="{FF2B5EF4-FFF2-40B4-BE49-F238E27FC236}">
              <a16:creationId xmlns:a16="http://schemas.microsoft.com/office/drawing/2014/main" id="{EE05F69B-A29C-4AC1-90FB-EC4011E072F3}"/>
            </a:ext>
          </a:extLst>
        </xdr:cNvPr>
        <xdr:cNvSpPr txBox="1"/>
      </xdr:nvSpPr>
      <xdr:spPr>
        <a:xfrm>
          <a:off x="201994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31948</xdr:rowOff>
    </xdr:from>
    <xdr:ext cx="469744" cy="259045"/>
    <xdr:sp macro="" textlink="">
      <xdr:nvSpPr>
        <xdr:cNvPr id="770" name="n_3aveValue【児童館】&#10;一人当たり面積">
          <a:extLst>
            <a:ext uri="{FF2B5EF4-FFF2-40B4-BE49-F238E27FC236}">
              <a16:creationId xmlns:a16="http://schemas.microsoft.com/office/drawing/2014/main" id="{A6703D99-2293-4AF4-BABB-F13B0BFCD804}"/>
            </a:ext>
          </a:extLst>
        </xdr:cNvPr>
        <xdr:cNvSpPr txBox="1"/>
      </xdr:nvSpPr>
      <xdr:spPr>
        <a:xfrm>
          <a:off x="19310427" y="1426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129013</xdr:rowOff>
    </xdr:from>
    <xdr:ext cx="469744" cy="259045"/>
    <xdr:sp macro="" textlink="">
      <xdr:nvSpPr>
        <xdr:cNvPr id="771" name="n_1mainValue【児童館】&#10;一人当たり面積">
          <a:extLst>
            <a:ext uri="{FF2B5EF4-FFF2-40B4-BE49-F238E27FC236}">
              <a16:creationId xmlns:a16="http://schemas.microsoft.com/office/drawing/2014/main" id="{1F6252FB-D71C-4977-8E27-171D0372B24A}"/>
            </a:ext>
          </a:extLst>
        </xdr:cNvPr>
        <xdr:cNvSpPr txBox="1"/>
      </xdr:nvSpPr>
      <xdr:spPr>
        <a:xfrm>
          <a:off x="21075727"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129013</xdr:rowOff>
    </xdr:from>
    <xdr:ext cx="469744" cy="259045"/>
    <xdr:sp macro="" textlink="">
      <xdr:nvSpPr>
        <xdr:cNvPr id="772" name="n_2mainValue【児童館】&#10;一人当たり面積">
          <a:extLst>
            <a:ext uri="{FF2B5EF4-FFF2-40B4-BE49-F238E27FC236}">
              <a16:creationId xmlns:a16="http://schemas.microsoft.com/office/drawing/2014/main" id="{318330B6-C512-403B-A6F7-A099BD2ECBC6}"/>
            </a:ext>
          </a:extLst>
        </xdr:cNvPr>
        <xdr:cNvSpPr txBox="1"/>
      </xdr:nvSpPr>
      <xdr:spPr>
        <a:xfrm>
          <a:off x="20199427"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129013</xdr:rowOff>
    </xdr:from>
    <xdr:ext cx="469744" cy="259045"/>
    <xdr:sp macro="" textlink="">
      <xdr:nvSpPr>
        <xdr:cNvPr id="773" name="n_3mainValue【児童館】&#10;一人当たり面積">
          <a:extLst>
            <a:ext uri="{FF2B5EF4-FFF2-40B4-BE49-F238E27FC236}">
              <a16:creationId xmlns:a16="http://schemas.microsoft.com/office/drawing/2014/main" id="{3A9E48D9-DD18-43E3-AE0E-C10D1490037B}"/>
            </a:ext>
          </a:extLst>
        </xdr:cNvPr>
        <xdr:cNvSpPr txBox="1"/>
      </xdr:nvSpPr>
      <xdr:spPr>
        <a:xfrm>
          <a:off x="19310427"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74" name="正方形/長方形 773">
          <a:extLst>
            <a:ext uri="{FF2B5EF4-FFF2-40B4-BE49-F238E27FC236}">
              <a16:creationId xmlns:a16="http://schemas.microsoft.com/office/drawing/2014/main" id="{8F1C6790-6C46-437B-8655-BB2C7FC7A8F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75" name="正方形/長方形 774">
          <a:extLst>
            <a:ext uri="{FF2B5EF4-FFF2-40B4-BE49-F238E27FC236}">
              <a16:creationId xmlns:a16="http://schemas.microsoft.com/office/drawing/2014/main" id="{7E43FF7A-B9D2-4323-BCF6-31A79CAB9A9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76" name="正方形/長方形 775">
          <a:extLst>
            <a:ext uri="{FF2B5EF4-FFF2-40B4-BE49-F238E27FC236}">
              <a16:creationId xmlns:a16="http://schemas.microsoft.com/office/drawing/2014/main" id="{D4EAA7BC-5DED-4EBA-BD26-FC64111BF32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77" name="正方形/長方形 776">
          <a:extLst>
            <a:ext uri="{FF2B5EF4-FFF2-40B4-BE49-F238E27FC236}">
              <a16:creationId xmlns:a16="http://schemas.microsoft.com/office/drawing/2014/main" id="{F80D7DE4-E0CA-4B0F-8EF2-48A48D78591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78" name="正方形/長方形 777">
          <a:extLst>
            <a:ext uri="{FF2B5EF4-FFF2-40B4-BE49-F238E27FC236}">
              <a16:creationId xmlns:a16="http://schemas.microsoft.com/office/drawing/2014/main" id="{03E7E9F7-C6D3-421F-B149-68FD09C82F0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79" name="正方形/長方形 778">
          <a:extLst>
            <a:ext uri="{FF2B5EF4-FFF2-40B4-BE49-F238E27FC236}">
              <a16:creationId xmlns:a16="http://schemas.microsoft.com/office/drawing/2014/main" id="{9986FCF9-9A52-452A-8885-28C2931C3ED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80" name="正方形/長方形 779">
          <a:extLst>
            <a:ext uri="{FF2B5EF4-FFF2-40B4-BE49-F238E27FC236}">
              <a16:creationId xmlns:a16="http://schemas.microsoft.com/office/drawing/2014/main" id="{67A269AF-7C62-48E9-B628-5B98272D028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81" name="正方形/長方形 780">
          <a:extLst>
            <a:ext uri="{FF2B5EF4-FFF2-40B4-BE49-F238E27FC236}">
              <a16:creationId xmlns:a16="http://schemas.microsoft.com/office/drawing/2014/main" id="{262E8F71-A0A5-44F1-A19B-87312A8868D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82" name="テキスト ボックス 781">
          <a:extLst>
            <a:ext uri="{FF2B5EF4-FFF2-40B4-BE49-F238E27FC236}">
              <a16:creationId xmlns:a16="http://schemas.microsoft.com/office/drawing/2014/main" id="{C2FF5634-1CF7-4888-9746-6890A2213BB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83" name="直線コネクタ 782">
          <a:extLst>
            <a:ext uri="{FF2B5EF4-FFF2-40B4-BE49-F238E27FC236}">
              <a16:creationId xmlns:a16="http://schemas.microsoft.com/office/drawing/2014/main" id="{A483FF28-EF56-4848-B70B-FCECB3F746B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784" name="テキスト ボックス 783">
          <a:extLst>
            <a:ext uri="{FF2B5EF4-FFF2-40B4-BE49-F238E27FC236}">
              <a16:creationId xmlns:a16="http://schemas.microsoft.com/office/drawing/2014/main" id="{55D53BD1-6C0A-40DE-95AE-ECE51EF45908}"/>
            </a:ext>
          </a:extLst>
        </xdr:cNvPr>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85" name="直線コネクタ 784">
          <a:extLst>
            <a:ext uri="{FF2B5EF4-FFF2-40B4-BE49-F238E27FC236}">
              <a16:creationId xmlns:a16="http://schemas.microsoft.com/office/drawing/2014/main" id="{1B7231D5-ECA4-4F77-8FB4-6584DAD994B1}"/>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86" name="テキスト ボックス 785">
          <a:extLst>
            <a:ext uri="{FF2B5EF4-FFF2-40B4-BE49-F238E27FC236}">
              <a16:creationId xmlns:a16="http://schemas.microsoft.com/office/drawing/2014/main" id="{391E03FF-B33F-442F-980A-442A2EB834E1}"/>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87" name="直線コネクタ 786">
          <a:extLst>
            <a:ext uri="{FF2B5EF4-FFF2-40B4-BE49-F238E27FC236}">
              <a16:creationId xmlns:a16="http://schemas.microsoft.com/office/drawing/2014/main" id="{E066F00C-6874-431C-A2B0-086B16DB9AEC}"/>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88" name="テキスト ボックス 787">
          <a:extLst>
            <a:ext uri="{FF2B5EF4-FFF2-40B4-BE49-F238E27FC236}">
              <a16:creationId xmlns:a16="http://schemas.microsoft.com/office/drawing/2014/main" id="{20737501-35E4-4011-A44C-0A8CF8216317}"/>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89" name="直線コネクタ 788">
          <a:extLst>
            <a:ext uri="{FF2B5EF4-FFF2-40B4-BE49-F238E27FC236}">
              <a16:creationId xmlns:a16="http://schemas.microsoft.com/office/drawing/2014/main" id="{59D64EC6-CC18-4B44-A2D3-D2C7D71EE062}"/>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90" name="テキスト ボックス 789">
          <a:extLst>
            <a:ext uri="{FF2B5EF4-FFF2-40B4-BE49-F238E27FC236}">
              <a16:creationId xmlns:a16="http://schemas.microsoft.com/office/drawing/2014/main" id="{0B8976CF-0AD7-4E14-B1AA-042B66BD6D7D}"/>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91" name="直線コネクタ 790">
          <a:extLst>
            <a:ext uri="{FF2B5EF4-FFF2-40B4-BE49-F238E27FC236}">
              <a16:creationId xmlns:a16="http://schemas.microsoft.com/office/drawing/2014/main" id="{88D0B3EA-8AC6-4E01-B4C3-B3F5CBA0639F}"/>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92" name="テキスト ボックス 791">
          <a:extLst>
            <a:ext uri="{FF2B5EF4-FFF2-40B4-BE49-F238E27FC236}">
              <a16:creationId xmlns:a16="http://schemas.microsoft.com/office/drawing/2014/main" id="{2BF3C084-8580-4EAF-AAEE-C70B4AB4D818}"/>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93" name="直線コネクタ 792">
          <a:extLst>
            <a:ext uri="{FF2B5EF4-FFF2-40B4-BE49-F238E27FC236}">
              <a16:creationId xmlns:a16="http://schemas.microsoft.com/office/drawing/2014/main" id="{F38E60DC-7711-4343-AA8D-8FBE3E99C2F9}"/>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94" name="テキスト ボックス 793">
          <a:extLst>
            <a:ext uri="{FF2B5EF4-FFF2-40B4-BE49-F238E27FC236}">
              <a16:creationId xmlns:a16="http://schemas.microsoft.com/office/drawing/2014/main" id="{C2C5AB74-F125-471C-B383-DAEF17D12C57}"/>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95" name="直線コネクタ 794">
          <a:extLst>
            <a:ext uri="{FF2B5EF4-FFF2-40B4-BE49-F238E27FC236}">
              <a16:creationId xmlns:a16="http://schemas.microsoft.com/office/drawing/2014/main" id="{FC733BB7-1662-4F44-8475-F1E789D1D7D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96" name="テキスト ボックス 795">
          <a:extLst>
            <a:ext uri="{FF2B5EF4-FFF2-40B4-BE49-F238E27FC236}">
              <a16:creationId xmlns:a16="http://schemas.microsoft.com/office/drawing/2014/main" id="{468C2FB5-29A9-47DC-BA72-7223B6395F6D}"/>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97" name="【公民館】&#10;有形固定資産減価償却率グラフ枠">
          <a:extLst>
            <a:ext uri="{FF2B5EF4-FFF2-40B4-BE49-F238E27FC236}">
              <a16:creationId xmlns:a16="http://schemas.microsoft.com/office/drawing/2014/main" id="{CC770744-65CE-422B-B50C-AB737132250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11430</xdr:rowOff>
    </xdr:from>
    <xdr:to>
      <xdr:col>85</xdr:col>
      <xdr:colOff>126364</xdr:colOff>
      <xdr:row>108</xdr:row>
      <xdr:rowOff>127636</xdr:rowOff>
    </xdr:to>
    <xdr:cxnSp macro="">
      <xdr:nvCxnSpPr>
        <xdr:cNvPr id="798" name="直線コネクタ 797">
          <a:extLst>
            <a:ext uri="{FF2B5EF4-FFF2-40B4-BE49-F238E27FC236}">
              <a16:creationId xmlns:a16="http://schemas.microsoft.com/office/drawing/2014/main" id="{1706DE2C-9929-4B4F-8C6E-C538C4EFBC67}"/>
            </a:ext>
          </a:extLst>
        </xdr:cNvPr>
        <xdr:cNvCxnSpPr/>
      </xdr:nvCxnSpPr>
      <xdr:spPr>
        <a:xfrm flipV="1">
          <a:off x="16318864" y="17327880"/>
          <a:ext cx="0" cy="1316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131463</xdr:rowOff>
    </xdr:from>
    <xdr:ext cx="405111" cy="259045"/>
    <xdr:sp macro="" textlink="">
      <xdr:nvSpPr>
        <xdr:cNvPr id="799" name="【公民館】&#10;有形固定資産減価償却率最小値テキスト">
          <a:extLst>
            <a:ext uri="{FF2B5EF4-FFF2-40B4-BE49-F238E27FC236}">
              <a16:creationId xmlns:a16="http://schemas.microsoft.com/office/drawing/2014/main" id="{42D4C1EA-6FA7-45B4-83DE-88974D92220E}"/>
            </a:ext>
          </a:extLst>
        </xdr:cNvPr>
        <xdr:cNvSpPr txBox="1"/>
      </xdr:nvSpPr>
      <xdr:spPr>
        <a:xfrm>
          <a:off x="16357600" y="1864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127636</xdr:rowOff>
    </xdr:from>
    <xdr:to>
      <xdr:col>86</xdr:col>
      <xdr:colOff>25400</xdr:colOff>
      <xdr:row>108</xdr:row>
      <xdr:rowOff>127636</xdr:rowOff>
    </xdr:to>
    <xdr:cxnSp macro="">
      <xdr:nvCxnSpPr>
        <xdr:cNvPr id="800" name="直線コネクタ 799">
          <a:extLst>
            <a:ext uri="{FF2B5EF4-FFF2-40B4-BE49-F238E27FC236}">
              <a16:creationId xmlns:a16="http://schemas.microsoft.com/office/drawing/2014/main" id="{26D93DD9-75DA-4DD1-ACA5-92E3DD49D020}"/>
            </a:ext>
          </a:extLst>
        </xdr:cNvPr>
        <xdr:cNvCxnSpPr/>
      </xdr:nvCxnSpPr>
      <xdr:spPr>
        <a:xfrm>
          <a:off x="16230600" y="18644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129557</xdr:rowOff>
    </xdr:from>
    <xdr:ext cx="405111" cy="259045"/>
    <xdr:sp macro="" textlink="">
      <xdr:nvSpPr>
        <xdr:cNvPr id="801" name="【公民館】&#10;有形固定資産減価償却率最大値テキスト">
          <a:extLst>
            <a:ext uri="{FF2B5EF4-FFF2-40B4-BE49-F238E27FC236}">
              <a16:creationId xmlns:a16="http://schemas.microsoft.com/office/drawing/2014/main" id="{F835369E-04A6-4154-A0BC-4858BE741FCF}"/>
            </a:ext>
          </a:extLst>
        </xdr:cNvPr>
        <xdr:cNvSpPr txBox="1"/>
      </xdr:nvSpPr>
      <xdr:spPr>
        <a:xfrm>
          <a:off x="16357600" y="17103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11430</xdr:rowOff>
    </xdr:from>
    <xdr:to>
      <xdr:col>86</xdr:col>
      <xdr:colOff>25400</xdr:colOff>
      <xdr:row>101</xdr:row>
      <xdr:rowOff>11430</xdr:rowOff>
    </xdr:to>
    <xdr:cxnSp macro="">
      <xdr:nvCxnSpPr>
        <xdr:cNvPr id="802" name="直線コネクタ 801">
          <a:extLst>
            <a:ext uri="{FF2B5EF4-FFF2-40B4-BE49-F238E27FC236}">
              <a16:creationId xmlns:a16="http://schemas.microsoft.com/office/drawing/2014/main" id="{AC5340A5-2510-4718-A3F5-0F5272864FC0}"/>
            </a:ext>
          </a:extLst>
        </xdr:cNvPr>
        <xdr:cNvCxnSpPr/>
      </xdr:nvCxnSpPr>
      <xdr:spPr>
        <a:xfrm>
          <a:off x="16230600" y="1732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134002</xdr:rowOff>
    </xdr:from>
    <xdr:ext cx="405111" cy="259045"/>
    <xdr:sp macro="" textlink="">
      <xdr:nvSpPr>
        <xdr:cNvPr id="803" name="【公民館】&#10;有形固定資産減価償却率平均値テキスト">
          <a:extLst>
            <a:ext uri="{FF2B5EF4-FFF2-40B4-BE49-F238E27FC236}">
              <a16:creationId xmlns:a16="http://schemas.microsoft.com/office/drawing/2014/main" id="{D836AC56-2635-4EA5-A828-8543A3D122C4}"/>
            </a:ext>
          </a:extLst>
        </xdr:cNvPr>
        <xdr:cNvSpPr txBox="1"/>
      </xdr:nvSpPr>
      <xdr:spPr>
        <a:xfrm>
          <a:off x="16357600" y="174504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111125</xdr:rowOff>
    </xdr:from>
    <xdr:to>
      <xdr:col>85</xdr:col>
      <xdr:colOff>177800</xdr:colOff>
      <xdr:row>103</xdr:row>
      <xdr:rowOff>41275</xdr:rowOff>
    </xdr:to>
    <xdr:sp macro="" textlink="">
      <xdr:nvSpPr>
        <xdr:cNvPr id="804" name="フローチャート: 判断 803">
          <a:extLst>
            <a:ext uri="{FF2B5EF4-FFF2-40B4-BE49-F238E27FC236}">
              <a16:creationId xmlns:a16="http://schemas.microsoft.com/office/drawing/2014/main" id="{5008FE6A-1BBA-4E03-A3BE-13DB2CE20F7F}"/>
            </a:ext>
          </a:extLst>
        </xdr:cNvPr>
        <xdr:cNvSpPr/>
      </xdr:nvSpPr>
      <xdr:spPr>
        <a:xfrm>
          <a:off x="16268700" y="1759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132080</xdr:rowOff>
    </xdr:from>
    <xdr:to>
      <xdr:col>81</xdr:col>
      <xdr:colOff>101600</xdr:colOff>
      <xdr:row>103</xdr:row>
      <xdr:rowOff>62230</xdr:rowOff>
    </xdr:to>
    <xdr:sp macro="" textlink="">
      <xdr:nvSpPr>
        <xdr:cNvPr id="805" name="フローチャート: 判断 804">
          <a:extLst>
            <a:ext uri="{FF2B5EF4-FFF2-40B4-BE49-F238E27FC236}">
              <a16:creationId xmlns:a16="http://schemas.microsoft.com/office/drawing/2014/main" id="{34B708EF-8816-4554-9F53-93BE22BCEB5E}"/>
            </a:ext>
          </a:extLst>
        </xdr:cNvPr>
        <xdr:cNvSpPr/>
      </xdr:nvSpPr>
      <xdr:spPr>
        <a:xfrm>
          <a:off x="15430500" y="1761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25400</xdr:rowOff>
    </xdr:from>
    <xdr:to>
      <xdr:col>76</xdr:col>
      <xdr:colOff>165100</xdr:colOff>
      <xdr:row>104</xdr:row>
      <xdr:rowOff>127000</xdr:rowOff>
    </xdr:to>
    <xdr:sp macro="" textlink="">
      <xdr:nvSpPr>
        <xdr:cNvPr id="806" name="フローチャート: 判断 805">
          <a:extLst>
            <a:ext uri="{FF2B5EF4-FFF2-40B4-BE49-F238E27FC236}">
              <a16:creationId xmlns:a16="http://schemas.microsoft.com/office/drawing/2014/main" id="{C669039B-89CD-4AFC-8FF1-25DB782F21A0}"/>
            </a:ext>
          </a:extLst>
        </xdr:cNvPr>
        <xdr:cNvSpPr/>
      </xdr:nvSpPr>
      <xdr:spPr>
        <a:xfrm>
          <a:off x="14541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57786</xdr:rowOff>
    </xdr:from>
    <xdr:to>
      <xdr:col>72</xdr:col>
      <xdr:colOff>38100</xdr:colOff>
      <xdr:row>104</xdr:row>
      <xdr:rowOff>159386</xdr:rowOff>
    </xdr:to>
    <xdr:sp macro="" textlink="">
      <xdr:nvSpPr>
        <xdr:cNvPr id="807" name="フローチャート: 判断 806">
          <a:extLst>
            <a:ext uri="{FF2B5EF4-FFF2-40B4-BE49-F238E27FC236}">
              <a16:creationId xmlns:a16="http://schemas.microsoft.com/office/drawing/2014/main" id="{E30B7847-C8EE-48AC-8028-1CB089B017D4}"/>
            </a:ext>
          </a:extLst>
        </xdr:cNvPr>
        <xdr:cNvSpPr/>
      </xdr:nvSpPr>
      <xdr:spPr>
        <a:xfrm>
          <a:off x="13652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08" name="テキスト ボックス 807">
          <a:extLst>
            <a:ext uri="{FF2B5EF4-FFF2-40B4-BE49-F238E27FC236}">
              <a16:creationId xmlns:a16="http://schemas.microsoft.com/office/drawing/2014/main" id="{3B3C17B4-4411-4718-9753-44AE50D3238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09" name="テキスト ボックス 808">
          <a:extLst>
            <a:ext uri="{FF2B5EF4-FFF2-40B4-BE49-F238E27FC236}">
              <a16:creationId xmlns:a16="http://schemas.microsoft.com/office/drawing/2014/main" id="{865E66D0-5711-4587-B022-1C7340FEA59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10" name="テキスト ボックス 809">
          <a:extLst>
            <a:ext uri="{FF2B5EF4-FFF2-40B4-BE49-F238E27FC236}">
              <a16:creationId xmlns:a16="http://schemas.microsoft.com/office/drawing/2014/main" id="{97B5A3E7-C93A-491D-B069-2F9D543A6B8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11" name="テキスト ボックス 810">
          <a:extLst>
            <a:ext uri="{FF2B5EF4-FFF2-40B4-BE49-F238E27FC236}">
              <a16:creationId xmlns:a16="http://schemas.microsoft.com/office/drawing/2014/main" id="{EE4CD361-B691-4BCE-B6F0-B114D5A4B81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12" name="テキスト ボックス 811">
          <a:extLst>
            <a:ext uri="{FF2B5EF4-FFF2-40B4-BE49-F238E27FC236}">
              <a16:creationId xmlns:a16="http://schemas.microsoft.com/office/drawing/2014/main" id="{217712BD-8919-432E-816C-22B8EB722B3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111125</xdr:rowOff>
    </xdr:from>
    <xdr:to>
      <xdr:col>85</xdr:col>
      <xdr:colOff>177800</xdr:colOff>
      <xdr:row>105</xdr:row>
      <xdr:rowOff>41275</xdr:rowOff>
    </xdr:to>
    <xdr:sp macro="" textlink="">
      <xdr:nvSpPr>
        <xdr:cNvPr id="813" name="楕円 812">
          <a:extLst>
            <a:ext uri="{FF2B5EF4-FFF2-40B4-BE49-F238E27FC236}">
              <a16:creationId xmlns:a16="http://schemas.microsoft.com/office/drawing/2014/main" id="{A8A89947-6CE9-4AE9-8468-8877345D828C}"/>
            </a:ext>
          </a:extLst>
        </xdr:cNvPr>
        <xdr:cNvSpPr/>
      </xdr:nvSpPr>
      <xdr:spPr>
        <a:xfrm>
          <a:off x="16268700" y="1794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89552</xdr:rowOff>
    </xdr:from>
    <xdr:ext cx="405111" cy="259045"/>
    <xdr:sp macro="" textlink="">
      <xdr:nvSpPr>
        <xdr:cNvPr id="814" name="【公民館】&#10;有形固定資産減価償却率該当値テキスト">
          <a:extLst>
            <a:ext uri="{FF2B5EF4-FFF2-40B4-BE49-F238E27FC236}">
              <a16:creationId xmlns:a16="http://schemas.microsoft.com/office/drawing/2014/main" id="{C3D0DE29-B857-4792-934E-F581FD83E40F}"/>
            </a:ext>
          </a:extLst>
        </xdr:cNvPr>
        <xdr:cNvSpPr txBox="1"/>
      </xdr:nvSpPr>
      <xdr:spPr>
        <a:xfrm>
          <a:off x="16357600" y="1792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111125</xdr:rowOff>
    </xdr:from>
    <xdr:to>
      <xdr:col>81</xdr:col>
      <xdr:colOff>101600</xdr:colOff>
      <xdr:row>105</xdr:row>
      <xdr:rowOff>41275</xdr:rowOff>
    </xdr:to>
    <xdr:sp macro="" textlink="">
      <xdr:nvSpPr>
        <xdr:cNvPr id="815" name="楕円 814">
          <a:extLst>
            <a:ext uri="{FF2B5EF4-FFF2-40B4-BE49-F238E27FC236}">
              <a16:creationId xmlns:a16="http://schemas.microsoft.com/office/drawing/2014/main" id="{726B3C1E-C15B-4E53-9D0B-49DEB4D6DC04}"/>
            </a:ext>
          </a:extLst>
        </xdr:cNvPr>
        <xdr:cNvSpPr/>
      </xdr:nvSpPr>
      <xdr:spPr>
        <a:xfrm>
          <a:off x="15430500" y="1794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161925</xdr:rowOff>
    </xdr:from>
    <xdr:to>
      <xdr:col>85</xdr:col>
      <xdr:colOff>127000</xdr:colOff>
      <xdr:row>104</xdr:row>
      <xdr:rowOff>161925</xdr:rowOff>
    </xdr:to>
    <xdr:cxnSp macro="">
      <xdr:nvCxnSpPr>
        <xdr:cNvPr id="816" name="直線コネクタ 815">
          <a:extLst>
            <a:ext uri="{FF2B5EF4-FFF2-40B4-BE49-F238E27FC236}">
              <a16:creationId xmlns:a16="http://schemas.microsoft.com/office/drawing/2014/main" id="{E43B930A-D7E9-4C5E-8171-D5D3377AB71D}"/>
            </a:ext>
          </a:extLst>
        </xdr:cNvPr>
        <xdr:cNvCxnSpPr/>
      </xdr:nvCxnSpPr>
      <xdr:spPr>
        <a:xfrm>
          <a:off x="15481300" y="179927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160655</xdr:rowOff>
    </xdr:from>
    <xdr:to>
      <xdr:col>76</xdr:col>
      <xdr:colOff>165100</xdr:colOff>
      <xdr:row>105</xdr:row>
      <xdr:rowOff>90805</xdr:rowOff>
    </xdr:to>
    <xdr:sp macro="" textlink="">
      <xdr:nvSpPr>
        <xdr:cNvPr id="817" name="楕円 816">
          <a:extLst>
            <a:ext uri="{FF2B5EF4-FFF2-40B4-BE49-F238E27FC236}">
              <a16:creationId xmlns:a16="http://schemas.microsoft.com/office/drawing/2014/main" id="{D4F4166F-8666-4E16-88DC-35185BEAA6BD}"/>
            </a:ext>
          </a:extLst>
        </xdr:cNvPr>
        <xdr:cNvSpPr/>
      </xdr:nvSpPr>
      <xdr:spPr>
        <a:xfrm>
          <a:off x="14541500" y="1799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161925</xdr:rowOff>
    </xdr:from>
    <xdr:to>
      <xdr:col>81</xdr:col>
      <xdr:colOff>50800</xdr:colOff>
      <xdr:row>105</xdr:row>
      <xdr:rowOff>40005</xdr:rowOff>
    </xdr:to>
    <xdr:cxnSp macro="">
      <xdr:nvCxnSpPr>
        <xdr:cNvPr id="818" name="直線コネクタ 817">
          <a:extLst>
            <a:ext uri="{FF2B5EF4-FFF2-40B4-BE49-F238E27FC236}">
              <a16:creationId xmlns:a16="http://schemas.microsoft.com/office/drawing/2014/main" id="{654FAE8B-9F92-4F9C-9E02-D5A271E0A494}"/>
            </a:ext>
          </a:extLst>
        </xdr:cNvPr>
        <xdr:cNvCxnSpPr/>
      </xdr:nvCxnSpPr>
      <xdr:spPr>
        <a:xfrm flipV="1">
          <a:off x="14592300" y="1799272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15875</xdr:rowOff>
    </xdr:from>
    <xdr:to>
      <xdr:col>72</xdr:col>
      <xdr:colOff>38100</xdr:colOff>
      <xdr:row>105</xdr:row>
      <xdr:rowOff>117475</xdr:rowOff>
    </xdr:to>
    <xdr:sp macro="" textlink="">
      <xdr:nvSpPr>
        <xdr:cNvPr id="819" name="楕円 818">
          <a:extLst>
            <a:ext uri="{FF2B5EF4-FFF2-40B4-BE49-F238E27FC236}">
              <a16:creationId xmlns:a16="http://schemas.microsoft.com/office/drawing/2014/main" id="{6E61A93D-D335-47D0-AA96-474A92A402A0}"/>
            </a:ext>
          </a:extLst>
        </xdr:cNvPr>
        <xdr:cNvSpPr/>
      </xdr:nvSpPr>
      <xdr:spPr>
        <a:xfrm>
          <a:off x="13652500" y="1801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40005</xdr:rowOff>
    </xdr:from>
    <xdr:to>
      <xdr:col>76</xdr:col>
      <xdr:colOff>114300</xdr:colOff>
      <xdr:row>105</xdr:row>
      <xdr:rowOff>66675</xdr:rowOff>
    </xdr:to>
    <xdr:cxnSp macro="">
      <xdr:nvCxnSpPr>
        <xdr:cNvPr id="820" name="直線コネクタ 819">
          <a:extLst>
            <a:ext uri="{FF2B5EF4-FFF2-40B4-BE49-F238E27FC236}">
              <a16:creationId xmlns:a16="http://schemas.microsoft.com/office/drawing/2014/main" id="{9F76B11B-4C2E-4625-A550-3D420CD6D7C2}"/>
            </a:ext>
          </a:extLst>
        </xdr:cNvPr>
        <xdr:cNvCxnSpPr/>
      </xdr:nvCxnSpPr>
      <xdr:spPr>
        <a:xfrm flipV="1">
          <a:off x="13703300" y="1804225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78757</xdr:rowOff>
    </xdr:from>
    <xdr:ext cx="405111" cy="259045"/>
    <xdr:sp macro="" textlink="">
      <xdr:nvSpPr>
        <xdr:cNvPr id="821" name="n_1aveValue【公民館】&#10;有形固定資産減価償却率">
          <a:extLst>
            <a:ext uri="{FF2B5EF4-FFF2-40B4-BE49-F238E27FC236}">
              <a16:creationId xmlns:a16="http://schemas.microsoft.com/office/drawing/2014/main" id="{67888D2D-8276-4E9D-8CA8-7AEDEE49349E}"/>
            </a:ext>
          </a:extLst>
        </xdr:cNvPr>
        <xdr:cNvSpPr txBox="1"/>
      </xdr:nvSpPr>
      <xdr:spPr>
        <a:xfrm>
          <a:off x="15266044" y="1739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143527</xdr:rowOff>
    </xdr:from>
    <xdr:ext cx="405111" cy="259045"/>
    <xdr:sp macro="" textlink="">
      <xdr:nvSpPr>
        <xdr:cNvPr id="822" name="n_2aveValue【公民館】&#10;有形固定資産減価償却率">
          <a:extLst>
            <a:ext uri="{FF2B5EF4-FFF2-40B4-BE49-F238E27FC236}">
              <a16:creationId xmlns:a16="http://schemas.microsoft.com/office/drawing/2014/main" id="{36ED7F87-799B-49B9-A78A-F2172FB32F36}"/>
            </a:ext>
          </a:extLst>
        </xdr:cNvPr>
        <xdr:cNvSpPr txBox="1"/>
      </xdr:nvSpPr>
      <xdr:spPr>
        <a:xfrm>
          <a:off x="14389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4463</xdr:rowOff>
    </xdr:from>
    <xdr:ext cx="405111" cy="259045"/>
    <xdr:sp macro="" textlink="">
      <xdr:nvSpPr>
        <xdr:cNvPr id="823" name="n_3aveValue【公民館】&#10;有形固定資産減価償却率">
          <a:extLst>
            <a:ext uri="{FF2B5EF4-FFF2-40B4-BE49-F238E27FC236}">
              <a16:creationId xmlns:a16="http://schemas.microsoft.com/office/drawing/2014/main" id="{4B7A93CB-D9CC-45AC-9326-847561E25631}"/>
            </a:ext>
          </a:extLst>
        </xdr:cNvPr>
        <xdr:cNvSpPr txBox="1"/>
      </xdr:nvSpPr>
      <xdr:spPr>
        <a:xfrm>
          <a:off x="13500744" y="1766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32402</xdr:rowOff>
    </xdr:from>
    <xdr:ext cx="405111" cy="259045"/>
    <xdr:sp macro="" textlink="">
      <xdr:nvSpPr>
        <xdr:cNvPr id="824" name="n_1mainValue【公民館】&#10;有形固定資産減価償却率">
          <a:extLst>
            <a:ext uri="{FF2B5EF4-FFF2-40B4-BE49-F238E27FC236}">
              <a16:creationId xmlns:a16="http://schemas.microsoft.com/office/drawing/2014/main" id="{AD01EF5E-DA6F-4043-902B-AC9CFB6AB168}"/>
            </a:ext>
          </a:extLst>
        </xdr:cNvPr>
        <xdr:cNvSpPr txBox="1"/>
      </xdr:nvSpPr>
      <xdr:spPr>
        <a:xfrm>
          <a:off x="15266044" y="1803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81932</xdr:rowOff>
    </xdr:from>
    <xdr:ext cx="405111" cy="259045"/>
    <xdr:sp macro="" textlink="">
      <xdr:nvSpPr>
        <xdr:cNvPr id="825" name="n_2mainValue【公民館】&#10;有形固定資産減価償却率">
          <a:extLst>
            <a:ext uri="{FF2B5EF4-FFF2-40B4-BE49-F238E27FC236}">
              <a16:creationId xmlns:a16="http://schemas.microsoft.com/office/drawing/2014/main" id="{D6463084-C8EF-4A3F-A78D-39D8C20C1F6A}"/>
            </a:ext>
          </a:extLst>
        </xdr:cNvPr>
        <xdr:cNvSpPr txBox="1"/>
      </xdr:nvSpPr>
      <xdr:spPr>
        <a:xfrm>
          <a:off x="14389744" y="1808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108602</xdr:rowOff>
    </xdr:from>
    <xdr:ext cx="405111" cy="259045"/>
    <xdr:sp macro="" textlink="">
      <xdr:nvSpPr>
        <xdr:cNvPr id="826" name="n_3mainValue【公民館】&#10;有形固定資産減価償却率">
          <a:extLst>
            <a:ext uri="{FF2B5EF4-FFF2-40B4-BE49-F238E27FC236}">
              <a16:creationId xmlns:a16="http://schemas.microsoft.com/office/drawing/2014/main" id="{16D043D5-E427-4AE9-86C4-1A9560C7CBFC}"/>
            </a:ext>
          </a:extLst>
        </xdr:cNvPr>
        <xdr:cNvSpPr txBox="1"/>
      </xdr:nvSpPr>
      <xdr:spPr>
        <a:xfrm>
          <a:off x="13500744" y="1811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27" name="正方形/長方形 826">
          <a:extLst>
            <a:ext uri="{FF2B5EF4-FFF2-40B4-BE49-F238E27FC236}">
              <a16:creationId xmlns:a16="http://schemas.microsoft.com/office/drawing/2014/main" id="{8D503576-01CF-4DF6-9FE9-F37D95F2FE3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28" name="正方形/長方形 827">
          <a:extLst>
            <a:ext uri="{FF2B5EF4-FFF2-40B4-BE49-F238E27FC236}">
              <a16:creationId xmlns:a16="http://schemas.microsoft.com/office/drawing/2014/main" id="{FD3DE41C-81D5-43C9-BB2E-00CFC40C676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29" name="正方形/長方形 828">
          <a:extLst>
            <a:ext uri="{FF2B5EF4-FFF2-40B4-BE49-F238E27FC236}">
              <a16:creationId xmlns:a16="http://schemas.microsoft.com/office/drawing/2014/main" id="{B22C3C1E-1BEC-4CBF-A37E-498AF8EA99A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30" name="正方形/長方形 829">
          <a:extLst>
            <a:ext uri="{FF2B5EF4-FFF2-40B4-BE49-F238E27FC236}">
              <a16:creationId xmlns:a16="http://schemas.microsoft.com/office/drawing/2014/main" id="{F8D13AF2-5967-4B65-A643-5369CC442DB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31" name="正方形/長方形 830">
          <a:extLst>
            <a:ext uri="{FF2B5EF4-FFF2-40B4-BE49-F238E27FC236}">
              <a16:creationId xmlns:a16="http://schemas.microsoft.com/office/drawing/2014/main" id="{ADB98C0E-1035-44E4-9999-CFCB07B31DC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32" name="正方形/長方形 831">
          <a:extLst>
            <a:ext uri="{FF2B5EF4-FFF2-40B4-BE49-F238E27FC236}">
              <a16:creationId xmlns:a16="http://schemas.microsoft.com/office/drawing/2014/main" id="{E06A647B-6CF4-4AD3-BAF7-2B4ABCAD40B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33" name="正方形/長方形 832">
          <a:extLst>
            <a:ext uri="{FF2B5EF4-FFF2-40B4-BE49-F238E27FC236}">
              <a16:creationId xmlns:a16="http://schemas.microsoft.com/office/drawing/2014/main" id="{B989FF94-A7B4-4D86-BACB-857C2188AF8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34" name="正方形/長方形 833">
          <a:extLst>
            <a:ext uri="{FF2B5EF4-FFF2-40B4-BE49-F238E27FC236}">
              <a16:creationId xmlns:a16="http://schemas.microsoft.com/office/drawing/2014/main" id="{122713C2-B5EF-46F1-97C4-CA51C26A52F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35" name="テキスト ボックス 834">
          <a:extLst>
            <a:ext uri="{FF2B5EF4-FFF2-40B4-BE49-F238E27FC236}">
              <a16:creationId xmlns:a16="http://schemas.microsoft.com/office/drawing/2014/main" id="{B9B6413B-D3C0-4CA9-8045-5DE493C3D2F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36" name="直線コネクタ 835">
          <a:extLst>
            <a:ext uri="{FF2B5EF4-FFF2-40B4-BE49-F238E27FC236}">
              <a16:creationId xmlns:a16="http://schemas.microsoft.com/office/drawing/2014/main" id="{5C2B7B6D-C74F-470D-B754-42F52074637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37" name="直線コネクタ 836">
          <a:extLst>
            <a:ext uri="{FF2B5EF4-FFF2-40B4-BE49-F238E27FC236}">
              <a16:creationId xmlns:a16="http://schemas.microsoft.com/office/drawing/2014/main" id="{9D47589F-4D3C-40F2-A17E-2823FC8D68B6}"/>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38" name="テキスト ボックス 837">
          <a:extLst>
            <a:ext uri="{FF2B5EF4-FFF2-40B4-BE49-F238E27FC236}">
              <a16:creationId xmlns:a16="http://schemas.microsoft.com/office/drawing/2014/main" id="{60D2B4A7-2252-4EE8-9801-9FDDF506E171}"/>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39" name="直線コネクタ 838">
          <a:extLst>
            <a:ext uri="{FF2B5EF4-FFF2-40B4-BE49-F238E27FC236}">
              <a16:creationId xmlns:a16="http://schemas.microsoft.com/office/drawing/2014/main" id="{245F1984-6EA7-4EC3-AA9E-1504A4AB9121}"/>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40" name="テキスト ボックス 839">
          <a:extLst>
            <a:ext uri="{FF2B5EF4-FFF2-40B4-BE49-F238E27FC236}">
              <a16:creationId xmlns:a16="http://schemas.microsoft.com/office/drawing/2014/main" id="{5CE74815-1BED-4371-BC26-9C2167823227}"/>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41" name="直線コネクタ 840">
          <a:extLst>
            <a:ext uri="{FF2B5EF4-FFF2-40B4-BE49-F238E27FC236}">
              <a16:creationId xmlns:a16="http://schemas.microsoft.com/office/drawing/2014/main" id="{13C9EF01-5917-4465-8B34-6EF485109A94}"/>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42" name="テキスト ボックス 841">
          <a:extLst>
            <a:ext uri="{FF2B5EF4-FFF2-40B4-BE49-F238E27FC236}">
              <a16:creationId xmlns:a16="http://schemas.microsoft.com/office/drawing/2014/main" id="{4F83E591-0F08-44A8-991F-6D0A4862D298}"/>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43" name="直線コネクタ 842">
          <a:extLst>
            <a:ext uri="{FF2B5EF4-FFF2-40B4-BE49-F238E27FC236}">
              <a16:creationId xmlns:a16="http://schemas.microsoft.com/office/drawing/2014/main" id="{E922D5B1-CABC-49FB-A918-34FA578D7621}"/>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44" name="テキスト ボックス 843">
          <a:extLst>
            <a:ext uri="{FF2B5EF4-FFF2-40B4-BE49-F238E27FC236}">
              <a16:creationId xmlns:a16="http://schemas.microsoft.com/office/drawing/2014/main" id="{ADC23F93-8DA1-4B59-A7B6-C4D68403AB0B}"/>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45" name="直線コネクタ 844">
          <a:extLst>
            <a:ext uri="{FF2B5EF4-FFF2-40B4-BE49-F238E27FC236}">
              <a16:creationId xmlns:a16="http://schemas.microsoft.com/office/drawing/2014/main" id="{C72E5C04-30A7-430A-B6F0-3B4A7959199F}"/>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46" name="テキスト ボックス 845">
          <a:extLst>
            <a:ext uri="{FF2B5EF4-FFF2-40B4-BE49-F238E27FC236}">
              <a16:creationId xmlns:a16="http://schemas.microsoft.com/office/drawing/2014/main" id="{A36F6CFD-851A-4E10-8EF6-110F004E6E84}"/>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47" name="直線コネクタ 846">
          <a:extLst>
            <a:ext uri="{FF2B5EF4-FFF2-40B4-BE49-F238E27FC236}">
              <a16:creationId xmlns:a16="http://schemas.microsoft.com/office/drawing/2014/main" id="{34304950-7012-48B8-A57F-0B553C9D152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48" name="テキスト ボックス 847">
          <a:extLst>
            <a:ext uri="{FF2B5EF4-FFF2-40B4-BE49-F238E27FC236}">
              <a16:creationId xmlns:a16="http://schemas.microsoft.com/office/drawing/2014/main" id="{0E92393A-BE4C-4F25-8889-1117DF447308}"/>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49" name="直線コネクタ 848">
          <a:extLst>
            <a:ext uri="{FF2B5EF4-FFF2-40B4-BE49-F238E27FC236}">
              <a16:creationId xmlns:a16="http://schemas.microsoft.com/office/drawing/2014/main" id="{48C21B80-5706-47DB-A604-BDA6F9274EF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50" name="テキスト ボックス 849">
          <a:extLst>
            <a:ext uri="{FF2B5EF4-FFF2-40B4-BE49-F238E27FC236}">
              <a16:creationId xmlns:a16="http://schemas.microsoft.com/office/drawing/2014/main" id="{D286785A-CA3C-4787-A72D-805E5F13C8F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51" name="【公民館】&#10;一人当たり面積グラフ枠">
          <a:extLst>
            <a:ext uri="{FF2B5EF4-FFF2-40B4-BE49-F238E27FC236}">
              <a16:creationId xmlns:a16="http://schemas.microsoft.com/office/drawing/2014/main" id="{59C523FA-4A8D-4FDE-9F31-B32F9F7AD07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46808</xdr:rowOff>
    </xdr:from>
    <xdr:to>
      <xdr:col>116</xdr:col>
      <xdr:colOff>62864</xdr:colOff>
      <xdr:row>109</xdr:row>
      <xdr:rowOff>26670</xdr:rowOff>
    </xdr:to>
    <xdr:cxnSp macro="">
      <xdr:nvCxnSpPr>
        <xdr:cNvPr id="852" name="直線コネクタ 851">
          <a:extLst>
            <a:ext uri="{FF2B5EF4-FFF2-40B4-BE49-F238E27FC236}">
              <a16:creationId xmlns:a16="http://schemas.microsoft.com/office/drawing/2014/main" id="{5F014B4D-2BCC-4986-B689-57FA0A934861}"/>
            </a:ext>
          </a:extLst>
        </xdr:cNvPr>
        <xdr:cNvCxnSpPr/>
      </xdr:nvCxnSpPr>
      <xdr:spPr>
        <a:xfrm flipV="1">
          <a:off x="22160864" y="17191808"/>
          <a:ext cx="0" cy="1522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30497</xdr:rowOff>
    </xdr:from>
    <xdr:ext cx="469744" cy="259045"/>
    <xdr:sp macro="" textlink="">
      <xdr:nvSpPr>
        <xdr:cNvPr id="853" name="【公民館】&#10;一人当たり面積最小値テキスト">
          <a:extLst>
            <a:ext uri="{FF2B5EF4-FFF2-40B4-BE49-F238E27FC236}">
              <a16:creationId xmlns:a16="http://schemas.microsoft.com/office/drawing/2014/main" id="{A4AB8406-8B1A-49B6-AA22-3358DCCF3E93}"/>
            </a:ext>
          </a:extLst>
        </xdr:cNvPr>
        <xdr:cNvSpPr txBox="1"/>
      </xdr:nvSpPr>
      <xdr:spPr>
        <a:xfrm>
          <a:off x="22199600" y="1871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26670</xdr:rowOff>
    </xdr:from>
    <xdr:to>
      <xdr:col>116</xdr:col>
      <xdr:colOff>152400</xdr:colOff>
      <xdr:row>109</xdr:row>
      <xdr:rowOff>26670</xdr:rowOff>
    </xdr:to>
    <xdr:cxnSp macro="">
      <xdr:nvCxnSpPr>
        <xdr:cNvPr id="854" name="直線コネクタ 853">
          <a:extLst>
            <a:ext uri="{FF2B5EF4-FFF2-40B4-BE49-F238E27FC236}">
              <a16:creationId xmlns:a16="http://schemas.microsoft.com/office/drawing/2014/main" id="{364E64D4-B89C-49BF-AC12-0D28F9CF8194}"/>
            </a:ext>
          </a:extLst>
        </xdr:cNvPr>
        <xdr:cNvCxnSpPr/>
      </xdr:nvCxnSpPr>
      <xdr:spPr>
        <a:xfrm>
          <a:off x="22072600" y="1871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164935</xdr:rowOff>
    </xdr:from>
    <xdr:ext cx="469744" cy="259045"/>
    <xdr:sp macro="" textlink="">
      <xdr:nvSpPr>
        <xdr:cNvPr id="855" name="【公民館】&#10;一人当たり面積最大値テキスト">
          <a:extLst>
            <a:ext uri="{FF2B5EF4-FFF2-40B4-BE49-F238E27FC236}">
              <a16:creationId xmlns:a16="http://schemas.microsoft.com/office/drawing/2014/main" id="{1F494672-4D7B-41F1-A108-6D89009385EE}"/>
            </a:ext>
          </a:extLst>
        </xdr:cNvPr>
        <xdr:cNvSpPr txBox="1"/>
      </xdr:nvSpPr>
      <xdr:spPr>
        <a:xfrm>
          <a:off x="22199600" y="16967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46808</xdr:rowOff>
    </xdr:from>
    <xdr:to>
      <xdr:col>116</xdr:col>
      <xdr:colOff>152400</xdr:colOff>
      <xdr:row>100</xdr:row>
      <xdr:rowOff>46808</xdr:rowOff>
    </xdr:to>
    <xdr:cxnSp macro="">
      <xdr:nvCxnSpPr>
        <xdr:cNvPr id="856" name="直線コネクタ 855">
          <a:extLst>
            <a:ext uri="{FF2B5EF4-FFF2-40B4-BE49-F238E27FC236}">
              <a16:creationId xmlns:a16="http://schemas.microsoft.com/office/drawing/2014/main" id="{5FFDCF14-54BA-4191-A4BC-255A8918803A}"/>
            </a:ext>
          </a:extLst>
        </xdr:cNvPr>
        <xdr:cNvCxnSpPr/>
      </xdr:nvCxnSpPr>
      <xdr:spPr>
        <a:xfrm>
          <a:off x="22072600" y="1719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27232</xdr:rowOff>
    </xdr:from>
    <xdr:ext cx="469744" cy="259045"/>
    <xdr:sp macro="" textlink="">
      <xdr:nvSpPr>
        <xdr:cNvPr id="857" name="【公民館】&#10;一人当たり面積平均値テキスト">
          <a:extLst>
            <a:ext uri="{FF2B5EF4-FFF2-40B4-BE49-F238E27FC236}">
              <a16:creationId xmlns:a16="http://schemas.microsoft.com/office/drawing/2014/main" id="{C2F52517-E3CE-4F21-98CB-9423B7127577}"/>
            </a:ext>
          </a:extLst>
        </xdr:cNvPr>
        <xdr:cNvSpPr txBox="1"/>
      </xdr:nvSpPr>
      <xdr:spPr>
        <a:xfrm>
          <a:off x="22199600" y="18372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48805</xdr:rowOff>
    </xdr:from>
    <xdr:to>
      <xdr:col>116</xdr:col>
      <xdr:colOff>114300</xdr:colOff>
      <xdr:row>107</xdr:row>
      <xdr:rowOff>150405</xdr:rowOff>
    </xdr:to>
    <xdr:sp macro="" textlink="">
      <xdr:nvSpPr>
        <xdr:cNvPr id="858" name="フローチャート: 判断 857">
          <a:extLst>
            <a:ext uri="{FF2B5EF4-FFF2-40B4-BE49-F238E27FC236}">
              <a16:creationId xmlns:a16="http://schemas.microsoft.com/office/drawing/2014/main" id="{D4FD818A-1C92-4A20-BA7A-924823CFE981}"/>
            </a:ext>
          </a:extLst>
        </xdr:cNvPr>
        <xdr:cNvSpPr/>
      </xdr:nvSpPr>
      <xdr:spPr>
        <a:xfrm>
          <a:off x="22110700" y="1839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55336</xdr:rowOff>
    </xdr:from>
    <xdr:to>
      <xdr:col>112</xdr:col>
      <xdr:colOff>38100</xdr:colOff>
      <xdr:row>107</xdr:row>
      <xdr:rowOff>156936</xdr:rowOff>
    </xdr:to>
    <xdr:sp macro="" textlink="">
      <xdr:nvSpPr>
        <xdr:cNvPr id="859" name="フローチャート: 判断 858">
          <a:extLst>
            <a:ext uri="{FF2B5EF4-FFF2-40B4-BE49-F238E27FC236}">
              <a16:creationId xmlns:a16="http://schemas.microsoft.com/office/drawing/2014/main" id="{3651B140-FD47-499C-AD69-5905B834972D}"/>
            </a:ext>
          </a:extLst>
        </xdr:cNvPr>
        <xdr:cNvSpPr/>
      </xdr:nvSpPr>
      <xdr:spPr>
        <a:xfrm>
          <a:off x="21272500" y="184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58601</xdr:rowOff>
    </xdr:from>
    <xdr:to>
      <xdr:col>107</xdr:col>
      <xdr:colOff>101600</xdr:colOff>
      <xdr:row>107</xdr:row>
      <xdr:rowOff>160201</xdr:rowOff>
    </xdr:to>
    <xdr:sp macro="" textlink="">
      <xdr:nvSpPr>
        <xdr:cNvPr id="860" name="フローチャート: 判断 859">
          <a:extLst>
            <a:ext uri="{FF2B5EF4-FFF2-40B4-BE49-F238E27FC236}">
              <a16:creationId xmlns:a16="http://schemas.microsoft.com/office/drawing/2014/main" id="{13413239-7219-4E38-8D16-8FC1922CCB79}"/>
            </a:ext>
          </a:extLst>
        </xdr:cNvPr>
        <xdr:cNvSpPr/>
      </xdr:nvSpPr>
      <xdr:spPr>
        <a:xfrm>
          <a:off x="20383500" y="18403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85816</xdr:rowOff>
    </xdr:from>
    <xdr:to>
      <xdr:col>102</xdr:col>
      <xdr:colOff>165100</xdr:colOff>
      <xdr:row>108</xdr:row>
      <xdr:rowOff>15966</xdr:rowOff>
    </xdr:to>
    <xdr:sp macro="" textlink="">
      <xdr:nvSpPr>
        <xdr:cNvPr id="861" name="フローチャート: 判断 860">
          <a:extLst>
            <a:ext uri="{FF2B5EF4-FFF2-40B4-BE49-F238E27FC236}">
              <a16:creationId xmlns:a16="http://schemas.microsoft.com/office/drawing/2014/main" id="{A2DA5319-287D-46AA-AFBA-4609CE64F497}"/>
            </a:ext>
          </a:extLst>
        </xdr:cNvPr>
        <xdr:cNvSpPr/>
      </xdr:nvSpPr>
      <xdr:spPr>
        <a:xfrm>
          <a:off x="19494500" y="1843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id="{2705EC35-26E1-422E-A31F-743B941C986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8DA7B167-2D67-4D71-8BD7-7A8E7558D4E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EF0F68EB-1649-4B0F-9E6D-42FFF77279E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F5C5BF75-B378-40FC-981E-7702BFE88EB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3FFEC4E2-8039-4E65-B69C-B6589B2B79E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1995</xdr:rowOff>
    </xdr:from>
    <xdr:to>
      <xdr:col>116</xdr:col>
      <xdr:colOff>114300</xdr:colOff>
      <xdr:row>105</xdr:row>
      <xdr:rowOff>103595</xdr:rowOff>
    </xdr:to>
    <xdr:sp macro="" textlink="">
      <xdr:nvSpPr>
        <xdr:cNvPr id="867" name="楕円 866">
          <a:extLst>
            <a:ext uri="{FF2B5EF4-FFF2-40B4-BE49-F238E27FC236}">
              <a16:creationId xmlns:a16="http://schemas.microsoft.com/office/drawing/2014/main" id="{30207C66-B86F-4201-B87B-2E49713438F5}"/>
            </a:ext>
          </a:extLst>
        </xdr:cNvPr>
        <xdr:cNvSpPr/>
      </xdr:nvSpPr>
      <xdr:spPr>
        <a:xfrm>
          <a:off x="22110700" y="1800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24872</xdr:rowOff>
    </xdr:from>
    <xdr:ext cx="469744" cy="259045"/>
    <xdr:sp macro="" textlink="">
      <xdr:nvSpPr>
        <xdr:cNvPr id="868" name="【公民館】&#10;一人当たり面積該当値テキスト">
          <a:extLst>
            <a:ext uri="{FF2B5EF4-FFF2-40B4-BE49-F238E27FC236}">
              <a16:creationId xmlns:a16="http://schemas.microsoft.com/office/drawing/2014/main" id="{46002A55-BBB0-4B42-AA77-6F6081438A5C}"/>
            </a:ext>
          </a:extLst>
        </xdr:cNvPr>
        <xdr:cNvSpPr txBox="1"/>
      </xdr:nvSpPr>
      <xdr:spPr>
        <a:xfrm>
          <a:off x="22199600" y="1785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9616</xdr:rowOff>
    </xdr:from>
    <xdr:to>
      <xdr:col>112</xdr:col>
      <xdr:colOff>38100</xdr:colOff>
      <xdr:row>105</xdr:row>
      <xdr:rowOff>111216</xdr:rowOff>
    </xdr:to>
    <xdr:sp macro="" textlink="">
      <xdr:nvSpPr>
        <xdr:cNvPr id="869" name="楕円 868">
          <a:extLst>
            <a:ext uri="{FF2B5EF4-FFF2-40B4-BE49-F238E27FC236}">
              <a16:creationId xmlns:a16="http://schemas.microsoft.com/office/drawing/2014/main" id="{557F17C6-D017-42B7-A67D-99F82C447F98}"/>
            </a:ext>
          </a:extLst>
        </xdr:cNvPr>
        <xdr:cNvSpPr/>
      </xdr:nvSpPr>
      <xdr:spPr>
        <a:xfrm>
          <a:off x="21272500" y="1801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52795</xdr:rowOff>
    </xdr:from>
    <xdr:to>
      <xdr:col>116</xdr:col>
      <xdr:colOff>63500</xdr:colOff>
      <xdr:row>105</xdr:row>
      <xdr:rowOff>60416</xdr:rowOff>
    </xdr:to>
    <xdr:cxnSp macro="">
      <xdr:nvCxnSpPr>
        <xdr:cNvPr id="870" name="直線コネクタ 869">
          <a:extLst>
            <a:ext uri="{FF2B5EF4-FFF2-40B4-BE49-F238E27FC236}">
              <a16:creationId xmlns:a16="http://schemas.microsoft.com/office/drawing/2014/main" id="{92E8A119-2640-40E0-8507-295A0D5B476B}"/>
            </a:ext>
          </a:extLst>
        </xdr:cNvPr>
        <xdr:cNvCxnSpPr/>
      </xdr:nvCxnSpPr>
      <xdr:spPr>
        <a:xfrm flipV="1">
          <a:off x="21323300" y="18055045"/>
          <a:ext cx="8382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22679</xdr:rowOff>
    </xdr:from>
    <xdr:to>
      <xdr:col>107</xdr:col>
      <xdr:colOff>101600</xdr:colOff>
      <xdr:row>105</xdr:row>
      <xdr:rowOff>124279</xdr:rowOff>
    </xdr:to>
    <xdr:sp macro="" textlink="">
      <xdr:nvSpPr>
        <xdr:cNvPr id="871" name="楕円 870">
          <a:extLst>
            <a:ext uri="{FF2B5EF4-FFF2-40B4-BE49-F238E27FC236}">
              <a16:creationId xmlns:a16="http://schemas.microsoft.com/office/drawing/2014/main" id="{133FF1A2-5CB5-4F43-87B2-9CDBB5A5FD5D}"/>
            </a:ext>
          </a:extLst>
        </xdr:cNvPr>
        <xdr:cNvSpPr/>
      </xdr:nvSpPr>
      <xdr:spPr>
        <a:xfrm>
          <a:off x="20383500" y="1802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60416</xdr:rowOff>
    </xdr:from>
    <xdr:to>
      <xdr:col>111</xdr:col>
      <xdr:colOff>177800</xdr:colOff>
      <xdr:row>105</xdr:row>
      <xdr:rowOff>73479</xdr:rowOff>
    </xdr:to>
    <xdr:cxnSp macro="">
      <xdr:nvCxnSpPr>
        <xdr:cNvPr id="872" name="直線コネクタ 871">
          <a:extLst>
            <a:ext uri="{FF2B5EF4-FFF2-40B4-BE49-F238E27FC236}">
              <a16:creationId xmlns:a16="http://schemas.microsoft.com/office/drawing/2014/main" id="{B2046963-856B-4F1B-86A8-26B260171F79}"/>
            </a:ext>
          </a:extLst>
        </xdr:cNvPr>
        <xdr:cNvCxnSpPr/>
      </xdr:nvCxnSpPr>
      <xdr:spPr>
        <a:xfrm flipV="1">
          <a:off x="20434300" y="1806266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29211</xdr:rowOff>
    </xdr:from>
    <xdr:to>
      <xdr:col>102</xdr:col>
      <xdr:colOff>165100</xdr:colOff>
      <xdr:row>105</xdr:row>
      <xdr:rowOff>130811</xdr:rowOff>
    </xdr:to>
    <xdr:sp macro="" textlink="">
      <xdr:nvSpPr>
        <xdr:cNvPr id="873" name="楕円 872">
          <a:extLst>
            <a:ext uri="{FF2B5EF4-FFF2-40B4-BE49-F238E27FC236}">
              <a16:creationId xmlns:a16="http://schemas.microsoft.com/office/drawing/2014/main" id="{DF38B7EE-448C-46B5-97D7-6BAFD8369B8C}"/>
            </a:ext>
          </a:extLst>
        </xdr:cNvPr>
        <xdr:cNvSpPr/>
      </xdr:nvSpPr>
      <xdr:spPr>
        <a:xfrm>
          <a:off x="19494500" y="1803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73479</xdr:rowOff>
    </xdr:from>
    <xdr:to>
      <xdr:col>107</xdr:col>
      <xdr:colOff>50800</xdr:colOff>
      <xdr:row>105</xdr:row>
      <xdr:rowOff>80011</xdr:rowOff>
    </xdr:to>
    <xdr:cxnSp macro="">
      <xdr:nvCxnSpPr>
        <xdr:cNvPr id="874" name="直線コネクタ 873">
          <a:extLst>
            <a:ext uri="{FF2B5EF4-FFF2-40B4-BE49-F238E27FC236}">
              <a16:creationId xmlns:a16="http://schemas.microsoft.com/office/drawing/2014/main" id="{6A6CFA7C-9E01-49EE-86C9-5BEF487A6E4C}"/>
            </a:ext>
          </a:extLst>
        </xdr:cNvPr>
        <xdr:cNvCxnSpPr/>
      </xdr:nvCxnSpPr>
      <xdr:spPr>
        <a:xfrm flipV="1">
          <a:off x="19545300" y="18075729"/>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148063</xdr:rowOff>
    </xdr:from>
    <xdr:ext cx="469744" cy="259045"/>
    <xdr:sp macro="" textlink="">
      <xdr:nvSpPr>
        <xdr:cNvPr id="875" name="n_1aveValue【公民館】&#10;一人当たり面積">
          <a:extLst>
            <a:ext uri="{FF2B5EF4-FFF2-40B4-BE49-F238E27FC236}">
              <a16:creationId xmlns:a16="http://schemas.microsoft.com/office/drawing/2014/main" id="{B6D7754A-4366-4BA0-BED7-E255BA45A5A0}"/>
            </a:ext>
          </a:extLst>
        </xdr:cNvPr>
        <xdr:cNvSpPr txBox="1"/>
      </xdr:nvSpPr>
      <xdr:spPr>
        <a:xfrm>
          <a:off x="21075727" y="1849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151328</xdr:rowOff>
    </xdr:from>
    <xdr:ext cx="469744" cy="259045"/>
    <xdr:sp macro="" textlink="">
      <xdr:nvSpPr>
        <xdr:cNvPr id="876" name="n_2aveValue【公民館】&#10;一人当たり面積">
          <a:extLst>
            <a:ext uri="{FF2B5EF4-FFF2-40B4-BE49-F238E27FC236}">
              <a16:creationId xmlns:a16="http://schemas.microsoft.com/office/drawing/2014/main" id="{57E1623C-86E5-45D8-8341-0CA13B7C6EF7}"/>
            </a:ext>
          </a:extLst>
        </xdr:cNvPr>
        <xdr:cNvSpPr txBox="1"/>
      </xdr:nvSpPr>
      <xdr:spPr>
        <a:xfrm>
          <a:off x="20199427" y="18496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7093</xdr:rowOff>
    </xdr:from>
    <xdr:ext cx="469744" cy="259045"/>
    <xdr:sp macro="" textlink="">
      <xdr:nvSpPr>
        <xdr:cNvPr id="877" name="n_3aveValue【公民館】&#10;一人当たり面積">
          <a:extLst>
            <a:ext uri="{FF2B5EF4-FFF2-40B4-BE49-F238E27FC236}">
              <a16:creationId xmlns:a16="http://schemas.microsoft.com/office/drawing/2014/main" id="{438B44C2-935C-44CB-AE8A-1093A9F4C658}"/>
            </a:ext>
          </a:extLst>
        </xdr:cNvPr>
        <xdr:cNvSpPr txBox="1"/>
      </xdr:nvSpPr>
      <xdr:spPr>
        <a:xfrm>
          <a:off x="19310427" y="1852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127743</xdr:rowOff>
    </xdr:from>
    <xdr:ext cx="469744" cy="259045"/>
    <xdr:sp macro="" textlink="">
      <xdr:nvSpPr>
        <xdr:cNvPr id="878" name="n_1mainValue【公民館】&#10;一人当たり面積">
          <a:extLst>
            <a:ext uri="{FF2B5EF4-FFF2-40B4-BE49-F238E27FC236}">
              <a16:creationId xmlns:a16="http://schemas.microsoft.com/office/drawing/2014/main" id="{499CD539-7AEC-43AC-9195-BB790377D115}"/>
            </a:ext>
          </a:extLst>
        </xdr:cNvPr>
        <xdr:cNvSpPr txBox="1"/>
      </xdr:nvSpPr>
      <xdr:spPr>
        <a:xfrm>
          <a:off x="21075727" y="1778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140806</xdr:rowOff>
    </xdr:from>
    <xdr:ext cx="469744" cy="259045"/>
    <xdr:sp macro="" textlink="">
      <xdr:nvSpPr>
        <xdr:cNvPr id="879" name="n_2mainValue【公民館】&#10;一人当たり面積">
          <a:extLst>
            <a:ext uri="{FF2B5EF4-FFF2-40B4-BE49-F238E27FC236}">
              <a16:creationId xmlns:a16="http://schemas.microsoft.com/office/drawing/2014/main" id="{E599C0D8-36DA-471B-A46B-76C3BFAF8000}"/>
            </a:ext>
          </a:extLst>
        </xdr:cNvPr>
        <xdr:cNvSpPr txBox="1"/>
      </xdr:nvSpPr>
      <xdr:spPr>
        <a:xfrm>
          <a:off x="20199427" y="17800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147338</xdr:rowOff>
    </xdr:from>
    <xdr:ext cx="469744" cy="259045"/>
    <xdr:sp macro="" textlink="">
      <xdr:nvSpPr>
        <xdr:cNvPr id="880" name="n_3mainValue【公民館】&#10;一人当たり面積">
          <a:extLst>
            <a:ext uri="{FF2B5EF4-FFF2-40B4-BE49-F238E27FC236}">
              <a16:creationId xmlns:a16="http://schemas.microsoft.com/office/drawing/2014/main" id="{28EBFDB5-4CA2-45E4-88AC-7B377B974088}"/>
            </a:ext>
          </a:extLst>
        </xdr:cNvPr>
        <xdr:cNvSpPr txBox="1"/>
      </xdr:nvSpPr>
      <xdr:spPr>
        <a:xfrm>
          <a:off x="19310427" y="17806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81" name="正方形/長方形 880">
          <a:extLst>
            <a:ext uri="{FF2B5EF4-FFF2-40B4-BE49-F238E27FC236}">
              <a16:creationId xmlns:a16="http://schemas.microsoft.com/office/drawing/2014/main" id="{10EBCF81-1661-483E-B161-5F5F51B98C1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82" name="正方形/長方形 881">
          <a:extLst>
            <a:ext uri="{FF2B5EF4-FFF2-40B4-BE49-F238E27FC236}">
              <a16:creationId xmlns:a16="http://schemas.microsoft.com/office/drawing/2014/main" id="{7B0C47FF-DC27-45C5-A3C4-F05642CC94E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83" name="テキスト ボックス 882">
          <a:extLst>
            <a:ext uri="{FF2B5EF4-FFF2-40B4-BE49-F238E27FC236}">
              <a16:creationId xmlns:a16="http://schemas.microsoft.com/office/drawing/2014/main" id="{24C2E9BF-FDA5-4BD7-9CA8-61973F780FA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道路は有形固定資産減価償却率が</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％を超え、橋梁・トンネルについては</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を超えた高い数値となっており、老朽化が進んでいることが読み取れる。港湾・漁港については、全国平均を下回っているものの一人あたりの有形固定資産額については、本市が海に囲まれた土地であること人口</a:t>
          </a:r>
          <a:r>
            <a:rPr kumimoji="1" lang="en-US" altLang="ja-JP" sz="1300">
              <a:latin typeface="ＭＳ Ｐゴシック" panose="020B0600070205080204" pitchFamily="50" charset="-128"/>
              <a:ea typeface="ＭＳ Ｐゴシック" panose="020B0600070205080204" pitchFamily="50" charset="-128"/>
            </a:rPr>
            <a:t>47,552</a:t>
          </a:r>
          <a:r>
            <a:rPr kumimoji="1" lang="ja-JP" altLang="en-US" sz="1300">
              <a:latin typeface="ＭＳ Ｐゴシック" panose="020B0600070205080204" pitchFamily="50" charset="-128"/>
              <a:ea typeface="ＭＳ Ｐゴシック" panose="020B0600070205080204" pitchFamily="50" charset="-128"/>
            </a:rPr>
            <a:t>人（Ｈ</a:t>
          </a:r>
          <a:r>
            <a:rPr kumimoji="1" lang="en-US" altLang="ja-JP" sz="1300">
              <a:latin typeface="ＭＳ Ｐゴシック" panose="020B0600070205080204" pitchFamily="50" charset="-128"/>
              <a:ea typeface="ＭＳ Ｐゴシック" panose="020B0600070205080204" pitchFamily="50" charset="-128"/>
            </a:rPr>
            <a:t>31.1.1</a:t>
          </a:r>
          <a:r>
            <a:rPr kumimoji="1" lang="ja-JP" altLang="en-US" sz="1300">
              <a:latin typeface="ＭＳ Ｐゴシック" panose="020B0600070205080204" pitchFamily="50" charset="-128"/>
              <a:ea typeface="ＭＳ Ｐゴシック" panose="020B0600070205080204" pitchFamily="50" charset="-128"/>
            </a:rPr>
            <a:t>現在）と小規模であることから、県平均や全国平均より高い数値となっている。一方で、認定こども園・幼稚園・保育所や学校施設、公民館等の有形固定資産減価償却率については、統廃合や大規模改修による施設の長寿命化を計画的に進めており、類似団体及び全国平均と同程度もしくは下回っている。また認定こども園等については、民間移管により昨年度と比較して一人当たりの面積は減少したものの、「安心して子どもを産み育てやすい体制の充実」を市の基本政策で掲げていることもあり、類似団体内でも高く、県平均、全国平均よりも高い数値となっている。道路等のインフラ整備については極めて老朽化が進んでいることから、橋梁長寿命化修繕計画をはじめ、その他長寿命化計画等の見直しを継続的に行い、維持管理や修繕、更新などより効果的な取り組みを進めていく。また、施設についても、公共施設等総合管理計画に基づき、統廃合や長寿命化を計画的に実施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1D85FE3-EF23-42C6-B29C-7F1E8DD9D6F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C643F4E-581E-45C2-BE01-B94DCCEB916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8AC070F-B7B8-4BA2-8AAE-97925A72E4C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69FBF12-589A-4CCB-ABAC-F0FD1A2C2B0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兵庫県南あわじ市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FD1BEEC-92F7-4E80-8F08-0FEE3B56F2D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06F8EE5-4A08-4768-A867-05D49F73C8C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E27AADC-7C2E-4E58-A8C1-0CB64BDFC82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BEB6386-472A-42C3-A873-0E06B432961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A6C699D-5106-48EA-AD5E-B07A245DAD8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B1965BB-1D28-4021-9ED0-CB9EDDD1E7C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47,552
47,158
229.01
26,568,151
25,807,746
706,574
15,852,600
33,462,225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BA9A5A6-1B7B-41FF-B687-73FADC37DA0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0586496-AF28-4E11-9E63-0EF35FAAD8D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7CB44F9-7E66-434D-BB1D-6BC82DA17E7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14.1
122.4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417514A-1563-466E-82C0-B471C2E2853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0ABFC4E-0500-4BF9-A5E3-6CD1C2E0E57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B55C5DD-33B6-46C2-B8F5-59829F4DF828}"/>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F091A73-7042-47A3-BF77-4F93A646FFA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C62DBBA-1F0C-4EB4-912D-30A301A9ED2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39F1B94-BD39-426E-87F8-67A4C01720A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CF63CCF-64C5-49A4-841E-DB9291D3E1B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506D2D7-E43F-4CDD-902D-A04D0ADA94C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C87D054-9DA7-4B2D-A6AC-C17C95CD5C0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9DDBAEA-1157-4F5D-B49C-C6DCB9CEB32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8ED69D8-D8A3-43A2-915B-BE9B86F4F2D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59FB916-0E25-4CFA-9037-D2B0A4B93DD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CD3FBDC-55B9-435E-B85C-D8ADE8BDC72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8FE9EF8-F317-44BB-B02F-EF2AFA677A6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42435CF-526D-4259-8069-AA6636EADC7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31CA0C8-F3F0-4195-97D3-8DF6C29E67D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6F9A1FBA-195E-48F5-8978-90E245285F33}"/>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95965D80-6021-4C71-AEFE-124B1A5261B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5DE15728-1CF2-42B3-AAB3-E97220B97D1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35B6C218-479F-4AD2-948B-B1F18E91FDB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E9C08F2B-7EA9-4E07-8625-3A39AC04A1C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AF33E9F5-8EE7-4EF1-89B4-DFADA64D3B1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17031280-39E3-42AB-BCF0-11B686FFF77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5D23C1FD-AE46-4812-8BCC-AC24968F6AA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3189CA26-E147-4421-9FE2-949471949A4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A40D790C-2606-4660-ABA1-E158163E514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767850E1-60B4-4FA5-A2A8-D7596A05AAA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F100FFE3-9A2E-4279-8FF2-5A3D69D01E91}"/>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031563E0-89CA-4A82-88EA-8D9A2269A95E}"/>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18F061C5-2065-4467-A90F-1D13E2F4A70B}"/>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6022C4BE-59C5-4319-A0B5-B609981124FA}"/>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2A64CA48-E2EF-4503-856B-9E4C6F0CB284}"/>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0848F929-D554-4BA2-A62C-31FEBE7D49AB}"/>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08CFD275-5994-446D-9728-6E500FB59B5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4EAEF82A-0758-4DAD-AD83-3C06370F363F}"/>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785529D4-DFCC-41DE-81A1-4570F6454DC8}"/>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E237486A-C233-4DE8-B3A6-5E0CE570384D}"/>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416077B3-D76C-40A2-A01B-1F44FCF9AE64}"/>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4A7CF1E7-95C0-4322-898A-DDDDC17EE36D}"/>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CFF11011-744B-43EC-A805-B681C1890FE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41E6CA60-221F-493A-B54D-E641DEC734FA}"/>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6C38FAB3-083F-48E4-B3E8-47FDB2315FC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54973</xdr:rowOff>
    </xdr:to>
    <xdr:cxnSp macro="">
      <xdr:nvCxnSpPr>
        <xdr:cNvPr id="57" name="直線コネクタ 56">
          <a:extLst>
            <a:ext uri="{FF2B5EF4-FFF2-40B4-BE49-F238E27FC236}">
              <a16:creationId xmlns:a16="http://schemas.microsoft.com/office/drawing/2014/main" id="{A478AB72-0D8F-4CC8-A4EC-305296B4A710}"/>
            </a:ext>
          </a:extLst>
        </xdr:cNvPr>
        <xdr:cNvCxnSpPr/>
      </xdr:nvCxnSpPr>
      <xdr:spPr>
        <a:xfrm flipV="1">
          <a:off x="4634865" y="5660572"/>
          <a:ext cx="0" cy="1595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58800</xdr:rowOff>
    </xdr:from>
    <xdr:ext cx="340478" cy="259045"/>
    <xdr:sp macro="" textlink="">
      <xdr:nvSpPr>
        <xdr:cNvPr id="58" name="【図書館】&#10;有形固定資産減価償却率最小値テキスト">
          <a:extLst>
            <a:ext uri="{FF2B5EF4-FFF2-40B4-BE49-F238E27FC236}">
              <a16:creationId xmlns:a16="http://schemas.microsoft.com/office/drawing/2014/main" id="{5B872C95-F6B7-4565-AD51-2601C813FC25}"/>
            </a:ext>
          </a:extLst>
        </xdr:cNvPr>
        <xdr:cNvSpPr txBox="1"/>
      </xdr:nvSpPr>
      <xdr:spPr>
        <a:xfrm>
          <a:off x="4673600" y="72597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54973</xdr:rowOff>
    </xdr:from>
    <xdr:to>
      <xdr:col>24</xdr:col>
      <xdr:colOff>152400</xdr:colOff>
      <xdr:row>42</xdr:row>
      <xdr:rowOff>54973</xdr:rowOff>
    </xdr:to>
    <xdr:cxnSp macro="">
      <xdr:nvCxnSpPr>
        <xdr:cNvPr id="59" name="直線コネクタ 58">
          <a:extLst>
            <a:ext uri="{FF2B5EF4-FFF2-40B4-BE49-F238E27FC236}">
              <a16:creationId xmlns:a16="http://schemas.microsoft.com/office/drawing/2014/main" id="{A8CBDAF1-9333-4AFD-AF61-1E02A3846AEC}"/>
            </a:ext>
          </a:extLst>
        </xdr:cNvPr>
        <xdr:cNvCxnSpPr/>
      </xdr:nvCxnSpPr>
      <xdr:spPr>
        <a:xfrm>
          <a:off x="4546600" y="725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a:extLst>
            <a:ext uri="{FF2B5EF4-FFF2-40B4-BE49-F238E27FC236}">
              <a16:creationId xmlns:a16="http://schemas.microsoft.com/office/drawing/2014/main" id="{053D4E1A-EBCB-4421-8A9D-745F1FF9ECFD}"/>
            </a:ext>
          </a:extLst>
        </xdr:cNvPr>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a:extLst>
            <a:ext uri="{FF2B5EF4-FFF2-40B4-BE49-F238E27FC236}">
              <a16:creationId xmlns:a16="http://schemas.microsoft.com/office/drawing/2014/main" id="{73109D1F-CAD3-41C0-8431-D79D0278D2F0}"/>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126292</xdr:rowOff>
    </xdr:from>
    <xdr:ext cx="405111" cy="259045"/>
    <xdr:sp macro="" textlink="">
      <xdr:nvSpPr>
        <xdr:cNvPr id="62" name="【図書館】&#10;有形固定資産減価償却率平均値テキスト">
          <a:extLst>
            <a:ext uri="{FF2B5EF4-FFF2-40B4-BE49-F238E27FC236}">
              <a16:creationId xmlns:a16="http://schemas.microsoft.com/office/drawing/2014/main" id="{B22A09EE-4328-44EF-9DC8-7B876AC62DAD}"/>
            </a:ext>
          </a:extLst>
        </xdr:cNvPr>
        <xdr:cNvSpPr txBox="1"/>
      </xdr:nvSpPr>
      <xdr:spPr>
        <a:xfrm>
          <a:off x="4673600" y="6469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147864</xdr:rowOff>
    </xdr:from>
    <xdr:to>
      <xdr:col>24</xdr:col>
      <xdr:colOff>114300</xdr:colOff>
      <xdr:row>38</xdr:row>
      <xdr:rowOff>78014</xdr:rowOff>
    </xdr:to>
    <xdr:sp macro="" textlink="">
      <xdr:nvSpPr>
        <xdr:cNvPr id="63" name="フローチャート: 判断 62">
          <a:extLst>
            <a:ext uri="{FF2B5EF4-FFF2-40B4-BE49-F238E27FC236}">
              <a16:creationId xmlns:a16="http://schemas.microsoft.com/office/drawing/2014/main" id="{EE626667-A128-4372-8598-EA3853EF2C0C}"/>
            </a:ext>
          </a:extLst>
        </xdr:cNvPr>
        <xdr:cNvSpPr/>
      </xdr:nvSpPr>
      <xdr:spPr>
        <a:xfrm>
          <a:off x="45847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a:extLst>
            <a:ext uri="{FF2B5EF4-FFF2-40B4-BE49-F238E27FC236}">
              <a16:creationId xmlns:a16="http://schemas.microsoft.com/office/drawing/2014/main" id="{B78CAF35-8CE7-4358-A9E1-7B3DD1A3BFB4}"/>
            </a:ext>
          </a:extLst>
        </xdr:cNvPr>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129903</xdr:rowOff>
    </xdr:from>
    <xdr:to>
      <xdr:col>15</xdr:col>
      <xdr:colOff>101600</xdr:colOff>
      <xdr:row>40</xdr:row>
      <xdr:rowOff>60053</xdr:rowOff>
    </xdr:to>
    <xdr:sp macro="" textlink="">
      <xdr:nvSpPr>
        <xdr:cNvPr id="65" name="フローチャート: 判断 64">
          <a:extLst>
            <a:ext uri="{FF2B5EF4-FFF2-40B4-BE49-F238E27FC236}">
              <a16:creationId xmlns:a16="http://schemas.microsoft.com/office/drawing/2014/main" id="{6D1475F8-6D11-48A9-B4C7-60DF46839F3B}"/>
            </a:ext>
          </a:extLst>
        </xdr:cNvPr>
        <xdr:cNvSpPr/>
      </xdr:nvSpPr>
      <xdr:spPr>
        <a:xfrm>
          <a:off x="2857500" y="681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907</xdr:rowOff>
    </xdr:from>
    <xdr:to>
      <xdr:col>10</xdr:col>
      <xdr:colOff>165100</xdr:colOff>
      <xdr:row>38</xdr:row>
      <xdr:rowOff>102507</xdr:rowOff>
    </xdr:to>
    <xdr:sp macro="" textlink="">
      <xdr:nvSpPr>
        <xdr:cNvPr id="66" name="フローチャート: 判断 65">
          <a:extLst>
            <a:ext uri="{FF2B5EF4-FFF2-40B4-BE49-F238E27FC236}">
              <a16:creationId xmlns:a16="http://schemas.microsoft.com/office/drawing/2014/main" id="{EAD83FA6-7414-4D4B-8570-B939CD4CC5B6}"/>
            </a:ext>
          </a:extLst>
        </xdr:cNvPr>
        <xdr:cNvSpPr/>
      </xdr:nvSpPr>
      <xdr:spPr>
        <a:xfrm>
          <a:off x="1968500" y="65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F5F25E26-1198-4414-BBD1-1A758D3F0B9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5A5C980-5B7E-422F-BC90-E90BA3E18D6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6CE556A-E9E3-4579-B909-67B8EADF968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BAA86D2-9F5D-4809-A5D9-C2D85930AD4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0C965CA-016A-42A4-9F8F-9048F186342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142966</xdr:rowOff>
    </xdr:from>
    <xdr:to>
      <xdr:col>24</xdr:col>
      <xdr:colOff>114300</xdr:colOff>
      <xdr:row>37</xdr:row>
      <xdr:rowOff>73116</xdr:rowOff>
    </xdr:to>
    <xdr:sp macro="" textlink="">
      <xdr:nvSpPr>
        <xdr:cNvPr id="72" name="楕円 71">
          <a:extLst>
            <a:ext uri="{FF2B5EF4-FFF2-40B4-BE49-F238E27FC236}">
              <a16:creationId xmlns:a16="http://schemas.microsoft.com/office/drawing/2014/main" id="{54AC1E24-B5FA-4E82-B059-50A49DE4667B}"/>
            </a:ext>
          </a:extLst>
        </xdr:cNvPr>
        <xdr:cNvSpPr/>
      </xdr:nvSpPr>
      <xdr:spPr>
        <a:xfrm>
          <a:off x="4584700" y="631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165843</xdr:rowOff>
    </xdr:from>
    <xdr:ext cx="405111" cy="259045"/>
    <xdr:sp macro="" textlink="">
      <xdr:nvSpPr>
        <xdr:cNvPr id="73" name="【図書館】&#10;有形固定資産減価償却率該当値テキスト">
          <a:extLst>
            <a:ext uri="{FF2B5EF4-FFF2-40B4-BE49-F238E27FC236}">
              <a16:creationId xmlns:a16="http://schemas.microsoft.com/office/drawing/2014/main" id="{FBF2CF30-4CF0-43FC-B490-3EF6F4789400}"/>
            </a:ext>
          </a:extLst>
        </xdr:cNvPr>
        <xdr:cNvSpPr txBox="1"/>
      </xdr:nvSpPr>
      <xdr:spPr>
        <a:xfrm>
          <a:off x="4673600" y="6166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2540</xdr:rowOff>
    </xdr:from>
    <xdr:to>
      <xdr:col>20</xdr:col>
      <xdr:colOff>38100</xdr:colOff>
      <xdr:row>37</xdr:row>
      <xdr:rowOff>104140</xdr:rowOff>
    </xdr:to>
    <xdr:sp macro="" textlink="">
      <xdr:nvSpPr>
        <xdr:cNvPr id="74" name="楕円 73">
          <a:extLst>
            <a:ext uri="{FF2B5EF4-FFF2-40B4-BE49-F238E27FC236}">
              <a16:creationId xmlns:a16="http://schemas.microsoft.com/office/drawing/2014/main" id="{EE58DEEA-EA5A-4256-B4E0-B6BB3A6BED14}"/>
            </a:ext>
          </a:extLst>
        </xdr:cNvPr>
        <xdr:cNvSpPr/>
      </xdr:nvSpPr>
      <xdr:spPr>
        <a:xfrm>
          <a:off x="3746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22316</xdr:rowOff>
    </xdr:from>
    <xdr:to>
      <xdr:col>24</xdr:col>
      <xdr:colOff>63500</xdr:colOff>
      <xdr:row>37</xdr:row>
      <xdr:rowOff>53340</xdr:rowOff>
    </xdr:to>
    <xdr:cxnSp macro="">
      <xdr:nvCxnSpPr>
        <xdr:cNvPr id="75" name="直線コネクタ 74">
          <a:extLst>
            <a:ext uri="{FF2B5EF4-FFF2-40B4-BE49-F238E27FC236}">
              <a16:creationId xmlns:a16="http://schemas.microsoft.com/office/drawing/2014/main" id="{121065F7-42C1-4A61-8099-980F7487D07F}"/>
            </a:ext>
          </a:extLst>
        </xdr:cNvPr>
        <xdr:cNvCxnSpPr/>
      </xdr:nvCxnSpPr>
      <xdr:spPr>
        <a:xfrm flipV="1">
          <a:off x="3797300" y="6365966"/>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35197</xdr:rowOff>
    </xdr:from>
    <xdr:to>
      <xdr:col>15</xdr:col>
      <xdr:colOff>101600</xdr:colOff>
      <xdr:row>37</xdr:row>
      <xdr:rowOff>136797</xdr:rowOff>
    </xdr:to>
    <xdr:sp macro="" textlink="">
      <xdr:nvSpPr>
        <xdr:cNvPr id="76" name="楕円 75">
          <a:extLst>
            <a:ext uri="{FF2B5EF4-FFF2-40B4-BE49-F238E27FC236}">
              <a16:creationId xmlns:a16="http://schemas.microsoft.com/office/drawing/2014/main" id="{C18693A1-8F5C-4942-8B68-6D37DB1C6CAD}"/>
            </a:ext>
          </a:extLst>
        </xdr:cNvPr>
        <xdr:cNvSpPr/>
      </xdr:nvSpPr>
      <xdr:spPr>
        <a:xfrm>
          <a:off x="2857500" y="637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53340</xdr:rowOff>
    </xdr:from>
    <xdr:to>
      <xdr:col>19</xdr:col>
      <xdr:colOff>177800</xdr:colOff>
      <xdr:row>37</xdr:row>
      <xdr:rowOff>85997</xdr:rowOff>
    </xdr:to>
    <xdr:cxnSp macro="">
      <xdr:nvCxnSpPr>
        <xdr:cNvPr id="77" name="直線コネクタ 76">
          <a:extLst>
            <a:ext uri="{FF2B5EF4-FFF2-40B4-BE49-F238E27FC236}">
              <a16:creationId xmlns:a16="http://schemas.microsoft.com/office/drawing/2014/main" id="{0667A224-1234-437C-8B94-E61D0EA699C3}"/>
            </a:ext>
          </a:extLst>
        </xdr:cNvPr>
        <xdr:cNvCxnSpPr/>
      </xdr:nvCxnSpPr>
      <xdr:spPr>
        <a:xfrm flipV="1">
          <a:off x="2908300" y="639699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66222</xdr:rowOff>
    </xdr:from>
    <xdr:to>
      <xdr:col>10</xdr:col>
      <xdr:colOff>165100</xdr:colOff>
      <xdr:row>37</xdr:row>
      <xdr:rowOff>167822</xdr:rowOff>
    </xdr:to>
    <xdr:sp macro="" textlink="">
      <xdr:nvSpPr>
        <xdr:cNvPr id="78" name="楕円 77">
          <a:extLst>
            <a:ext uri="{FF2B5EF4-FFF2-40B4-BE49-F238E27FC236}">
              <a16:creationId xmlns:a16="http://schemas.microsoft.com/office/drawing/2014/main" id="{5EA9562F-7635-4569-80D7-2B1E669C05B4}"/>
            </a:ext>
          </a:extLst>
        </xdr:cNvPr>
        <xdr:cNvSpPr/>
      </xdr:nvSpPr>
      <xdr:spPr>
        <a:xfrm>
          <a:off x="1968500" y="640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85997</xdr:rowOff>
    </xdr:from>
    <xdr:to>
      <xdr:col>15</xdr:col>
      <xdr:colOff>50800</xdr:colOff>
      <xdr:row>37</xdr:row>
      <xdr:rowOff>117022</xdr:rowOff>
    </xdr:to>
    <xdr:cxnSp macro="">
      <xdr:nvCxnSpPr>
        <xdr:cNvPr id="79" name="直線コネクタ 78">
          <a:extLst>
            <a:ext uri="{FF2B5EF4-FFF2-40B4-BE49-F238E27FC236}">
              <a16:creationId xmlns:a16="http://schemas.microsoft.com/office/drawing/2014/main" id="{7F93BE59-3159-4794-BE2A-304EFABA82A4}"/>
            </a:ext>
          </a:extLst>
        </xdr:cNvPr>
        <xdr:cNvCxnSpPr/>
      </xdr:nvCxnSpPr>
      <xdr:spPr>
        <a:xfrm flipV="1">
          <a:off x="2019300" y="6429647"/>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106697</xdr:rowOff>
    </xdr:from>
    <xdr:ext cx="405111" cy="259045"/>
    <xdr:sp macro="" textlink="">
      <xdr:nvSpPr>
        <xdr:cNvPr id="80" name="n_1aveValue【図書館】&#10;有形固定資産減価償却率">
          <a:extLst>
            <a:ext uri="{FF2B5EF4-FFF2-40B4-BE49-F238E27FC236}">
              <a16:creationId xmlns:a16="http://schemas.microsoft.com/office/drawing/2014/main" id="{98B3B964-E0CF-4C4C-9DB4-44BB845B2BE2}"/>
            </a:ext>
          </a:extLst>
        </xdr:cNvPr>
        <xdr:cNvSpPr txBox="1"/>
      </xdr:nvSpPr>
      <xdr:spPr>
        <a:xfrm>
          <a:off x="3582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51180</xdr:rowOff>
    </xdr:from>
    <xdr:ext cx="405111" cy="259045"/>
    <xdr:sp macro="" textlink="">
      <xdr:nvSpPr>
        <xdr:cNvPr id="81" name="n_2aveValue【図書館】&#10;有形固定資産減価償却率">
          <a:extLst>
            <a:ext uri="{FF2B5EF4-FFF2-40B4-BE49-F238E27FC236}">
              <a16:creationId xmlns:a16="http://schemas.microsoft.com/office/drawing/2014/main" id="{29F59C38-67A1-4D6E-A925-242642E80DFD}"/>
            </a:ext>
          </a:extLst>
        </xdr:cNvPr>
        <xdr:cNvSpPr txBox="1"/>
      </xdr:nvSpPr>
      <xdr:spPr>
        <a:xfrm>
          <a:off x="2705744" y="6909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93634</xdr:rowOff>
    </xdr:from>
    <xdr:ext cx="405111" cy="259045"/>
    <xdr:sp macro="" textlink="">
      <xdr:nvSpPr>
        <xdr:cNvPr id="82" name="n_3aveValue【図書館】&#10;有形固定資産減価償却率">
          <a:extLst>
            <a:ext uri="{FF2B5EF4-FFF2-40B4-BE49-F238E27FC236}">
              <a16:creationId xmlns:a16="http://schemas.microsoft.com/office/drawing/2014/main" id="{6A5C60D1-6CC7-41D5-8078-C2AE05157D8E}"/>
            </a:ext>
          </a:extLst>
        </xdr:cNvPr>
        <xdr:cNvSpPr txBox="1"/>
      </xdr:nvSpPr>
      <xdr:spPr>
        <a:xfrm>
          <a:off x="1816744" y="660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120667</xdr:rowOff>
    </xdr:from>
    <xdr:ext cx="405111" cy="259045"/>
    <xdr:sp macro="" textlink="">
      <xdr:nvSpPr>
        <xdr:cNvPr id="83" name="n_1mainValue【図書館】&#10;有形固定資産減価償却率">
          <a:extLst>
            <a:ext uri="{FF2B5EF4-FFF2-40B4-BE49-F238E27FC236}">
              <a16:creationId xmlns:a16="http://schemas.microsoft.com/office/drawing/2014/main" id="{EBF269DD-3841-4BB9-B71F-7971C7E77ACB}"/>
            </a:ext>
          </a:extLst>
        </xdr:cNvPr>
        <xdr:cNvSpPr txBox="1"/>
      </xdr:nvSpPr>
      <xdr:spPr>
        <a:xfrm>
          <a:off x="35820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153324</xdr:rowOff>
    </xdr:from>
    <xdr:ext cx="405111" cy="259045"/>
    <xdr:sp macro="" textlink="">
      <xdr:nvSpPr>
        <xdr:cNvPr id="84" name="n_2mainValue【図書館】&#10;有形固定資産減価償却率">
          <a:extLst>
            <a:ext uri="{FF2B5EF4-FFF2-40B4-BE49-F238E27FC236}">
              <a16:creationId xmlns:a16="http://schemas.microsoft.com/office/drawing/2014/main" id="{18A9573E-492E-463C-B2AA-B741AFF9144A}"/>
            </a:ext>
          </a:extLst>
        </xdr:cNvPr>
        <xdr:cNvSpPr txBox="1"/>
      </xdr:nvSpPr>
      <xdr:spPr>
        <a:xfrm>
          <a:off x="2705744" y="615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12899</xdr:rowOff>
    </xdr:from>
    <xdr:ext cx="405111" cy="259045"/>
    <xdr:sp macro="" textlink="">
      <xdr:nvSpPr>
        <xdr:cNvPr id="85" name="n_3mainValue【図書館】&#10;有形固定資産減価償却率">
          <a:extLst>
            <a:ext uri="{FF2B5EF4-FFF2-40B4-BE49-F238E27FC236}">
              <a16:creationId xmlns:a16="http://schemas.microsoft.com/office/drawing/2014/main" id="{32239B81-AD44-4495-8A8F-8F630A956B0B}"/>
            </a:ext>
          </a:extLst>
        </xdr:cNvPr>
        <xdr:cNvSpPr txBox="1"/>
      </xdr:nvSpPr>
      <xdr:spPr>
        <a:xfrm>
          <a:off x="18167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44E71144-E5A2-4C38-A90A-083CB500384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FCFA5127-832A-416A-A55A-7C0D38D78DB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F4F52702-43DA-4993-A426-D2E48185823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FC2FC4F0-23DA-4C24-8DA1-955775BD5C9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96A81EB4-250E-4665-A28C-5D03EE9C70D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4B592CA6-B63C-4B55-B900-D8BB4F0CFAB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9BFEFE18-1810-4089-AB09-8E4A74FB855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0EC7E6AD-DB09-48B2-AB15-161A9893489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a:extLst>
            <a:ext uri="{FF2B5EF4-FFF2-40B4-BE49-F238E27FC236}">
              <a16:creationId xmlns:a16="http://schemas.microsoft.com/office/drawing/2014/main" id="{D64FBA02-595D-4D94-B72C-A012F687BAD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400F3E2B-F03D-4B95-9397-2D3F633DCA6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a:extLst>
            <a:ext uri="{FF2B5EF4-FFF2-40B4-BE49-F238E27FC236}">
              <a16:creationId xmlns:a16="http://schemas.microsoft.com/office/drawing/2014/main" id="{A073605A-3308-47E0-BB05-DF0C00D0BCB3}"/>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a:extLst>
            <a:ext uri="{FF2B5EF4-FFF2-40B4-BE49-F238E27FC236}">
              <a16:creationId xmlns:a16="http://schemas.microsoft.com/office/drawing/2014/main" id="{AEB1AB4E-03D3-4D31-855B-9903044A1D66}"/>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a:extLst>
            <a:ext uri="{FF2B5EF4-FFF2-40B4-BE49-F238E27FC236}">
              <a16:creationId xmlns:a16="http://schemas.microsoft.com/office/drawing/2014/main" id="{3858A799-268C-4900-9EB8-81F04CCD2656}"/>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a:extLst>
            <a:ext uri="{FF2B5EF4-FFF2-40B4-BE49-F238E27FC236}">
              <a16:creationId xmlns:a16="http://schemas.microsoft.com/office/drawing/2014/main" id="{B13020F8-6DC8-48AB-A04F-A9455A4BCC68}"/>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a:extLst>
            <a:ext uri="{FF2B5EF4-FFF2-40B4-BE49-F238E27FC236}">
              <a16:creationId xmlns:a16="http://schemas.microsoft.com/office/drawing/2014/main" id="{4704DE9A-8781-43FB-921A-9EEC7B63926C}"/>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a:extLst>
            <a:ext uri="{FF2B5EF4-FFF2-40B4-BE49-F238E27FC236}">
              <a16:creationId xmlns:a16="http://schemas.microsoft.com/office/drawing/2014/main" id="{BDD05D58-C348-4897-BB43-E557BD064572}"/>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a:extLst>
            <a:ext uri="{FF2B5EF4-FFF2-40B4-BE49-F238E27FC236}">
              <a16:creationId xmlns:a16="http://schemas.microsoft.com/office/drawing/2014/main" id="{E6D2F916-CAF2-4071-91D6-112E3773F2A9}"/>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a:extLst>
            <a:ext uri="{FF2B5EF4-FFF2-40B4-BE49-F238E27FC236}">
              <a16:creationId xmlns:a16="http://schemas.microsoft.com/office/drawing/2014/main" id="{D42A2C64-CE44-4FAC-B0F9-86CEB0CE33D8}"/>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a:extLst>
            <a:ext uri="{FF2B5EF4-FFF2-40B4-BE49-F238E27FC236}">
              <a16:creationId xmlns:a16="http://schemas.microsoft.com/office/drawing/2014/main" id="{8252711C-53F3-407A-BA81-84A39A446412}"/>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a:extLst>
            <a:ext uri="{FF2B5EF4-FFF2-40B4-BE49-F238E27FC236}">
              <a16:creationId xmlns:a16="http://schemas.microsoft.com/office/drawing/2014/main" id="{28AB69C4-E5AC-40DA-BB87-8D75C0E6C5C4}"/>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1214A9B6-9FD6-4EC3-BFC0-251424B19A5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a:extLst>
            <a:ext uri="{FF2B5EF4-FFF2-40B4-BE49-F238E27FC236}">
              <a16:creationId xmlns:a16="http://schemas.microsoft.com/office/drawing/2014/main" id="{FC274AFC-CB3D-480C-9AC0-30BC4782E0B8}"/>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a:extLst>
            <a:ext uri="{FF2B5EF4-FFF2-40B4-BE49-F238E27FC236}">
              <a16:creationId xmlns:a16="http://schemas.microsoft.com/office/drawing/2014/main" id="{0D7A3FEB-DA44-4FEE-BA9B-4309529C87C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40</xdr:row>
      <xdr:rowOff>139700</xdr:rowOff>
    </xdr:to>
    <xdr:cxnSp macro="">
      <xdr:nvCxnSpPr>
        <xdr:cNvPr id="109" name="直線コネクタ 108">
          <a:extLst>
            <a:ext uri="{FF2B5EF4-FFF2-40B4-BE49-F238E27FC236}">
              <a16:creationId xmlns:a16="http://schemas.microsoft.com/office/drawing/2014/main" id="{9E1AD27D-92DC-40E6-BD36-8CACCE8B5126}"/>
            </a:ext>
          </a:extLst>
        </xdr:cNvPr>
        <xdr:cNvCxnSpPr/>
      </xdr:nvCxnSpPr>
      <xdr:spPr>
        <a:xfrm flipV="1">
          <a:off x="10476865" y="56007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143527</xdr:rowOff>
    </xdr:from>
    <xdr:ext cx="469744" cy="259045"/>
    <xdr:sp macro="" textlink="">
      <xdr:nvSpPr>
        <xdr:cNvPr id="110" name="【図書館】&#10;一人当たり面積最小値テキスト">
          <a:extLst>
            <a:ext uri="{FF2B5EF4-FFF2-40B4-BE49-F238E27FC236}">
              <a16:creationId xmlns:a16="http://schemas.microsoft.com/office/drawing/2014/main" id="{5C2CBD72-41AF-4D0B-81D2-A1F66116DC1E}"/>
            </a:ext>
          </a:extLst>
        </xdr:cNvPr>
        <xdr:cNvSpPr txBox="1"/>
      </xdr:nvSpPr>
      <xdr:spPr>
        <a:xfrm>
          <a:off x="10515600" y="700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139700</xdr:rowOff>
    </xdr:from>
    <xdr:to>
      <xdr:col>55</xdr:col>
      <xdr:colOff>88900</xdr:colOff>
      <xdr:row>40</xdr:row>
      <xdr:rowOff>139700</xdr:rowOff>
    </xdr:to>
    <xdr:cxnSp macro="">
      <xdr:nvCxnSpPr>
        <xdr:cNvPr id="111" name="直線コネクタ 110">
          <a:extLst>
            <a:ext uri="{FF2B5EF4-FFF2-40B4-BE49-F238E27FC236}">
              <a16:creationId xmlns:a16="http://schemas.microsoft.com/office/drawing/2014/main" id="{24B7BC69-8E4B-4215-B5FB-AFCF9506621C}"/>
            </a:ext>
          </a:extLst>
        </xdr:cNvPr>
        <xdr:cNvCxnSpPr/>
      </xdr:nvCxnSpPr>
      <xdr:spPr>
        <a:xfrm>
          <a:off x="10388600" y="699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2" name="【図書館】&#10;一人当たり面積最大値テキスト">
          <a:extLst>
            <a:ext uri="{FF2B5EF4-FFF2-40B4-BE49-F238E27FC236}">
              <a16:creationId xmlns:a16="http://schemas.microsoft.com/office/drawing/2014/main" id="{A608CBB5-45D1-4CAF-AFCA-14E6A8371839}"/>
            </a:ext>
          </a:extLst>
        </xdr:cNvPr>
        <xdr:cNvSpPr txBox="1"/>
      </xdr:nvSpPr>
      <xdr:spPr>
        <a:xfrm>
          <a:off x="105156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3" name="直線コネクタ 112">
          <a:extLst>
            <a:ext uri="{FF2B5EF4-FFF2-40B4-BE49-F238E27FC236}">
              <a16:creationId xmlns:a16="http://schemas.microsoft.com/office/drawing/2014/main" id="{1C937715-2914-4731-BB8A-58F93E5E0812}"/>
            </a:ext>
          </a:extLst>
        </xdr:cNvPr>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10177</xdr:rowOff>
    </xdr:from>
    <xdr:ext cx="469744" cy="259045"/>
    <xdr:sp macro="" textlink="">
      <xdr:nvSpPr>
        <xdr:cNvPr id="114" name="【図書館】&#10;一人当たり面積平均値テキスト">
          <a:extLst>
            <a:ext uri="{FF2B5EF4-FFF2-40B4-BE49-F238E27FC236}">
              <a16:creationId xmlns:a16="http://schemas.microsoft.com/office/drawing/2014/main" id="{0252241B-645D-4631-94BD-23A5A6BD3EBB}"/>
            </a:ext>
          </a:extLst>
        </xdr:cNvPr>
        <xdr:cNvSpPr txBox="1"/>
      </xdr:nvSpPr>
      <xdr:spPr>
        <a:xfrm>
          <a:off x="10515600" y="6353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158750</xdr:rowOff>
    </xdr:from>
    <xdr:to>
      <xdr:col>55</xdr:col>
      <xdr:colOff>50800</xdr:colOff>
      <xdr:row>38</xdr:row>
      <xdr:rowOff>88900</xdr:rowOff>
    </xdr:to>
    <xdr:sp macro="" textlink="">
      <xdr:nvSpPr>
        <xdr:cNvPr id="115" name="フローチャート: 判断 114">
          <a:extLst>
            <a:ext uri="{FF2B5EF4-FFF2-40B4-BE49-F238E27FC236}">
              <a16:creationId xmlns:a16="http://schemas.microsoft.com/office/drawing/2014/main" id="{1CC31202-743D-4889-82C8-58CC9FFF4140}"/>
            </a:ext>
          </a:extLst>
        </xdr:cNvPr>
        <xdr:cNvSpPr/>
      </xdr:nvSpPr>
      <xdr:spPr>
        <a:xfrm>
          <a:off x="104267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12700</xdr:rowOff>
    </xdr:from>
    <xdr:to>
      <xdr:col>50</xdr:col>
      <xdr:colOff>165100</xdr:colOff>
      <xdr:row>38</xdr:row>
      <xdr:rowOff>114300</xdr:rowOff>
    </xdr:to>
    <xdr:sp macro="" textlink="">
      <xdr:nvSpPr>
        <xdr:cNvPr id="116" name="フローチャート: 判断 115">
          <a:extLst>
            <a:ext uri="{FF2B5EF4-FFF2-40B4-BE49-F238E27FC236}">
              <a16:creationId xmlns:a16="http://schemas.microsoft.com/office/drawing/2014/main" id="{CA6DBC51-CAD9-4410-9F90-6A0779A21B08}"/>
            </a:ext>
          </a:extLst>
        </xdr:cNvPr>
        <xdr:cNvSpPr/>
      </xdr:nvSpPr>
      <xdr:spPr>
        <a:xfrm>
          <a:off x="9588500" y="65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38100</xdr:rowOff>
    </xdr:from>
    <xdr:to>
      <xdr:col>46</xdr:col>
      <xdr:colOff>38100</xdr:colOff>
      <xdr:row>38</xdr:row>
      <xdr:rowOff>139700</xdr:rowOff>
    </xdr:to>
    <xdr:sp macro="" textlink="">
      <xdr:nvSpPr>
        <xdr:cNvPr id="117" name="フローチャート: 判断 116">
          <a:extLst>
            <a:ext uri="{FF2B5EF4-FFF2-40B4-BE49-F238E27FC236}">
              <a16:creationId xmlns:a16="http://schemas.microsoft.com/office/drawing/2014/main" id="{66A6E052-A9B0-4574-84CC-566F6CF62B0D}"/>
            </a:ext>
          </a:extLst>
        </xdr:cNvPr>
        <xdr:cNvSpPr/>
      </xdr:nvSpPr>
      <xdr:spPr>
        <a:xfrm>
          <a:off x="8699500" y="65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133350</xdr:rowOff>
    </xdr:from>
    <xdr:to>
      <xdr:col>41</xdr:col>
      <xdr:colOff>101600</xdr:colOff>
      <xdr:row>38</xdr:row>
      <xdr:rowOff>63500</xdr:rowOff>
    </xdr:to>
    <xdr:sp macro="" textlink="">
      <xdr:nvSpPr>
        <xdr:cNvPr id="118" name="フローチャート: 判断 117">
          <a:extLst>
            <a:ext uri="{FF2B5EF4-FFF2-40B4-BE49-F238E27FC236}">
              <a16:creationId xmlns:a16="http://schemas.microsoft.com/office/drawing/2014/main" id="{6FCBB62B-076E-417B-9630-3517246CCB9E}"/>
            </a:ext>
          </a:extLst>
        </xdr:cNvPr>
        <xdr:cNvSpPr/>
      </xdr:nvSpPr>
      <xdr:spPr>
        <a:xfrm>
          <a:off x="78105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4D70CC11-AEBC-4CF8-BF85-23E72982FFE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C72AA2C7-EF95-461E-88E4-EFAF7DDB94D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D784869C-04C7-4632-B4E0-D12F908C95E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588CD3AB-E8F9-4921-AAAA-B5626CAC601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337781A3-282C-4C9B-A724-68924F17D9D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xdr:rowOff>
    </xdr:from>
    <xdr:to>
      <xdr:col>55</xdr:col>
      <xdr:colOff>50800</xdr:colOff>
      <xdr:row>38</xdr:row>
      <xdr:rowOff>114300</xdr:rowOff>
    </xdr:to>
    <xdr:sp macro="" textlink="">
      <xdr:nvSpPr>
        <xdr:cNvPr id="124" name="楕円 123">
          <a:extLst>
            <a:ext uri="{FF2B5EF4-FFF2-40B4-BE49-F238E27FC236}">
              <a16:creationId xmlns:a16="http://schemas.microsoft.com/office/drawing/2014/main" id="{0946DD5E-83E5-4E40-A9CD-1CBADA986332}"/>
            </a:ext>
          </a:extLst>
        </xdr:cNvPr>
        <xdr:cNvSpPr/>
      </xdr:nvSpPr>
      <xdr:spPr>
        <a:xfrm>
          <a:off x="104267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162577</xdr:rowOff>
    </xdr:from>
    <xdr:ext cx="469744" cy="259045"/>
    <xdr:sp macro="" textlink="">
      <xdr:nvSpPr>
        <xdr:cNvPr id="125" name="【図書館】&#10;一人当たり面積該当値テキスト">
          <a:extLst>
            <a:ext uri="{FF2B5EF4-FFF2-40B4-BE49-F238E27FC236}">
              <a16:creationId xmlns:a16="http://schemas.microsoft.com/office/drawing/2014/main" id="{847C40D1-BD19-4980-82E3-B7BECCC607F7}"/>
            </a:ext>
          </a:extLst>
        </xdr:cNvPr>
        <xdr:cNvSpPr txBox="1"/>
      </xdr:nvSpPr>
      <xdr:spPr>
        <a:xfrm>
          <a:off x="10515600"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12700</xdr:rowOff>
    </xdr:from>
    <xdr:to>
      <xdr:col>50</xdr:col>
      <xdr:colOff>165100</xdr:colOff>
      <xdr:row>38</xdr:row>
      <xdr:rowOff>114300</xdr:rowOff>
    </xdr:to>
    <xdr:sp macro="" textlink="">
      <xdr:nvSpPr>
        <xdr:cNvPr id="126" name="楕円 125">
          <a:extLst>
            <a:ext uri="{FF2B5EF4-FFF2-40B4-BE49-F238E27FC236}">
              <a16:creationId xmlns:a16="http://schemas.microsoft.com/office/drawing/2014/main" id="{4B399565-BC84-43BE-B3FC-99058319BC97}"/>
            </a:ext>
          </a:extLst>
        </xdr:cNvPr>
        <xdr:cNvSpPr/>
      </xdr:nvSpPr>
      <xdr:spPr>
        <a:xfrm>
          <a:off x="95885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63500</xdr:rowOff>
    </xdr:from>
    <xdr:to>
      <xdr:col>55</xdr:col>
      <xdr:colOff>0</xdr:colOff>
      <xdr:row>38</xdr:row>
      <xdr:rowOff>63500</xdr:rowOff>
    </xdr:to>
    <xdr:cxnSp macro="">
      <xdr:nvCxnSpPr>
        <xdr:cNvPr id="127" name="直線コネクタ 126">
          <a:extLst>
            <a:ext uri="{FF2B5EF4-FFF2-40B4-BE49-F238E27FC236}">
              <a16:creationId xmlns:a16="http://schemas.microsoft.com/office/drawing/2014/main" id="{5DB159FB-6CEE-41B2-B111-10D06D1CEF10}"/>
            </a:ext>
          </a:extLst>
        </xdr:cNvPr>
        <xdr:cNvCxnSpPr/>
      </xdr:nvCxnSpPr>
      <xdr:spPr>
        <a:xfrm>
          <a:off x="9639300" y="6578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28" name="楕円 127">
          <a:extLst>
            <a:ext uri="{FF2B5EF4-FFF2-40B4-BE49-F238E27FC236}">
              <a16:creationId xmlns:a16="http://schemas.microsoft.com/office/drawing/2014/main" id="{F177FCED-2D75-4399-BA9D-982DC1F0CEE1}"/>
            </a:ext>
          </a:extLst>
        </xdr:cNvPr>
        <xdr:cNvSpPr/>
      </xdr:nvSpPr>
      <xdr:spPr>
        <a:xfrm>
          <a:off x="8699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63500</xdr:rowOff>
    </xdr:from>
    <xdr:to>
      <xdr:col>50</xdr:col>
      <xdr:colOff>114300</xdr:colOff>
      <xdr:row>38</xdr:row>
      <xdr:rowOff>76200</xdr:rowOff>
    </xdr:to>
    <xdr:cxnSp macro="">
      <xdr:nvCxnSpPr>
        <xdr:cNvPr id="129" name="直線コネクタ 128">
          <a:extLst>
            <a:ext uri="{FF2B5EF4-FFF2-40B4-BE49-F238E27FC236}">
              <a16:creationId xmlns:a16="http://schemas.microsoft.com/office/drawing/2014/main" id="{9C05D8DD-9FBF-4CDC-A745-D9D378723540}"/>
            </a:ext>
          </a:extLst>
        </xdr:cNvPr>
        <xdr:cNvCxnSpPr/>
      </xdr:nvCxnSpPr>
      <xdr:spPr>
        <a:xfrm flipV="1">
          <a:off x="8750300" y="6578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25400</xdr:rowOff>
    </xdr:from>
    <xdr:to>
      <xdr:col>41</xdr:col>
      <xdr:colOff>101600</xdr:colOff>
      <xdr:row>38</xdr:row>
      <xdr:rowOff>127000</xdr:rowOff>
    </xdr:to>
    <xdr:sp macro="" textlink="">
      <xdr:nvSpPr>
        <xdr:cNvPr id="130" name="楕円 129">
          <a:extLst>
            <a:ext uri="{FF2B5EF4-FFF2-40B4-BE49-F238E27FC236}">
              <a16:creationId xmlns:a16="http://schemas.microsoft.com/office/drawing/2014/main" id="{D7064EBC-CDB1-4979-8539-0AFD94A0D21E}"/>
            </a:ext>
          </a:extLst>
        </xdr:cNvPr>
        <xdr:cNvSpPr/>
      </xdr:nvSpPr>
      <xdr:spPr>
        <a:xfrm>
          <a:off x="7810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76200</xdr:rowOff>
    </xdr:from>
    <xdr:to>
      <xdr:col>45</xdr:col>
      <xdr:colOff>177800</xdr:colOff>
      <xdr:row>38</xdr:row>
      <xdr:rowOff>76200</xdr:rowOff>
    </xdr:to>
    <xdr:cxnSp macro="">
      <xdr:nvCxnSpPr>
        <xdr:cNvPr id="131" name="直線コネクタ 130">
          <a:extLst>
            <a:ext uri="{FF2B5EF4-FFF2-40B4-BE49-F238E27FC236}">
              <a16:creationId xmlns:a16="http://schemas.microsoft.com/office/drawing/2014/main" id="{E7940F3D-6292-40BB-BA4E-8B79A55A6208}"/>
            </a:ext>
          </a:extLst>
        </xdr:cNvPr>
        <xdr:cNvCxnSpPr/>
      </xdr:nvCxnSpPr>
      <xdr:spPr>
        <a:xfrm>
          <a:off x="7861300" y="659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105427</xdr:rowOff>
    </xdr:from>
    <xdr:ext cx="469744" cy="259045"/>
    <xdr:sp macro="" textlink="">
      <xdr:nvSpPr>
        <xdr:cNvPr id="132" name="n_1aveValue【図書館】&#10;一人当たり面積">
          <a:extLst>
            <a:ext uri="{FF2B5EF4-FFF2-40B4-BE49-F238E27FC236}">
              <a16:creationId xmlns:a16="http://schemas.microsoft.com/office/drawing/2014/main" id="{353611CC-2C1B-4651-9DF0-A2D18AD83D11}"/>
            </a:ext>
          </a:extLst>
        </xdr:cNvPr>
        <xdr:cNvSpPr txBox="1"/>
      </xdr:nvSpPr>
      <xdr:spPr>
        <a:xfrm>
          <a:off x="93917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130827</xdr:rowOff>
    </xdr:from>
    <xdr:ext cx="469744" cy="259045"/>
    <xdr:sp macro="" textlink="">
      <xdr:nvSpPr>
        <xdr:cNvPr id="133" name="n_2aveValue【図書館】&#10;一人当たり面積">
          <a:extLst>
            <a:ext uri="{FF2B5EF4-FFF2-40B4-BE49-F238E27FC236}">
              <a16:creationId xmlns:a16="http://schemas.microsoft.com/office/drawing/2014/main" id="{8E4EC859-366E-468C-B8FF-2545ECA0F838}"/>
            </a:ext>
          </a:extLst>
        </xdr:cNvPr>
        <xdr:cNvSpPr txBox="1"/>
      </xdr:nvSpPr>
      <xdr:spPr>
        <a:xfrm>
          <a:off x="8515427" y="664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80027</xdr:rowOff>
    </xdr:from>
    <xdr:ext cx="469744" cy="259045"/>
    <xdr:sp macro="" textlink="">
      <xdr:nvSpPr>
        <xdr:cNvPr id="134" name="n_3aveValue【図書館】&#10;一人当たり面積">
          <a:extLst>
            <a:ext uri="{FF2B5EF4-FFF2-40B4-BE49-F238E27FC236}">
              <a16:creationId xmlns:a16="http://schemas.microsoft.com/office/drawing/2014/main" id="{C2FDE230-FDB4-4FC2-BFA2-74D2984FF9EF}"/>
            </a:ext>
          </a:extLst>
        </xdr:cNvPr>
        <xdr:cNvSpPr txBox="1"/>
      </xdr:nvSpPr>
      <xdr:spPr>
        <a:xfrm>
          <a:off x="7626427" y="625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130827</xdr:rowOff>
    </xdr:from>
    <xdr:ext cx="469744" cy="259045"/>
    <xdr:sp macro="" textlink="">
      <xdr:nvSpPr>
        <xdr:cNvPr id="135" name="n_1mainValue【図書館】&#10;一人当たり面積">
          <a:extLst>
            <a:ext uri="{FF2B5EF4-FFF2-40B4-BE49-F238E27FC236}">
              <a16:creationId xmlns:a16="http://schemas.microsoft.com/office/drawing/2014/main" id="{78B976B0-A355-471A-B1FC-31DF3164F04C}"/>
            </a:ext>
          </a:extLst>
        </xdr:cNvPr>
        <xdr:cNvSpPr txBox="1"/>
      </xdr:nvSpPr>
      <xdr:spPr>
        <a:xfrm>
          <a:off x="9391727" y="630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143527</xdr:rowOff>
    </xdr:from>
    <xdr:ext cx="469744" cy="259045"/>
    <xdr:sp macro="" textlink="">
      <xdr:nvSpPr>
        <xdr:cNvPr id="136" name="n_2mainValue【図書館】&#10;一人当たり面積">
          <a:extLst>
            <a:ext uri="{FF2B5EF4-FFF2-40B4-BE49-F238E27FC236}">
              <a16:creationId xmlns:a16="http://schemas.microsoft.com/office/drawing/2014/main" id="{D9B03AF5-3A2B-48B6-A59F-4491EE1E7245}"/>
            </a:ext>
          </a:extLst>
        </xdr:cNvPr>
        <xdr:cNvSpPr txBox="1"/>
      </xdr:nvSpPr>
      <xdr:spPr>
        <a:xfrm>
          <a:off x="8515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118127</xdr:rowOff>
    </xdr:from>
    <xdr:ext cx="469744" cy="259045"/>
    <xdr:sp macro="" textlink="">
      <xdr:nvSpPr>
        <xdr:cNvPr id="137" name="n_3mainValue【図書館】&#10;一人当たり面積">
          <a:extLst>
            <a:ext uri="{FF2B5EF4-FFF2-40B4-BE49-F238E27FC236}">
              <a16:creationId xmlns:a16="http://schemas.microsoft.com/office/drawing/2014/main" id="{46CABEF5-F440-4295-9236-5301A19D996C}"/>
            </a:ext>
          </a:extLst>
        </xdr:cNvPr>
        <xdr:cNvSpPr txBox="1"/>
      </xdr:nvSpPr>
      <xdr:spPr>
        <a:xfrm>
          <a:off x="7626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a:extLst>
            <a:ext uri="{FF2B5EF4-FFF2-40B4-BE49-F238E27FC236}">
              <a16:creationId xmlns:a16="http://schemas.microsoft.com/office/drawing/2014/main" id="{80D3D9F4-7F70-4729-81D5-54C10803503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a:extLst>
            <a:ext uri="{FF2B5EF4-FFF2-40B4-BE49-F238E27FC236}">
              <a16:creationId xmlns:a16="http://schemas.microsoft.com/office/drawing/2014/main" id="{B76DDD4E-C7D4-4CD6-B70D-16A398ADF26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a:extLst>
            <a:ext uri="{FF2B5EF4-FFF2-40B4-BE49-F238E27FC236}">
              <a16:creationId xmlns:a16="http://schemas.microsoft.com/office/drawing/2014/main" id="{C1740581-1AB3-4223-9762-88F5BCEBF2D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a:extLst>
            <a:ext uri="{FF2B5EF4-FFF2-40B4-BE49-F238E27FC236}">
              <a16:creationId xmlns:a16="http://schemas.microsoft.com/office/drawing/2014/main" id="{5D1DD067-2864-4B1E-81F4-1EBB17D31EE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a:extLst>
            <a:ext uri="{FF2B5EF4-FFF2-40B4-BE49-F238E27FC236}">
              <a16:creationId xmlns:a16="http://schemas.microsoft.com/office/drawing/2014/main" id="{FE34FB90-B968-4753-8206-1991B8BE5E0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a:extLst>
            <a:ext uri="{FF2B5EF4-FFF2-40B4-BE49-F238E27FC236}">
              <a16:creationId xmlns:a16="http://schemas.microsoft.com/office/drawing/2014/main" id="{3518E677-6512-4B88-B99A-4D514518EDC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a:extLst>
            <a:ext uri="{FF2B5EF4-FFF2-40B4-BE49-F238E27FC236}">
              <a16:creationId xmlns:a16="http://schemas.microsoft.com/office/drawing/2014/main" id="{7087B678-CD3D-4B98-979A-E4260109AA9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a:extLst>
            <a:ext uri="{FF2B5EF4-FFF2-40B4-BE49-F238E27FC236}">
              <a16:creationId xmlns:a16="http://schemas.microsoft.com/office/drawing/2014/main" id="{EE4EB2B5-990C-4BC2-ABBC-2DCBE164ACE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a:extLst>
            <a:ext uri="{FF2B5EF4-FFF2-40B4-BE49-F238E27FC236}">
              <a16:creationId xmlns:a16="http://schemas.microsoft.com/office/drawing/2014/main" id="{BFB61FAD-3D37-4F47-A8C5-D3828FB9016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a:extLst>
            <a:ext uri="{FF2B5EF4-FFF2-40B4-BE49-F238E27FC236}">
              <a16:creationId xmlns:a16="http://schemas.microsoft.com/office/drawing/2014/main" id="{0AC42A34-ADDF-4ED2-A776-A4D827E5420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a:extLst>
            <a:ext uri="{FF2B5EF4-FFF2-40B4-BE49-F238E27FC236}">
              <a16:creationId xmlns:a16="http://schemas.microsoft.com/office/drawing/2014/main" id="{EB3569C5-736F-4CD1-A062-3209EF5D837B}"/>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9" name="テキスト ボックス 148">
          <a:extLst>
            <a:ext uri="{FF2B5EF4-FFF2-40B4-BE49-F238E27FC236}">
              <a16:creationId xmlns:a16="http://schemas.microsoft.com/office/drawing/2014/main" id="{29477443-5FE8-461B-ADA8-399A974D5962}"/>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a:extLst>
            <a:ext uri="{FF2B5EF4-FFF2-40B4-BE49-F238E27FC236}">
              <a16:creationId xmlns:a16="http://schemas.microsoft.com/office/drawing/2014/main" id="{0BEB8D43-2FC8-48A6-8665-76AEE21FC3CF}"/>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a:extLst>
            <a:ext uri="{FF2B5EF4-FFF2-40B4-BE49-F238E27FC236}">
              <a16:creationId xmlns:a16="http://schemas.microsoft.com/office/drawing/2014/main" id="{9B7CE937-684A-43CC-9899-0412A9585281}"/>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a:extLst>
            <a:ext uri="{FF2B5EF4-FFF2-40B4-BE49-F238E27FC236}">
              <a16:creationId xmlns:a16="http://schemas.microsoft.com/office/drawing/2014/main" id="{D71A299B-FFF4-4311-9E5B-3BAE48F6737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a:extLst>
            <a:ext uri="{FF2B5EF4-FFF2-40B4-BE49-F238E27FC236}">
              <a16:creationId xmlns:a16="http://schemas.microsoft.com/office/drawing/2014/main" id="{227502DC-9784-4731-921A-D6C9020BA636}"/>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a:extLst>
            <a:ext uri="{FF2B5EF4-FFF2-40B4-BE49-F238E27FC236}">
              <a16:creationId xmlns:a16="http://schemas.microsoft.com/office/drawing/2014/main" id="{D1227A32-6F96-4C52-B453-4D1DEDD15645}"/>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a:extLst>
            <a:ext uri="{FF2B5EF4-FFF2-40B4-BE49-F238E27FC236}">
              <a16:creationId xmlns:a16="http://schemas.microsoft.com/office/drawing/2014/main" id="{A679CAE8-5F0C-40C3-8556-8AD49F3D6757}"/>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a:extLst>
            <a:ext uri="{FF2B5EF4-FFF2-40B4-BE49-F238E27FC236}">
              <a16:creationId xmlns:a16="http://schemas.microsoft.com/office/drawing/2014/main" id="{1DCFFA46-A789-4EE5-856D-66939C56A08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a:extLst>
            <a:ext uri="{FF2B5EF4-FFF2-40B4-BE49-F238E27FC236}">
              <a16:creationId xmlns:a16="http://schemas.microsoft.com/office/drawing/2014/main" id="{16C6BF23-53DE-4F41-B901-D26BC04B5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a:extLst>
            <a:ext uri="{FF2B5EF4-FFF2-40B4-BE49-F238E27FC236}">
              <a16:creationId xmlns:a16="http://schemas.microsoft.com/office/drawing/2014/main" id="{9234136B-8EA2-4381-A1D4-16B52EA805BC}"/>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9" name="テキスト ボックス 158">
          <a:extLst>
            <a:ext uri="{FF2B5EF4-FFF2-40B4-BE49-F238E27FC236}">
              <a16:creationId xmlns:a16="http://schemas.microsoft.com/office/drawing/2014/main" id="{9A8A3D28-A866-4618-8D32-7C53D8D75C04}"/>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a:extLst>
            <a:ext uri="{FF2B5EF4-FFF2-40B4-BE49-F238E27FC236}">
              <a16:creationId xmlns:a16="http://schemas.microsoft.com/office/drawing/2014/main" id="{A3C31E9B-7A4A-4C81-87F9-537F5FF2072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a:extLst>
            <a:ext uri="{FF2B5EF4-FFF2-40B4-BE49-F238E27FC236}">
              <a16:creationId xmlns:a16="http://schemas.microsoft.com/office/drawing/2014/main" id="{2CDC2318-EB33-41A4-9786-AB5E1CB626E4}"/>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体育館・プール】&#10;有形固定資産減価償却率グラフ枠">
          <a:extLst>
            <a:ext uri="{FF2B5EF4-FFF2-40B4-BE49-F238E27FC236}">
              <a16:creationId xmlns:a16="http://schemas.microsoft.com/office/drawing/2014/main" id="{02D82611-6DE6-4779-92EA-EBDE6233634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132262</xdr:rowOff>
    </xdr:from>
    <xdr:to>
      <xdr:col>24</xdr:col>
      <xdr:colOff>62865</xdr:colOff>
      <xdr:row>64</xdr:row>
      <xdr:rowOff>75112</xdr:rowOff>
    </xdr:to>
    <xdr:cxnSp macro="">
      <xdr:nvCxnSpPr>
        <xdr:cNvPr id="163" name="直線コネクタ 162">
          <a:extLst>
            <a:ext uri="{FF2B5EF4-FFF2-40B4-BE49-F238E27FC236}">
              <a16:creationId xmlns:a16="http://schemas.microsoft.com/office/drawing/2014/main" id="{9CAA3554-6042-4388-84F5-7686110A9330}"/>
            </a:ext>
          </a:extLst>
        </xdr:cNvPr>
        <xdr:cNvCxnSpPr/>
      </xdr:nvCxnSpPr>
      <xdr:spPr>
        <a:xfrm flipV="1">
          <a:off x="4634865" y="9562012"/>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78939</xdr:rowOff>
    </xdr:from>
    <xdr:ext cx="340478" cy="259045"/>
    <xdr:sp macro="" textlink="">
      <xdr:nvSpPr>
        <xdr:cNvPr id="164" name="【体育館・プール】&#10;有形固定資産減価償却率最小値テキスト">
          <a:extLst>
            <a:ext uri="{FF2B5EF4-FFF2-40B4-BE49-F238E27FC236}">
              <a16:creationId xmlns:a16="http://schemas.microsoft.com/office/drawing/2014/main" id="{90203727-F2FE-4999-B4F4-41CD8379E767}"/>
            </a:ext>
          </a:extLst>
        </xdr:cNvPr>
        <xdr:cNvSpPr txBox="1"/>
      </xdr:nvSpPr>
      <xdr:spPr>
        <a:xfrm>
          <a:off x="4673600" y="1105173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75112</xdr:rowOff>
    </xdr:from>
    <xdr:to>
      <xdr:col>24</xdr:col>
      <xdr:colOff>152400</xdr:colOff>
      <xdr:row>64</xdr:row>
      <xdr:rowOff>75112</xdr:rowOff>
    </xdr:to>
    <xdr:cxnSp macro="">
      <xdr:nvCxnSpPr>
        <xdr:cNvPr id="165" name="直線コネクタ 164">
          <a:extLst>
            <a:ext uri="{FF2B5EF4-FFF2-40B4-BE49-F238E27FC236}">
              <a16:creationId xmlns:a16="http://schemas.microsoft.com/office/drawing/2014/main" id="{74505BC2-401B-48D8-B229-A8CFF43D4A19}"/>
            </a:ext>
          </a:extLst>
        </xdr:cNvPr>
        <xdr:cNvCxnSpPr/>
      </xdr:nvCxnSpPr>
      <xdr:spPr>
        <a:xfrm>
          <a:off x="4546600" y="1104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78939</xdr:rowOff>
    </xdr:from>
    <xdr:ext cx="405111" cy="259045"/>
    <xdr:sp macro="" textlink="">
      <xdr:nvSpPr>
        <xdr:cNvPr id="166" name="【体育館・プール】&#10;有形固定資産減価償却率最大値テキスト">
          <a:extLst>
            <a:ext uri="{FF2B5EF4-FFF2-40B4-BE49-F238E27FC236}">
              <a16:creationId xmlns:a16="http://schemas.microsoft.com/office/drawing/2014/main" id="{512F54A8-1EDB-4AA2-AB49-EAE6A47735A2}"/>
            </a:ext>
          </a:extLst>
        </xdr:cNvPr>
        <xdr:cNvSpPr txBox="1"/>
      </xdr:nvSpPr>
      <xdr:spPr>
        <a:xfrm>
          <a:off x="4673600" y="9337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132262</xdr:rowOff>
    </xdr:from>
    <xdr:to>
      <xdr:col>24</xdr:col>
      <xdr:colOff>152400</xdr:colOff>
      <xdr:row>55</xdr:row>
      <xdr:rowOff>132262</xdr:rowOff>
    </xdr:to>
    <xdr:cxnSp macro="">
      <xdr:nvCxnSpPr>
        <xdr:cNvPr id="167" name="直線コネクタ 166">
          <a:extLst>
            <a:ext uri="{FF2B5EF4-FFF2-40B4-BE49-F238E27FC236}">
              <a16:creationId xmlns:a16="http://schemas.microsoft.com/office/drawing/2014/main" id="{FA551787-E370-47A3-8F94-547EAA557CE7}"/>
            </a:ext>
          </a:extLst>
        </xdr:cNvPr>
        <xdr:cNvCxnSpPr/>
      </xdr:nvCxnSpPr>
      <xdr:spPr>
        <a:xfrm>
          <a:off x="4546600" y="956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128831</xdr:rowOff>
    </xdr:from>
    <xdr:ext cx="405111" cy="259045"/>
    <xdr:sp macro="" textlink="">
      <xdr:nvSpPr>
        <xdr:cNvPr id="168" name="【体育館・プール】&#10;有形固定資産減価償却率平均値テキスト">
          <a:extLst>
            <a:ext uri="{FF2B5EF4-FFF2-40B4-BE49-F238E27FC236}">
              <a16:creationId xmlns:a16="http://schemas.microsoft.com/office/drawing/2014/main" id="{A42A1C91-30D6-4D4E-A808-63B4258E32B5}"/>
            </a:ext>
          </a:extLst>
        </xdr:cNvPr>
        <xdr:cNvSpPr txBox="1"/>
      </xdr:nvSpPr>
      <xdr:spPr>
        <a:xfrm>
          <a:off x="4673600" y="99014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105954</xdr:rowOff>
    </xdr:from>
    <xdr:to>
      <xdr:col>24</xdr:col>
      <xdr:colOff>114300</xdr:colOff>
      <xdr:row>59</xdr:row>
      <xdr:rowOff>36104</xdr:rowOff>
    </xdr:to>
    <xdr:sp macro="" textlink="">
      <xdr:nvSpPr>
        <xdr:cNvPr id="169" name="フローチャート: 判断 168">
          <a:extLst>
            <a:ext uri="{FF2B5EF4-FFF2-40B4-BE49-F238E27FC236}">
              <a16:creationId xmlns:a16="http://schemas.microsoft.com/office/drawing/2014/main" id="{5772E13F-5A82-4170-ABF9-B73F93536D22}"/>
            </a:ext>
          </a:extLst>
        </xdr:cNvPr>
        <xdr:cNvSpPr/>
      </xdr:nvSpPr>
      <xdr:spPr>
        <a:xfrm>
          <a:off x="4584700" y="1005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145143</xdr:rowOff>
    </xdr:from>
    <xdr:to>
      <xdr:col>20</xdr:col>
      <xdr:colOff>38100</xdr:colOff>
      <xdr:row>59</xdr:row>
      <xdr:rowOff>75293</xdr:rowOff>
    </xdr:to>
    <xdr:sp macro="" textlink="">
      <xdr:nvSpPr>
        <xdr:cNvPr id="170" name="フローチャート: 判断 169">
          <a:extLst>
            <a:ext uri="{FF2B5EF4-FFF2-40B4-BE49-F238E27FC236}">
              <a16:creationId xmlns:a16="http://schemas.microsoft.com/office/drawing/2014/main" id="{88F6994A-62A9-43A3-B05C-1B0939C0C65D}"/>
            </a:ext>
          </a:extLst>
        </xdr:cNvPr>
        <xdr:cNvSpPr/>
      </xdr:nvSpPr>
      <xdr:spPr>
        <a:xfrm>
          <a:off x="3746500" y="100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143510</xdr:rowOff>
    </xdr:from>
    <xdr:to>
      <xdr:col>15</xdr:col>
      <xdr:colOff>101600</xdr:colOff>
      <xdr:row>59</xdr:row>
      <xdr:rowOff>73660</xdr:rowOff>
    </xdr:to>
    <xdr:sp macro="" textlink="">
      <xdr:nvSpPr>
        <xdr:cNvPr id="171" name="フローチャート: 判断 170">
          <a:extLst>
            <a:ext uri="{FF2B5EF4-FFF2-40B4-BE49-F238E27FC236}">
              <a16:creationId xmlns:a16="http://schemas.microsoft.com/office/drawing/2014/main" id="{1DB888B7-7B56-4743-86C2-9689E97F8BCA}"/>
            </a:ext>
          </a:extLst>
        </xdr:cNvPr>
        <xdr:cNvSpPr/>
      </xdr:nvSpPr>
      <xdr:spPr>
        <a:xfrm>
          <a:off x="28575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87993</xdr:rowOff>
    </xdr:from>
    <xdr:to>
      <xdr:col>10</xdr:col>
      <xdr:colOff>165100</xdr:colOff>
      <xdr:row>59</xdr:row>
      <xdr:rowOff>18143</xdr:rowOff>
    </xdr:to>
    <xdr:sp macro="" textlink="">
      <xdr:nvSpPr>
        <xdr:cNvPr id="172" name="フローチャート: 判断 171">
          <a:extLst>
            <a:ext uri="{FF2B5EF4-FFF2-40B4-BE49-F238E27FC236}">
              <a16:creationId xmlns:a16="http://schemas.microsoft.com/office/drawing/2014/main" id="{3743657A-A49B-4340-8DC1-11850518273B}"/>
            </a:ext>
          </a:extLst>
        </xdr:cNvPr>
        <xdr:cNvSpPr/>
      </xdr:nvSpPr>
      <xdr:spPr>
        <a:xfrm>
          <a:off x="1968500" y="1003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B48F377A-CCE3-485C-B2ED-1BF428B77FE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9A445D99-CFB0-45EE-95E0-26A31F5454B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6DC3E8D2-433B-4BC1-BB96-34920B4808F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A6F4C685-6301-432C-8801-4590C14F7AF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E50EA2D9-A5EF-4ED7-A32F-6AF4B20093E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14515</xdr:rowOff>
    </xdr:from>
    <xdr:to>
      <xdr:col>24</xdr:col>
      <xdr:colOff>114300</xdr:colOff>
      <xdr:row>59</xdr:row>
      <xdr:rowOff>116115</xdr:rowOff>
    </xdr:to>
    <xdr:sp macro="" textlink="">
      <xdr:nvSpPr>
        <xdr:cNvPr id="178" name="楕円 177">
          <a:extLst>
            <a:ext uri="{FF2B5EF4-FFF2-40B4-BE49-F238E27FC236}">
              <a16:creationId xmlns:a16="http://schemas.microsoft.com/office/drawing/2014/main" id="{262B65F9-C9AC-427F-B4FA-16D7C73C373F}"/>
            </a:ext>
          </a:extLst>
        </xdr:cNvPr>
        <xdr:cNvSpPr/>
      </xdr:nvSpPr>
      <xdr:spPr>
        <a:xfrm>
          <a:off x="4584700" y="1013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164392</xdr:rowOff>
    </xdr:from>
    <xdr:ext cx="405111" cy="259045"/>
    <xdr:sp macro="" textlink="">
      <xdr:nvSpPr>
        <xdr:cNvPr id="179" name="【体育館・プール】&#10;有形固定資産減価償却率該当値テキスト">
          <a:extLst>
            <a:ext uri="{FF2B5EF4-FFF2-40B4-BE49-F238E27FC236}">
              <a16:creationId xmlns:a16="http://schemas.microsoft.com/office/drawing/2014/main" id="{2B8657D1-7025-4415-A338-F7E7BC45940D}"/>
            </a:ext>
          </a:extLst>
        </xdr:cNvPr>
        <xdr:cNvSpPr txBox="1"/>
      </xdr:nvSpPr>
      <xdr:spPr>
        <a:xfrm>
          <a:off x="4673600" y="1010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45538</xdr:rowOff>
    </xdr:from>
    <xdr:to>
      <xdr:col>20</xdr:col>
      <xdr:colOff>38100</xdr:colOff>
      <xdr:row>59</xdr:row>
      <xdr:rowOff>147138</xdr:rowOff>
    </xdr:to>
    <xdr:sp macro="" textlink="">
      <xdr:nvSpPr>
        <xdr:cNvPr id="180" name="楕円 179">
          <a:extLst>
            <a:ext uri="{FF2B5EF4-FFF2-40B4-BE49-F238E27FC236}">
              <a16:creationId xmlns:a16="http://schemas.microsoft.com/office/drawing/2014/main" id="{822F6A97-2DE1-4D6F-A5FF-113CB425B7F4}"/>
            </a:ext>
          </a:extLst>
        </xdr:cNvPr>
        <xdr:cNvSpPr/>
      </xdr:nvSpPr>
      <xdr:spPr>
        <a:xfrm>
          <a:off x="3746500" y="1016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65315</xdr:rowOff>
    </xdr:from>
    <xdr:to>
      <xdr:col>24</xdr:col>
      <xdr:colOff>63500</xdr:colOff>
      <xdr:row>59</xdr:row>
      <xdr:rowOff>96338</xdr:rowOff>
    </xdr:to>
    <xdr:cxnSp macro="">
      <xdr:nvCxnSpPr>
        <xdr:cNvPr id="181" name="直線コネクタ 180">
          <a:extLst>
            <a:ext uri="{FF2B5EF4-FFF2-40B4-BE49-F238E27FC236}">
              <a16:creationId xmlns:a16="http://schemas.microsoft.com/office/drawing/2014/main" id="{1F1D39B0-3434-420E-8E6F-5BF0005B73CA}"/>
            </a:ext>
          </a:extLst>
        </xdr:cNvPr>
        <xdr:cNvCxnSpPr/>
      </xdr:nvCxnSpPr>
      <xdr:spPr>
        <a:xfrm flipV="1">
          <a:off x="3797300" y="10180865"/>
          <a:ext cx="8382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99423</xdr:rowOff>
    </xdr:from>
    <xdr:to>
      <xdr:col>15</xdr:col>
      <xdr:colOff>101600</xdr:colOff>
      <xdr:row>60</xdr:row>
      <xdr:rowOff>29573</xdr:rowOff>
    </xdr:to>
    <xdr:sp macro="" textlink="">
      <xdr:nvSpPr>
        <xdr:cNvPr id="182" name="楕円 181">
          <a:extLst>
            <a:ext uri="{FF2B5EF4-FFF2-40B4-BE49-F238E27FC236}">
              <a16:creationId xmlns:a16="http://schemas.microsoft.com/office/drawing/2014/main" id="{A3FF7996-282A-4F6E-9141-69EBA4C34892}"/>
            </a:ext>
          </a:extLst>
        </xdr:cNvPr>
        <xdr:cNvSpPr/>
      </xdr:nvSpPr>
      <xdr:spPr>
        <a:xfrm>
          <a:off x="2857500" y="1021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96338</xdr:rowOff>
    </xdr:from>
    <xdr:to>
      <xdr:col>19</xdr:col>
      <xdr:colOff>177800</xdr:colOff>
      <xdr:row>59</xdr:row>
      <xdr:rowOff>150223</xdr:rowOff>
    </xdr:to>
    <xdr:cxnSp macro="">
      <xdr:nvCxnSpPr>
        <xdr:cNvPr id="183" name="直線コネクタ 182">
          <a:extLst>
            <a:ext uri="{FF2B5EF4-FFF2-40B4-BE49-F238E27FC236}">
              <a16:creationId xmlns:a16="http://schemas.microsoft.com/office/drawing/2014/main" id="{328ACEF1-6674-47F0-957B-59D8E61F3F00}"/>
            </a:ext>
          </a:extLst>
        </xdr:cNvPr>
        <xdr:cNvCxnSpPr/>
      </xdr:nvCxnSpPr>
      <xdr:spPr>
        <a:xfrm flipV="1">
          <a:off x="2908300" y="10211888"/>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84727</xdr:rowOff>
    </xdr:from>
    <xdr:to>
      <xdr:col>10</xdr:col>
      <xdr:colOff>165100</xdr:colOff>
      <xdr:row>60</xdr:row>
      <xdr:rowOff>14877</xdr:rowOff>
    </xdr:to>
    <xdr:sp macro="" textlink="">
      <xdr:nvSpPr>
        <xdr:cNvPr id="184" name="楕円 183">
          <a:extLst>
            <a:ext uri="{FF2B5EF4-FFF2-40B4-BE49-F238E27FC236}">
              <a16:creationId xmlns:a16="http://schemas.microsoft.com/office/drawing/2014/main" id="{36BE940F-7F7B-4EF6-97CB-C492FC5D6423}"/>
            </a:ext>
          </a:extLst>
        </xdr:cNvPr>
        <xdr:cNvSpPr/>
      </xdr:nvSpPr>
      <xdr:spPr>
        <a:xfrm>
          <a:off x="1968500" y="1020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135527</xdr:rowOff>
    </xdr:from>
    <xdr:to>
      <xdr:col>15</xdr:col>
      <xdr:colOff>50800</xdr:colOff>
      <xdr:row>59</xdr:row>
      <xdr:rowOff>150223</xdr:rowOff>
    </xdr:to>
    <xdr:cxnSp macro="">
      <xdr:nvCxnSpPr>
        <xdr:cNvPr id="185" name="直線コネクタ 184">
          <a:extLst>
            <a:ext uri="{FF2B5EF4-FFF2-40B4-BE49-F238E27FC236}">
              <a16:creationId xmlns:a16="http://schemas.microsoft.com/office/drawing/2014/main" id="{FBAB36D2-575E-430E-8CB0-10745E921850}"/>
            </a:ext>
          </a:extLst>
        </xdr:cNvPr>
        <xdr:cNvCxnSpPr/>
      </xdr:nvCxnSpPr>
      <xdr:spPr>
        <a:xfrm>
          <a:off x="2019300" y="1025107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91820</xdr:rowOff>
    </xdr:from>
    <xdr:ext cx="405111" cy="259045"/>
    <xdr:sp macro="" textlink="">
      <xdr:nvSpPr>
        <xdr:cNvPr id="186" name="n_1aveValue【体育館・プール】&#10;有形固定資産減価償却率">
          <a:extLst>
            <a:ext uri="{FF2B5EF4-FFF2-40B4-BE49-F238E27FC236}">
              <a16:creationId xmlns:a16="http://schemas.microsoft.com/office/drawing/2014/main" id="{D6F61901-807F-4631-916F-DA7574BC3AB8}"/>
            </a:ext>
          </a:extLst>
        </xdr:cNvPr>
        <xdr:cNvSpPr txBox="1"/>
      </xdr:nvSpPr>
      <xdr:spPr>
        <a:xfrm>
          <a:off x="3582044" y="986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90187</xdr:rowOff>
    </xdr:from>
    <xdr:ext cx="405111" cy="259045"/>
    <xdr:sp macro="" textlink="">
      <xdr:nvSpPr>
        <xdr:cNvPr id="187" name="n_2aveValue【体育館・プール】&#10;有形固定資産減価償却率">
          <a:extLst>
            <a:ext uri="{FF2B5EF4-FFF2-40B4-BE49-F238E27FC236}">
              <a16:creationId xmlns:a16="http://schemas.microsoft.com/office/drawing/2014/main" id="{799FB1A7-3BD2-4FB0-9545-3530641E0515}"/>
            </a:ext>
          </a:extLst>
        </xdr:cNvPr>
        <xdr:cNvSpPr txBox="1"/>
      </xdr:nvSpPr>
      <xdr:spPr>
        <a:xfrm>
          <a:off x="270574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34670</xdr:rowOff>
    </xdr:from>
    <xdr:ext cx="405111" cy="259045"/>
    <xdr:sp macro="" textlink="">
      <xdr:nvSpPr>
        <xdr:cNvPr id="188" name="n_3aveValue【体育館・プール】&#10;有形固定資産減価償却率">
          <a:extLst>
            <a:ext uri="{FF2B5EF4-FFF2-40B4-BE49-F238E27FC236}">
              <a16:creationId xmlns:a16="http://schemas.microsoft.com/office/drawing/2014/main" id="{69853F1A-BCCD-46F3-BBFF-80DAB194F473}"/>
            </a:ext>
          </a:extLst>
        </xdr:cNvPr>
        <xdr:cNvSpPr txBox="1"/>
      </xdr:nvSpPr>
      <xdr:spPr>
        <a:xfrm>
          <a:off x="1816744" y="980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138265</xdr:rowOff>
    </xdr:from>
    <xdr:ext cx="405111" cy="259045"/>
    <xdr:sp macro="" textlink="">
      <xdr:nvSpPr>
        <xdr:cNvPr id="189" name="n_1mainValue【体育館・プール】&#10;有形固定資産減価償却率">
          <a:extLst>
            <a:ext uri="{FF2B5EF4-FFF2-40B4-BE49-F238E27FC236}">
              <a16:creationId xmlns:a16="http://schemas.microsoft.com/office/drawing/2014/main" id="{6398D382-EBC7-4CA9-BD30-F0EB107C2D41}"/>
            </a:ext>
          </a:extLst>
        </xdr:cNvPr>
        <xdr:cNvSpPr txBox="1"/>
      </xdr:nvSpPr>
      <xdr:spPr>
        <a:xfrm>
          <a:off x="3582044" y="1025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20700</xdr:rowOff>
    </xdr:from>
    <xdr:ext cx="405111" cy="259045"/>
    <xdr:sp macro="" textlink="">
      <xdr:nvSpPr>
        <xdr:cNvPr id="190" name="n_2mainValue【体育館・プール】&#10;有形固定資産減価償却率">
          <a:extLst>
            <a:ext uri="{FF2B5EF4-FFF2-40B4-BE49-F238E27FC236}">
              <a16:creationId xmlns:a16="http://schemas.microsoft.com/office/drawing/2014/main" id="{9F38B50A-6BE4-41A7-B1A2-039C2F852EDE}"/>
            </a:ext>
          </a:extLst>
        </xdr:cNvPr>
        <xdr:cNvSpPr txBox="1"/>
      </xdr:nvSpPr>
      <xdr:spPr>
        <a:xfrm>
          <a:off x="2705744" y="1030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6004</xdr:rowOff>
    </xdr:from>
    <xdr:ext cx="405111" cy="259045"/>
    <xdr:sp macro="" textlink="">
      <xdr:nvSpPr>
        <xdr:cNvPr id="191" name="n_3mainValue【体育館・プール】&#10;有形固定資産減価償却率">
          <a:extLst>
            <a:ext uri="{FF2B5EF4-FFF2-40B4-BE49-F238E27FC236}">
              <a16:creationId xmlns:a16="http://schemas.microsoft.com/office/drawing/2014/main" id="{254E6AB1-C6E9-41E6-A733-DF14A4D9EC5A}"/>
            </a:ext>
          </a:extLst>
        </xdr:cNvPr>
        <xdr:cNvSpPr txBox="1"/>
      </xdr:nvSpPr>
      <xdr:spPr>
        <a:xfrm>
          <a:off x="1816744" y="1029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a:extLst>
            <a:ext uri="{FF2B5EF4-FFF2-40B4-BE49-F238E27FC236}">
              <a16:creationId xmlns:a16="http://schemas.microsoft.com/office/drawing/2014/main" id="{9DD81115-CB49-4220-A55D-70F656F1E86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a:extLst>
            <a:ext uri="{FF2B5EF4-FFF2-40B4-BE49-F238E27FC236}">
              <a16:creationId xmlns:a16="http://schemas.microsoft.com/office/drawing/2014/main" id="{4E0A41BC-BD4A-4537-ACF6-A17AC0A52A4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a:extLst>
            <a:ext uri="{FF2B5EF4-FFF2-40B4-BE49-F238E27FC236}">
              <a16:creationId xmlns:a16="http://schemas.microsoft.com/office/drawing/2014/main" id="{DE2175A7-2472-4823-9B64-4A83A8320CF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a:extLst>
            <a:ext uri="{FF2B5EF4-FFF2-40B4-BE49-F238E27FC236}">
              <a16:creationId xmlns:a16="http://schemas.microsoft.com/office/drawing/2014/main" id="{243E4D6C-55FB-48C8-A2F8-023D020EEE0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a:extLst>
            <a:ext uri="{FF2B5EF4-FFF2-40B4-BE49-F238E27FC236}">
              <a16:creationId xmlns:a16="http://schemas.microsoft.com/office/drawing/2014/main" id="{7472453C-94DB-47F6-B43F-9BE52D0C5A3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a:extLst>
            <a:ext uri="{FF2B5EF4-FFF2-40B4-BE49-F238E27FC236}">
              <a16:creationId xmlns:a16="http://schemas.microsoft.com/office/drawing/2014/main" id="{A297DDC9-0CF6-4EA9-B1F1-616980311C6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a:extLst>
            <a:ext uri="{FF2B5EF4-FFF2-40B4-BE49-F238E27FC236}">
              <a16:creationId xmlns:a16="http://schemas.microsoft.com/office/drawing/2014/main" id="{89E867D0-AC59-4223-8A98-B205970C7F3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a:extLst>
            <a:ext uri="{FF2B5EF4-FFF2-40B4-BE49-F238E27FC236}">
              <a16:creationId xmlns:a16="http://schemas.microsoft.com/office/drawing/2014/main" id="{1AAB31CB-BB83-420A-A2F7-B1CA201465C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a:extLst>
            <a:ext uri="{FF2B5EF4-FFF2-40B4-BE49-F238E27FC236}">
              <a16:creationId xmlns:a16="http://schemas.microsoft.com/office/drawing/2014/main" id="{FAF8BA15-06F1-40FD-945E-74192F3A29D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a:extLst>
            <a:ext uri="{FF2B5EF4-FFF2-40B4-BE49-F238E27FC236}">
              <a16:creationId xmlns:a16="http://schemas.microsoft.com/office/drawing/2014/main" id="{A3DF2964-0218-4140-802C-5DA8CF4E7E7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2" name="直線コネクタ 201">
          <a:extLst>
            <a:ext uri="{FF2B5EF4-FFF2-40B4-BE49-F238E27FC236}">
              <a16:creationId xmlns:a16="http://schemas.microsoft.com/office/drawing/2014/main" id="{5BAD775C-3AF7-49E4-B1B7-82567B26F56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3" name="テキスト ボックス 202">
          <a:extLst>
            <a:ext uri="{FF2B5EF4-FFF2-40B4-BE49-F238E27FC236}">
              <a16:creationId xmlns:a16="http://schemas.microsoft.com/office/drawing/2014/main" id="{C3BF3DE1-E2FC-438E-A834-BD1CA9C24209}"/>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4" name="直線コネクタ 203">
          <a:extLst>
            <a:ext uri="{FF2B5EF4-FFF2-40B4-BE49-F238E27FC236}">
              <a16:creationId xmlns:a16="http://schemas.microsoft.com/office/drawing/2014/main" id="{BDA4B041-6DE5-4AA7-A4C5-689E18E50167}"/>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5" name="テキスト ボックス 204">
          <a:extLst>
            <a:ext uri="{FF2B5EF4-FFF2-40B4-BE49-F238E27FC236}">
              <a16:creationId xmlns:a16="http://schemas.microsoft.com/office/drawing/2014/main" id="{0487AF08-4E57-42E8-AA68-C5DBAA6BA3DB}"/>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6" name="直線コネクタ 205">
          <a:extLst>
            <a:ext uri="{FF2B5EF4-FFF2-40B4-BE49-F238E27FC236}">
              <a16:creationId xmlns:a16="http://schemas.microsoft.com/office/drawing/2014/main" id="{A87798E1-E336-4201-81F1-C1F94D8A025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7" name="テキスト ボックス 206">
          <a:extLst>
            <a:ext uri="{FF2B5EF4-FFF2-40B4-BE49-F238E27FC236}">
              <a16:creationId xmlns:a16="http://schemas.microsoft.com/office/drawing/2014/main" id="{2D4F73F6-F99F-454F-81C2-BDB05D1BE1FE}"/>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8" name="直線コネクタ 207">
          <a:extLst>
            <a:ext uri="{FF2B5EF4-FFF2-40B4-BE49-F238E27FC236}">
              <a16:creationId xmlns:a16="http://schemas.microsoft.com/office/drawing/2014/main" id="{3B767C19-D33B-4A15-AF26-22EA38D26584}"/>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9" name="テキスト ボックス 208">
          <a:extLst>
            <a:ext uri="{FF2B5EF4-FFF2-40B4-BE49-F238E27FC236}">
              <a16:creationId xmlns:a16="http://schemas.microsoft.com/office/drawing/2014/main" id="{6C50E516-5C74-4FA1-BBC6-71DEC667EE7E}"/>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0" name="直線コネクタ 209">
          <a:extLst>
            <a:ext uri="{FF2B5EF4-FFF2-40B4-BE49-F238E27FC236}">
              <a16:creationId xmlns:a16="http://schemas.microsoft.com/office/drawing/2014/main" id="{325D99D0-3F55-4AE2-B281-6F9CA109404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1" name="テキスト ボックス 210">
          <a:extLst>
            <a:ext uri="{FF2B5EF4-FFF2-40B4-BE49-F238E27FC236}">
              <a16:creationId xmlns:a16="http://schemas.microsoft.com/office/drawing/2014/main" id="{9307C53C-7890-49D0-9C20-5F2D601AE15D}"/>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2" name="直線コネクタ 211">
          <a:extLst>
            <a:ext uri="{FF2B5EF4-FFF2-40B4-BE49-F238E27FC236}">
              <a16:creationId xmlns:a16="http://schemas.microsoft.com/office/drawing/2014/main" id="{E513577B-124C-4FBF-9CD5-E3C028C741B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3" name="テキスト ボックス 212">
          <a:extLst>
            <a:ext uri="{FF2B5EF4-FFF2-40B4-BE49-F238E27FC236}">
              <a16:creationId xmlns:a16="http://schemas.microsoft.com/office/drawing/2014/main" id="{6B0673B9-C12C-4AC5-9AB8-4F5DF81300C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4" name="【体育館・プール】&#10;一人当たり面積グラフ枠">
          <a:extLst>
            <a:ext uri="{FF2B5EF4-FFF2-40B4-BE49-F238E27FC236}">
              <a16:creationId xmlns:a16="http://schemas.microsoft.com/office/drawing/2014/main" id="{396C3DEE-83DA-434D-8AD8-83A12F6265E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20955</xdr:rowOff>
    </xdr:from>
    <xdr:to>
      <xdr:col>54</xdr:col>
      <xdr:colOff>189865</xdr:colOff>
      <xdr:row>63</xdr:row>
      <xdr:rowOff>74295</xdr:rowOff>
    </xdr:to>
    <xdr:cxnSp macro="">
      <xdr:nvCxnSpPr>
        <xdr:cNvPr id="215" name="直線コネクタ 214">
          <a:extLst>
            <a:ext uri="{FF2B5EF4-FFF2-40B4-BE49-F238E27FC236}">
              <a16:creationId xmlns:a16="http://schemas.microsoft.com/office/drawing/2014/main" id="{0FCA21E5-B6D5-4D60-9A8D-BBFCE4565829}"/>
            </a:ext>
          </a:extLst>
        </xdr:cNvPr>
        <xdr:cNvCxnSpPr/>
      </xdr:nvCxnSpPr>
      <xdr:spPr>
        <a:xfrm flipV="1">
          <a:off x="10476865" y="9450705"/>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78122</xdr:rowOff>
    </xdr:from>
    <xdr:ext cx="469744" cy="259045"/>
    <xdr:sp macro="" textlink="">
      <xdr:nvSpPr>
        <xdr:cNvPr id="216" name="【体育館・プール】&#10;一人当たり面積最小値テキスト">
          <a:extLst>
            <a:ext uri="{FF2B5EF4-FFF2-40B4-BE49-F238E27FC236}">
              <a16:creationId xmlns:a16="http://schemas.microsoft.com/office/drawing/2014/main" id="{0DA79C4B-9AC4-4161-8FE2-5BC971BEB415}"/>
            </a:ext>
          </a:extLst>
        </xdr:cNvPr>
        <xdr:cNvSpPr txBox="1"/>
      </xdr:nvSpPr>
      <xdr:spPr>
        <a:xfrm>
          <a:off x="10515600" y="1087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74295</xdr:rowOff>
    </xdr:from>
    <xdr:to>
      <xdr:col>55</xdr:col>
      <xdr:colOff>88900</xdr:colOff>
      <xdr:row>63</xdr:row>
      <xdr:rowOff>74295</xdr:rowOff>
    </xdr:to>
    <xdr:cxnSp macro="">
      <xdr:nvCxnSpPr>
        <xdr:cNvPr id="217" name="直線コネクタ 216">
          <a:extLst>
            <a:ext uri="{FF2B5EF4-FFF2-40B4-BE49-F238E27FC236}">
              <a16:creationId xmlns:a16="http://schemas.microsoft.com/office/drawing/2014/main" id="{5BE44AFF-1208-481A-8A9F-FF996BA97E11}"/>
            </a:ext>
          </a:extLst>
        </xdr:cNvPr>
        <xdr:cNvCxnSpPr/>
      </xdr:nvCxnSpPr>
      <xdr:spPr>
        <a:xfrm>
          <a:off x="10388600" y="10875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139082</xdr:rowOff>
    </xdr:from>
    <xdr:ext cx="469744" cy="259045"/>
    <xdr:sp macro="" textlink="">
      <xdr:nvSpPr>
        <xdr:cNvPr id="218" name="【体育館・プール】&#10;一人当たり面積最大値テキスト">
          <a:extLst>
            <a:ext uri="{FF2B5EF4-FFF2-40B4-BE49-F238E27FC236}">
              <a16:creationId xmlns:a16="http://schemas.microsoft.com/office/drawing/2014/main" id="{23AA47B5-5722-418A-BE8B-F4B2C2059EBC}"/>
            </a:ext>
          </a:extLst>
        </xdr:cNvPr>
        <xdr:cNvSpPr txBox="1"/>
      </xdr:nvSpPr>
      <xdr:spPr>
        <a:xfrm>
          <a:off x="10515600" y="9225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20955</xdr:rowOff>
    </xdr:from>
    <xdr:to>
      <xdr:col>55</xdr:col>
      <xdr:colOff>88900</xdr:colOff>
      <xdr:row>55</xdr:row>
      <xdr:rowOff>20955</xdr:rowOff>
    </xdr:to>
    <xdr:cxnSp macro="">
      <xdr:nvCxnSpPr>
        <xdr:cNvPr id="219" name="直線コネクタ 218">
          <a:extLst>
            <a:ext uri="{FF2B5EF4-FFF2-40B4-BE49-F238E27FC236}">
              <a16:creationId xmlns:a16="http://schemas.microsoft.com/office/drawing/2014/main" id="{F6301A9D-4535-4E17-8C69-ADC402F5842A}"/>
            </a:ext>
          </a:extLst>
        </xdr:cNvPr>
        <xdr:cNvCxnSpPr/>
      </xdr:nvCxnSpPr>
      <xdr:spPr>
        <a:xfrm>
          <a:off x="10388600" y="945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20972</xdr:rowOff>
    </xdr:from>
    <xdr:ext cx="469744" cy="259045"/>
    <xdr:sp macro="" textlink="">
      <xdr:nvSpPr>
        <xdr:cNvPr id="220" name="【体育館・プール】&#10;一人当たり面積平均値テキスト">
          <a:extLst>
            <a:ext uri="{FF2B5EF4-FFF2-40B4-BE49-F238E27FC236}">
              <a16:creationId xmlns:a16="http://schemas.microsoft.com/office/drawing/2014/main" id="{CE2DBED2-ED55-4736-8BF2-7D325475915A}"/>
            </a:ext>
          </a:extLst>
        </xdr:cNvPr>
        <xdr:cNvSpPr txBox="1"/>
      </xdr:nvSpPr>
      <xdr:spPr>
        <a:xfrm>
          <a:off x="10515600" y="103079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42545</xdr:rowOff>
    </xdr:from>
    <xdr:to>
      <xdr:col>55</xdr:col>
      <xdr:colOff>50800</xdr:colOff>
      <xdr:row>60</xdr:row>
      <xdr:rowOff>144145</xdr:rowOff>
    </xdr:to>
    <xdr:sp macro="" textlink="">
      <xdr:nvSpPr>
        <xdr:cNvPr id="221" name="フローチャート: 判断 220">
          <a:extLst>
            <a:ext uri="{FF2B5EF4-FFF2-40B4-BE49-F238E27FC236}">
              <a16:creationId xmlns:a16="http://schemas.microsoft.com/office/drawing/2014/main" id="{BBA98605-DA10-46BA-AC01-ED2400974792}"/>
            </a:ext>
          </a:extLst>
        </xdr:cNvPr>
        <xdr:cNvSpPr/>
      </xdr:nvSpPr>
      <xdr:spPr>
        <a:xfrm>
          <a:off x="104267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46355</xdr:rowOff>
    </xdr:from>
    <xdr:to>
      <xdr:col>50</xdr:col>
      <xdr:colOff>165100</xdr:colOff>
      <xdr:row>60</xdr:row>
      <xdr:rowOff>147955</xdr:rowOff>
    </xdr:to>
    <xdr:sp macro="" textlink="">
      <xdr:nvSpPr>
        <xdr:cNvPr id="222" name="フローチャート: 判断 221">
          <a:extLst>
            <a:ext uri="{FF2B5EF4-FFF2-40B4-BE49-F238E27FC236}">
              <a16:creationId xmlns:a16="http://schemas.microsoft.com/office/drawing/2014/main" id="{5ADCE72F-DFCD-4971-94A0-7000D5F8BF06}"/>
            </a:ext>
          </a:extLst>
        </xdr:cNvPr>
        <xdr:cNvSpPr/>
      </xdr:nvSpPr>
      <xdr:spPr>
        <a:xfrm>
          <a:off x="95885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53975</xdr:rowOff>
    </xdr:from>
    <xdr:to>
      <xdr:col>46</xdr:col>
      <xdr:colOff>38100</xdr:colOff>
      <xdr:row>60</xdr:row>
      <xdr:rowOff>155575</xdr:rowOff>
    </xdr:to>
    <xdr:sp macro="" textlink="">
      <xdr:nvSpPr>
        <xdr:cNvPr id="223" name="フローチャート: 判断 222">
          <a:extLst>
            <a:ext uri="{FF2B5EF4-FFF2-40B4-BE49-F238E27FC236}">
              <a16:creationId xmlns:a16="http://schemas.microsoft.com/office/drawing/2014/main" id="{BCFE4D61-2976-486B-8264-3809532BA914}"/>
            </a:ext>
          </a:extLst>
        </xdr:cNvPr>
        <xdr:cNvSpPr/>
      </xdr:nvSpPr>
      <xdr:spPr>
        <a:xfrm>
          <a:off x="8699500" y="103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97790</xdr:rowOff>
    </xdr:from>
    <xdr:to>
      <xdr:col>41</xdr:col>
      <xdr:colOff>101600</xdr:colOff>
      <xdr:row>61</xdr:row>
      <xdr:rowOff>27940</xdr:rowOff>
    </xdr:to>
    <xdr:sp macro="" textlink="">
      <xdr:nvSpPr>
        <xdr:cNvPr id="224" name="フローチャート: 判断 223">
          <a:extLst>
            <a:ext uri="{FF2B5EF4-FFF2-40B4-BE49-F238E27FC236}">
              <a16:creationId xmlns:a16="http://schemas.microsoft.com/office/drawing/2014/main" id="{9368CBF7-CE14-4905-BDAD-7E9AF99B7C4D}"/>
            </a:ext>
          </a:extLst>
        </xdr:cNvPr>
        <xdr:cNvSpPr/>
      </xdr:nvSpPr>
      <xdr:spPr>
        <a:xfrm>
          <a:off x="7810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5F656050-32CA-4DF9-82D6-A1ED0C2ECE4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64876D21-1E9A-4A2E-AA2A-DED057ED16C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40AF6FE4-1BB7-4A8A-9B0F-955D6AF0672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5AD8FC08-4F77-4A54-A282-FED2724A054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7E1D9319-A483-4BCA-979B-A0A8938EBD7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48260</xdr:rowOff>
    </xdr:from>
    <xdr:to>
      <xdr:col>55</xdr:col>
      <xdr:colOff>50800</xdr:colOff>
      <xdr:row>57</xdr:row>
      <xdr:rowOff>149860</xdr:rowOff>
    </xdr:to>
    <xdr:sp macro="" textlink="">
      <xdr:nvSpPr>
        <xdr:cNvPr id="230" name="楕円 229">
          <a:extLst>
            <a:ext uri="{FF2B5EF4-FFF2-40B4-BE49-F238E27FC236}">
              <a16:creationId xmlns:a16="http://schemas.microsoft.com/office/drawing/2014/main" id="{883A3C08-1571-4828-8BB6-34D23D2DC5A7}"/>
            </a:ext>
          </a:extLst>
        </xdr:cNvPr>
        <xdr:cNvSpPr/>
      </xdr:nvSpPr>
      <xdr:spPr>
        <a:xfrm>
          <a:off x="10426700" y="982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71137</xdr:rowOff>
    </xdr:from>
    <xdr:ext cx="469744" cy="259045"/>
    <xdr:sp macro="" textlink="">
      <xdr:nvSpPr>
        <xdr:cNvPr id="231" name="【体育館・プール】&#10;一人当たり面積該当値テキスト">
          <a:extLst>
            <a:ext uri="{FF2B5EF4-FFF2-40B4-BE49-F238E27FC236}">
              <a16:creationId xmlns:a16="http://schemas.microsoft.com/office/drawing/2014/main" id="{089AD47D-C0F0-4DD3-8ED3-62C143F3FA13}"/>
            </a:ext>
          </a:extLst>
        </xdr:cNvPr>
        <xdr:cNvSpPr txBox="1"/>
      </xdr:nvSpPr>
      <xdr:spPr>
        <a:xfrm>
          <a:off x="10515600" y="967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63500</xdr:rowOff>
    </xdr:from>
    <xdr:to>
      <xdr:col>50</xdr:col>
      <xdr:colOff>165100</xdr:colOff>
      <xdr:row>57</xdr:row>
      <xdr:rowOff>165100</xdr:rowOff>
    </xdr:to>
    <xdr:sp macro="" textlink="">
      <xdr:nvSpPr>
        <xdr:cNvPr id="232" name="楕円 231">
          <a:extLst>
            <a:ext uri="{FF2B5EF4-FFF2-40B4-BE49-F238E27FC236}">
              <a16:creationId xmlns:a16="http://schemas.microsoft.com/office/drawing/2014/main" id="{EB798147-FF0F-4396-8118-693B7E5E5563}"/>
            </a:ext>
          </a:extLst>
        </xdr:cNvPr>
        <xdr:cNvSpPr/>
      </xdr:nvSpPr>
      <xdr:spPr>
        <a:xfrm>
          <a:off x="9588500" y="983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99060</xdr:rowOff>
    </xdr:from>
    <xdr:to>
      <xdr:col>55</xdr:col>
      <xdr:colOff>0</xdr:colOff>
      <xdr:row>57</xdr:row>
      <xdr:rowOff>114300</xdr:rowOff>
    </xdr:to>
    <xdr:cxnSp macro="">
      <xdr:nvCxnSpPr>
        <xdr:cNvPr id="233" name="直線コネクタ 232">
          <a:extLst>
            <a:ext uri="{FF2B5EF4-FFF2-40B4-BE49-F238E27FC236}">
              <a16:creationId xmlns:a16="http://schemas.microsoft.com/office/drawing/2014/main" id="{FF4776DC-3304-46AA-A787-0C506D236F1D}"/>
            </a:ext>
          </a:extLst>
        </xdr:cNvPr>
        <xdr:cNvCxnSpPr/>
      </xdr:nvCxnSpPr>
      <xdr:spPr>
        <a:xfrm flipV="1">
          <a:off x="9639300" y="987171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86360</xdr:rowOff>
    </xdr:from>
    <xdr:to>
      <xdr:col>46</xdr:col>
      <xdr:colOff>38100</xdr:colOff>
      <xdr:row>60</xdr:row>
      <xdr:rowOff>16510</xdr:rowOff>
    </xdr:to>
    <xdr:sp macro="" textlink="">
      <xdr:nvSpPr>
        <xdr:cNvPr id="234" name="楕円 233">
          <a:extLst>
            <a:ext uri="{FF2B5EF4-FFF2-40B4-BE49-F238E27FC236}">
              <a16:creationId xmlns:a16="http://schemas.microsoft.com/office/drawing/2014/main" id="{C0333CC6-0A17-4040-84DF-D88FA9AE1F67}"/>
            </a:ext>
          </a:extLst>
        </xdr:cNvPr>
        <xdr:cNvSpPr/>
      </xdr:nvSpPr>
      <xdr:spPr>
        <a:xfrm>
          <a:off x="8699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114300</xdr:rowOff>
    </xdr:from>
    <xdr:to>
      <xdr:col>50</xdr:col>
      <xdr:colOff>114300</xdr:colOff>
      <xdr:row>59</xdr:row>
      <xdr:rowOff>137160</xdr:rowOff>
    </xdr:to>
    <xdr:cxnSp macro="">
      <xdr:nvCxnSpPr>
        <xdr:cNvPr id="235" name="直線コネクタ 234">
          <a:extLst>
            <a:ext uri="{FF2B5EF4-FFF2-40B4-BE49-F238E27FC236}">
              <a16:creationId xmlns:a16="http://schemas.microsoft.com/office/drawing/2014/main" id="{9226A961-911F-4C32-B931-1C39E2F6FA1D}"/>
            </a:ext>
          </a:extLst>
        </xdr:cNvPr>
        <xdr:cNvCxnSpPr/>
      </xdr:nvCxnSpPr>
      <xdr:spPr>
        <a:xfrm flipV="1">
          <a:off x="8750300" y="9886950"/>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92075</xdr:rowOff>
    </xdr:from>
    <xdr:to>
      <xdr:col>41</xdr:col>
      <xdr:colOff>101600</xdr:colOff>
      <xdr:row>60</xdr:row>
      <xdr:rowOff>22225</xdr:rowOff>
    </xdr:to>
    <xdr:sp macro="" textlink="">
      <xdr:nvSpPr>
        <xdr:cNvPr id="236" name="楕円 235">
          <a:extLst>
            <a:ext uri="{FF2B5EF4-FFF2-40B4-BE49-F238E27FC236}">
              <a16:creationId xmlns:a16="http://schemas.microsoft.com/office/drawing/2014/main" id="{80365135-3E7C-4255-844E-BB953AC01DF6}"/>
            </a:ext>
          </a:extLst>
        </xdr:cNvPr>
        <xdr:cNvSpPr/>
      </xdr:nvSpPr>
      <xdr:spPr>
        <a:xfrm>
          <a:off x="7810500" y="102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137160</xdr:rowOff>
    </xdr:from>
    <xdr:to>
      <xdr:col>45</xdr:col>
      <xdr:colOff>177800</xdr:colOff>
      <xdr:row>59</xdr:row>
      <xdr:rowOff>142875</xdr:rowOff>
    </xdr:to>
    <xdr:cxnSp macro="">
      <xdr:nvCxnSpPr>
        <xdr:cNvPr id="237" name="直線コネクタ 236">
          <a:extLst>
            <a:ext uri="{FF2B5EF4-FFF2-40B4-BE49-F238E27FC236}">
              <a16:creationId xmlns:a16="http://schemas.microsoft.com/office/drawing/2014/main" id="{6F17FD90-E0FA-4220-84F8-4C0AD301D42A}"/>
            </a:ext>
          </a:extLst>
        </xdr:cNvPr>
        <xdr:cNvCxnSpPr/>
      </xdr:nvCxnSpPr>
      <xdr:spPr>
        <a:xfrm flipV="1">
          <a:off x="7861300" y="1025271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139082</xdr:rowOff>
    </xdr:from>
    <xdr:ext cx="469744" cy="259045"/>
    <xdr:sp macro="" textlink="">
      <xdr:nvSpPr>
        <xdr:cNvPr id="238" name="n_1aveValue【体育館・プール】&#10;一人当たり面積">
          <a:extLst>
            <a:ext uri="{FF2B5EF4-FFF2-40B4-BE49-F238E27FC236}">
              <a16:creationId xmlns:a16="http://schemas.microsoft.com/office/drawing/2014/main" id="{37E65E41-43CE-4D20-B276-B5CE5EA1FE10}"/>
            </a:ext>
          </a:extLst>
        </xdr:cNvPr>
        <xdr:cNvSpPr txBox="1"/>
      </xdr:nvSpPr>
      <xdr:spPr>
        <a:xfrm>
          <a:off x="9391727" y="1042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146702</xdr:rowOff>
    </xdr:from>
    <xdr:ext cx="469744" cy="259045"/>
    <xdr:sp macro="" textlink="">
      <xdr:nvSpPr>
        <xdr:cNvPr id="239" name="n_2aveValue【体育館・プール】&#10;一人当たり面積">
          <a:extLst>
            <a:ext uri="{FF2B5EF4-FFF2-40B4-BE49-F238E27FC236}">
              <a16:creationId xmlns:a16="http://schemas.microsoft.com/office/drawing/2014/main" id="{4FD731A7-7940-4444-91C7-55DE4F22762C}"/>
            </a:ext>
          </a:extLst>
        </xdr:cNvPr>
        <xdr:cNvSpPr txBox="1"/>
      </xdr:nvSpPr>
      <xdr:spPr>
        <a:xfrm>
          <a:off x="8515427" y="10433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19067</xdr:rowOff>
    </xdr:from>
    <xdr:ext cx="469744" cy="259045"/>
    <xdr:sp macro="" textlink="">
      <xdr:nvSpPr>
        <xdr:cNvPr id="240" name="n_3aveValue【体育館・プール】&#10;一人当たり面積">
          <a:extLst>
            <a:ext uri="{FF2B5EF4-FFF2-40B4-BE49-F238E27FC236}">
              <a16:creationId xmlns:a16="http://schemas.microsoft.com/office/drawing/2014/main" id="{3AA805AC-760A-4982-BE42-4C575A1BDC61}"/>
            </a:ext>
          </a:extLst>
        </xdr:cNvPr>
        <xdr:cNvSpPr txBox="1"/>
      </xdr:nvSpPr>
      <xdr:spPr>
        <a:xfrm>
          <a:off x="7626427" y="1047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56</xdr:row>
      <xdr:rowOff>10177</xdr:rowOff>
    </xdr:from>
    <xdr:ext cx="469744" cy="259045"/>
    <xdr:sp macro="" textlink="">
      <xdr:nvSpPr>
        <xdr:cNvPr id="241" name="n_1mainValue【体育館・プール】&#10;一人当たり面積">
          <a:extLst>
            <a:ext uri="{FF2B5EF4-FFF2-40B4-BE49-F238E27FC236}">
              <a16:creationId xmlns:a16="http://schemas.microsoft.com/office/drawing/2014/main" id="{114FC84B-02E9-4900-93BB-98AB382EC086}"/>
            </a:ext>
          </a:extLst>
        </xdr:cNvPr>
        <xdr:cNvSpPr txBox="1"/>
      </xdr:nvSpPr>
      <xdr:spPr>
        <a:xfrm>
          <a:off x="9391727" y="961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33037</xdr:rowOff>
    </xdr:from>
    <xdr:ext cx="469744" cy="259045"/>
    <xdr:sp macro="" textlink="">
      <xdr:nvSpPr>
        <xdr:cNvPr id="242" name="n_2mainValue【体育館・プール】&#10;一人当たり面積">
          <a:extLst>
            <a:ext uri="{FF2B5EF4-FFF2-40B4-BE49-F238E27FC236}">
              <a16:creationId xmlns:a16="http://schemas.microsoft.com/office/drawing/2014/main" id="{ADB7EF66-E995-4579-AA63-CAA136958C8A}"/>
            </a:ext>
          </a:extLst>
        </xdr:cNvPr>
        <xdr:cNvSpPr txBox="1"/>
      </xdr:nvSpPr>
      <xdr:spPr>
        <a:xfrm>
          <a:off x="8515427" y="997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38752</xdr:rowOff>
    </xdr:from>
    <xdr:ext cx="469744" cy="259045"/>
    <xdr:sp macro="" textlink="">
      <xdr:nvSpPr>
        <xdr:cNvPr id="243" name="n_3mainValue【体育館・プール】&#10;一人当たり面積">
          <a:extLst>
            <a:ext uri="{FF2B5EF4-FFF2-40B4-BE49-F238E27FC236}">
              <a16:creationId xmlns:a16="http://schemas.microsoft.com/office/drawing/2014/main" id="{AA955885-FBAA-425C-A54E-C05852425906}"/>
            </a:ext>
          </a:extLst>
        </xdr:cNvPr>
        <xdr:cNvSpPr txBox="1"/>
      </xdr:nvSpPr>
      <xdr:spPr>
        <a:xfrm>
          <a:off x="7626427" y="998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4" name="正方形/長方形 243">
          <a:extLst>
            <a:ext uri="{FF2B5EF4-FFF2-40B4-BE49-F238E27FC236}">
              <a16:creationId xmlns:a16="http://schemas.microsoft.com/office/drawing/2014/main" id="{D64F914C-0325-4D3A-A233-E02B694FEBB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5" name="正方形/長方形 244">
          <a:extLst>
            <a:ext uri="{FF2B5EF4-FFF2-40B4-BE49-F238E27FC236}">
              <a16:creationId xmlns:a16="http://schemas.microsoft.com/office/drawing/2014/main" id="{42E6C6A2-72D3-4CBB-9183-49A1D32A2B8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6" name="正方形/長方形 245">
          <a:extLst>
            <a:ext uri="{FF2B5EF4-FFF2-40B4-BE49-F238E27FC236}">
              <a16:creationId xmlns:a16="http://schemas.microsoft.com/office/drawing/2014/main" id="{7D0C23B5-8FEF-442F-9B52-60BCC82568C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7" name="正方形/長方形 246">
          <a:extLst>
            <a:ext uri="{FF2B5EF4-FFF2-40B4-BE49-F238E27FC236}">
              <a16:creationId xmlns:a16="http://schemas.microsoft.com/office/drawing/2014/main" id="{CE4D4AD1-088C-4CAA-8C32-7798F6A93C6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8" name="正方形/長方形 247">
          <a:extLst>
            <a:ext uri="{FF2B5EF4-FFF2-40B4-BE49-F238E27FC236}">
              <a16:creationId xmlns:a16="http://schemas.microsoft.com/office/drawing/2014/main" id="{B5ACF140-EDEA-4995-ABFB-A5F883AF76D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9" name="正方形/長方形 248">
          <a:extLst>
            <a:ext uri="{FF2B5EF4-FFF2-40B4-BE49-F238E27FC236}">
              <a16:creationId xmlns:a16="http://schemas.microsoft.com/office/drawing/2014/main" id="{FA5061D0-826E-4F34-A10A-2F9CB7F1274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0" name="正方形/長方形 249">
          <a:extLst>
            <a:ext uri="{FF2B5EF4-FFF2-40B4-BE49-F238E27FC236}">
              <a16:creationId xmlns:a16="http://schemas.microsoft.com/office/drawing/2014/main" id="{A723A33B-8D60-4BB7-8763-25DDB779806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1" name="正方形/長方形 250">
          <a:extLst>
            <a:ext uri="{FF2B5EF4-FFF2-40B4-BE49-F238E27FC236}">
              <a16:creationId xmlns:a16="http://schemas.microsoft.com/office/drawing/2014/main" id="{AED1934D-BBBF-463D-BF7B-C45A6D89828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2" name="テキスト ボックス 251">
          <a:extLst>
            <a:ext uri="{FF2B5EF4-FFF2-40B4-BE49-F238E27FC236}">
              <a16:creationId xmlns:a16="http://schemas.microsoft.com/office/drawing/2014/main" id="{358D811B-C633-49F0-9914-C0E8A60758E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3" name="直線コネクタ 252">
          <a:extLst>
            <a:ext uri="{FF2B5EF4-FFF2-40B4-BE49-F238E27FC236}">
              <a16:creationId xmlns:a16="http://schemas.microsoft.com/office/drawing/2014/main" id="{BEDAC1FD-9DBB-48C7-BF8D-501D75AD629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4" name="テキスト ボックス 253">
          <a:extLst>
            <a:ext uri="{FF2B5EF4-FFF2-40B4-BE49-F238E27FC236}">
              <a16:creationId xmlns:a16="http://schemas.microsoft.com/office/drawing/2014/main" id="{15A751DC-CC27-4096-AECE-DD490D5E0CA9}"/>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5" name="直線コネクタ 254">
          <a:extLst>
            <a:ext uri="{FF2B5EF4-FFF2-40B4-BE49-F238E27FC236}">
              <a16:creationId xmlns:a16="http://schemas.microsoft.com/office/drawing/2014/main" id="{B8554B44-1CA4-40F8-8C1C-E00FED74A10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6" name="テキスト ボックス 255">
          <a:extLst>
            <a:ext uri="{FF2B5EF4-FFF2-40B4-BE49-F238E27FC236}">
              <a16:creationId xmlns:a16="http://schemas.microsoft.com/office/drawing/2014/main" id="{9789B755-9ABC-4037-B935-3659EB9FDD6D}"/>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7" name="直線コネクタ 256">
          <a:extLst>
            <a:ext uri="{FF2B5EF4-FFF2-40B4-BE49-F238E27FC236}">
              <a16:creationId xmlns:a16="http://schemas.microsoft.com/office/drawing/2014/main" id="{04FEC320-2E1B-49A4-BAD9-791CA783B13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8" name="テキスト ボックス 257">
          <a:extLst>
            <a:ext uri="{FF2B5EF4-FFF2-40B4-BE49-F238E27FC236}">
              <a16:creationId xmlns:a16="http://schemas.microsoft.com/office/drawing/2014/main" id="{19256978-FD78-4DBD-B028-0C7A504E3DB3}"/>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9" name="直線コネクタ 258">
          <a:extLst>
            <a:ext uri="{FF2B5EF4-FFF2-40B4-BE49-F238E27FC236}">
              <a16:creationId xmlns:a16="http://schemas.microsoft.com/office/drawing/2014/main" id="{DD4713F1-531C-4F99-9002-FEE870E4E48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0" name="テキスト ボックス 259">
          <a:extLst>
            <a:ext uri="{FF2B5EF4-FFF2-40B4-BE49-F238E27FC236}">
              <a16:creationId xmlns:a16="http://schemas.microsoft.com/office/drawing/2014/main" id="{B065E9A4-1673-41B1-9401-79818472C7CF}"/>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1" name="直線コネクタ 260">
          <a:extLst>
            <a:ext uri="{FF2B5EF4-FFF2-40B4-BE49-F238E27FC236}">
              <a16:creationId xmlns:a16="http://schemas.microsoft.com/office/drawing/2014/main" id="{011E6649-137F-4398-8424-559B09CD380D}"/>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2" name="テキスト ボックス 261">
          <a:extLst>
            <a:ext uri="{FF2B5EF4-FFF2-40B4-BE49-F238E27FC236}">
              <a16:creationId xmlns:a16="http://schemas.microsoft.com/office/drawing/2014/main" id="{00688C72-0D1E-4AE8-8660-DC29DE450BE5}"/>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3" name="直線コネクタ 262">
          <a:extLst>
            <a:ext uri="{FF2B5EF4-FFF2-40B4-BE49-F238E27FC236}">
              <a16:creationId xmlns:a16="http://schemas.microsoft.com/office/drawing/2014/main" id="{E211139B-DBC5-4045-AB5F-955329F8541F}"/>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4" name="テキスト ボックス 263">
          <a:extLst>
            <a:ext uri="{FF2B5EF4-FFF2-40B4-BE49-F238E27FC236}">
              <a16:creationId xmlns:a16="http://schemas.microsoft.com/office/drawing/2014/main" id="{F22C7243-ECAE-432E-A80F-DD17E43219E8}"/>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5" name="直線コネクタ 264">
          <a:extLst>
            <a:ext uri="{FF2B5EF4-FFF2-40B4-BE49-F238E27FC236}">
              <a16:creationId xmlns:a16="http://schemas.microsoft.com/office/drawing/2014/main" id="{43847BD4-6963-4DC4-8DCD-45AB943AD11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6" name="テキスト ボックス 265">
          <a:extLst>
            <a:ext uri="{FF2B5EF4-FFF2-40B4-BE49-F238E27FC236}">
              <a16:creationId xmlns:a16="http://schemas.microsoft.com/office/drawing/2014/main" id="{E5B06C96-5BD3-4401-9088-93722FD18B9F}"/>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7" name="【福祉施設】&#10;有形固定資産減価償却率グラフ枠">
          <a:extLst>
            <a:ext uri="{FF2B5EF4-FFF2-40B4-BE49-F238E27FC236}">
              <a16:creationId xmlns:a16="http://schemas.microsoft.com/office/drawing/2014/main" id="{4867033D-B343-43C3-B5CA-F7B736D14CA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135255</xdr:rowOff>
    </xdr:from>
    <xdr:to>
      <xdr:col>24</xdr:col>
      <xdr:colOff>62865</xdr:colOff>
      <xdr:row>86</xdr:row>
      <xdr:rowOff>118111</xdr:rowOff>
    </xdr:to>
    <xdr:cxnSp macro="">
      <xdr:nvCxnSpPr>
        <xdr:cNvPr id="268" name="直線コネクタ 267">
          <a:extLst>
            <a:ext uri="{FF2B5EF4-FFF2-40B4-BE49-F238E27FC236}">
              <a16:creationId xmlns:a16="http://schemas.microsoft.com/office/drawing/2014/main" id="{EBAC8E18-FB05-4C31-BE3E-786C754CADB3}"/>
            </a:ext>
          </a:extLst>
        </xdr:cNvPr>
        <xdr:cNvCxnSpPr/>
      </xdr:nvCxnSpPr>
      <xdr:spPr>
        <a:xfrm flipV="1">
          <a:off x="4634865" y="13336905"/>
          <a:ext cx="0" cy="1525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121938</xdr:rowOff>
    </xdr:from>
    <xdr:ext cx="405111" cy="259045"/>
    <xdr:sp macro="" textlink="">
      <xdr:nvSpPr>
        <xdr:cNvPr id="269" name="【福祉施設】&#10;有形固定資産減価償却率最小値テキスト">
          <a:extLst>
            <a:ext uri="{FF2B5EF4-FFF2-40B4-BE49-F238E27FC236}">
              <a16:creationId xmlns:a16="http://schemas.microsoft.com/office/drawing/2014/main" id="{AAE51735-C12A-4821-B05C-33C9E7448DAF}"/>
            </a:ext>
          </a:extLst>
        </xdr:cNvPr>
        <xdr:cNvSpPr txBox="1"/>
      </xdr:nvSpPr>
      <xdr:spPr>
        <a:xfrm>
          <a:off x="4673600" y="1486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118111</xdr:rowOff>
    </xdr:from>
    <xdr:to>
      <xdr:col>24</xdr:col>
      <xdr:colOff>152400</xdr:colOff>
      <xdr:row>86</xdr:row>
      <xdr:rowOff>118111</xdr:rowOff>
    </xdr:to>
    <xdr:cxnSp macro="">
      <xdr:nvCxnSpPr>
        <xdr:cNvPr id="270" name="直線コネクタ 269">
          <a:extLst>
            <a:ext uri="{FF2B5EF4-FFF2-40B4-BE49-F238E27FC236}">
              <a16:creationId xmlns:a16="http://schemas.microsoft.com/office/drawing/2014/main" id="{DF1DC64D-01A5-417A-B9DA-8313A3E337A4}"/>
            </a:ext>
          </a:extLst>
        </xdr:cNvPr>
        <xdr:cNvCxnSpPr/>
      </xdr:nvCxnSpPr>
      <xdr:spPr>
        <a:xfrm>
          <a:off x="4546600" y="1486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81932</xdr:rowOff>
    </xdr:from>
    <xdr:ext cx="405111" cy="259045"/>
    <xdr:sp macro="" textlink="">
      <xdr:nvSpPr>
        <xdr:cNvPr id="271" name="【福祉施設】&#10;有形固定資産減価償却率最大値テキスト">
          <a:extLst>
            <a:ext uri="{FF2B5EF4-FFF2-40B4-BE49-F238E27FC236}">
              <a16:creationId xmlns:a16="http://schemas.microsoft.com/office/drawing/2014/main" id="{3491FDF8-44EA-4A16-8662-78498696E4E8}"/>
            </a:ext>
          </a:extLst>
        </xdr:cNvPr>
        <xdr:cNvSpPr txBox="1"/>
      </xdr:nvSpPr>
      <xdr:spPr>
        <a:xfrm>
          <a:off x="4673600" y="1311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135255</xdr:rowOff>
    </xdr:from>
    <xdr:to>
      <xdr:col>24</xdr:col>
      <xdr:colOff>152400</xdr:colOff>
      <xdr:row>77</xdr:row>
      <xdr:rowOff>135255</xdr:rowOff>
    </xdr:to>
    <xdr:cxnSp macro="">
      <xdr:nvCxnSpPr>
        <xdr:cNvPr id="272" name="直線コネクタ 271">
          <a:extLst>
            <a:ext uri="{FF2B5EF4-FFF2-40B4-BE49-F238E27FC236}">
              <a16:creationId xmlns:a16="http://schemas.microsoft.com/office/drawing/2014/main" id="{0D95B80D-761A-4EE0-864E-1B898DE54CD1}"/>
            </a:ext>
          </a:extLst>
        </xdr:cNvPr>
        <xdr:cNvCxnSpPr/>
      </xdr:nvCxnSpPr>
      <xdr:spPr>
        <a:xfrm>
          <a:off x="4546600" y="1333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104791</xdr:rowOff>
    </xdr:from>
    <xdr:ext cx="405111" cy="259045"/>
    <xdr:sp macro="" textlink="">
      <xdr:nvSpPr>
        <xdr:cNvPr id="273" name="【福祉施設】&#10;有形固定資産減価償却率平均値テキスト">
          <a:extLst>
            <a:ext uri="{FF2B5EF4-FFF2-40B4-BE49-F238E27FC236}">
              <a16:creationId xmlns:a16="http://schemas.microsoft.com/office/drawing/2014/main" id="{BF9E1925-4BC8-4EB2-A758-DFB191242745}"/>
            </a:ext>
          </a:extLst>
        </xdr:cNvPr>
        <xdr:cNvSpPr txBox="1"/>
      </xdr:nvSpPr>
      <xdr:spPr>
        <a:xfrm>
          <a:off x="4673600" y="13992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126364</xdr:rowOff>
    </xdr:from>
    <xdr:to>
      <xdr:col>24</xdr:col>
      <xdr:colOff>114300</xdr:colOff>
      <xdr:row>82</xdr:row>
      <xdr:rowOff>56514</xdr:rowOff>
    </xdr:to>
    <xdr:sp macro="" textlink="">
      <xdr:nvSpPr>
        <xdr:cNvPr id="274" name="フローチャート: 判断 273">
          <a:extLst>
            <a:ext uri="{FF2B5EF4-FFF2-40B4-BE49-F238E27FC236}">
              <a16:creationId xmlns:a16="http://schemas.microsoft.com/office/drawing/2014/main" id="{702939D1-80B8-40D3-A2F2-7ABEC1B37684}"/>
            </a:ext>
          </a:extLst>
        </xdr:cNvPr>
        <xdr:cNvSpPr/>
      </xdr:nvSpPr>
      <xdr:spPr>
        <a:xfrm>
          <a:off x="45847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162561</xdr:rowOff>
    </xdr:from>
    <xdr:to>
      <xdr:col>20</xdr:col>
      <xdr:colOff>38100</xdr:colOff>
      <xdr:row>82</xdr:row>
      <xdr:rowOff>92711</xdr:rowOff>
    </xdr:to>
    <xdr:sp macro="" textlink="">
      <xdr:nvSpPr>
        <xdr:cNvPr id="275" name="フローチャート: 判断 274">
          <a:extLst>
            <a:ext uri="{FF2B5EF4-FFF2-40B4-BE49-F238E27FC236}">
              <a16:creationId xmlns:a16="http://schemas.microsoft.com/office/drawing/2014/main" id="{3856F397-F546-469E-9FC1-CB49CC21B6B2}"/>
            </a:ext>
          </a:extLst>
        </xdr:cNvPr>
        <xdr:cNvSpPr/>
      </xdr:nvSpPr>
      <xdr:spPr>
        <a:xfrm>
          <a:off x="37465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19686</xdr:rowOff>
    </xdr:from>
    <xdr:to>
      <xdr:col>15</xdr:col>
      <xdr:colOff>101600</xdr:colOff>
      <xdr:row>82</xdr:row>
      <xdr:rowOff>121286</xdr:rowOff>
    </xdr:to>
    <xdr:sp macro="" textlink="">
      <xdr:nvSpPr>
        <xdr:cNvPr id="276" name="フローチャート: 判断 275">
          <a:extLst>
            <a:ext uri="{FF2B5EF4-FFF2-40B4-BE49-F238E27FC236}">
              <a16:creationId xmlns:a16="http://schemas.microsoft.com/office/drawing/2014/main" id="{99D7A7A2-4CB4-45AD-AA85-1E4C57F666A4}"/>
            </a:ext>
          </a:extLst>
        </xdr:cNvPr>
        <xdr:cNvSpPr/>
      </xdr:nvSpPr>
      <xdr:spPr>
        <a:xfrm>
          <a:off x="2857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151130</xdr:rowOff>
    </xdr:from>
    <xdr:to>
      <xdr:col>10</xdr:col>
      <xdr:colOff>165100</xdr:colOff>
      <xdr:row>83</xdr:row>
      <xdr:rowOff>81280</xdr:rowOff>
    </xdr:to>
    <xdr:sp macro="" textlink="">
      <xdr:nvSpPr>
        <xdr:cNvPr id="277" name="フローチャート: 判断 276">
          <a:extLst>
            <a:ext uri="{FF2B5EF4-FFF2-40B4-BE49-F238E27FC236}">
              <a16:creationId xmlns:a16="http://schemas.microsoft.com/office/drawing/2014/main" id="{4274B34E-CBCB-48AD-897E-B85ABF8D15C1}"/>
            </a:ext>
          </a:extLst>
        </xdr:cNvPr>
        <xdr:cNvSpPr/>
      </xdr:nvSpPr>
      <xdr:spPr>
        <a:xfrm>
          <a:off x="1968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2EFE4792-FAEB-4761-9E46-C8DF1F96884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EE6F5BF1-9AF0-4F98-97CE-0FF64A97694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BF9B8DEF-B1BD-4B3B-A71F-59320A89311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a:extLst>
            <a:ext uri="{FF2B5EF4-FFF2-40B4-BE49-F238E27FC236}">
              <a16:creationId xmlns:a16="http://schemas.microsoft.com/office/drawing/2014/main" id="{DFD8E463-B795-4501-A51F-14208942E24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FDC6D9B5-509A-43A4-81DD-AB09D787DBD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105411</xdr:rowOff>
    </xdr:from>
    <xdr:to>
      <xdr:col>24</xdr:col>
      <xdr:colOff>114300</xdr:colOff>
      <xdr:row>82</xdr:row>
      <xdr:rowOff>35561</xdr:rowOff>
    </xdr:to>
    <xdr:sp macro="" textlink="">
      <xdr:nvSpPr>
        <xdr:cNvPr id="283" name="楕円 282">
          <a:extLst>
            <a:ext uri="{FF2B5EF4-FFF2-40B4-BE49-F238E27FC236}">
              <a16:creationId xmlns:a16="http://schemas.microsoft.com/office/drawing/2014/main" id="{1B2733AC-C83A-4C88-BE00-012D18454EA0}"/>
            </a:ext>
          </a:extLst>
        </xdr:cNvPr>
        <xdr:cNvSpPr/>
      </xdr:nvSpPr>
      <xdr:spPr>
        <a:xfrm>
          <a:off x="4584700" y="1399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128288</xdr:rowOff>
    </xdr:from>
    <xdr:ext cx="405111" cy="259045"/>
    <xdr:sp macro="" textlink="">
      <xdr:nvSpPr>
        <xdr:cNvPr id="284" name="【福祉施設】&#10;有形固定資産減価償却率該当値テキスト">
          <a:extLst>
            <a:ext uri="{FF2B5EF4-FFF2-40B4-BE49-F238E27FC236}">
              <a16:creationId xmlns:a16="http://schemas.microsoft.com/office/drawing/2014/main" id="{8D8542D9-7AD3-4A60-AA7B-2B56697F28F5}"/>
            </a:ext>
          </a:extLst>
        </xdr:cNvPr>
        <xdr:cNvSpPr txBox="1"/>
      </xdr:nvSpPr>
      <xdr:spPr>
        <a:xfrm>
          <a:off x="4673600"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2539</xdr:rowOff>
    </xdr:from>
    <xdr:to>
      <xdr:col>20</xdr:col>
      <xdr:colOff>38100</xdr:colOff>
      <xdr:row>82</xdr:row>
      <xdr:rowOff>104139</xdr:rowOff>
    </xdr:to>
    <xdr:sp macro="" textlink="">
      <xdr:nvSpPr>
        <xdr:cNvPr id="285" name="楕円 284">
          <a:extLst>
            <a:ext uri="{FF2B5EF4-FFF2-40B4-BE49-F238E27FC236}">
              <a16:creationId xmlns:a16="http://schemas.microsoft.com/office/drawing/2014/main" id="{D6AD5083-6736-42DD-AAD8-D098C4258B99}"/>
            </a:ext>
          </a:extLst>
        </xdr:cNvPr>
        <xdr:cNvSpPr/>
      </xdr:nvSpPr>
      <xdr:spPr>
        <a:xfrm>
          <a:off x="3746500" y="140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156211</xdr:rowOff>
    </xdr:from>
    <xdr:to>
      <xdr:col>24</xdr:col>
      <xdr:colOff>63500</xdr:colOff>
      <xdr:row>82</xdr:row>
      <xdr:rowOff>53339</xdr:rowOff>
    </xdr:to>
    <xdr:cxnSp macro="">
      <xdr:nvCxnSpPr>
        <xdr:cNvPr id="286" name="直線コネクタ 285">
          <a:extLst>
            <a:ext uri="{FF2B5EF4-FFF2-40B4-BE49-F238E27FC236}">
              <a16:creationId xmlns:a16="http://schemas.microsoft.com/office/drawing/2014/main" id="{F9C70651-A40A-4BF4-9ECA-52E672BC881C}"/>
            </a:ext>
          </a:extLst>
        </xdr:cNvPr>
        <xdr:cNvCxnSpPr/>
      </xdr:nvCxnSpPr>
      <xdr:spPr>
        <a:xfrm flipV="1">
          <a:off x="3797300" y="14043661"/>
          <a:ext cx="8382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71120</xdr:rowOff>
    </xdr:from>
    <xdr:to>
      <xdr:col>15</xdr:col>
      <xdr:colOff>101600</xdr:colOff>
      <xdr:row>83</xdr:row>
      <xdr:rowOff>1270</xdr:rowOff>
    </xdr:to>
    <xdr:sp macro="" textlink="">
      <xdr:nvSpPr>
        <xdr:cNvPr id="287" name="楕円 286">
          <a:extLst>
            <a:ext uri="{FF2B5EF4-FFF2-40B4-BE49-F238E27FC236}">
              <a16:creationId xmlns:a16="http://schemas.microsoft.com/office/drawing/2014/main" id="{C5343333-5139-4039-B1BF-D91A7AC48E8C}"/>
            </a:ext>
          </a:extLst>
        </xdr:cNvPr>
        <xdr:cNvSpPr/>
      </xdr:nvSpPr>
      <xdr:spPr>
        <a:xfrm>
          <a:off x="28575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53339</xdr:rowOff>
    </xdr:from>
    <xdr:to>
      <xdr:col>19</xdr:col>
      <xdr:colOff>177800</xdr:colOff>
      <xdr:row>82</xdr:row>
      <xdr:rowOff>121920</xdr:rowOff>
    </xdr:to>
    <xdr:cxnSp macro="">
      <xdr:nvCxnSpPr>
        <xdr:cNvPr id="288" name="直線コネクタ 287">
          <a:extLst>
            <a:ext uri="{FF2B5EF4-FFF2-40B4-BE49-F238E27FC236}">
              <a16:creationId xmlns:a16="http://schemas.microsoft.com/office/drawing/2014/main" id="{C546E5B5-D59F-4B57-B6BA-946ED60F8653}"/>
            </a:ext>
          </a:extLst>
        </xdr:cNvPr>
        <xdr:cNvCxnSpPr/>
      </xdr:nvCxnSpPr>
      <xdr:spPr>
        <a:xfrm flipV="1">
          <a:off x="2908300" y="141122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139700</xdr:rowOff>
    </xdr:from>
    <xdr:to>
      <xdr:col>10</xdr:col>
      <xdr:colOff>165100</xdr:colOff>
      <xdr:row>83</xdr:row>
      <xdr:rowOff>69850</xdr:rowOff>
    </xdr:to>
    <xdr:sp macro="" textlink="">
      <xdr:nvSpPr>
        <xdr:cNvPr id="289" name="楕円 288">
          <a:extLst>
            <a:ext uri="{FF2B5EF4-FFF2-40B4-BE49-F238E27FC236}">
              <a16:creationId xmlns:a16="http://schemas.microsoft.com/office/drawing/2014/main" id="{DD94FAB2-0046-4C01-A2C3-021B8A2AA2DB}"/>
            </a:ext>
          </a:extLst>
        </xdr:cNvPr>
        <xdr:cNvSpPr/>
      </xdr:nvSpPr>
      <xdr:spPr>
        <a:xfrm>
          <a:off x="1968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121920</xdr:rowOff>
    </xdr:from>
    <xdr:to>
      <xdr:col>15</xdr:col>
      <xdr:colOff>50800</xdr:colOff>
      <xdr:row>83</xdr:row>
      <xdr:rowOff>19050</xdr:rowOff>
    </xdr:to>
    <xdr:cxnSp macro="">
      <xdr:nvCxnSpPr>
        <xdr:cNvPr id="290" name="直線コネクタ 289">
          <a:extLst>
            <a:ext uri="{FF2B5EF4-FFF2-40B4-BE49-F238E27FC236}">
              <a16:creationId xmlns:a16="http://schemas.microsoft.com/office/drawing/2014/main" id="{4E7F8D00-CA0A-4A47-A0A3-6AC8E178C0D7}"/>
            </a:ext>
          </a:extLst>
        </xdr:cNvPr>
        <xdr:cNvCxnSpPr/>
      </xdr:nvCxnSpPr>
      <xdr:spPr>
        <a:xfrm flipV="1">
          <a:off x="2019300" y="141808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109238</xdr:rowOff>
    </xdr:from>
    <xdr:ext cx="405111" cy="259045"/>
    <xdr:sp macro="" textlink="">
      <xdr:nvSpPr>
        <xdr:cNvPr id="291" name="n_1aveValue【福祉施設】&#10;有形固定資産減価償却率">
          <a:extLst>
            <a:ext uri="{FF2B5EF4-FFF2-40B4-BE49-F238E27FC236}">
              <a16:creationId xmlns:a16="http://schemas.microsoft.com/office/drawing/2014/main" id="{7D0AC17B-B6D6-4BB7-87A1-344E37EBFD13}"/>
            </a:ext>
          </a:extLst>
        </xdr:cNvPr>
        <xdr:cNvSpPr txBox="1"/>
      </xdr:nvSpPr>
      <xdr:spPr>
        <a:xfrm>
          <a:off x="3582044" y="1382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137813</xdr:rowOff>
    </xdr:from>
    <xdr:ext cx="405111" cy="259045"/>
    <xdr:sp macro="" textlink="">
      <xdr:nvSpPr>
        <xdr:cNvPr id="292" name="n_2aveValue【福祉施設】&#10;有形固定資産減価償却率">
          <a:extLst>
            <a:ext uri="{FF2B5EF4-FFF2-40B4-BE49-F238E27FC236}">
              <a16:creationId xmlns:a16="http://schemas.microsoft.com/office/drawing/2014/main" id="{CA03EE7C-7B28-4C98-8556-77E6F29F1D55}"/>
            </a:ext>
          </a:extLst>
        </xdr:cNvPr>
        <xdr:cNvSpPr txBox="1"/>
      </xdr:nvSpPr>
      <xdr:spPr>
        <a:xfrm>
          <a:off x="2705744" y="1385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72407</xdr:rowOff>
    </xdr:from>
    <xdr:ext cx="405111" cy="259045"/>
    <xdr:sp macro="" textlink="">
      <xdr:nvSpPr>
        <xdr:cNvPr id="293" name="n_3aveValue【福祉施設】&#10;有形固定資産減価償却率">
          <a:extLst>
            <a:ext uri="{FF2B5EF4-FFF2-40B4-BE49-F238E27FC236}">
              <a16:creationId xmlns:a16="http://schemas.microsoft.com/office/drawing/2014/main" id="{8226DDC0-8EF9-41DC-9189-BC6069F8EDBB}"/>
            </a:ext>
          </a:extLst>
        </xdr:cNvPr>
        <xdr:cNvSpPr txBox="1"/>
      </xdr:nvSpPr>
      <xdr:spPr>
        <a:xfrm>
          <a:off x="18167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95266</xdr:rowOff>
    </xdr:from>
    <xdr:ext cx="405111" cy="259045"/>
    <xdr:sp macro="" textlink="">
      <xdr:nvSpPr>
        <xdr:cNvPr id="294" name="n_1mainValue【福祉施設】&#10;有形固定資産減価償却率">
          <a:extLst>
            <a:ext uri="{FF2B5EF4-FFF2-40B4-BE49-F238E27FC236}">
              <a16:creationId xmlns:a16="http://schemas.microsoft.com/office/drawing/2014/main" id="{0102CEB5-69A3-496B-B96D-89C81EF1E8BE}"/>
            </a:ext>
          </a:extLst>
        </xdr:cNvPr>
        <xdr:cNvSpPr txBox="1"/>
      </xdr:nvSpPr>
      <xdr:spPr>
        <a:xfrm>
          <a:off x="3582044" y="14154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163847</xdr:rowOff>
    </xdr:from>
    <xdr:ext cx="405111" cy="259045"/>
    <xdr:sp macro="" textlink="">
      <xdr:nvSpPr>
        <xdr:cNvPr id="295" name="n_2mainValue【福祉施設】&#10;有形固定資産減価償却率">
          <a:extLst>
            <a:ext uri="{FF2B5EF4-FFF2-40B4-BE49-F238E27FC236}">
              <a16:creationId xmlns:a16="http://schemas.microsoft.com/office/drawing/2014/main" id="{0552E1B0-26B3-466B-AC9E-E9F2B303FC45}"/>
            </a:ext>
          </a:extLst>
        </xdr:cNvPr>
        <xdr:cNvSpPr txBox="1"/>
      </xdr:nvSpPr>
      <xdr:spPr>
        <a:xfrm>
          <a:off x="2705744" y="1422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86377</xdr:rowOff>
    </xdr:from>
    <xdr:ext cx="405111" cy="259045"/>
    <xdr:sp macro="" textlink="">
      <xdr:nvSpPr>
        <xdr:cNvPr id="296" name="n_3mainValue【福祉施設】&#10;有形固定資産減価償却率">
          <a:extLst>
            <a:ext uri="{FF2B5EF4-FFF2-40B4-BE49-F238E27FC236}">
              <a16:creationId xmlns:a16="http://schemas.microsoft.com/office/drawing/2014/main" id="{1A7F819B-6F6C-4F99-903F-0CFB42D0B81A}"/>
            </a:ext>
          </a:extLst>
        </xdr:cNvPr>
        <xdr:cNvSpPr txBox="1"/>
      </xdr:nvSpPr>
      <xdr:spPr>
        <a:xfrm>
          <a:off x="1816744" y="1397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7" name="正方形/長方形 296">
          <a:extLst>
            <a:ext uri="{FF2B5EF4-FFF2-40B4-BE49-F238E27FC236}">
              <a16:creationId xmlns:a16="http://schemas.microsoft.com/office/drawing/2014/main" id="{049AFEB4-211C-4211-922F-BAFFC8F51E8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8" name="正方形/長方形 297">
          <a:extLst>
            <a:ext uri="{FF2B5EF4-FFF2-40B4-BE49-F238E27FC236}">
              <a16:creationId xmlns:a16="http://schemas.microsoft.com/office/drawing/2014/main" id="{145729D4-878C-4E12-902A-BE6EF1CE9FB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9" name="正方形/長方形 298">
          <a:extLst>
            <a:ext uri="{FF2B5EF4-FFF2-40B4-BE49-F238E27FC236}">
              <a16:creationId xmlns:a16="http://schemas.microsoft.com/office/drawing/2014/main" id="{170E968E-09F3-4B9F-B2A0-E5528EADB22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0" name="正方形/長方形 299">
          <a:extLst>
            <a:ext uri="{FF2B5EF4-FFF2-40B4-BE49-F238E27FC236}">
              <a16:creationId xmlns:a16="http://schemas.microsoft.com/office/drawing/2014/main" id="{9B43D0F5-4291-4682-AC78-96A5F0597C5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1" name="正方形/長方形 300">
          <a:extLst>
            <a:ext uri="{FF2B5EF4-FFF2-40B4-BE49-F238E27FC236}">
              <a16:creationId xmlns:a16="http://schemas.microsoft.com/office/drawing/2014/main" id="{4F7FD60A-90A2-40EB-B246-6E495486419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2" name="正方形/長方形 301">
          <a:extLst>
            <a:ext uri="{FF2B5EF4-FFF2-40B4-BE49-F238E27FC236}">
              <a16:creationId xmlns:a16="http://schemas.microsoft.com/office/drawing/2014/main" id="{C8CA2276-3D80-4955-B209-F9F3F833E43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3" name="正方形/長方形 302">
          <a:extLst>
            <a:ext uri="{FF2B5EF4-FFF2-40B4-BE49-F238E27FC236}">
              <a16:creationId xmlns:a16="http://schemas.microsoft.com/office/drawing/2014/main" id="{21F549DF-044D-40CA-BC2A-2FEAC284ECD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4" name="正方形/長方形 303">
          <a:extLst>
            <a:ext uri="{FF2B5EF4-FFF2-40B4-BE49-F238E27FC236}">
              <a16:creationId xmlns:a16="http://schemas.microsoft.com/office/drawing/2014/main" id="{D3B20900-9B1F-48CA-8496-A856D1AA288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5" name="テキスト ボックス 304">
          <a:extLst>
            <a:ext uri="{FF2B5EF4-FFF2-40B4-BE49-F238E27FC236}">
              <a16:creationId xmlns:a16="http://schemas.microsoft.com/office/drawing/2014/main" id="{61E5EA54-6415-480A-A7CA-3154588DF51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6" name="直線コネクタ 305">
          <a:extLst>
            <a:ext uri="{FF2B5EF4-FFF2-40B4-BE49-F238E27FC236}">
              <a16:creationId xmlns:a16="http://schemas.microsoft.com/office/drawing/2014/main" id="{2FCD2470-C4FB-4D94-8FED-A597E71E0C6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7" name="直線コネクタ 306">
          <a:extLst>
            <a:ext uri="{FF2B5EF4-FFF2-40B4-BE49-F238E27FC236}">
              <a16:creationId xmlns:a16="http://schemas.microsoft.com/office/drawing/2014/main" id="{BDC5B1E0-1AB5-4846-A5AA-86030187932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8" name="テキスト ボックス 307">
          <a:extLst>
            <a:ext uri="{FF2B5EF4-FFF2-40B4-BE49-F238E27FC236}">
              <a16:creationId xmlns:a16="http://schemas.microsoft.com/office/drawing/2014/main" id="{BE0D21A0-D775-40B9-A517-165AB93D3F5A}"/>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9" name="直線コネクタ 308">
          <a:extLst>
            <a:ext uri="{FF2B5EF4-FFF2-40B4-BE49-F238E27FC236}">
              <a16:creationId xmlns:a16="http://schemas.microsoft.com/office/drawing/2014/main" id="{3A0CAF0F-573D-4967-8448-1EF5DEED7E0F}"/>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0" name="テキスト ボックス 309">
          <a:extLst>
            <a:ext uri="{FF2B5EF4-FFF2-40B4-BE49-F238E27FC236}">
              <a16:creationId xmlns:a16="http://schemas.microsoft.com/office/drawing/2014/main" id="{2BF94A0A-A651-404E-953C-3C61B6F5F778}"/>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1" name="直線コネクタ 310">
          <a:extLst>
            <a:ext uri="{FF2B5EF4-FFF2-40B4-BE49-F238E27FC236}">
              <a16:creationId xmlns:a16="http://schemas.microsoft.com/office/drawing/2014/main" id="{B912CA76-A235-4143-8EE6-5880A6F060D6}"/>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2" name="テキスト ボックス 311">
          <a:extLst>
            <a:ext uri="{FF2B5EF4-FFF2-40B4-BE49-F238E27FC236}">
              <a16:creationId xmlns:a16="http://schemas.microsoft.com/office/drawing/2014/main" id="{949B82D3-C5A9-45B6-9D0C-F52525117AF9}"/>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3" name="直線コネクタ 312">
          <a:extLst>
            <a:ext uri="{FF2B5EF4-FFF2-40B4-BE49-F238E27FC236}">
              <a16:creationId xmlns:a16="http://schemas.microsoft.com/office/drawing/2014/main" id="{7ABBB6AB-D3B6-4010-9231-F40A041441AE}"/>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4" name="テキスト ボックス 313">
          <a:extLst>
            <a:ext uri="{FF2B5EF4-FFF2-40B4-BE49-F238E27FC236}">
              <a16:creationId xmlns:a16="http://schemas.microsoft.com/office/drawing/2014/main" id="{D710240F-5D7E-4938-838B-A54BE582A152}"/>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5" name="直線コネクタ 314">
          <a:extLst>
            <a:ext uri="{FF2B5EF4-FFF2-40B4-BE49-F238E27FC236}">
              <a16:creationId xmlns:a16="http://schemas.microsoft.com/office/drawing/2014/main" id="{AB51FA95-2677-44F3-9605-C72FB7A3AE9F}"/>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6" name="テキスト ボックス 315">
          <a:extLst>
            <a:ext uri="{FF2B5EF4-FFF2-40B4-BE49-F238E27FC236}">
              <a16:creationId xmlns:a16="http://schemas.microsoft.com/office/drawing/2014/main" id="{F83E63A6-5B1E-49B2-B088-30BD4862350B}"/>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7" name="直線コネクタ 316">
          <a:extLst>
            <a:ext uri="{FF2B5EF4-FFF2-40B4-BE49-F238E27FC236}">
              <a16:creationId xmlns:a16="http://schemas.microsoft.com/office/drawing/2014/main" id="{010E605B-57C5-4F05-A9A3-6CEAE327523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8" name="テキスト ボックス 317">
          <a:extLst>
            <a:ext uri="{FF2B5EF4-FFF2-40B4-BE49-F238E27FC236}">
              <a16:creationId xmlns:a16="http://schemas.microsoft.com/office/drawing/2014/main" id="{7AC6BA0C-4DE2-4423-9680-37E10FB819B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9" name="【福祉施設】&#10;一人当たり面積グラフ枠">
          <a:extLst>
            <a:ext uri="{FF2B5EF4-FFF2-40B4-BE49-F238E27FC236}">
              <a16:creationId xmlns:a16="http://schemas.microsoft.com/office/drawing/2014/main" id="{469BF7A3-960C-4B9F-8F5C-27CED364965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140970</xdr:rowOff>
    </xdr:from>
    <xdr:to>
      <xdr:col>54</xdr:col>
      <xdr:colOff>189865</xdr:colOff>
      <xdr:row>86</xdr:row>
      <xdr:rowOff>102870</xdr:rowOff>
    </xdr:to>
    <xdr:cxnSp macro="">
      <xdr:nvCxnSpPr>
        <xdr:cNvPr id="320" name="直線コネクタ 319">
          <a:extLst>
            <a:ext uri="{FF2B5EF4-FFF2-40B4-BE49-F238E27FC236}">
              <a16:creationId xmlns:a16="http://schemas.microsoft.com/office/drawing/2014/main" id="{F37FC8DD-8A11-4CB2-A75F-43AD3E26D11C}"/>
            </a:ext>
          </a:extLst>
        </xdr:cNvPr>
        <xdr:cNvCxnSpPr/>
      </xdr:nvCxnSpPr>
      <xdr:spPr>
        <a:xfrm flipV="1">
          <a:off x="10476865" y="1334262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21" name="【福祉施設】&#10;一人当たり面積最小値テキスト">
          <a:extLst>
            <a:ext uri="{FF2B5EF4-FFF2-40B4-BE49-F238E27FC236}">
              <a16:creationId xmlns:a16="http://schemas.microsoft.com/office/drawing/2014/main" id="{A0F95C22-4BDC-4014-8803-236FD3F10769}"/>
            </a:ext>
          </a:extLst>
        </xdr:cNvPr>
        <xdr:cNvSpPr txBox="1"/>
      </xdr:nvSpPr>
      <xdr:spPr>
        <a:xfrm>
          <a:off x="10515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22" name="直線コネクタ 321">
          <a:extLst>
            <a:ext uri="{FF2B5EF4-FFF2-40B4-BE49-F238E27FC236}">
              <a16:creationId xmlns:a16="http://schemas.microsoft.com/office/drawing/2014/main" id="{BC5122AB-C80D-4EBC-8D07-70025B858786}"/>
            </a:ext>
          </a:extLst>
        </xdr:cNvPr>
        <xdr:cNvCxnSpPr/>
      </xdr:nvCxnSpPr>
      <xdr:spPr>
        <a:xfrm>
          <a:off x="10388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87647</xdr:rowOff>
    </xdr:from>
    <xdr:ext cx="469744" cy="259045"/>
    <xdr:sp macro="" textlink="">
      <xdr:nvSpPr>
        <xdr:cNvPr id="323" name="【福祉施設】&#10;一人当たり面積最大値テキスト">
          <a:extLst>
            <a:ext uri="{FF2B5EF4-FFF2-40B4-BE49-F238E27FC236}">
              <a16:creationId xmlns:a16="http://schemas.microsoft.com/office/drawing/2014/main" id="{B488DAB4-9E34-41C8-96BF-5FD509085D2F}"/>
            </a:ext>
          </a:extLst>
        </xdr:cNvPr>
        <xdr:cNvSpPr txBox="1"/>
      </xdr:nvSpPr>
      <xdr:spPr>
        <a:xfrm>
          <a:off x="10515600" y="1311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140970</xdr:rowOff>
    </xdr:from>
    <xdr:to>
      <xdr:col>55</xdr:col>
      <xdr:colOff>88900</xdr:colOff>
      <xdr:row>77</xdr:row>
      <xdr:rowOff>140970</xdr:rowOff>
    </xdr:to>
    <xdr:cxnSp macro="">
      <xdr:nvCxnSpPr>
        <xdr:cNvPr id="324" name="直線コネクタ 323">
          <a:extLst>
            <a:ext uri="{FF2B5EF4-FFF2-40B4-BE49-F238E27FC236}">
              <a16:creationId xmlns:a16="http://schemas.microsoft.com/office/drawing/2014/main" id="{3FB4E4AD-5A3D-40C8-B625-F6E964FECF78}"/>
            </a:ext>
          </a:extLst>
        </xdr:cNvPr>
        <xdr:cNvCxnSpPr/>
      </xdr:nvCxnSpPr>
      <xdr:spPr>
        <a:xfrm>
          <a:off x="10388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158766</xdr:rowOff>
    </xdr:from>
    <xdr:ext cx="469744" cy="259045"/>
    <xdr:sp macro="" textlink="">
      <xdr:nvSpPr>
        <xdr:cNvPr id="325" name="【福祉施設】&#10;一人当たり面積平均値テキスト">
          <a:extLst>
            <a:ext uri="{FF2B5EF4-FFF2-40B4-BE49-F238E27FC236}">
              <a16:creationId xmlns:a16="http://schemas.microsoft.com/office/drawing/2014/main" id="{A36167E8-686A-435C-8D31-544FE4A461C4}"/>
            </a:ext>
          </a:extLst>
        </xdr:cNvPr>
        <xdr:cNvSpPr txBox="1"/>
      </xdr:nvSpPr>
      <xdr:spPr>
        <a:xfrm>
          <a:off x="10515600" y="1421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26" name="フローチャート: 判断 325">
          <a:extLst>
            <a:ext uri="{FF2B5EF4-FFF2-40B4-BE49-F238E27FC236}">
              <a16:creationId xmlns:a16="http://schemas.microsoft.com/office/drawing/2014/main" id="{DB1BBD36-3149-4DE1-9339-9AE157089107}"/>
            </a:ext>
          </a:extLst>
        </xdr:cNvPr>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124461</xdr:rowOff>
    </xdr:from>
    <xdr:to>
      <xdr:col>50</xdr:col>
      <xdr:colOff>165100</xdr:colOff>
      <xdr:row>84</xdr:row>
      <xdr:rowOff>54611</xdr:rowOff>
    </xdr:to>
    <xdr:sp macro="" textlink="">
      <xdr:nvSpPr>
        <xdr:cNvPr id="327" name="フローチャート: 判断 326">
          <a:extLst>
            <a:ext uri="{FF2B5EF4-FFF2-40B4-BE49-F238E27FC236}">
              <a16:creationId xmlns:a16="http://schemas.microsoft.com/office/drawing/2014/main" id="{CD019FEB-2FBE-40D3-9DC1-A9EF7DFB7976}"/>
            </a:ext>
          </a:extLst>
        </xdr:cNvPr>
        <xdr:cNvSpPr/>
      </xdr:nvSpPr>
      <xdr:spPr>
        <a:xfrm>
          <a:off x="9588500" y="143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86361</xdr:rowOff>
    </xdr:from>
    <xdr:to>
      <xdr:col>46</xdr:col>
      <xdr:colOff>38100</xdr:colOff>
      <xdr:row>84</xdr:row>
      <xdr:rowOff>16511</xdr:rowOff>
    </xdr:to>
    <xdr:sp macro="" textlink="">
      <xdr:nvSpPr>
        <xdr:cNvPr id="328" name="フローチャート: 判断 327">
          <a:extLst>
            <a:ext uri="{FF2B5EF4-FFF2-40B4-BE49-F238E27FC236}">
              <a16:creationId xmlns:a16="http://schemas.microsoft.com/office/drawing/2014/main" id="{543E28BE-2334-405B-9CA8-EFBBA6825646}"/>
            </a:ext>
          </a:extLst>
        </xdr:cNvPr>
        <xdr:cNvSpPr/>
      </xdr:nvSpPr>
      <xdr:spPr>
        <a:xfrm>
          <a:off x="8699500" y="1431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13970</xdr:rowOff>
    </xdr:from>
    <xdr:to>
      <xdr:col>41</xdr:col>
      <xdr:colOff>101600</xdr:colOff>
      <xdr:row>83</xdr:row>
      <xdr:rowOff>115570</xdr:rowOff>
    </xdr:to>
    <xdr:sp macro="" textlink="">
      <xdr:nvSpPr>
        <xdr:cNvPr id="329" name="フローチャート: 判断 328">
          <a:extLst>
            <a:ext uri="{FF2B5EF4-FFF2-40B4-BE49-F238E27FC236}">
              <a16:creationId xmlns:a16="http://schemas.microsoft.com/office/drawing/2014/main" id="{40D0B4A7-186C-4222-883B-9B760C8401BF}"/>
            </a:ext>
          </a:extLst>
        </xdr:cNvPr>
        <xdr:cNvSpPr/>
      </xdr:nvSpPr>
      <xdr:spPr>
        <a:xfrm>
          <a:off x="78105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67185F9C-3D0B-4E4B-9EA0-C7B6C922E8F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id="{3C6589A9-CD20-40C2-A49A-B185145788D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2" name="テキスト ボックス 331">
          <a:extLst>
            <a:ext uri="{FF2B5EF4-FFF2-40B4-BE49-F238E27FC236}">
              <a16:creationId xmlns:a16="http://schemas.microsoft.com/office/drawing/2014/main" id="{D67A721D-C4F1-48E0-B544-DF5CAAE47BF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3" name="テキスト ボックス 332">
          <a:extLst>
            <a:ext uri="{FF2B5EF4-FFF2-40B4-BE49-F238E27FC236}">
              <a16:creationId xmlns:a16="http://schemas.microsoft.com/office/drawing/2014/main" id="{52EF238F-F849-4506-81EF-26CC4344A06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4" name="テキスト ボックス 333">
          <a:extLst>
            <a:ext uri="{FF2B5EF4-FFF2-40B4-BE49-F238E27FC236}">
              <a16:creationId xmlns:a16="http://schemas.microsoft.com/office/drawing/2014/main" id="{61B1B666-9B1A-498B-945A-A4A8D685A4D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139700</xdr:rowOff>
    </xdr:from>
    <xdr:to>
      <xdr:col>55</xdr:col>
      <xdr:colOff>50800</xdr:colOff>
      <xdr:row>86</xdr:row>
      <xdr:rowOff>69850</xdr:rowOff>
    </xdr:to>
    <xdr:sp macro="" textlink="">
      <xdr:nvSpPr>
        <xdr:cNvPr id="335" name="楕円 334">
          <a:extLst>
            <a:ext uri="{FF2B5EF4-FFF2-40B4-BE49-F238E27FC236}">
              <a16:creationId xmlns:a16="http://schemas.microsoft.com/office/drawing/2014/main" id="{57809495-641F-444F-B128-9BA7E797A0E1}"/>
            </a:ext>
          </a:extLst>
        </xdr:cNvPr>
        <xdr:cNvSpPr/>
      </xdr:nvSpPr>
      <xdr:spPr>
        <a:xfrm>
          <a:off x="104267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54627</xdr:rowOff>
    </xdr:from>
    <xdr:ext cx="469744" cy="259045"/>
    <xdr:sp macro="" textlink="">
      <xdr:nvSpPr>
        <xdr:cNvPr id="336" name="【福祉施設】&#10;一人当たり面積該当値テキスト">
          <a:extLst>
            <a:ext uri="{FF2B5EF4-FFF2-40B4-BE49-F238E27FC236}">
              <a16:creationId xmlns:a16="http://schemas.microsoft.com/office/drawing/2014/main" id="{46DB6246-73EA-4DFD-9DF6-F43205E259EF}"/>
            </a:ext>
          </a:extLst>
        </xdr:cNvPr>
        <xdr:cNvSpPr txBox="1"/>
      </xdr:nvSpPr>
      <xdr:spPr>
        <a:xfrm>
          <a:off x="10515600" y="1462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139700</xdr:rowOff>
    </xdr:from>
    <xdr:to>
      <xdr:col>50</xdr:col>
      <xdr:colOff>165100</xdr:colOff>
      <xdr:row>86</xdr:row>
      <xdr:rowOff>69850</xdr:rowOff>
    </xdr:to>
    <xdr:sp macro="" textlink="">
      <xdr:nvSpPr>
        <xdr:cNvPr id="337" name="楕円 336">
          <a:extLst>
            <a:ext uri="{FF2B5EF4-FFF2-40B4-BE49-F238E27FC236}">
              <a16:creationId xmlns:a16="http://schemas.microsoft.com/office/drawing/2014/main" id="{C17FD0BA-A816-4BF0-8639-E6741F700AC9}"/>
            </a:ext>
          </a:extLst>
        </xdr:cNvPr>
        <xdr:cNvSpPr/>
      </xdr:nvSpPr>
      <xdr:spPr>
        <a:xfrm>
          <a:off x="9588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19050</xdr:rowOff>
    </xdr:from>
    <xdr:to>
      <xdr:col>55</xdr:col>
      <xdr:colOff>0</xdr:colOff>
      <xdr:row>86</xdr:row>
      <xdr:rowOff>19050</xdr:rowOff>
    </xdr:to>
    <xdr:cxnSp macro="">
      <xdr:nvCxnSpPr>
        <xdr:cNvPr id="338" name="直線コネクタ 337">
          <a:extLst>
            <a:ext uri="{FF2B5EF4-FFF2-40B4-BE49-F238E27FC236}">
              <a16:creationId xmlns:a16="http://schemas.microsoft.com/office/drawing/2014/main" id="{06FAF538-8108-4A3C-889B-F99D5C27AC3A}"/>
            </a:ext>
          </a:extLst>
        </xdr:cNvPr>
        <xdr:cNvCxnSpPr/>
      </xdr:nvCxnSpPr>
      <xdr:spPr>
        <a:xfrm>
          <a:off x="9639300" y="147637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143511</xdr:rowOff>
    </xdr:from>
    <xdr:to>
      <xdr:col>46</xdr:col>
      <xdr:colOff>38100</xdr:colOff>
      <xdr:row>86</xdr:row>
      <xdr:rowOff>73661</xdr:rowOff>
    </xdr:to>
    <xdr:sp macro="" textlink="">
      <xdr:nvSpPr>
        <xdr:cNvPr id="339" name="楕円 338">
          <a:extLst>
            <a:ext uri="{FF2B5EF4-FFF2-40B4-BE49-F238E27FC236}">
              <a16:creationId xmlns:a16="http://schemas.microsoft.com/office/drawing/2014/main" id="{1C089E75-677D-4ADA-A536-B0E4BEBBFD79}"/>
            </a:ext>
          </a:extLst>
        </xdr:cNvPr>
        <xdr:cNvSpPr/>
      </xdr:nvSpPr>
      <xdr:spPr>
        <a:xfrm>
          <a:off x="8699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19050</xdr:rowOff>
    </xdr:from>
    <xdr:to>
      <xdr:col>50</xdr:col>
      <xdr:colOff>114300</xdr:colOff>
      <xdr:row>86</xdr:row>
      <xdr:rowOff>22861</xdr:rowOff>
    </xdr:to>
    <xdr:cxnSp macro="">
      <xdr:nvCxnSpPr>
        <xdr:cNvPr id="340" name="直線コネクタ 339">
          <a:extLst>
            <a:ext uri="{FF2B5EF4-FFF2-40B4-BE49-F238E27FC236}">
              <a16:creationId xmlns:a16="http://schemas.microsoft.com/office/drawing/2014/main" id="{58DFDE6E-8271-4FBF-9F9E-C5312044054F}"/>
            </a:ext>
          </a:extLst>
        </xdr:cNvPr>
        <xdr:cNvCxnSpPr/>
      </xdr:nvCxnSpPr>
      <xdr:spPr>
        <a:xfrm flipV="1">
          <a:off x="8750300" y="147637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143511</xdr:rowOff>
    </xdr:from>
    <xdr:to>
      <xdr:col>41</xdr:col>
      <xdr:colOff>101600</xdr:colOff>
      <xdr:row>86</xdr:row>
      <xdr:rowOff>73661</xdr:rowOff>
    </xdr:to>
    <xdr:sp macro="" textlink="">
      <xdr:nvSpPr>
        <xdr:cNvPr id="341" name="楕円 340">
          <a:extLst>
            <a:ext uri="{FF2B5EF4-FFF2-40B4-BE49-F238E27FC236}">
              <a16:creationId xmlns:a16="http://schemas.microsoft.com/office/drawing/2014/main" id="{E3B2576C-666F-4658-AFB8-2CE2A6B4F09F}"/>
            </a:ext>
          </a:extLst>
        </xdr:cNvPr>
        <xdr:cNvSpPr/>
      </xdr:nvSpPr>
      <xdr:spPr>
        <a:xfrm>
          <a:off x="7810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22861</xdr:rowOff>
    </xdr:from>
    <xdr:to>
      <xdr:col>45</xdr:col>
      <xdr:colOff>177800</xdr:colOff>
      <xdr:row>86</xdr:row>
      <xdr:rowOff>22861</xdr:rowOff>
    </xdr:to>
    <xdr:cxnSp macro="">
      <xdr:nvCxnSpPr>
        <xdr:cNvPr id="342" name="直線コネクタ 341">
          <a:extLst>
            <a:ext uri="{FF2B5EF4-FFF2-40B4-BE49-F238E27FC236}">
              <a16:creationId xmlns:a16="http://schemas.microsoft.com/office/drawing/2014/main" id="{ADEC8E48-2550-4329-BD7C-A99E77268016}"/>
            </a:ext>
          </a:extLst>
        </xdr:cNvPr>
        <xdr:cNvCxnSpPr/>
      </xdr:nvCxnSpPr>
      <xdr:spPr>
        <a:xfrm>
          <a:off x="7861300" y="147675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71138</xdr:rowOff>
    </xdr:from>
    <xdr:ext cx="469744" cy="259045"/>
    <xdr:sp macro="" textlink="">
      <xdr:nvSpPr>
        <xdr:cNvPr id="343" name="n_1aveValue【福祉施設】&#10;一人当たり面積">
          <a:extLst>
            <a:ext uri="{FF2B5EF4-FFF2-40B4-BE49-F238E27FC236}">
              <a16:creationId xmlns:a16="http://schemas.microsoft.com/office/drawing/2014/main" id="{C3BC2367-9DEB-4743-8935-9886F3E9C386}"/>
            </a:ext>
          </a:extLst>
        </xdr:cNvPr>
        <xdr:cNvSpPr txBox="1"/>
      </xdr:nvSpPr>
      <xdr:spPr>
        <a:xfrm>
          <a:off x="9391727" y="1413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33038</xdr:rowOff>
    </xdr:from>
    <xdr:ext cx="469744" cy="259045"/>
    <xdr:sp macro="" textlink="">
      <xdr:nvSpPr>
        <xdr:cNvPr id="344" name="n_2aveValue【福祉施設】&#10;一人当たり面積">
          <a:extLst>
            <a:ext uri="{FF2B5EF4-FFF2-40B4-BE49-F238E27FC236}">
              <a16:creationId xmlns:a16="http://schemas.microsoft.com/office/drawing/2014/main" id="{B77E52E0-7376-4C2C-9A81-1371F96863BE}"/>
            </a:ext>
          </a:extLst>
        </xdr:cNvPr>
        <xdr:cNvSpPr txBox="1"/>
      </xdr:nvSpPr>
      <xdr:spPr>
        <a:xfrm>
          <a:off x="8515427" y="1409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132097</xdr:rowOff>
    </xdr:from>
    <xdr:ext cx="469744" cy="259045"/>
    <xdr:sp macro="" textlink="">
      <xdr:nvSpPr>
        <xdr:cNvPr id="345" name="n_3aveValue【福祉施設】&#10;一人当たり面積">
          <a:extLst>
            <a:ext uri="{FF2B5EF4-FFF2-40B4-BE49-F238E27FC236}">
              <a16:creationId xmlns:a16="http://schemas.microsoft.com/office/drawing/2014/main" id="{7500502C-F461-4A9D-823A-82A2D9C058F0}"/>
            </a:ext>
          </a:extLst>
        </xdr:cNvPr>
        <xdr:cNvSpPr txBox="1"/>
      </xdr:nvSpPr>
      <xdr:spPr>
        <a:xfrm>
          <a:off x="7626427" y="1401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60977</xdr:rowOff>
    </xdr:from>
    <xdr:ext cx="469744" cy="259045"/>
    <xdr:sp macro="" textlink="">
      <xdr:nvSpPr>
        <xdr:cNvPr id="346" name="n_1mainValue【福祉施設】&#10;一人当たり面積">
          <a:extLst>
            <a:ext uri="{FF2B5EF4-FFF2-40B4-BE49-F238E27FC236}">
              <a16:creationId xmlns:a16="http://schemas.microsoft.com/office/drawing/2014/main" id="{220626E6-BB32-4E4E-9B98-C9D265D31A1C}"/>
            </a:ext>
          </a:extLst>
        </xdr:cNvPr>
        <xdr:cNvSpPr txBox="1"/>
      </xdr:nvSpPr>
      <xdr:spPr>
        <a:xfrm>
          <a:off x="93917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64788</xdr:rowOff>
    </xdr:from>
    <xdr:ext cx="469744" cy="259045"/>
    <xdr:sp macro="" textlink="">
      <xdr:nvSpPr>
        <xdr:cNvPr id="347" name="n_2mainValue【福祉施設】&#10;一人当たり面積">
          <a:extLst>
            <a:ext uri="{FF2B5EF4-FFF2-40B4-BE49-F238E27FC236}">
              <a16:creationId xmlns:a16="http://schemas.microsoft.com/office/drawing/2014/main" id="{30F011F1-CCAD-4529-9D72-6A60EEEAC091}"/>
            </a:ext>
          </a:extLst>
        </xdr:cNvPr>
        <xdr:cNvSpPr txBox="1"/>
      </xdr:nvSpPr>
      <xdr:spPr>
        <a:xfrm>
          <a:off x="8515427"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64788</xdr:rowOff>
    </xdr:from>
    <xdr:ext cx="469744" cy="259045"/>
    <xdr:sp macro="" textlink="">
      <xdr:nvSpPr>
        <xdr:cNvPr id="348" name="n_3mainValue【福祉施設】&#10;一人当たり面積">
          <a:extLst>
            <a:ext uri="{FF2B5EF4-FFF2-40B4-BE49-F238E27FC236}">
              <a16:creationId xmlns:a16="http://schemas.microsoft.com/office/drawing/2014/main" id="{00D17BE9-D851-4681-8B70-2489CA5F8437}"/>
            </a:ext>
          </a:extLst>
        </xdr:cNvPr>
        <xdr:cNvSpPr txBox="1"/>
      </xdr:nvSpPr>
      <xdr:spPr>
        <a:xfrm>
          <a:off x="7626427"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9" name="正方形/長方形 348">
          <a:extLst>
            <a:ext uri="{FF2B5EF4-FFF2-40B4-BE49-F238E27FC236}">
              <a16:creationId xmlns:a16="http://schemas.microsoft.com/office/drawing/2014/main" id="{010D3435-F654-4357-907D-52C19CE23F0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0" name="正方形/長方形 349">
          <a:extLst>
            <a:ext uri="{FF2B5EF4-FFF2-40B4-BE49-F238E27FC236}">
              <a16:creationId xmlns:a16="http://schemas.microsoft.com/office/drawing/2014/main" id="{3EDC5B73-2D6B-434E-908E-23A84DA5295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1" name="正方形/長方形 350">
          <a:extLst>
            <a:ext uri="{FF2B5EF4-FFF2-40B4-BE49-F238E27FC236}">
              <a16:creationId xmlns:a16="http://schemas.microsoft.com/office/drawing/2014/main" id="{57777C49-410D-4402-BD0B-2FFDC07A64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2" name="正方形/長方形 351">
          <a:extLst>
            <a:ext uri="{FF2B5EF4-FFF2-40B4-BE49-F238E27FC236}">
              <a16:creationId xmlns:a16="http://schemas.microsoft.com/office/drawing/2014/main" id="{5D479486-A53B-4999-8986-FC4188FB7DF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3" name="正方形/長方形 352">
          <a:extLst>
            <a:ext uri="{FF2B5EF4-FFF2-40B4-BE49-F238E27FC236}">
              <a16:creationId xmlns:a16="http://schemas.microsoft.com/office/drawing/2014/main" id="{1C285FF3-12EB-41F8-A539-6E0E3B57301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4" name="正方形/長方形 353">
          <a:extLst>
            <a:ext uri="{FF2B5EF4-FFF2-40B4-BE49-F238E27FC236}">
              <a16:creationId xmlns:a16="http://schemas.microsoft.com/office/drawing/2014/main" id="{34B7CA0C-4488-454B-919D-DA4F6260C3A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5" name="正方形/長方形 354">
          <a:extLst>
            <a:ext uri="{FF2B5EF4-FFF2-40B4-BE49-F238E27FC236}">
              <a16:creationId xmlns:a16="http://schemas.microsoft.com/office/drawing/2014/main" id="{412162E4-5F67-4053-99D7-B1C96F0234F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6" name="正方形/長方形 355">
          <a:extLst>
            <a:ext uri="{FF2B5EF4-FFF2-40B4-BE49-F238E27FC236}">
              <a16:creationId xmlns:a16="http://schemas.microsoft.com/office/drawing/2014/main" id="{2B193E0B-8AB1-4289-BD13-CA63484060DF}"/>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7" name="正方形/長方形 356">
          <a:extLst>
            <a:ext uri="{FF2B5EF4-FFF2-40B4-BE49-F238E27FC236}">
              <a16:creationId xmlns:a16="http://schemas.microsoft.com/office/drawing/2014/main" id="{FC906C46-4454-4823-8E87-F58EE86CDC9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8" name="正方形/長方形 357">
          <a:extLst>
            <a:ext uri="{FF2B5EF4-FFF2-40B4-BE49-F238E27FC236}">
              <a16:creationId xmlns:a16="http://schemas.microsoft.com/office/drawing/2014/main" id="{AA57B998-31DF-4B2B-B11A-05839517603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9" name="正方形/長方形 358">
          <a:extLst>
            <a:ext uri="{FF2B5EF4-FFF2-40B4-BE49-F238E27FC236}">
              <a16:creationId xmlns:a16="http://schemas.microsoft.com/office/drawing/2014/main" id="{AA5CA05D-0CCE-40EB-B06E-59627AABC7D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0" name="正方形/長方形 359">
          <a:extLst>
            <a:ext uri="{FF2B5EF4-FFF2-40B4-BE49-F238E27FC236}">
              <a16:creationId xmlns:a16="http://schemas.microsoft.com/office/drawing/2014/main" id="{405648F6-FB43-408D-AF3C-D56C5857734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1" name="正方形/長方形 360">
          <a:extLst>
            <a:ext uri="{FF2B5EF4-FFF2-40B4-BE49-F238E27FC236}">
              <a16:creationId xmlns:a16="http://schemas.microsoft.com/office/drawing/2014/main" id="{9E184CFC-53D4-44DF-B67F-E571EF27A1E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2" name="正方形/長方形 361">
          <a:extLst>
            <a:ext uri="{FF2B5EF4-FFF2-40B4-BE49-F238E27FC236}">
              <a16:creationId xmlns:a16="http://schemas.microsoft.com/office/drawing/2014/main" id="{F28194A2-C149-4905-B33D-2A42F91D3D9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3" name="正方形/長方形 362">
          <a:extLst>
            <a:ext uri="{FF2B5EF4-FFF2-40B4-BE49-F238E27FC236}">
              <a16:creationId xmlns:a16="http://schemas.microsoft.com/office/drawing/2014/main" id="{7E924D31-2F97-4ED3-83AC-BF2F765EB6D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4" name="正方形/長方形 363">
          <a:extLst>
            <a:ext uri="{FF2B5EF4-FFF2-40B4-BE49-F238E27FC236}">
              <a16:creationId xmlns:a16="http://schemas.microsoft.com/office/drawing/2014/main" id="{3E69B076-01F9-4012-8EF6-AF595511306A}"/>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5" name="正方形/長方形 364">
          <a:extLst>
            <a:ext uri="{FF2B5EF4-FFF2-40B4-BE49-F238E27FC236}">
              <a16:creationId xmlns:a16="http://schemas.microsoft.com/office/drawing/2014/main" id="{339FB744-9FBB-4DE6-952E-B3440D7F831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6" name="正方形/長方形 365">
          <a:extLst>
            <a:ext uri="{FF2B5EF4-FFF2-40B4-BE49-F238E27FC236}">
              <a16:creationId xmlns:a16="http://schemas.microsoft.com/office/drawing/2014/main" id="{87E7865D-6C4E-41D8-90F2-BA5A4C2E56E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7" name="正方形/長方形 366">
          <a:extLst>
            <a:ext uri="{FF2B5EF4-FFF2-40B4-BE49-F238E27FC236}">
              <a16:creationId xmlns:a16="http://schemas.microsoft.com/office/drawing/2014/main" id="{8AF9058F-C1A5-4B22-9801-DA9F71C7A3E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8" name="正方形/長方形 367">
          <a:extLst>
            <a:ext uri="{FF2B5EF4-FFF2-40B4-BE49-F238E27FC236}">
              <a16:creationId xmlns:a16="http://schemas.microsoft.com/office/drawing/2014/main" id="{54F8C8AE-D0C2-40DB-BC90-47A9D4DC6F7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9" name="正方形/長方形 368">
          <a:extLst>
            <a:ext uri="{FF2B5EF4-FFF2-40B4-BE49-F238E27FC236}">
              <a16:creationId xmlns:a16="http://schemas.microsoft.com/office/drawing/2014/main" id="{EC167703-1601-4485-813F-4A6C844C841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0" name="正方形/長方形 369">
          <a:extLst>
            <a:ext uri="{FF2B5EF4-FFF2-40B4-BE49-F238E27FC236}">
              <a16:creationId xmlns:a16="http://schemas.microsoft.com/office/drawing/2014/main" id="{769ECCE8-9E55-4D8A-AD9D-2B2D7130FBA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1" name="正方形/長方形 370">
          <a:extLst>
            <a:ext uri="{FF2B5EF4-FFF2-40B4-BE49-F238E27FC236}">
              <a16:creationId xmlns:a16="http://schemas.microsoft.com/office/drawing/2014/main" id="{4CAB7F24-C1CB-4FD1-A7AF-819DF3BAE63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2" name="正方形/長方形 371">
          <a:extLst>
            <a:ext uri="{FF2B5EF4-FFF2-40B4-BE49-F238E27FC236}">
              <a16:creationId xmlns:a16="http://schemas.microsoft.com/office/drawing/2014/main" id="{0AB17DD4-83A4-439A-BA3D-E96E6EF92E9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3" name="テキスト ボックス 372">
          <a:extLst>
            <a:ext uri="{FF2B5EF4-FFF2-40B4-BE49-F238E27FC236}">
              <a16:creationId xmlns:a16="http://schemas.microsoft.com/office/drawing/2014/main" id="{B32BB1C0-4634-4723-B9BC-A58A7647DF5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4" name="直線コネクタ 373">
          <a:extLst>
            <a:ext uri="{FF2B5EF4-FFF2-40B4-BE49-F238E27FC236}">
              <a16:creationId xmlns:a16="http://schemas.microsoft.com/office/drawing/2014/main" id="{B1065B7E-92FF-4575-9BF5-2613298D836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5" name="直線コネクタ 374">
          <a:extLst>
            <a:ext uri="{FF2B5EF4-FFF2-40B4-BE49-F238E27FC236}">
              <a16:creationId xmlns:a16="http://schemas.microsoft.com/office/drawing/2014/main" id="{F556BDEA-2390-490C-AB95-65523B6FDB7B}"/>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6" name="テキスト ボックス 375">
          <a:extLst>
            <a:ext uri="{FF2B5EF4-FFF2-40B4-BE49-F238E27FC236}">
              <a16:creationId xmlns:a16="http://schemas.microsoft.com/office/drawing/2014/main" id="{38683DC0-0CB1-44B9-9356-2941B2BA193A}"/>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7" name="直線コネクタ 376">
          <a:extLst>
            <a:ext uri="{FF2B5EF4-FFF2-40B4-BE49-F238E27FC236}">
              <a16:creationId xmlns:a16="http://schemas.microsoft.com/office/drawing/2014/main" id="{61ACDA8E-6D66-4CAA-8E9A-7B4AB5DC6D6C}"/>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8" name="テキスト ボックス 377">
          <a:extLst>
            <a:ext uri="{FF2B5EF4-FFF2-40B4-BE49-F238E27FC236}">
              <a16:creationId xmlns:a16="http://schemas.microsoft.com/office/drawing/2014/main" id="{02DADF33-6DC2-4B28-B2C3-BB2E3C8BFE2B}"/>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9" name="直線コネクタ 378">
          <a:extLst>
            <a:ext uri="{FF2B5EF4-FFF2-40B4-BE49-F238E27FC236}">
              <a16:creationId xmlns:a16="http://schemas.microsoft.com/office/drawing/2014/main" id="{DDC345F2-63D3-47AE-AA47-7EEDE731C7CA}"/>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0" name="テキスト ボックス 379">
          <a:extLst>
            <a:ext uri="{FF2B5EF4-FFF2-40B4-BE49-F238E27FC236}">
              <a16:creationId xmlns:a16="http://schemas.microsoft.com/office/drawing/2014/main" id="{928F5792-3F13-45C5-B761-04BD4AB8F80C}"/>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1" name="直線コネクタ 380">
          <a:extLst>
            <a:ext uri="{FF2B5EF4-FFF2-40B4-BE49-F238E27FC236}">
              <a16:creationId xmlns:a16="http://schemas.microsoft.com/office/drawing/2014/main" id="{CD1EAC7D-383D-48C0-A5B4-A9C4406A9985}"/>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2" name="テキスト ボックス 381">
          <a:extLst>
            <a:ext uri="{FF2B5EF4-FFF2-40B4-BE49-F238E27FC236}">
              <a16:creationId xmlns:a16="http://schemas.microsoft.com/office/drawing/2014/main" id="{F51EBD03-8D2F-4ED6-BB3A-2BB6AE1B7F5C}"/>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3" name="直線コネクタ 382">
          <a:extLst>
            <a:ext uri="{FF2B5EF4-FFF2-40B4-BE49-F238E27FC236}">
              <a16:creationId xmlns:a16="http://schemas.microsoft.com/office/drawing/2014/main" id="{D67EFDDE-D448-4B1D-AA7F-BC3989075E77}"/>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4" name="テキスト ボックス 383">
          <a:extLst>
            <a:ext uri="{FF2B5EF4-FFF2-40B4-BE49-F238E27FC236}">
              <a16:creationId xmlns:a16="http://schemas.microsoft.com/office/drawing/2014/main" id="{C15E2764-0402-4423-82A5-B004ABE4494D}"/>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5" name="直線コネクタ 384">
          <a:extLst>
            <a:ext uri="{FF2B5EF4-FFF2-40B4-BE49-F238E27FC236}">
              <a16:creationId xmlns:a16="http://schemas.microsoft.com/office/drawing/2014/main" id="{54EC452A-3DCF-43A2-90BE-B4E09FB157E6}"/>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6" name="テキスト ボックス 385">
          <a:extLst>
            <a:ext uri="{FF2B5EF4-FFF2-40B4-BE49-F238E27FC236}">
              <a16:creationId xmlns:a16="http://schemas.microsoft.com/office/drawing/2014/main" id="{ABAD48F6-2666-4354-874E-82D86174450F}"/>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7" name="直線コネクタ 386">
          <a:extLst>
            <a:ext uri="{FF2B5EF4-FFF2-40B4-BE49-F238E27FC236}">
              <a16:creationId xmlns:a16="http://schemas.microsoft.com/office/drawing/2014/main" id="{B4E8DAD0-2574-4C85-AA19-E50A6748506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8" name="テキスト ボックス 387">
          <a:extLst>
            <a:ext uri="{FF2B5EF4-FFF2-40B4-BE49-F238E27FC236}">
              <a16:creationId xmlns:a16="http://schemas.microsoft.com/office/drawing/2014/main" id="{906D567C-7BA9-40D8-A871-6750EE8844B1}"/>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9" name="【一般廃棄物処理施設】&#10;有形固定資産減価償却率グラフ枠">
          <a:extLst>
            <a:ext uri="{FF2B5EF4-FFF2-40B4-BE49-F238E27FC236}">
              <a16:creationId xmlns:a16="http://schemas.microsoft.com/office/drawing/2014/main" id="{F70058D8-3DB4-446B-95BA-D15BB27A9BB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69669</xdr:rowOff>
    </xdr:from>
    <xdr:to>
      <xdr:col>85</xdr:col>
      <xdr:colOff>126364</xdr:colOff>
      <xdr:row>42</xdr:row>
      <xdr:rowOff>12519</xdr:rowOff>
    </xdr:to>
    <xdr:cxnSp macro="">
      <xdr:nvCxnSpPr>
        <xdr:cNvPr id="390" name="直線コネクタ 389">
          <a:extLst>
            <a:ext uri="{FF2B5EF4-FFF2-40B4-BE49-F238E27FC236}">
              <a16:creationId xmlns:a16="http://schemas.microsoft.com/office/drawing/2014/main" id="{BA99660D-7F08-4DA2-A27F-FE0F2B9DAB5C}"/>
            </a:ext>
          </a:extLst>
        </xdr:cNvPr>
        <xdr:cNvCxnSpPr/>
      </xdr:nvCxnSpPr>
      <xdr:spPr>
        <a:xfrm flipV="1">
          <a:off x="16318864" y="5727519"/>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16346</xdr:rowOff>
    </xdr:from>
    <xdr:ext cx="340478" cy="259045"/>
    <xdr:sp macro="" textlink="">
      <xdr:nvSpPr>
        <xdr:cNvPr id="391" name="【一般廃棄物処理施設】&#10;有形固定資産減価償却率最小値テキスト">
          <a:extLst>
            <a:ext uri="{FF2B5EF4-FFF2-40B4-BE49-F238E27FC236}">
              <a16:creationId xmlns:a16="http://schemas.microsoft.com/office/drawing/2014/main" id="{7D915D69-7807-421B-A536-26B159B2D059}"/>
            </a:ext>
          </a:extLst>
        </xdr:cNvPr>
        <xdr:cNvSpPr txBox="1"/>
      </xdr:nvSpPr>
      <xdr:spPr>
        <a:xfrm>
          <a:off x="16357600" y="72172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12519</xdr:rowOff>
    </xdr:from>
    <xdr:to>
      <xdr:col>86</xdr:col>
      <xdr:colOff>25400</xdr:colOff>
      <xdr:row>42</xdr:row>
      <xdr:rowOff>12519</xdr:rowOff>
    </xdr:to>
    <xdr:cxnSp macro="">
      <xdr:nvCxnSpPr>
        <xdr:cNvPr id="392" name="直線コネクタ 391">
          <a:extLst>
            <a:ext uri="{FF2B5EF4-FFF2-40B4-BE49-F238E27FC236}">
              <a16:creationId xmlns:a16="http://schemas.microsoft.com/office/drawing/2014/main" id="{C65D5864-627A-411F-935B-1DEDB9FDA9C2}"/>
            </a:ext>
          </a:extLst>
        </xdr:cNvPr>
        <xdr:cNvCxnSpPr/>
      </xdr:nvCxnSpPr>
      <xdr:spPr>
        <a:xfrm>
          <a:off x="16230600" y="721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16346</xdr:rowOff>
    </xdr:from>
    <xdr:ext cx="405111" cy="259045"/>
    <xdr:sp macro="" textlink="">
      <xdr:nvSpPr>
        <xdr:cNvPr id="393" name="【一般廃棄物処理施設】&#10;有形固定資産減価償却率最大値テキスト">
          <a:extLst>
            <a:ext uri="{FF2B5EF4-FFF2-40B4-BE49-F238E27FC236}">
              <a16:creationId xmlns:a16="http://schemas.microsoft.com/office/drawing/2014/main" id="{CC9A666C-429B-473A-B934-28DF67C1750F}"/>
            </a:ext>
          </a:extLst>
        </xdr:cNvPr>
        <xdr:cNvSpPr txBox="1"/>
      </xdr:nvSpPr>
      <xdr:spPr>
        <a:xfrm>
          <a:off x="16357600" y="5502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69669</xdr:rowOff>
    </xdr:from>
    <xdr:to>
      <xdr:col>86</xdr:col>
      <xdr:colOff>25400</xdr:colOff>
      <xdr:row>33</xdr:row>
      <xdr:rowOff>69669</xdr:rowOff>
    </xdr:to>
    <xdr:cxnSp macro="">
      <xdr:nvCxnSpPr>
        <xdr:cNvPr id="394" name="直線コネクタ 393">
          <a:extLst>
            <a:ext uri="{FF2B5EF4-FFF2-40B4-BE49-F238E27FC236}">
              <a16:creationId xmlns:a16="http://schemas.microsoft.com/office/drawing/2014/main" id="{8C45D89D-527F-4EF8-A9D8-573AFE87202C}"/>
            </a:ext>
          </a:extLst>
        </xdr:cNvPr>
        <xdr:cNvCxnSpPr/>
      </xdr:nvCxnSpPr>
      <xdr:spPr>
        <a:xfrm>
          <a:off x="16230600" y="572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127924</xdr:rowOff>
    </xdr:from>
    <xdr:ext cx="405111" cy="259045"/>
    <xdr:sp macro="" textlink="">
      <xdr:nvSpPr>
        <xdr:cNvPr id="395" name="【一般廃棄物処理施設】&#10;有形固定資産減価償却率平均値テキスト">
          <a:extLst>
            <a:ext uri="{FF2B5EF4-FFF2-40B4-BE49-F238E27FC236}">
              <a16:creationId xmlns:a16="http://schemas.microsoft.com/office/drawing/2014/main" id="{E26CF6D3-C5E1-486C-9AC1-CFBD805120DD}"/>
            </a:ext>
          </a:extLst>
        </xdr:cNvPr>
        <xdr:cNvSpPr txBox="1"/>
      </xdr:nvSpPr>
      <xdr:spPr>
        <a:xfrm>
          <a:off x="16357600" y="63001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149497</xdr:rowOff>
    </xdr:from>
    <xdr:to>
      <xdr:col>85</xdr:col>
      <xdr:colOff>177800</xdr:colOff>
      <xdr:row>37</xdr:row>
      <xdr:rowOff>79647</xdr:rowOff>
    </xdr:to>
    <xdr:sp macro="" textlink="">
      <xdr:nvSpPr>
        <xdr:cNvPr id="396" name="フローチャート: 判断 395">
          <a:extLst>
            <a:ext uri="{FF2B5EF4-FFF2-40B4-BE49-F238E27FC236}">
              <a16:creationId xmlns:a16="http://schemas.microsoft.com/office/drawing/2014/main" id="{5B013BD4-D969-4505-B35D-164CED35DAEA}"/>
            </a:ext>
          </a:extLst>
        </xdr:cNvPr>
        <xdr:cNvSpPr/>
      </xdr:nvSpPr>
      <xdr:spPr>
        <a:xfrm>
          <a:off x="16268700" y="632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2540</xdr:rowOff>
    </xdr:from>
    <xdr:to>
      <xdr:col>81</xdr:col>
      <xdr:colOff>101600</xdr:colOff>
      <xdr:row>37</xdr:row>
      <xdr:rowOff>104140</xdr:rowOff>
    </xdr:to>
    <xdr:sp macro="" textlink="">
      <xdr:nvSpPr>
        <xdr:cNvPr id="397" name="フローチャート: 判断 396">
          <a:extLst>
            <a:ext uri="{FF2B5EF4-FFF2-40B4-BE49-F238E27FC236}">
              <a16:creationId xmlns:a16="http://schemas.microsoft.com/office/drawing/2014/main" id="{7B6CA05A-79FE-41B0-8EB8-9696A222B9A2}"/>
            </a:ext>
          </a:extLst>
        </xdr:cNvPr>
        <xdr:cNvSpPr/>
      </xdr:nvSpPr>
      <xdr:spPr>
        <a:xfrm>
          <a:off x="15430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33564</xdr:rowOff>
    </xdr:from>
    <xdr:to>
      <xdr:col>76</xdr:col>
      <xdr:colOff>165100</xdr:colOff>
      <xdr:row>37</xdr:row>
      <xdr:rowOff>135164</xdr:rowOff>
    </xdr:to>
    <xdr:sp macro="" textlink="">
      <xdr:nvSpPr>
        <xdr:cNvPr id="398" name="フローチャート: 判断 397">
          <a:extLst>
            <a:ext uri="{FF2B5EF4-FFF2-40B4-BE49-F238E27FC236}">
              <a16:creationId xmlns:a16="http://schemas.microsoft.com/office/drawing/2014/main" id="{CD59684F-FCAF-4751-A488-3C01F2A723DC}"/>
            </a:ext>
          </a:extLst>
        </xdr:cNvPr>
        <xdr:cNvSpPr/>
      </xdr:nvSpPr>
      <xdr:spPr>
        <a:xfrm>
          <a:off x="14541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92347</xdr:rowOff>
    </xdr:from>
    <xdr:to>
      <xdr:col>72</xdr:col>
      <xdr:colOff>38100</xdr:colOff>
      <xdr:row>37</xdr:row>
      <xdr:rowOff>22497</xdr:rowOff>
    </xdr:to>
    <xdr:sp macro="" textlink="">
      <xdr:nvSpPr>
        <xdr:cNvPr id="399" name="フローチャート: 判断 398">
          <a:extLst>
            <a:ext uri="{FF2B5EF4-FFF2-40B4-BE49-F238E27FC236}">
              <a16:creationId xmlns:a16="http://schemas.microsoft.com/office/drawing/2014/main" id="{4DFC70F0-922B-4193-B4A0-69B0C85E8EB1}"/>
            </a:ext>
          </a:extLst>
        </xdr:cNvPr>
        <xdr:cNvSpPr/>
      </xdr:nvSpPr>
      <xdr:spPr>
        <a:xfrm>
          <a:off x="13652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0" name="テキスト ボックス 399">
          <a:extLst>
            <a:ext uri="{FF2B5EF4-FFF2-40B4-BE49-F238E27FC236}">
              <a16:creationId xmlns:a16="http://schemas.microsoft.com/office/drawing/2014/main" id="{63258598-CDD2-4270-9351-70DBC393FAC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1" name="テキスト ボックス 400">
          <a:extLst>
            <a:ext uri="{FF2B5EF4-FFF2-40B4-BE49-F238E27FC236}">
              <a16:creationId xmlns:a16="http://schemas.microsoft.com/office/drawing/2014/main" id="{8FEBF5B2-BB6C-46B7-AC22-CA1F73179A7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2" name="テキスト ボックス 401">
          <a:extLst>
            <a:ext uri="{FF2B5EF4-FFF2-40B4-BE49-F238E27FC236}">
              <a16:creationId xmlns:a16="http://schemas.microsoft.com/office/drawing/2014/main" id="{79B17454-39EC-44D8-B14C-CCD0E0CA50C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3" name="テキスト ボックス 402">
          <a:extLst>
            <a:ext uri="{FF2B5EF4-FFF2-40B4-BE49-F238E27FC236}">
              <a16:creationId xmlns:a16="http://schemas.microsoft.com/office/drawing/2014/main" id="{FD234986-3EB9-4030-B83A-2F40C308DD4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4" name="テキスト ボックス 403">
          <a:extLst>
            <a:ext uri="{FF2B5EF4-FFF2-40B4-BE49-F238E27FC236}">
              <a16:creationId xmlns:a16="http://schemas.microsoft.com/office/drawing/2014/main" id="{8C5B6933-FD47-4E3A-A679-BCA3A213776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87449</xdr:rowOff>
    </xdr:from>
    <xdr:to>
      <xdr:col>85</xdr:col>
      <xdr:colOff>177800</xdr:colOff>
      <xdr:row>36</xdr:row>
      <xdr:rowOff>17599</xdr:rowOff>
    </xdr:to>
    <xdr:sp macro="" textlink="">
      <xdr:nvSpPr>
        <xdr:cNvPr id="405" name="楕円 404">
          <a:extLst>
            <a:ext uri="{FF2B5EF4-FFF2-40B4-BE49-F238E27FC236}">
              <a16:creationId xmlns:a16="http://schemas.microsoft.com/office/drawing/2014/main" id="{7BB12503-2E80-4BF4-90CF-25EA861125B6}"/>
            </a:ext>
          </a:extLst>
        </xdr:cNvPr>
        <xdr:cNvSpPr/>
      </xdr:nvSpPr>
      <xdr:spPr>
        <a:xfrm>
          <a:off x="16268700" y="608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110326</xdr:rowOff>
    </xdr:from>
    <xdr:ext cx="405111" cy="259045"/>
    <xdr:sp macro="" textlink="">
      <xdr:nvSpPr>
        <xdr:cNvPr id="406" name="【一般廃棄物処理施設】&#10;有形固定資産減価償却率該当値テキスト">
          <a:extLst>
            <a:ext uri="{FF2B5EF4-FFF2-40B4-BE49-F238E27FC236}">
              <a16:creationId xmlns:a16="http://schemas.microsoft.com/office/drawing/2014/main" id="{7B0C2D41-7558-4699-8D01-1DB036FCDE5B}"/>
            </a:ext>
          </a:extLst>
        </xdr:cNvPr>
        <xdr:cNvSpPr txBox="1"/>
      </xdr:nvSpPr>
      <xdr:spPr>
        <a:xfrm>
          <a:off x="16357600" y="5939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116840</xdr:rowOff>
    </xdr:from>
    <xdr:to>
      <xdr:col>81</xdr:col>
      <xdr:colOff>101600</xdr:colOff>
      <xdr:row>36</xdr:row>
      <xdr:rowOff>46990</xdr:rowOff>
    </xdr:to>
    <xdr:sp macro="" textlink="">
      <xdr:nvSpPr>
        <xdr:cNvPr id="407" name="楕円 406">
          <a:extLst>
            <a:ext uri="{FF2B5EF4-FFF2-40B4-BE49-F238E27FC236}">
              <a16:creationId xmlns:a16="http://schemas.microsoft.com/office/drawing/2014/main" id="{542C891D-89C3-4DEE-8FD9-8342B6E9D4ED}"/>
            </a:ext>
          </a:extLst>
        </xdr:cNvPr>
        <xdr:cNvSpPr/>
      </xdr:nvSpPr>
      <xdr:spPr>
        <a:xfrm>
          <a:off x="15430500" y="611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138249</xdr:rowOff>
    </xdr:from>
    <xdr:to>
      <xdr:col>85</xdr:col>
      <xdr:colOff>127000</xdr:colOff>
      <xdr:row>35</xdr:row>
      <xdr:rowOff>167640</xdr:rowOff>
    </xdr:to>
    <xdr:cxnSp macro="">
      <xdr:nvCxnSpPr>
        <xdr:cNvPr id="408" name="直線コネクタ 407">
          <a:extLst>
            <a:ext uri="{FF2B5EF4-FFF2-40B4-BE49-F238E27FC236}">
              <a16:creationId xmlns:a16="http://schemas.microsoft.com/office/drawing/2014/main" id="{E7F99708-16D3-4E94-ADCA-0BB60095C7CB}"/>
            </a:ext>
          </a:extLst>
        </xdr:cNvPr>
        <xdr:cNvCxnSpPr/>
      </xdr:nvCxnSpPr>
      <xdr:spPr>
        <a:xfrm flipV="1">
          <a:off x="15481300" y="6138999"/>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169092</xdr:rowOff>
    </xdr:from>
    <xdr:to>
      <xdr:col>76</xdr:col>
      <xdr:colOff>165100</xdr:colOff>
      <xdr:row>36</xdr:row>
      <xdr:rowOff>99242</xdr:rowOff>
    </xdr:to>
    <xdr:sp macro="" textlink="">
      <xdr:nvSpPr>
        <xdr:cNvPr id="409" name="楕円 408">
          <a:extLst>
            <a:ext uri="{FF2B5EF4-FFF2-40B4-BE49-F238E27FC236}">
              <a16:creationId xmlns:a16="http://schemas.microsoft.com/office/drawing/2014/main" id="{F5BB0ABC-0200-4955-951F-48AC3A4A1912}"/>
            </a:ext>
          </a:extLst>
        </xdr:cNvPr>
        <xdr:cNvSpPr/>
      </xdr:nvSpPr>
      <xdr:spPr>
        <a:xfrm>
          <a:off x="14541500" y="616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167640</xdr:rowOff>
    </xdr:from>
    <xdr:to>
      <xdr:col>81</xdr:col>
      <xdr:colOff>50800</xdr:colOff>
      <xdr:row>36</xdr:row>
      <xdr:rowOff>48442</xdr:rowOff>
    </xdr:to>
    <xdr:cxnSp macro="">
      <xdr:nvCxnSpPr>
        <xdr:cNvPr id="410" name="直線コネクタ 409">
          <a:extLst>
            <a:ext uri="{FF2B5EF4-FFF2-40B4-BE49-F238E27FC236}">
              <a16:creationId xmlns:a16="http://schemas.microsoft.com/office/drawing/2014/main" id="{B90F5765-F884-4C50-84F4-051AB23D6924}"/>
            </a:ext>
          </a:extLst>
        </xdr:cNvPr>
        <xdr:cNvCxnSpPr/>
      </xdr:nvCxnSpPr>
      <xdr:spPr>
        <a:xfrm flipV="1">
          <a:off x="14592300" y="6168390"/>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95267</xdr:rowOff>
    </xdr:from>
    <xdr:ext cx="405111" cy="259045"/>
    <xdr:sp macro="" textlink="">
      <xdr:nvSpPr>
        <xdr:cNvPr id="411" name="n_1aveValue【一般廃棄物処理施設】&#10;有形固定資産減価償却率">
          <a:extLst>
            <a:ext uri="{FF2B5EF4-FFF2-40B4-BE49-F238E27FC236}">
              <a16:creationId xmlns:a16="http://schemas.microsoft.com/office/drawing/2014/main" id="{4EC0DCB1-C582-43EC-9217-7AB600072C36}"/>
            </a:ext>
          </a:extLst>
        </xdr:cNvPr>
        <xdr:cNvSpPr txBox="1"/>
      </xdr:nvSpPr>
      <xdr:spPr>
        <a:xfrm>
          <a:off x="152660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126292</xdr:rowOff>
    </xdr:from>
    <xdr:ext cx="405111" cy="259045"/>
    <xdr:sp macro="" textlink="">
      <xdr:nvSpPr>
        <xdr:cNvPr id="412" name="n_2aveValue【一般廃棄物処理施設】&#10;有形固定資産減価償却率">
          <a:extLst>
            <a:ext uri="{FF2B5EF4-FFF2-40B4-BE49-F238E27FC236}">
              <a16:creationId xmlns:a16="http://schemas.microsoft.com/office/drawing/2014/main" id="{96BF9013-5F62-447A-9930-B5046A58B712}"/>
            </a:ext>
          </a:extLst>
        </xdr:cNvPr>
        <xdr:cNvSpPr txBox="1"/>
      </xdr:nvSpPr>
      <xdr:spPr>
        <a:xfrm>
          <a:off x="14389744" y="646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39024</xdr:rowOff>
    </xdr:from>
    <xdr:ext cx="405111" cy="259045"/>
    <xdr:sp macro="" textlink="">
      <xdr:nvSpPr>
        <xdr:cNvPr id="413" name="n_3aveValue【一般廃棄物処理施設】&#10;有形固定資産減価償却率">
          <a:extLst>
            <a:ext uri="{FF2B5EF4-FFF2-40B4-BE49-F238E27FC236}">
              <a16:creationId xmlns:a16="http://schemas.microsoft.com/office/drawing/2014/main" id="{9BE9A0B6-5C63-46E3-A344-C794E997DBDD}"/>
            </a:ext>
          </a:extLst>
        </xdr:cNvPr>
        <xdr:cNvSpPr txBox="1"/>
      </xdr:nvSpPr>
      <xdr:spPr>
        <a:xfrm>
          <a:off x="135007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63517</xdr:rowOff>
    </xdr:from>
    <xdr:ext cx="405111" cy="259045"/>
    <xdr:sp macro="" textlink="">
      <xdr:nvSpPr>
        <xdr:cNvPr id="414" name="n_1mainValue【一般廃棄物処理施設】&#10;有形固定資産減価償却率">
          <a:extLst>
            <a:ext uri="{FF2B5EF4-FFF2-40B4-BE49-F238E27FC236}">
              <a16:creationId xmlns:a16="http://schemas.microsoft.com/office/drawing/2014/main" id="{113676B3-2D0B-4E37-A6FD-6195C0F3E7F5}"/>
            </a:ext>
          </a:extLst>
        </xdr:cNvPr>
        <xdr:cNvSpPr txBox="1"/>
      </xdr:nvSpPr>
      <xdr:spPr>
        <a:xfrm>
          <a:off x="15266044"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115769</xdr:rowOff>
    </xdr:from>
    <xdr:ext cx="405111" cy="259045"/>
    <xdr:sp macro="" textlink="">
      <xdr:nvSpPr>
        <xdr:cNvPr id="415" name="n_2mainValue【一般廃棄物処理施設】&#10;有形固定資産減価償却率">
          <a:extLst>
            <a:ext uri="{FF2B5EF4-FFF2-40B4-BE49-F238E27FC236}">
              <a16:creationId xmlns:a16="http://schemas.microsoft.com/office/drawing/2014/main" id="{807F280E-8937-4826-913F-9B671B64B81F}"/>
            </a:ext>
          </a:extLst>
        </xdr:cNvPr>
        <xdr:cNvSpPr txBox="1"/>
      </xdr:nvSpPr>
      <xdr:spPr>
        <a:xfrm>
          <a:off x="14389744" y="5945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6" name="正方形/長方形 415">
          <a:extLst>
            <a:ext uri="{FF2B5EF4-FFF2-40B4-BE49-F238E27FC236}">
              <a16:creationId xmlns:a16="http://schemas.microsoft.com/office/drawing/2014/main" id="{FBEC5217-F765-4E49-8BFD-6ECE2C6AB72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7" name="正方形/長方形 416">
          <a:extLst>
            <a:ext uri="{FF2B5EF4-FFF2-40B4-BE49-F238E27FC236}">
              <a16:creationId xmlns:a16="http://schemas.microsoft.com/office/drawing/2014/main" id="{23873503-2A86-4BD5-B622-23D3E528E93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8" name="正方形/長方形 417">
          <a:extLst>
            <a:ext uri="{FF2B5EF4-FFF2-40B4-BE49-F238E27FC236}">
              <a16:creationId xmlns:a16="http://schemas.microsoft.com/office/drawing/2014/main" id="{68EC64FB-8538-4B60-A310-4205102B84D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9" name="正方形/長方形 418">
          <a:extLst>
            <a:ext uri="{FF2B5EF4-FFF2-40B4-BE49-F238E27FC236}">
              <a16:creationId xmlns:a16="http://schemas.microsoft.com/office/drawing/2014/main" id="{74A61752-6AAA-4F6C-9522-B0C02E87C1D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0" name="正方形/長方形 419">
          <a:extLst>
            <a:ext uri="{FF2B5EF4-FFF2-40B4-BE49-F238E27FC236}">
              <a16:creationId xmlns:a16="http://schemas.microsoft.com/office/drawing/2014/main" id="{1F49D229-F55A-4636-858A-44EC82F11C7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1" name="正方形/長方形 420">
          <a:extLst>
            <a:ext uri="{FF2B5EF4-FFF2-40B4-BE49-F238E27FC236}">
              <a16:creationId xmlns:a16="http://schemas.microsoft.com/office/drawing/2014/main" id="{38C3FEE0-B4DF-4329-AA73-D6D8D63AF86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2" name="正方形/長方形 421">
          <a:extLst>
            <a:ext uri="{FF2B5EF4-FFF2-40B4-BE49-F238E27FC236}">
              <a16:creationId xmlns:a16="http://schemas.microsoft.com/office/drawing/2014/main" id="{09120406-CE6E-436F-8C7A-09381A07E42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3" name="正方形/長方形 422">
          <a:extLst>
            <a:ext uri="{FF2B5EF4-FFF2-40B4-BE49-F238E27FC236}">
              <a16:creationId xmlns:a16="http://schemas.microsoft.com/office/drawing/2014/main" id="{096949AA-9C2B-432A-9DA9-4DA17A88477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4" name="テキスト ボックス 423">
          <a:extLst>
            <a:ext uri="{FF2B5EF4-FFF2-40B4-BE49-F238E27FC236}">
              <a16:creationId xmlns:a16="http://schemas.microsoft.com/office/drawing/2014/main" id="{DD609BCC-F3BD-4A5C-8581-62A6A036F51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5" name="直線コネクタ 424">
          <a:extLst>
            <a:ext uri="{FF2B5EF4-FFF2-40B4-BE49-F238E27FC236}">
              <a16:creationId xmlns:a16="http://schemas.microsoft.com/office/drawing/2014/main" id="{507A0055-B433-47CF-9966-27B1EDD39D2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26" name="直線コネクタ 425">
          <a:extLst>
            <a:ext uri="{FF2B5EF4-FFF2-40B4-BE49-F238E27FC236}">
              <a16:creationId xmlns:a16="http://schemas.microsoft.com/office/drawing/2014/main" id="{DFD10DD8-FD47-4BF1-8828-0B8073B1D1EB}"/>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27" name="テキスト ボックス 426">
          <a:extLst>
            <a:ext uri="{FF2B5EF4-FFF2-40B4-BE49-F238E27FC236}">
              <a16:creationId xmlns:a16="http://schemas.microsoft.com/office/drawing/2014/main" id="{1588F11A-925C-45D2-93AD-E19700EE7B7A}"/>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28" name="直線コネクタ 427">
          <a:extLst>
            <a:ext uri="{FF2B5EF4-FFF2-40B4-BE49-F238E27FC236}">
              <a16:creationId xmlns:a16="http://schemas.microsoft.com/office/drawing/2014/main" id="{EE6276DA-49BE-48E3-A5AF-AD7C55060185}"/>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29" name="テキスト ボックス 428">
          <a:extLst>
            <a:ext uri="{FF2B5EF4-FFF2-40B4-BE49-F238E27FC236}">
              <a16:creationId xmlns:a16="http://schemas.microsoft.com/office/drawing/2014/main" id="{29B53743-94F5-48B9-9DB0-65BF45D8AB05}"/>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30" name="直線コネクタ 429">
          <a:extLst>
            <a:ext uri="{FF2B5EF4-FFF2-40B4-BE49-F238E27FC236}">
              <a16:creationId xmlns:a16="http://schemas.microsoft.com/office/drawing/2014/main" id="{25CAA35F-FE19-4678-BACD-2F575AD353CB}"/>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31" name="テキスト ボックス 430">
          <a:extLst>
            <a:ext uri="{FF2B5EF4-FFF2-40B4-BE49-F238E27FC236}">
              <a16:creationId xmlns:a16="http://schemas.microsoft.com/office/drawing/2014/main" id="{2CBBA1A1-0204-4518-94BE-EBCFABEA615D}"/>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32" name="直線コネクタ 431">
          <a:extLst>
            <a:ext uri="{FF2B5EF4-FFF2-40B4-BE49-F238E27FC236}">
              <a16:creationId xmlns:a16="http://schemas.microsoft.com/office/drawing/2014/main" id="{2C5309A2-16A3-47BF-B20C-0CB2EEE8381A}"/>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33" name="テキスト ボックス 432">
          <a:extLst>
            <a:ext uri="{FF2B5EF4-FFF2-40B4-BE49-F238E27FC236}">
              <a16:creationId xmlns:a16="http://schemas.microsoft.com/office/drawing/2014/main" id="{54235421-CCA3-43F4-B329-5A8588B6C7D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4" name="直線コネクタ 433">
          <a:extLst>
            <a:ext uri="{FF2B5EF4-FFF2-40B4-BE49-F238E27FC236}">
              <a16:creationId xmlns:a16="http://schemas.microsoft.com/office/drawing/2014/main" id="{52ED6553-BE5A-402A-84DD-38CC872E201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35" name="テキスト ボックス 434">
          <a:extLst>
            <a:ext uri="{FF2B5EF4-FFF2-40B4-BE49-F238E27FC236}">
              <a16:creationId xmlns:a16="http://schemas.microsoft.com/office/drawing/2014/main" id="{0948FFA7-7C58-4058-8D45-BD53512DC445}"/>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6" name="【一般廃棄物処理施設】&#10;一人当たり有形固定資産（償却資産）額グラフ枠">
          <a:extLst>
            <a:ext uri="{FF2B5EF4-FFF2-40B4-BE49-F238E27FC236}">
              <a16:creationId xmlns:a16="http://schemas.microsoft.com/office/drawing/2014/main" id="{F0D48EA2-E4CC-47D3-B4CF-434C001F2F1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55695</xdr:rowOff>
    </xdr:from>
    <xdr:to>
      <xdr:col>116</xdr:col>
      <xdr:colOff>62864</xdr:colOff>
      <xdr:row>41</xdr:row>
      <xdr:rowOff>120686</xdr:rowOff>
    </xdr:to>
    <xdr:cxnSp macro="">
      <xdr:nvCxnSpPr>
        <xdr:cNvPr id="437" name="直線コネクタ 436">
          <a:extLst>
            <a:ext uri="{FF2B5EF4-FFF2-40B4-BE49-F238E27FC236}">
              <a16:creationId xmlns:a16="http://schemas.microsoft.com/office/drawing/2014/main" id="{7B480F27-B823-4D19-B8F0-273FF4DCCCDD}"/>
            </a:ext>
          </a:extLst>
        </xdr:cNvPr>
        <xdr:cNvCxnSpPr/>
      </xdr:nvCxnSpPr>
      <xdr:spPr>
        <a:xfrm flipV="1">
          <a:off x="22160864" y="6056445"/>
          <a:ext cx="0" cy="1093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124513</xdr:rowOff>
    </xdr:from>
    <xdr:ext cx="469744" cy="259045"/>
    <xdr:sp macro="" textlink="">
      <xdr:nvSpPr>
        <xdr:cNvPr id="438" name="【一般廃棄物処理施設】&#10;一人当たり有形固定資産（償却資産）額最小値テキスト">
          <a:extLst>
            <a:ext uri="{FF2B5EF4-FFF2-40B4-BE49-F238E27FC236}">
              <a16:creationId xmlns:a16="http://schemas.microsoft.com/office/drawing/2014/main" id="{C3D0AE44-BE08-449B-BFB9-1C248F20439D}"/>
            </a:ext>
          </a:extLst>
        </xdr:cNvPr>
        <xdr:cNvSpPr txBox="1"/>
      </xdr:nvSpPr>
      <xdr:spPr>
        <a:xfrm>
          <a:off x="22199600" y="7153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120686</xdr:rowOff>
    </xdr:from>
    <xdr:to>
      <xdr:col>116</xdr:col>
      <xdr:colOff>152400</xdr:colOff>
      <xdr:row>41</xdr:row>
      <xdr:rowOff>120686</xdr:rowOff>
    </xdr:to>
    <xdr:cxnSp macro="">
      <xdr:nvCxnSpPr>
        <xdr:cNvPr id="439" name="直線コネクタ 438">
          <a:extLst>
            <a:ext uri="{FF2B5EF4-FFF2-40B4-BE49-F238E27FC236}">
              <a16:creationId xmlns:a16="http://schemas.microsoft.com/office/drawing/2014/main" id="{B1799A15-FC6E-4D2C-A4C6-F03BF8EDFBC4}"/>
            </a:ext>
          </a:extLst>
        </xdr:cNvPr>
        <xdr:cNvCxnSpPr/>
      </xdr:nvCxnSpPr>
      <xdr:spPr>
        <a:xfrm>
          <a:off x="22072600" y="715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2372</xdr:rowOff>
    </xdr:from>
    <xdr:ext cx="599010" cy="259045"/>
    <xdr:sp macro="" textlink="">
      <xdr:nvSpPr>
        <xdr:cNvPr id="440" name="【一般廃棄物処理施設】&#10;一人当たり有形固定資産（償却資産）額最大値テキスト">
          <a:extLst>
            <a:ext uri="{FF2B5EF4-FFF2-40B4-BE49-F238E27FC236}">
              <a16:creationId xmlns:a16="http://schemas.microsoft.com/office/drawing/2014/main" id="{84353353-C67B-4899-A51A-EE03F36D372B}"/>
            </a:ext>
          </a:extLst>
        </xdr:cNvPr>
        <xdr:cNvSpPr txBox="1"/>
      </xdr:nvSpPr>
      <xdr:spPr>
        <a:xfrm>
          <a:off x="22199600" y="5831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55695</xdr:rowOff>
    </xdr:from>
    <xdr:to>
      <xdr:col>116</xdr:col>
      <xdr:colOff>152400</xdr:colOff>
      <xdr:row>35</xdr:row>
      <xdr:rowOff>55695</xdr:rowOff>
    </xdr:to>
    <xdr:cxnSp macro="">
      <xdr:nvCxnSpPr>
        <xdr:cNvPr id="441" name="直線コネクタ 440">
          <a:extLst>
            <a:ext uri="{FF2B5EF4-FFF2-40B4-BE49-F238E27FC236}">
              <a16:creationId xmlns:a16="http://schemas.microsoft.com/office/drawing/2014/main" id="{6C6EDE60-7FD5-4A6B-85FD-1ABBEEE28F7E}"/>
            </a:ext>
          </a:extLst>
        </xdr:cNvPr>
        <xdr:cNvCxnSpPr/>
      </xdr:nvCxnSpPr>
      <xdr:spPr>
        <a:xfrm>
          <a:off x="22072600" y="605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165754</xdr:rowOff>
    </xdr:from>
    <xdr:ext cx="534377" cy="259045"/>
    <xdr:sp macro="" textlink="">
      <xdr:nvSpPr>
        <xdr:cNvPr id="442" name="【一般廃棄物処理施設】&#10;一人当たり有形固定資産（償却資産）額平均値テキスト">
          <a:extLst>
            <a:ext uri="{FF2B5EF4-FFF2-40B4-BE49-F238E27FC236}">
              <a16:creationId xmlns:a16="http://schemas.microsoft.com/office/drawing/2014/main" id="{7C9AD2E4-3568-47D3-8298-B3CCE0211394}"/>
            </a:ext>
          </a:extLst>
        </xdr:cNvPr>
        <xdr:cNvSpPr txBox="1"/>
      </xdr:nvSpPr>
      <xdr:spPr>
        <a:xfrm>
          <a:off x="22199600" y="6680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15877</xdr:rowOff>
    </xdr:from>
    <xdr:to>
      <xdr:col>116</xdr:col>
      <xdr:colOff>114300</xdr:colOff>
      <xdr:row>39</xdr:row>
      <xdr:rowOff>117477</xdr:rowOff>
    </xdr:to>
    <xdr:sp macro="" textlink="">
      <xdr:nvSpPr>
        <xdr:cNvPr id="443" name="フローチャート: 判断 442">
          <a:extLst>
            <a:ext uri="{FF2B5EF4-FFF2-40B4-BE49-F238E27FC236}">
              <a16:creationId xmlns:a16="http://schemas.microsoft.com/office/drawing/2014/main" id="{F9E54A5E-716B-4236-9CCE-A2C30F4AA996}"/>
            </a:ext>
          </a:extLst>
        </xdr:cNvPr>
        <xdr:cNvSpPr/>
      </xdr:nvSpPr>
      <xdr:spPr>
        <a:xfrm>
          <a:off x="22110700" y="670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58812</xdr:rowOff>
    </xdr:from>
    <xdr:to>
      <xdr:col>112</xdr:col>
      <xdr:colOff>38100</xdr:colOff>
      <xdr:row>39</xdr:row>
      <xdr:rowOff>160412</xdr:rowOff>
    </xdr:to>
    <xdr:sp macro="" textlink="">
      <xdr:nvSpPr>
        <xdr:cNvPr id="444" name="フローチャート: 判断 443">
          <a:extLst>
            <a:ext uri="{FF2B5EF4-FFF2-40B4-BE49-F238E27FC236}">
              <a16:creationId xmlns:a16="http://schemas.microsoft.com/office/drawing/2014/main" id="{7F08A5F9-4B4A-46E7-A019-26E2F5FEBAD3}"/>
            </a:ext>
          </a:extLst>
        </xdr:cNvPr>
        <xdr:cNvSpPr/>
      </xdr:nvSpPr>
      <xdr:spPr>
        <a:xfrm>
          <a:off x="21272500" y="6745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68249</xdr:rowOff>
    </xdr:from>
    <xdr:to>
      <xdr:col>107</xdr:col>
      <xdr:colOff>101600</xdr:colOff>
      <xdr:row>39</xdr:row>
      <xdr:rowOff>169849</xdr:rowOff>
    </xdr:to>
    <xdr:sp macro="" textlink="">
      <xdr:nvSpPr>
        <xdr:cNvPr id="445" name="フローチャート: 判断 444">
          <a:extLst>
            <a:ext uri="{FF2B5EF4-FFF2-40B4-BE49-F238E27FC236}">
              <a16:creationId xmlns:a16="http://schemas.microsoft.com/office/drawing/2014/main" id="{29473D23-FBD3-4F62-B927-95AB834B8387}"/>
            </a:ext>
          </a:extLst>
        </xdr:cNvPr>
        <xdr:cNvSpPr/>
      </xdr:nvSpPr>
      <xdr:spPr>
        <a:xfrm>
          <a:off x="20383500" y="675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5110</xdr:rowOff>
    </xdr:from>
    <xdr:to>
      <xdr:col>102</xdr:col>
      <xdr:colOff>165100</xdr:colOff>
      <xdr:row>40</xdr:row>
      <xdr:rowOff>106710</xdr:rowOff>
    </xdr:to>
    <xdr:sp macro="" textlink="">
      <xdr:nvSpPr>
        <xdr:cNvPr id="446" name="フローチャート: 判断 445">
          <a:extLst>
            <a:ext uri="{FF2B5EF4-FFF2-40B4-BE49-F238E27FC236}">
              <a16:creationId xmlns:a16="http://schemas.microsoft.com/office/drawing/2014/main" id="{EFA694FA-E460-480C-9701-B421501DC07F}"/>
            </a:ext>
          </a:extLst>
        </xdr:cNvPr>
        <xdr:cNvSpPr/>
      </xdr:nvSpPr>
      <xdr:spPr>
        <a:xfrm>
          <a:off x="19494500" y="686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7" name="テキスト ボックス 446">
          <a:extLst>
            <a:ext uri="{FF2B5EF4-FFF2-40B4-BE49-F238E27FC236}">
              <a16:creationId xmlns:a16="http://schemas.microsoft.com/office/drawing/2014/main" id="{7B8C29E1-0861-4C37-8D3F-AC44C7966D8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8" name="テキスト ボックス 447">
          <a:extLst>
            <a:ext uri="{FF2B5EF4-FFF2-40B4-BE49-F238E27FC236}">
              <a16:creationId xmlns:a16="http://schemas.microsoft.com/office/drawing/2014/main" id="{35DEBC2A-CA78-4F59-BF6B-03C9D6E941F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9" name="テキスト ボックス 448">
          <a:extLst>
            <a:ext uri="{FF2B5EF4-FFF2-40B4-BE49-F238E27FC236}">
              <a16:creationId xmlns:a16="http://schemas.microsoft.com/office/drawing/2014/main" id="{C7C79EF7-F6C5-4910-B371-1B2BCEEE964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0" name="テキスト ボックス 449">
          <a:extLst>
            <a:ext uri="{FF2B5EF4-FFF2-40B4-BE49-F238E27FC236}">
              <a16:creationId xmlns:a16="http://schemas.microsoft.com/office/drawing/2014/main" id="{CC61BA20-296F-4811-B2C2-4A1E870AF21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1" name="テキスト ボックス 450">
          <a:extLst>
            <a:ext uri="{FF2B5EF4-FFF2-40B4-BE49-F238E27FC236}">
              <a16:creationId xmlns:a16="http://schemas.microsoft.com/office/drawing/2014/main" id="{2D17D6A5-FF22-4E21-A9C6-06555079D32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117087</xdr:rowOff>
    </xdr:from>
    <xdr:to>
      <xdr:col>116</xdr:col>
      <xdr:colOff>114300</xdr:colOff>
      <xdr:row>39</xdr:row>
      <xdr:rowOff>47237</xdr:rowOff>
    </xdr:to>
    <xdr:sp macro="" textlink="">
      <xdr:nvSpPr>
        <xdr:cNvPr id="452" name="楕円 451">
          <a:extLst>
            <a:ext uri="{FF2B5EF4-FFF2-40B4-BE49-F238E27FC236}">
              <a16:creationId xmlns:a16="http://schemas.microsoft.com/office/drawing/2014/main" id="{7EFFD8AB-7372-499A-8740-FC4905E0B471}"/>
            </a:ext>
          </a:extLst>
        </xdr:cNvPr>
        <xdr:cNvSpPr/>
      </xdr:nvSpPr>
      <xdr:spPr>
        <a:xfrm>
          <a:off x="22110700" y="663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139964</xdr:rowOff>
    </xdr:from>
    <xdr:ext cx="599010" cy="259045"/>
    <xdr:sp macro="" textlink="">
      <xdr:nvSpPr>
        <xdr:cNvPr id="453" name="【一般廃棄物処理施設】&#10;一人当たり有形固定資産（償却資産）額該当値テキスト">
          <a:extLst>
            <a:ext uri="{FF2B5EF4-FFF2-40B4-BE49-F238E27FC236}">
              <a16:creationId xmlns:a16="http://schemas.microsoft.com/office/drawing/2014/main" id="{052CCEAA-1ECD-4065-A41D-BA6A5CC29131}"/>
            </a:ext>
          </a:extLst>
        </xdr:cNvPr>
        <xdr:cNvSpPr txBox="1"/>
      </xdr:nvSpPr>
      <xdr:spPr>
        <a:xfrm>
          <a:off x="22199600" y="6483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132243</xdr:rowOff>
    </xdr:from>
    <xdr:to>
      <xdr:col>112</xdr:col>
      <xdr:colOff>38100</xdr:colOff>
      <xdr:row>39</xdr:row>
      <xdr:rowOff>62393</xdr:rowOff>
    </xdr:to>
    <xdr:sp macro="" textlink="">
      <xdr:nvSpPr>
        <xdr:cNvPr id="454" name="楕円 453">
          <a:extLst>
            <a:ext uri="{FF2B5EF4-FFF2-40B4-BE49-F238E27FC236}">
              <a16:creationId xmlns:a16="http://schemas.microsoft.com/office/drawing/2014/main" id="{E47F0303-348B-4633-8FE0-012FC0F4FA2D}"/>
            </a:ext>
          </a:extLst>
        </xdr:cNvPr>
        <xdr:cNvSpPr/>
      </xdr:nvSpPr>
      <xdr:spPr>
        <a:xfrm>
          <a:off x="21272500" y="664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167887</xdr:rowOff>
    </xdr:from>
    <xdr:to>
      <xdr:col>116</xdr:col>
      <xdr:colOff>63500</xdr:colOff>
      <xdr:row>39</xdr:row>
      <xdr:rowOff>11593</xdr:rowOff>
    </xdr:to>
    <xdr:cxnSp macro="">
      <xdr:nvCxnSpPr>
        <xdr:cNvPr id="455" name="直線コネクタ 454">
          <a:extLst>
            <a:ext uri="{FF2B5EF4-FFF2-40B4-BE49-F238E27FC236}">
              <a16:creationId xmlns:a16="http://schemas.microsoft.com/office/drawing/2014/main" id="{66D375F1-C2E1-4E79-8597-C7A5F023729A}"/>
            </a:ext>
          </a:extLst>
        </xdr:cNvPr>
        <xdr:cNvCxnSpPr/>
      </xdr:nvCxnSpPr>
      <xdr:spPr>
        <a:xfrm flipV="1">
          <a:off x="21323300" y="6682987"/>
          <a:ext cx="838200" cy="1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139243</xdr:rowOff>
    </xdr:from>
    <xdr:to>
      <xdr:col>107</xdr:col>
      <xdr:colOff>101600</xdr:colOff>
      <xdr:row>39</xdr:row>
      <xdr:rowOff>69393</xdr:rowOff>
    </xdr:to>
    <xdr:sp macro="" textlink="">
      <xdr:nvSpPr>
        <xdr:cNvPr id="456" name="楕円 455">
          <a:extLst>
            <a:ext uri="{FF2B5EF4-FFF2-40B4-BE49-F238E27FC236}">
              <a16:creationId xmlns:a16="http://schemas.microsoft.com/office/drawing/2014/main" id="{D968667E-879D-42F4-A73E-A3E05F47DE52}"/>
            </a:ext>
          </a:extLst>
        </xdr:cNvPr>
        <xdr:cNvSpPr/>
      </xdr:nvSpPr>
      <xdr:spPr>
        <a:xfrm>
          <a:off x="20383500" y="665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11593</xdr:rowOff>
    </xdr:from>
    <xdr:to>
      <xdr:col>111</xdr:col>
      <xdr:colOff>177800</xdr:colOff>
      <xdr:row>39</xdr:row>
      <xdr:rowOff>18593</xdr:rowOff>
    </xdr:to>
    <xdr:cxnSp macro="">
      <xdr:nvCxnSpPr>
        <xdr:cNvPr id="457" name="直線コネクタ 456">
          <a:extLst>
            <a:ext uri="{FF2B5EF4-FFF2-40B4-BE49-F238E27FC236}">
              <a16:creationId xmlns:a16="http://schemas.microsoft.com/office/drawing/2014/main" id="{8974904B-CC15-497F-BCB6-5AC8B7DE0DE9}"/>
            </a:ext>
          </a:extLst>
        </xdr:cNvPr>
        <xdr:cNvCxnSpPr/>
      </xdr:nvCxnSpPr>
      <xdr:spPr>
        <a:xfrm flipV="1">
          <a:off x="20434300" y="6698143"/>
          <a:ext cx="889000" cy="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151539</xdr:rowOff>
    </xdr:from>
    <xdr:ext cx="534377" cy="259045"/>
    <xdr:sp macro="" textlink="">
      <xdr:nvSpPr>
        <xdr:cNvPr id="458" name="n_1aveValue【一般廃棄物処理施設】&#10;一人当たり有形固定資産（償却資産）額">
          <a:extLst>
            <a:ext uri="{FF2B5EF4-FFF2-40B4-BE49-F238E27FC236}">
              <a16:creationId xmlns:a16="http://schemas.microsoft.com/office/drawing/2014/main" id="{C7F35156-7B3F-4434-AF01-0D7C4A7CEC12}"/>
            </a:ext>
          </a:extLst>
        </xdr:cNvPr>
        <xdr:cNvSpPr txBox="1"/>
      </xdr:nvSpPr>
      <xdr:spPr>
        <a:xfrm>
          <a:off x="21043411" y="683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160976</xdr:rowOff>
    </xdr:from>
    <xdr:ext cx="534377" cy="259045"/>
    <xdr:sp macro="" textlink="">
      <xdr:nvSpPr>
        <xdr:cNvPr id="459" name="n_2aveValue【一般廃棄物処理施設】&#10;一人当たり有形固定資産（償却資産）額">
          <a:extLst>
            <a:ext uri="{FF2B5EF4-FFF2-40B4-BE49-F238E27FC236}">
              <a16:creationId xmlns:a16="http://schemas.microsoft.com/office/drawing/2014/main" id="{2B52EE4C-84DC-42BC-B9EC-EF2B0D6417CA}"/>
            </a:ext>
          </a:extLst>
        </xdr:cNvPr>
        <xdr:cNvSpPr txBox="1"/>
      </xdr:nvSpPr>
      <xdr:spPr>
        <a:xfrm>
          <a:off x="20167111" y="684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123237</xdr:rowOff>
    </xdr:from>
    <xdr:ext cx="534377" cy="259045"/>
    <xdr:sp macro="" textlink="">
      <xdr:nvSpPr>
        <xdr:cNvPr id="460" name="n_3aveValue【一般廃棄物処理施設】&#10;一人当たり有形固定資産（償却資産）額">
          <a:extLst>
            <a:ext uri="{FF2B5EF4-FFF2-40B4-BE49-F238E27FC236}">
              <a16:creationId xmlns:a16="http://schemas.microsoft.com/office/drawing/2014/main" id="{6A97B8CF-766B-4421-B558-264175651A14}"/>
            </a:ext>
          </a:extLst>
        </xdr:cNvPr>
        <xdr:cNvSpPr txBox="1"/>
      </xdr:nvSpPr>
      <xdr:spPr>
        <a:xfrm>
          <a:off x="19278111" y="6638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78920</xdr:rowOff>
    </xdr:from>
    <xdr:ext cx="599010" cy="259045"/>
    <xdr:sp macro="" textlink="">
      <xdr:nvSpPr>
        <xdr:cNvPr id="461" name="n_1mainValue【一般廃棄物処理施設】&#10;一人当たり有形固定資産（償却資産）額">
          <a:extLst>
            <a:ext uri="{FF2B5EF4-FFF2-40B4-BE49-F238E27FC236}">
              <a16:creationId xmlns:a16="http://schemas.microsoft.com/office/drawing/2014/main" id="{9E4C83A1-8DDF-4C21-9A8D-045972E08998}"/>
            </a:ext>
          </a:extLst>
        </xdr:cNvPr>
        <xdr:cNvSpPr txBox="1"/>
      </xdr:nvSpPr>
      <xdr:spPr>
        <a:xfrm>
          <a:off x="21011095" y="6422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85920</xdr:rowOff>
    </xdr:from>
    <xdr:ext cx="599010" cy="259045"/>
    <xdr:sp macro="" textlink="">
      <xdr:nvSpPr>
        <xdr:cNvPr id="462" name="n_2mainValue【一般廃棄物処理施設】&#10;一人当たり有形固定資産（償却資産）額">
          <a:extLst>
            <a:ext uri="{FF2B5EF4-FFF2-40B4-BE49-F238E27FC236}">
              <a16:creationId xmlns:a16="http://schemas.microsoft.com/office/drawing/2014/main" id="{6DCF2E55-023E-4538-B9E5-D8F2B14796E8}"/>
            </a:ext>
          </a:extLst>
        </xdr:cNvPr>
        <xdr:cNvSpPr txBox="1"/>
      </xdr:nvSpPr>
      <xdr:spPr>
        <a:xfrm>
          <a:off x="20134795" y="6429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3" name="正方形/長方形 462">
          <a:extLst>
            <a:ext uri="{FF2B5EF4-FFF2-40B4-BE49-F238E27FC236}">
              <a16:creationId xmlns:a16="http://schemas.microsoft.com/office/drawing/2014/main" id="{03B16A08-834B-4828-AA10-05D29A490C7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4" name="正方形/長方形 463">
          <a:extLst>
            <a:ext uri="{FF2B5EF4-FFF2-40B4-BE49-F238E27FC236}">
              <a16:creationId xmlns:a16="http://schemas.microsoft.com/office/drawing/2014/main" id="{771AD26E-7DD8-4348-AF2A-64DE4AD26D3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5" name="正方形/長方形 464">
          <a:extLst>
            <a:ext uri="{FF2B5EF4-FFF2-40B4-BE49-F238E27FC236}">
              <a16:creationId xmlns:a16="http://schemas.microsoft.com/office/drawing/2014/main" id="{E483DC06-BD20-435A-9360-A2C142F94FB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6" name="正方形/長方形 465">
          <a:extLst>
            <a:ext uri="{FF2B5EF4-FFF2-40B4-BE49-F238E27FC236}">
              <a16:creationId xmlns:a16="http://schemas.microsoft.com/office/drawing/2014/main" id="{D79CF345-F013-4EB1-A50F-2BA24749273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7" name="正方形/長方形 466">
          <a:extLst>
            <a:ext uri="{FF2B5EF4-FFF2-40B4-BE49-F238E27FC236}">
              <a16:creationId xmlns:a16="http://schemas.microsoft.com/office/drawing/2014/main" id="{DD4F214D-1763-48E2-B099-3A47E5DF3C1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8" name="正方形/長方形 467">
          <a:extLst>
            <a:ext uri="{FF2B5EF4-FFF2-40B4-BE49-F238E27FC236}">
              <a16:creationId xmlns:a16="http://schemas.microsoft.com/office/drawing/2014/main" id="{426C2911-A6F4-4A70-8B7F-E716C5D7EEB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9" name="正方形/長方形 468">
          <a:extLst>
            <a:ext uri="{FF2B5EF4-FFF2-40B4-BE49-F238E27FC236}">
              <a16:creationId xmlns:a16="http://schemas.microsoft.com/office/drawing/2014/main" id="{0C8438B7-2B5D-4962-A1C0-4B7611FF4A8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0" name="正方形/長方形 469">
          <a:extLst>
            <a:ext uri="{FF2B5EF4-FFF2-40B4-BE49-F238E27FC236}">
              <a16:creationId xmlns:a16="http://schemas.microsoft.com/office/drawing/2014/main" id="{54DCA38A-345A-4E7C-90EB-CD7E73FDB5C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1" name="テキスト ボックス 470">
          <a:extLst>
            <a:ext uri="{FF2B5EF4-FFF2-40B4-BE49-F238E27FC236}">
              <a16:creationId xmlns:a16="http://schemas.microsoft.com/office/drawing/2014/main" id="{D74EAE2B-B437-4251-B7EE-485F5EDB260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2" name="直線コネクタ 471">
          <a:extLst>
            <a:ext uri="{FF2B5EF4-FFF2-40B4-BE49-F238E27FC236}">
              <a16:creationId xmlns:a16="http://schemas.microsoft.com/office/drawing/2014/main" id="{4DEC7139-982F-4C8D-8951-E72FA4B0E96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73" name="直線コネクタ 472">
          <a:extLst>
            <a:ext uri="{FF2B5EF4-FFF2-40B4-BE49-F238E27FC236}">
              <a16:creationId xmlns:a16="http://schemas.microsoft.com/office/drawing/2014/main" id="{44D5C9DC-3EB8-4349-9BA9-A27E04656F84}"/>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74" name="テキスト ボックス 473">
          <a:extLst>
            <a:ext uri="{FF2B5EF4-FFF2-40B4-BE49-F238E27FC236}">
              <a16:creationId xmlns:a16="http://schemas.microsoft.com/office/drawing/2014/main" id="{60B7F155-D329-405E-96B5-ACEE5D8E426E}"/>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75" name="直線コネクタ 474">
          <a:extLst>
            <a:ext uri="{FF2B5EF4-FFF2-40B4-BE49-F238E27FC236}">
              <a16:creationId xmlns:a16="http://schemas.microsoft.com/office/drawing/2014/main" id="{0DDC9605-0357-466C-96E4-217016F67651}"/>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76" name="テキスト ボックス 475">
          <a:extLst>
            <a:ext uri="{FF2B5EF4-FFF2-40B4-BE49-F238E27FC236}">
              <a16:creationId xmlns:a16="http://schemas.microsoft.com/office/drawing/2014/main" id="{5F1DFCB8-BF2A-4A67-BE36-8C2B964D59D7}"/>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77" name="直線コネクタ 476">
          <a:extLst>
            <a:ext uri="{FF2B5EF4-FFF2-40B4-BE49-F238E27FC236}">
              <a16:creationId xmlns:a16="http://schemas.microsoft.com/office/drawing/2014/main" id="{6F2A6FFF-0426-47EF-BEF0-6F2E3AEC606C}"/>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78" name="テキスト ボックス 477">
          <a:extLst>
            <a:ext uri="{FF2B5EF4-FFF2-40B4-BE49-F238E27FC236}">
              <a16:creationId xmlns:a16="http://schemas.microsoft.com/office/drawing/2014/main" id="{C081A355-20D3-422C-B06B-FAA8985E315A}"/>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79" name="直線コネクタ 478">
          <a:extLst>
            <a:ext uri="{FF2B5EF4-FFF2-40B4-BE49-F238E27FC236}">
              <a16:creationId xmlns:a16="http://schemas.microsoft.com/office/drawing/2014/main" id="{7F9A8415-233E-42A0-B416-7F00D4FA3F52}"/>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0" name="テキスト ボックス 479">
          <a:extLst>
            <a:ext uri="{FF2B5EF4-FFF2-40B4-BE49-F238E27FC236}">
              <a16:creationId xmlns:a16="http://schemas.microsoft.com/office/drawing/2014/main" id="{A3244885-74BD-4222-8AE5-BCC6434C62D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1" name="直線コネクタ 480">
          <a:extLst>
            <a:ext uri="{FF2B5EF4-FFF2-40B4-BE49-F238E27FC236}">
              <a16:creationId xmlns:a16="http://schemas.microsoft.com/office/drawing/2014/main" id="{B1A81D9B-0AD5-49E7-A001-D28414D1223C}"/>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2" name="テキスト ボックス 481">
          <a:extLst>
            <a:ext uri="{FF2B5EF4-FFF2-40B4-BE49-F238E27FC236}">
              <a16:creationId xmlns:a16="http://schemas.microsoft.com/office/drawing/2014/main" id="{EC9CA113-8433-4F47-A061-36F463EAEAE4}"/>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83" name="直線コネクタ 482">
          <a:extLst>
            <a:ext uri="{FF2B5EF4-FFF2-40B4-BE49-F238E27FC236}">
              <a16:creationId xmlns:a16="http://schemas.microsoft.com/office/drawing/2014/main" id="{781F8CFA-429F-4D62-9864-1ABD1963901B}"/>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84" name="テキスト ボックス 483">
          <a:extLst>
            <a:ext uri="{FF2B5EF4-FFF2-40B4-BE49-F238E27FC236}">
              <a16:creationId xmlns:a16="http://schemas.microsoft.com/office/drawing/2014/main" id="{AEF6AA79-3C80-4F24-8477-B42C75DD2C3F}"/>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5" name="直線コネクタ 484">
          <a:extLst>
            <a:ext uri="{FF2B5EF4-FFF2-40B4-BE49-F238E27FC236}">
              <a16:creationId xmlns:a16="http://schemas.microsoft.com/office/drawing/2014/main" id="{043ADCE7-6FB3-4CD8-8BFB-80664C867C5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6" name="テキスト ボックス 485">
          <a:extLst>
            <a:ext uri="{FF2B5EF4-FFF2-40B4-BE49-F238E27FC236}">
              <a16:creationId xmlns:a16="http://schemas.microsoft.com/office/drawing/2014/main" id="{6F90F596-D715-4AD9-9F28-030C44E5A345}"/>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7" name="【保健センター・保健所】&#10;有形固定資産減価償却率グラフ枠">
          <a:extLst>
            <a:ext uri="{FF2B5EF4-FFF2-40B4-BE49-F238E27FC236}">
              <a16:creationId xmlns:a16="http://schemas.microsoft.com/office/drawing/2014/main" id="{366A0309-8BA6-4CF2-A917-6941E525F5E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158387</xdr:rowOff>
    </xdr:from>
    <xdr:to>
      <xdr:col>85</xdr:col>
      <xdr:colOff>126364</xdr:colOff>
      <xdr:row>64</xdr:row>
      <xdr:rowOff>130628</xdr:rowOff>
    </xdr:to>
    <xdr:cxnSp macro="">
      <xdr:nvCxnSpPr>
        <xdr:cNvPr id="488" name="直線コネクタ 487">
          <a:extLst>
            <a:ext uri="{FF2B5EF4-FFF2-40B4-BE49-F238E27FC236}">
              <a16:creationId xmlns:a16="http://schemas.microsoft.com/office/drawing/2014/main" id="{B2B0EF09-320D-414A-A1C1-BEC9A57C287E}"/>
            </a:ext>
          </a:extLst>
        </xdr:cNvPr>
        <xdr:cNvCxnSpPr/>
      </xdr:nvCxnSpPr>
      <xdr:spPr>
        <a:xfrm flipV="1">
          <a:off x="16318864" y="9588137"/>
          <a:ext cx="0" cy="151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340478" cy="259045"/>
    <xdr:sp macro="" textlink="">
      <xdr:nvSpPr>
        <xdr:cNvPr id="489" name="【保健センター・保健所】&#10;有形固定資産減価償却率最小値テキスト">
          <a:extLst>
            <a:ext uri="{FF2B5EF4-FFF2-40B4-BE49-F238E27FC236}">
              <a16:creationId xmlns:a16="http://schemas.microsoft.com/office/drawing/2014/main" id="{FDC41DA6-8499-44FC-B1B9-0AE808FB5026}"/>
            </a:ext>
          </a:extLst>
        </xdr:cNvPr>
        <xdr:cNvSpPr txBox="1"/>
      </xdr:nvSpPr>
      <xdr:spPr>
        <a:xfrm>
          <a:off x="16357600" y="1110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90" name="直線コネクタ 489">
          <a:extLst>
            <a:ext uri="{FF2B5EF4-FFF2-40B4-BE49-F238E27FC236}">
              <a16:creationId xmlns:a16="http://schemas.microsoft.com/office/drawing/2014/main" id="{83410976-1D40-4345-9AEA-5DF4B1F6793F}"/>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105064</xdr:rowOff>
    </xdr:from>
    <xdr:ext cx="405111" cy="259045"/>
    <xdr:sp macro="" textlink="">
      <xdr:nvSpPr>
        <xdr:cNvPr id="491" name="【保健センター・保健所】&#10;有形固定資産減価償却率最大値テキスト">
          <a:extLst>
            <a:ext uri="{FF2B5EF4-FFF2-40B4-BE49-F238E27FC236}">
              <a16:creationId xmlns:a16="http://schemas.microsoft.com/office/drawing/2014/main" id="{7472C2BD-7DA1-4704-B101-1227BDADA4F9}"/>
            </a:ext>
          </a:extLst>
        </xdr:cNvPr>
        <xdr:cNvSpPr txBox="1"/>
      </xdr:nvSpPr>
      <xdr:spPr>
        <a:xfrm>
          <a:off x="16357600" y="936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158387</xdr:rowOff>
    </xdr:from>
    <xdr:to>
      <xdr:col>86</xdr:col>
      <xdr:colOff>25400</xdr:colOff>
      <xdr:row>55</xdr:row>
      <xdr:rowOff>158387</xdr:rowOff>
    </xdr:to>
    <xdr:cxnSp macro="">
      <xdr:nvCxnSpPr>
        <xdr:cNvPr id="492" name="直線コネクタ 491">
          <a:extLst>
            <a:ext uri="{FF2B5EF4-FFF2-40B4-BE49-F238E27FC236}">
              <a16:creationId xmlns:a16="http://schemas.microsoft.com/office/drawing/2014/main" id="{600A7790-BD90-4EF0-80AA-365AA0D21ABA}"/>
            </a:ext>
          </a:extLst>
        </xdr:cNvPr>
        <xdr:cNvCxnSpPr/>
      </xdr:nvCxnSpPr>
      <xdr:spPr>
        <a:xfrm>
          <a:off x="16230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169653</xdr:rowOff>
    </xdr:from>
    <xdr:ext cx="405111" cy="259045"/>
    <xdr:sp macro="" textlink="">
      <xdr:nvSpPr>
        <xdr:cNvPr id="493" name="【保健センター・保健所】&#10;有形固定資産減価償却率平均値テキスト">
          <a:extLst>
            <a:ext uri="{FF2B5EF4-FFF2-40B4-BE49-F238E27FC236}">
              <a16:creationId xmlns:a16="http://schemas.microsoft.com/office/drawing/2014/main" id="{44B8932F-E668-40F8-94CB-7B8F9E1182BD}"/>
            </a:ext>
          </a:extLst>
        </xdr:cNvPr>
        <xdr:cNvSpPr txBox="1"/>
      </xdr:nvSpPr>
      <xdr:spPr>
        <a:xfrm>
          <a:off x="16357600" y="10113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146776</xdr:rowOff>
    </xdr:from>
    <xdr:to>
      <xdr:col>85</xdr:col>
      <xdr:colOff>177800</xdr:colOff>
      <xdr:row>60</xdr:row>
      <xdr:rowOff>76926</xdr:rowOff>
    </xdr:to>
    <xdr:sp macro="" textlink="">
      <xdr:nvSpPr>
        <xdr:cNvPr id="494" name="フローチャート: 判断 493">
          <a:extLst>
            <a:ext uri="{FF2B5EF4-FFF2-40B4-BE49-F238E27FC236}">
              <a16:creationId xmlns:a16="http://schemas.microsoft.com/office/drawing/2014/main" id="{FCB93C32-C606-4C27-AC35-AFB2CE51C6E6}"/>
            </a:ext>
          </a:extLst>
        </xdr:cNvPr>
        <xdr:cNvSpPr/>
      </xdr:nvSpPr>
      <xdr:spPr>
        <a:xfrm>
          <a:off x="16268700" y="1026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164737</xdr:rowOff>
    </xdr:from>
    <xdr:to>
      <xdr:col>81</xdr:col>
      <xdr:colOff>101600</xdr:colOff>
      <xdr:row>60</xdr:row>
      <xdr:rowOff>94887</xdr:rowOff>
    </xdr:to>
    <xdr:sp macro="" textlink="">
      <xdr:nvSpPr>
        <xdr:cNvPr id="495" name="フローチャート: 判断 494">
          <a:extLst>
            <a:ext uri="{FF2B5EF4-FFF2-40B4-BE49-F238E27FC236}">
              <a16:creationId xmlns:a16="http://schemas.microsoft.com/office/drawing/2014/main" id="{8BF3511D-C5E9-4CB0-948B-E9347DE6E75D}"/>
            </a:ext>
          </a:extLst>
        </xdr:cNvPr>
        <xdr:cNvSpPr/>
      </xdr:nvSpPr>
      <xdr:spPr>
        <a:xfrm>
          <a:off x="15430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68399</xdr:rowOff>
    </xdr:from>
    <xdr:to>
      <xdr:col>76</xdr:col>
      <xdr:colOff>165100</xdr:colOff>
      <xdr:row>60</xdr:row>
      <xdr:rowOff>169999</xdr:rowOff>
    </xdr:to>
    <xdr:sp macro="" textlink="">
      <xdr:nvSpPr>
        <xdr:cNvPr id="496" name="フローチャート: 判断 495">
          <a:extLst>
            <a:ext uri="{FF2B5EF4-FFF2-40B4-BE49-F238E27FC236}">
              <a16:creationId xmlns:a16="http://schemas.microsoft.com/office/drawing/2014/main" id="{1E55E304-8E15-4576-9E3B-6886DE61FCBB}"/>
            </a:ext>
          </a:extLst>
        </xdr:cNvPr>
        <xdr:cNvSpPr/>
      </xdr:nvSpPr>
      <xdr:spPr>
        <a:xfrm>
          <a:off x="14541500" y="103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105954</xdr:rowOff>
    </xdr:from>
    <xdr:to>
      <xdr:col>72</xdr:col>
      <xdr:colOff>38100</xdr:colOff>
      <xdr:row>61</xdr:row>
      <xdr:rowOff>36104</xdr:rowOff>
    </xdr:to>
    <xdr:sp macro="" textlink="">
      <xdr:nvSpPr>
        <xdr:cNvPr id="497" name="フローチャート: 判断 496">
          <a:extLst>
            <a:ext uri="{FF2B5EF4-FFF2-40B4-BE49-F238E27FC236}">
              <a16:creationId xmlns:a16="http://schemas.microsoft.com/office/drawing/2014/main" id="{921FA61B-33D9-4C65-8CCD-3C80634C305A}"/>
            </a:ext>
          </a:extLst>
        </xdr:cNvPr>
        <xdr:cNvSpPr/>
      </xdr:nvSpPr>
      <xdr:spPr>
        <a:xfrm>
          <a:off x="13652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C35F1DBB-FBDB-48D0-AF43-8EB4264F90C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FBF37AE6-576C-409B-B5F3-E2922F251D6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E48B5729-50A4-407D-A69D-D9F62D0179B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E4F470C7-EE05-429F-A589-5B412720D9D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3BB7B581-0CBC-46A9-A896-0AD549DF79A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9616</xdr:rowOff>
    </xdr:from>
    <xdr:to>
      <xdr:col>85</xdr:col>
      <xdr:colOff>177800</xdr:colOff>
      <xdr:row>61</xdr:row>
      <xdr:rowOff>111216</xdr:rowOff>
    </xdr:to>
    <xdr:sp macro="" textlink="">
      <xdr:nvSpPr>
        <xdr:cNvPr id="503" name="楕円 502">
          <a:extLst>
            <a:ext uri="{FF2B5EF4-FFF2-40B4-BE49-F238E27FC236}">
              <a16:creationId xmlns:a16="http://schemas.microsoft.com/office/drawing/2014/main" id="{0E93B56D-B85C-4FFF-91CA-CA3F8AF8EDBC}"/>
            </a:ext>
          </a:extLst>
        </xdr:cNvPr>
        <xdr:cNvSpPr/>
      </xdr:nvSpPr>
      <xdr:spPr>
        <a:xfrm>
          <a:off x="16268700" y="1046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159493</xdr:rowOff>
    </xdr:from>
    <xdr:ext cx="405111" cy="259045"/>
    <xdr:sp macro="" textlink="">
      <xdr:nvSpPr>
        <xdr:cNvPr id="504" name="【保健センター・保健所】&#10;有形固定資産減価償却率該当値テキスト">
          <a:extLst>
            <a:ext uri="{FF2B5EF4-FFF2-40B4-BE49-F238E27FC236}">
              <a16:creationId xmlns:a16="http://schemas.microsoft.com/office/drawing/2014/main" id="{70E7ADC0-F9B3-4207-8286-733D2F309C9A}"/>
            </a:ext>
          </a:extLst>
        </xdr:cNvPr>
        <xdr:cNvSpPr txBox="1"/>
      </xdr:nvSpPr>
      <xdr:spPr>
        <a:xfrm>
          <a:off x="16357600" y="1044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40640</xdr:rowOff>
    </xdr:from>
    <xdr:to>
      <xdr:col>81</xdr:col>
      <xdr:colOff>101600</xdr:colOff>
      <xdr:row>61</xdr:row>
      <xdr:rowOff>142240</xdr:rowOff>
    </xdr:to>
    <xdr:sp macro="" textlink="">
      <xdr:nvSpPr>
        <xdr:cNvPr id="505" name="楕円 504">
          <a:extLst>
            <a:ext uri="{FF2B5EF4-FFF2-40B4-BE49-F238E27FC236}">
              <a16:creationId xmlns:a16="http://schemas.microsoft.com/office/drawing/2014/main" id="{82B02747-DFF9-42E0-BBCF-6008E78FC582}"/>
            </a:ext>
          </a:extLst>
        </xdr:cNvPr>
        <xdr:cNvSpPr/>
      </xdr:nvSpPr>
      <xdr:spPr>
        <a:xfrm>
          <a:off x="15430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60416</xdr:rowOff>
    </xdr:from>
    <xdr:to>
      <xdr:col>85</xdr:col>
      <xdr:colOff>127000</xdr:colOff>
      <xdr:row>61</xdr:row>
      <xdr:rowOff>91440</xdr:rowOff>
    </xdr:to>
    <xdr:cxnSp macro="">
      <xdr:nvCxnSpPr>
        <xdr:cNvPr id="506" name="直線コネクタ 505">
          <a:extLst>
            <a:ext uri="{FF2B5EF4-FFF2-40B4-BE49-F238E27FC236}">
              <a16:creationId xmlns:a16="http://schemas.microsoft.com/office/drawing/2014/main" id="{5F65A14C-86B9-4103-A34B-05C1ED638B24}"/>
            </a:ext>
          </a:extLst>
        </xdr:cNvPr>
        <xdr:cNvCxnSpPr/>
      </xdr:nvCxnSpPr>
      <xdr:spPr>
        <a:xfrm flipV="1">
          <a:off x="15481300" y="10518866"/>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68399</xdr:rowOff>
    </xdr:from>
    <xdr:to>
      <xdr:col>76</xdr:col>
      <xdr:colOff>165100</xdr:colOff>
      <xdr:row>61</xdr:row>
      <xdr:rowOff>169999</xdr:rowOff>
    </xdr:to>
    <xdr:sp macro="" textlink="">
      <xdr:nvSpPr>
        <xdr:cNvPr id="507" name="楕円 506">
          <a:extLst>
            <a:ext uri="{FF2B5EF4-FFF2-40B4-BE49-F238E27FC236}">
              <a16:creationId xmlns:a16="http://schemas.microsoft.com/office/drawing/2014/main" id="{E90EAD6A-D11F-47B5-885A-5B27B82FFF33}"/>
            </a:ext>
          </a:extLst>
        </xdr:cNvPr>
        <xdr:cNvSpPr/>
      </xdr:nvSpPr>
      <xdr:spPr>
        <a:xfrm>
          <a:off x="14541500" y="1052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91440</xdr:rowOff>
    </xdr:from>
    <xdr:to>
      <xdr:col>81</xdr:col>
      <xdr:colOff>50800</xdr:colOff>
      <xdr:row>61</xdr:row>
      <xdr:rowOff>119199</xdr:rowOff>
    </xdr:to>
    <xdr:cxnSp macro="">
      <xdr:nvCxnSpPr>
        <xdr:cNvPr id="508" name="直線コネクタ 507">
          <a:extLst>
            <a:ext uri="{FF2B5EF4-FFF2-40B4-BE49-F238E27FC236}">
              <a16:creationId xmlns:a16="http://schemas.microsoft.com/office/drawing/2014/main" id="{AF72CBD0-0046-4C1F-A72F-D25122E36C83}"/>
            </a:ext>
          </a:extLst>
        </xdr:cNvPr>
        <xdr:cNvCxnSpPr/>
      </xdr:nvCxnSpPr>
      <xdr:spPr>
        <a:xfrm flipV="1">
          <a:off x="14592300" y="1054989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91259</xdr:rowOff>
    </xdr:from>
    <xdr:to>
      <xdr:col>72</xdr:col>
      <xdr:colOff>38100</xdr:colOff>
      <xdr:row>62</xdr:row>
      <xdr:rowOff>21409</xdr:rowOff>
    </xdr:to>
    <xdr:sp macro="" textlink="">
      <xdr:nvSpPr>
        <xdr:cNvPr id="509" name="楕円 508">
          <a:extLst>
            <a:ext uri="{FF2B5EF4-FFF2-40B4-BE49-F238E27FC236}">
              <a16:creationId xmlns:a16="http://schemas.microsoft.com/office/drawing/2014/main" id="{EDD24F63-132D-481C-804F-CA55298C6688}"/>
            </a:ext>
          </a:extLst>
        </xdr:cNvPr>
        <xdr:cNvSpPr/>
      </xdr:nvSpPr>
      <xdr:spPr>
        <a:xfrm>
          <a:off x="13652500" y="1054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119199</xdr:rowOff>
    </xdr:from>
    <xdr:to>
      <xdr:col>76</xdr:col>
      <xdr:colOff>114300</xdr:colOff>
      <xdr:row>61</xdr:row>
      <xdr:rowOff>142059</xdr:rowOff>
    </xdr:to>
    <xdr:cxnSp macro="">
      <xdr:nvCxnSpPr>
        <xdr:cNvPr id="510" name="直線コネクタ 509">
          <a:extLst>
            <a:ext uri="{FF2B5EF4-FFF2-40B4-BE49-F238E27FC236}">
              <a16:creationId xmlns:a16="http://schemas.microsoft.com/office/drawing/2014/main" id="{7F338AEE-56A1-48F2-926B-2C80946AA070}"/>
            </a:ext>
          </a:extLst>
        </xdr:cNvPr>
        <xdr:cNvCxnSpPr/>
      </xdr:nvCxnSpPr>
      <xdr:spPr>
        <a:xfrm flipV="1">
          <a:off x="13703300" y="1057764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111414</xdr:rowOff>
    </xdr:from>
    <xdr:ext cx="405111" cy="259045"/>
    <xdr:sp macro="" textlink="">
      <xdr:nvSpPr>
        <xdr:cNvPr id="511" name="n_1aveValue【保健センター・保健所】&#10;有形固定資産減価償却率">
          <a:extLst>
            <a:ext uri="{FF2B5EF4-FFF2-40B4-BE49-F238E27FC236}">
              <a16:creationId xmlns:a16="http://schemas.microsoft.com/office/drawing/2014/main" id="{B7DD672A-7822-4FF2-B013-07277C9C99B7}"/>
            </a:ext>
          </a:extLst>
        </xdr:cNvPr>
        <xdr:cNvSpPr txBox="1"/>
      </xdr:nvSpPr>
      <xdr:spPr>
        <a:xfrm>
          <a:off x="152660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15076</xdr:rowOff>
    </xdr:from>
    <xdr:ext cx="405111" cy="259045"/>
    <xdr:sp macro="" textlink="">
      <xdr:nvSpPr>
        <xdr:cNvPr id="512" name="n_2aveValue【保健センター・保健所】&#10;有形固定資産減価償却率">
          <a:extLst>
            <a:ext uri="{FF2B5EF4-FFF2-40B4-BE49-F238E27FC236}">
              <a16:creationId xmlns:a16="http://schemas.microsoft.com/office/drawing/2014/main" id="{9E722494-4B82-4EDA-8A72-A8F51F0AF6D4}"/>
            </a:ext>
          </a:extLst>
        </xdr:cNvPr>
        <xdr:cNvSpPr txBox="1"/>
      </xdr:nvSpPr>
      <xdr:spPr>
        <a:xfrm>
          <a:off x="14389744" y="1013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52631</xdr:rowOff>
    </xdr:from>
    <xdr:ext cx="405111" cy="259045"/>
    <xdr:sp macro="" textlink="">
      <xdr:nvSpPr>
        <xdr:cNvPr id="513" name="n_3aveValue【保健センター・保健所】&#10;有形固定資産減価償却率">
          <a:extLst>
            <a:ext uri="{FF2B5EF4-FFF2-40B4-BE49-F238E27FC236}">
              <a16:creationId xmlns:a16="http://schemas.microsoft.com/office/drawing/2014/main" id="{2874EF2C-B179-436C-8330-DE99305D16DB}"/>
            </a:ext>
          </a:extLst>
        </xdr:cNvPr>
        <xdr:cNvSpPr txBox="1"/>
      </xdr:nvSpPr>
      <xdr:spPr>
        <a:xfrm>
          <a:off x="13500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133367</xdr:rowOff>
    </xdr:from>
    <xdr:ext cx="405111" cy="259045"/>
    <xdr:sp macro="" textlink="">
      <xdr:nvSpPr>
        <xdr:cNvPr id="514" name="n_1mainValue【保健センター・保健所】&#10;有形固定資産減価償却率">
          <a:extLst>
            <a:ext uri="{FF2B5EF4-FFF2-40B4-BE49-F238E27FC236}">
              <a16:creationId xmlns:a16="http://schemas.microsoft.com/office/drawing/2014/main" id="{E1791C69-240A-4BFD-9F3C-CF3C831C0279}"/>
            </a:ext>
          </a:extLst>
        </xdr:cNvPr>
        <xdr:cNvSpPr txBox="1"/>
      </xdr:nvSpPr>
      <xdr:spPr>
        <a:xfrm>
          <a:off x="1526604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161126</xdr:rowOff>
    </xdr:from>
    <xdr:ext cx="405111" cy="259045"/>
    <xdr:sp macro="" textlink="">
      <xdr:nvSpPr>
        <xdr:cNvPr id="515" name="n_2mainValue【保健センター・保健所】&#10;有形固定資産減価償却率">
          <a:extLst>
            <a:ext uri="{FF2B5EF4-FFF2-40B4-BE49-F238E27FC236}">
              <a16:creationId xmlns:a16="http://schemas.microsoft.com/office/drawing/2014/main" id="{33F6F735-04B3-47B2-9B96-3B42B6C3F51A}"/>
            </a:ext>
          </a:extLst>
        </xdr:cNvPr>
        <xdr:cNvSpPr txBox="1"/>
      </xdr:nvSpPr>
      <xdr:spPr>
        <a:xfrm>
          <a:off x="14389744"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12536</xdr:rowOff>
    </xdr:from>
    <xdr:ext cx="405111" cy="259045"/>
    <xdr:sp macro="" textlink="">
      <xdr:nvSpPr>
        <xdr:cNvPr id="516" name="n_3mainValue【保健センター・保健所】&#10;有形固定資産減価償却率">
          <a:extLst>
            <a:ext uri="{FF2B5EF4-FFF2-40B4-BE49-F238E27FC236}">
              <a16:creationId xmlns:a16="http://schemas.microsoft.com/office/drawing/2014/main" id="{7472707A-4AD5-4CA3-9535-A599EC981281}"/>
            </a:ext>
          </a:extLst>
        </xdr:cNvPr>
        <xdr:cNvSpPr txBox="1"/>
      </xdr:nvSpPr>
      <xdr:spPr>
        <a:xfrm>
          <a:off x="13500744" y="10642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7" name="正方形/長方形 516">
          <a:extLst>
            <a:ext uri="{FF2B5EF4-FFF2-40B4-BE49-F238E27FC236}">
              <a16:creationId xmlns:a16="http://schemas.microsoft.com/office/drawing/2014/main" id="{B51A4014-D381-44A1-9C74-849651E454F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8" name="正方形/長方形 517">
          <a:extLst>
            <a:ext uri="{FF2B5EF4-FFF2-40B4-BE49-F238E27FC236}">
              <a16:creationId xmlns:a16="http://schemas.microsoft.com/office/drawing/2014/main" id="{89FC449E-BC2B-4185-BA53-502F86800F6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9" name="正方形/長方形 518">
          <a:extLst>
            <a:ext uri="{FF2B5EF4-FFF2-40B4-BE49-F238E27FC236}">
              <a16:creationId xmlns:a16="http://schemas.microsoft.com/office/drawing/2014/main" id="{41E6CAD7-7334-4583-B56E-664DB2A1943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0" name="正方形/長方形 519">
          <a:extLst>
            <a:ext uri="{FF2B5EF4-FFF2-40B4-BE49-F238E27FC236}">
              <a16:creationId xmlns:a16="http://schemas.microsoft.com/office/drawing/2014/main" id="{E1530D4C-F126-4F84-949B-0B6400770B4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1" name="正方形/長方形 520">
          <a:extLst>
            <a:ext uri="{FF2B5EF4-FFF2-40B4-BE49-F238E27FC236}">
              <a16:creationId xmlns:a16="http://schemas.microsoft.com/office/drawing/2014/main" id="{8A1CC652-A32B-4725-A6F7-AD17F45ADFA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2" name="正方形/長方形 521">
          <a:extLst>
            <a:ext uri="{FF2B5EF4-FFF2-40B4-BE49-F238E27FC236}">
              <a16:creationId xmlns:a16="http://schemas.microsoft.com/office/drawing/2014/main" id="{65166E0A-DE40-4B13-82C3-36E301D9265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3" name="正方形/長方形 522">
          <a:extLst>
            <a:ext uri="{FF2B5EF4-FFF2-40B4-BE49-F238E27FC236}">
              <a16:creationId xmlns:a16="http://schemas.microsoft.com/office/drawing/2014/main" id="{A3FAA0D4-F523-4E17-8FD6-D960FF4DFA1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4" name="正方形/長方形 523">
          <a:extLst>
            <a:ext uri="{FF2B5EF4-FFF2-40B4-BE49-F238E27FC236}">
              <a16:creationId xmlns:a16="http://schemas.microsoft.com/office/drawing/2014/main" id="{BF13129F-B8A4-49C1-896B-416CF4AFFF5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5" name="テキスト ボックス 524">
          <a:extLst>
            <a:ext uri="{FF2B5EF4-FFF2-40B4-BE49-F238E27FC236}">
              <a16:creationId xmlns:a16="http://schemas.microsoft.com/office/drawing/2014/main" id="{8E728E89-64DB-417B-98AD-4DB35BDD320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6" name="直線コネクタ 525">
          <a:extLst>
            <a:ext uri="{FF2B5EF4-FFF2-40B4-BE49-F238E27FC236}">
              <a16:creationId xmlns:a16="http://schemas.microsoft.com/office/drawing/2014/main" id="{93A91AE3-A5B9-4D7A-BEE4-4E4A60CD7C7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27" name="直線コネクタ 526">
          <a:extLst>
            <a:ext uri="{FF2B5EF4-FFF2-40B4-BE49-F238E27FC236}">
              <a16:creationId xmlns:a16="http://schemas.microsoft.com/office/drawing/2014/main" id="{0DC3BABC-AD11-41F3-88BA-EA5E614DC1A2}"/>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28" name="テキスト ボックス 527">
          <a:extLst>
            <a:ext uri="{FF2B5EF4-FFF2-40B4-BE49-F238E27FC236}">
              <a16:creationId xmlns:a16="http://schemas.microsoft.com/office/drawing/2014/main" id="{2FC6F566-097D-4358-A825-75E0B742FD11}"/>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29" name="直線コネクタ 528">
          <a:extLst>
            <a:ext uri="{FF2B5EF4-FFF2-40B4-BE49-F238E27FC236}">
              <a16:creationId xmlns:a16="http://schemas.microsoft.com/office/drawing/2014/main" id="{150C9575-221C-4365-B9DA-54413FDD6813}"/>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30" name="テキスト ボックス 529">
          <a:extLst>
            <a:ext uri="{FF2B5EF4-FFF2-40B4-BE49-F238E27FC236}">
              <a16:creationId xmlns:a16="http://schemas.microsoft.com/office/drawing/2014/main" id="{703DE5FB-DE66-4EB5-8E61-681701114011}"/>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31" name="直線コネクタ 530">
          <a:extLst>
            <a:ext uri="{FF2B5EF4-FFF2-40B4-BE49-F238E27FC236}">
              <a16:creationId xmlns:a16="http://schemas.microsoft.com/office/drawing/2014/main" id="{FCE5F662-D7FA-4811-B6E9-70FB3A773F76}"/>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32" name="テキスト ボックス 531">
          <a:extLst>
            <a:ext uri="{FF2B5EF4-FFF2-40B4-BE49-F238E27FC236}">
              <a16:creationId xmlns:a16="http://schemas.microsoft.com/office/drawing/2014/main" id="{A224DB91-A3D1-4678-9C04-594F9B3A3C2B}"/>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33" name="直線コネクタ 532">
          <a:extLst>
            <a:ext uri="{FF2B5EF4-FFF2-40B4-BE49-F238E27FC236}">
              <a16:creationId xmlns:a16="http://schemas.microsoft.com/office/drawing/2014/main" id="{D0BFDDB8-F42A-4302-8B68-11250E27300B}"/>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34" name="テキスト ボックス 533">
          <a:extLst>
            <a:ext uri="{FF2B5EF4-FFF2-40B4-BE49-F238E27FC236}">
              <a16:creationId xmlns:a16="http://schemas.microsoft.com/office/drawing/2014/main" id="{4FA9AA39-689D-4475-9507-BC20EC29CA4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35" name="直線コネクタ 534">
          <a:extLst>
            <a:ext uri="{FF2B5EF4-FFF2-40B4-BE49-F238E27FC236}">
              <a16:creationId xmlns:a16="http://schemas.microsoft.com/office/drawing/2014/main" id="{956D6107-B8A5-44FD-9A85-404A7CC61366}"/>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36" name="テキスト ボックス 535">
          <a:extLst>
            <a:ext uri="{FF2B5EF4-FFF2-40B4-BE49-F238E27FC236}">
              <a16:creationId xmlns:a16="http://schemas.microsoft.com/office/drawing/2014/main" id="{8E1BB9E4-3B12-45E1-B44A-9C32C3BAF1F1}"/>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37" name="直線コネクタ 536">
          <a:extLst>
            <a:ext uri="{FF2B5EF4-FFF2-40B4-BE49-F238E27FC236}">
              <a16:creationId xmlns:a16="http://schemas.microsoft.com/office/drawing/2014/main" id="{009BF488-A860-4F75-9733-6D15EB038AB4}"/>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38" name="テキスト ボックス 537">
          <a:extLst>
            <a:ext uri="{FF2B5EF4-FFF2-40B4-BE49-F238E27FC236}">
              <a16:creationId xmlns:a16="http://schemas.microsoft.com/office/drawing/2014/main" id="{20793D47-61E4-4C24-A533-459AC8844FC5}"/>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9" name="直線コネクタ 538">
          <a:extLst>
            <a:ext uri="{FF2B5EF4-FFF2-40B4-BE49-F238E27FC236}">
              <a16:creationId xmlns:a16="http://schemas.microsoft.com/office/drawing/2014/main" id="{A9ACD8BC-AC43-47AB-BED6-022A98D7FED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0" name="テキスト ボックス 539">
          <a:extLst>
            <a:ext uri="{FF2B5EF4-FFF2-40B4-BE49-F238E27FC236}">
              <a16:creationId xmlns:a16="http://schemas.microsoft.com/office/drawing/2014/main" id="{9C93B349-30EE-439C-9EC6-CBFA0B691E5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1" name="【保健センター・保健所】&#10;一人当たり面積グラフ枠">
          <a:extLst>
            <a:ext uri="{FF2B5EF4-FFF2-40B4-BE49-F238E27FC236}">
              <a16:creationId xmlns:a16="http://schemas.microsoft.com/office/drawing/2014/main" id="{A2B27C3E-8EB3-4F55-8E6A-9A0417B3980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58783</xdr:rowOff>
    </xdr:from>
    <xdr:to>
      <xdr:col>116</xdr:col>
      <xdr:colOff>62864</xdr:colOff>
      <xdr:row>64</xdr:row>
      <xdr:rowOff>124097</xdr:rowOff>
    </xdr:to>
    <xdr:cxnSp macro="">
      <xdr:nvCxnSpPr>
        <xdr:cNvPr id="542" name="直線コネクタ 541">
          <a:extLst>
            <a:ext uri="{FF2B5EF4-FFF2-40B4-BE49-F238E27FC236}">
              <a16:creationId xmlns:a16="http://schemas.microsoft.com/office/drawing/2014/main" id="{3AC9941C-B9F7-434D-8CC5-2E624B5C75A9}"/>
            </a:ext>
          </a:extLst>
        </xdr:cNvPr>
        <xdr:cNvCxnSpPr/>
      </xdr:nvCxnSpPr>
      <xdr:spPr>
        <a:xfrm flipV="1">
          <a:off x="22160864" y="9659983"/>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127924</xdr:rowOff>
    </xdr:from>
    <xdr:ext cx="469744" cy="259045"/>
    <xdr:sp macro="" textlink="">
      <xdr:nvSpPr>
        <xdr:cNvPr id="543" name="【保健センター・保健所】&#10;一人当たり面積最小値テキスト">
          <a:extLst>
            <a:ext uri="{FF2B5EF4-FFF2-40B4-BE49-F238E27FC236}">
              <a16:creationId xmlns:a16="http://schemas.microsoft.com/office/drawing/2014/main" id="{8E4BB1E1-C0E4-48C7-827B-5FFFB81CBCEC}"/>
            </a:ext>
          </a:extLst>
        </xdr:cNvPr>
        <xdr:cNvSpPr txBox="1"/>
      </xdr:nvSpPr>
      <xdr:spPr>
        <a:xfrm>
          <a:off x="22199600" y="1110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124097</xdr:rowOff>
    </xdr:from>
    <xdr:to>
      <xdr:col>116</xdr:col>
      <xdr:colOff>152400</xdr:colOff>
      <xdr:row>64</xdr:row>
      <xdr:rowOff>124097</xdr:rowOff>
    </xdr:to>
    <xdr:cxnSp macro="">
      <xdr:nvCxnSpPr>
        <xdr:cNvPr id="544" name="直線コネクタ 543">
          <a:extLst>
            <a:ext uri="{FF2B5EF4-FFF2-40B4-BE49-F238E27FC236}">
              <a16:creationId xmlns:a16="http://schemas.microsoft.com/office/drawing/2014/main" id="{B937350F-F218-4D8A-AA3E-265370F0339E}"/>
            </a:ext>
          </a:extLst>
        </xdr:cNvPr>
        <xdr:cNvCxnSpPr/>
      </xdr:nvCxnSpPr>
      <xdr:spPr>
        <a:xfrm>
          <a:off x="22072600" y="1109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5460</xdr:rowOff>
    </xdr:from>
    <xdr:ext cx="469744" cy="259045"/>
    <xdr:sp macro="" textlink="">
      <xdr:nvSpPr>
        <xdr:cNvPr id="545" name="【保健センター・保健所】&#10;一人当たり面積最大値テキスト">
          <a:extLst>
            <a:ext uri="{FF2B5EF4-FFF2-40B4-BE49-F238E27FC236}">
              <a16:creationId xmlns:a16="http://schemas.microsoft.com/office/drawing/2014/main" id="{BB645048-D91C-4F3A-A6CD-3DB476B4E18E}"/>
            </a:ext>
          </a:extLst>
        </xdr:cNvPr>
        <xdr:cNvSpPr txBox="1"/>
      </xdr:nvSpPr>
      <xdr:spPr>
        <a:xfrm>
          <a:off x="22199600" y="9435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58783</xdr:rowOff>
    </xdr:from>
    <xdr:to>
      <xdr:col>116</xdr:col>
      <xdr:colOff>152400</xdr:colOff>
      <xdr:row>56</xdr:row>
      <xdr:rowOff>58783</xdr:rowOff>
    </xdr:to>
    <xdr:cxnSp macro="">
      <xdr:nvCxnSpPr>
        <xdr:cNvPr id="546" name="直線コネクタ 545">
          <a:extLst>
            <a:ext uri="{FF2B5EF4-FFF2-40B4-BE49-F238E27FC236}">
              <a16:creationId xmlns:a16="http://schemas.microsoft.com/office/drawing/2014/main" id="{1AD40EB2-6276-4E21-852D-2A7B5D1EDEC9}"/>
            </a:ext>
          </a:extLst>
        </xdr:cNvPr>
        <xdr:cNvCxnSpPr/>
      </xdr:nvCxnSpPr>
      <xdr:spPr>
        <a:xfrm>
          <a:off x="22072600" y="9659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45555</xdr:rowOff>
    </xdr:from>
    <xdr:ext cx="469744" cy="259045"/>
    <xdr:sp macro="" textlink="">
      <xdr:nvSpPr>
        <xdr:cNvPr id="547" name="【保健センター・保健所】&#10;一人当たり面積平均値テキスト">
          <a:extLst>
            <a:ext uri="{FF2B5EF4-FFF2-40B4-BE49-F238E27FC236}">
              <a16:creationId xmlns:a16="http://schemas.microsoft.com/office/drawing/2014/main" id="{775F90E0-622F-4B27-B4EB-0561FA958164}"/>
            </a:ext>
          </a:extLst>
        </xdr:cNvPr>
        <xdr:cNvSpPr txBox="1"/>
      </xdr:nvSpPr>
      <xdr:spPr>
        <a:xfrm>
          <a:off x="22199600" y="106754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22678</xdr:rowOff>
    </xdr:from>
    <xdr:to>
      <xdr:col>116</xdr:col>
      <xdr:colOff>114300</xdr:colOff>
      <xdr:row>63</xdr:row>
      <xdr:rowOff>124278</xdr:rowOff>
    </xdr:to>
    <xdr:sp macro="" textlink="">
      <xdr:nvSpPr>
        <xdr:cNvPr id="548" name="フローチャート: 判断 547">
          <a:extLst>
            <a:ext uri="{FF2B5EF4-FFF2-40B4-BE49-F238E27FC236}">
              <a16:creationId xmlns:a16="http://schemas.microsoft.com/office/drawing/2014/main" id="{F201517E-3BA0-46F2-BEB6-9080A637CE0C}"/>
            </a:ext>
          </a:extLst>
        </xdr:cNvPr>
        <xdr:cNvSpPr/>
      </xdr:nvSpPr>
      <xdr:spPr>
        <a:xfrm>
          <a:off x="22110700" y="1082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19413</xdr:rowOff>
    </xdr:from>
    <xdr:to>
      <xdr:col>112</xdr:col>
      <xdr:colOff>38100</xdr:colOff>
      <xdr:row>63</xdr:row>
      <xdr:rowOff>121013</xdr:rowOff>
    </xdr:to>
    <xdr:sp macro="" textlink="">
      <xdr:nvSpPr>
        <xdr:cNvPr id="549" name="フローチャート: 判断 548">
          <a:extLst>
            <a:ext uri="{FF2B5EF4-FFF2-40B4-BE49-F238E27FC236}">
              <a16:creationId xmlns:a16="http://schemas.microsoft.com/office/drawing/2014/main" id="{C456B8D3-9EE9-4234-A30D-5225FF620D1D}"/>
            </a:ext>
          </a:extLst>
        </xdr:cNvPr>
        <xdr:cNvSpPr/>
      </xdr:nvSpPr>
      <xdr:spPr>
        <a:xfrm>
          <a:off x="21272500" y="1082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154940</xdr:rowOff>
    </xdr:from>
    <xdr:to>
      <xdr:col>107</xdr:col>
      <xdr:colOff>101600</xdr:colOff>
      <xdr:row>63</xdr:row>
      <xdr:rowOff>85090</xdr:rowOff>
    </xdr:to>
    <xdr:sp macro="" textlink="">
      <xdr:nvSpPr>
        <xdr:cNvPr id="550" name="フローチャート: 判断 549">
          <a:extLst>
            <a:ext uri="{FF2B5EF4-FFF2-40B4-BE49-F238E27FC236}">
              <a16:creationId xmlns:a16="http://schemas.microsoft.com/office/drawing/2014/main" id="{B9790580-07B9-4D80-B912-A071274A2334}"/>
            </a:ext>
          </a:extLst>
        </xdr:cNvPr>
        <xdr:cNvSpPr/>
      </xdr:nvSpPr>
      <xdr:spPr>
        <a:xfrm>
          <a:off x="20383500" y="1078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154940</xdr:rowOff>
    </xdr:from>
    <xdr:to>
      <xdr:col>102</xdr:col>
      <xdr:colOff>165100</xdr:colOff>
      <xdr:row>63</xdr:row>
      <xdr:rowOff>85090</xdr:rowOff>
    </xdr:to>
    <xdr:sp macro="" textlink="">
      <xdr:nvSpPr>
        <xdr:cNvPr id="551" name="フローチャート: 判断 550">
          <a:extLst>
            <a:ext uri="{FF2B5EF4-FFF2-40B4-BE49-F238E27FC236}">
              <a16:creationId xmlns:a16="http://schemas.microsoft.com/office/drawing/2014/main" id="{7FDFB848-6951-4489-AE7A-762C2C9B53F3}"/>
            </a:ext>
          </a:extLst>
        </xdr:cNvPr>
        <xdr:cNvSpPr/>
      </xdr:nvSpPr>
      <xdr:spPr>
        <a:xfrm>
          <a:off x="19494500" y="1078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D38D96DF-299F-42E0-8BB2-54C8ABD2274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FC7B50AB-3BA8-4C8E-AA4D-8B17ADFEC67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94B132EC-FC67-4EA3-B566-E05A1563FA7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278E49B5-22F2-46AD-B80F-5E0901E7CA5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6" name="テキスト ボックス 555">
          <a:extLst>
            <a:ext uri="{FF2B5EF4-FFF2-40B4-BE49-F238E27FC236}">
              <a16:creationId xmlns:a16="http://schemas.microsoft.com/office/drawing/2014/main" id="{168A0AE4-CD4A-4F5C-BE5F-7DBE979E8CD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166370</xdr:rowOff>
    </xdr:from>
    <xdr:to>
      <xdr:col>116</xdr:col>
      <xdr:colOff>114300</xdr:colOff>
      <xdr:row>64</xdr:row>
      <xdr:rowOff>96520</xdr:rowOff>
    </xdr:to>
    <xdr:sp macro="" textlink="">
      <xdr:nvSpPr>
        <xdr:cNvPr id="557" name="楕円 556">
          <a:extLst>
            <a:ext uri="{FF2B5EF4-FFF2-40B4-BE49-F238E27FC236}">
              <a16:creationId xmlns:a16="http://schemas.microsoft.com/office/drawing/2014/main" id="{722D768C-432D-4B5C-BACF-D71A0D47799E}"/>
            </a:ext>
          </a:extLst>
        </xdr:cNvPr>
        <xdr:cNvSpPr/>
      </xdr:nvSpPr>
      <xdr:spPr>
        <a:xfrm>
          <a:off x="22110700" y="1096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81297</xdr:rowOff>
    </xdr:from>
    <xdr:ext cx="469744" cy="259045"/>
    <xdr:sp macro="" textlink="">
      <xdr:nvSpPr>
        <xdr:cNvPr id="558" name="【保健センター・保健所】&#10;一人当たり面積該当値テキスト">
          <a:extLst>
            <a:ext uri="{FF2B5EF4-FFF2-40B4-BE49-F238E27FC236}">
              <a16:creationId xmlns:a16="http://schemas.microsoft.com/office/drawing/2014/main" id="{237FB5DB-FCC9-413C-93D2-136D7F9A4B31}"/>
            </a:ext>
          </a:extLst>
        </xdr:cNvPr>
        <xdr:cNvSpPr txBox="1"/>
      </xdr:nvSpPr>
      <xdr:spPr>
        <a:xfrm>
          <a:off x="22199600" y="10882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166370</xdr:rowOff>
    </xdr:from>
    <xdr:to>
      <xdr:col>112</xdr:col>
      <xdr:colOff>38100</xdr:colOff>
      <xdr:row>64</xdr:row>
      <xdr:rowOff>96520</xdr:rowOff>
    </xdr:to>
    <xdr:sp macro="" textlink="">
      <xdr:nvSpPr>
        <xdr:cNvPr id="559" name="楕円 558">
          <a:extLst>
            <a:ext uri="{FF2B5EF4-FFF2-40B4-BE49-F238E27FC236}">
              <a16:creationId xmlns:a16="http://schemas.microsoft.com/office/drawing/2014/main" id="{ACD6B214-DDFE-4466-B9E0-2CBA8D796A9E}"/>
            </a:ext>
          </a:extLst>
        </xdr:cNvPr>
        <xdr:cNvSpPr/>
      </xdr:nvSpPr>
      <xdr:spPr>
        <a:xfrm>
          <a:off x="21272500" y="1096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45720</xdr:rowOff>
    </xdr:from>
    <xdr:to>
      <xdr:col>116</xdr:col>
      <xdr:colOff>63500</xdr:colOff>
      <xdr:row>64</xdr:row>
      <xdr:rowOff>45720</xdr:rowOff>
    </xdr:to>
    <xdr:cxnSp macro="">
      <xdr:nvCxnSpPr>
        <xdr:cNvPr id="560" name="直線コネクタ 559">
          <a:extLst>
            <a:ext uri="{FF2B5EF4-FFF2-40B4-BE49-F238E27FC236}">
              <a16:creationId xmlns:a16="http://schemas.microsoft.com/office/drawing/2014/main" id="{389FC9D7-3CD5-434C-BCF0-78BF332499F7}"/>
            </a:ext>
          </a:extLst>
        </xdr:cNvPr>
        <xdr:cNvCxnSpPr/>
      </xdr:nvCxnSpPr>
      <xdr:spPr>
        <a:xfrm>
          <a:off x="21323300" y="110185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169635</xdr:rowOff>
    </xdr:from>
    <xdr:to>
      <xdr:col>107</xdr:col>
      <xdr:colOff>101600</xdr:colOff>
      <xdr:row>64</xdr:row>
      <xdr:rowOff>99785</xdr:rowOff>
    </xdr:to>
    <xdr:sp macro="" textlink="">
      <xdr:nvSpPr>
        <xdr:cNvPr id="561" name="楕円 560">
          <a:extLst>
            <a:ext uri="{FF2B5EF4-FFF2-40B4-BE49-F238E27FC236}">
              <a16:creationId xmlns:a16="http://schemas.microsoft.com/office/drawing/2014/main" id="{D27343E6-02FA-4683-AD37-37484191AC6C}"/>
            </a:ext>
          </a:extLst>
        </xdr:cNvPr>
        <xdr:cNvSpPr/>
      </xdr:nvSpPr>
      <xdr:spPr>
        <a:xfrm>
          <a:off x="20383500" y="1097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45720</xdr:rowOff>
    </xdr:from>
    <xdr:to>
      <xdr:col>111</xdr:col>
      <xdr:colOff>177800</xdr:colOff>
      <xdr:row>64</xdr:row>
      <xdr:rowOff>48985</xdr:rowOff>
    </xdr:to>
    <xdr:cxnSp macro="">
      <xdr:nvCxnSpPr>
        <xdr:cNvPr id="562" name="直線コネクタ 561">
          <a:extLst>
            <a:ext uri="{FF2B5EF4-FFF2-40B4-BE49-F238E27FC236}">
              <a16:creationId xmlns:a16="http://schemas.microsoft.com/office/drawing/2014/main" id="{3E56A729-C420-4A36-8E8A-22052BC0B3C7}"/>
            </a:ext>
          </a:extLst>
        </xdr:cNvPr>
        <xdr:cNvCxnSpPr/>
      </xdr:nvCxnSpPr>
      <xdr:spPr>
        <a:xfrm flipV="1">
          <a:off x="20434300" y="1101852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169635</xdr:rowOff>
    </xdr:from>
    <xdr:to>
      <xdr:col>102</xdr:col>
      <xdr:colOff>165100</xdr:colOff>
      <xdr:row>64</xdr:row>
      <xdr:rowOff>99785</xdr:rowOff>
    </xdr:to>
    <xdr:sp macro="" textlink="">
      <xdr:nvSpPr>
        <xdr:cNvPr id="563" name="楕円 562">
          <a:extLst>
            <a:ext uri="{FF2B5EF4-FFF2-40B4-BE49-F238E27FC236}">
              <a16:creationId xmlns:a16="http://schemas.microsoft.com/office/drawing/2014/main" id="{A7DB625F-C5CE-4DA6-A2E6-3C01F37C3172}"/>
            </a:ext>
          </a:extLst>
        </xdr:cNvPr>
        <xdr:cNvSpPr/>
      </xdr:nvSpPr>
      <xdr:spPr>
        <a:xfrm>
          <a:off x="19494500" y="1097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48985</xdr:rowOff>
    </xdr:from>
    <xdr:to>
      <xdr:col>107</xdr:col>
      <xdr:colOff>50800</xdr:colOff>
      <xdr:row>64</xdr:row>
      <xdr:rowOff>48985</xdr:rowOff>
    </xdr:to>
    <xdr:cxnSp macro="">
      <xdr:nvCxnSpPr>
        <xdr:cNvPr id="564" name="直線コネクタ 563">
          <a:extLst>
            <a:ext uri="{FF2B5EF4-FFF2-40B4-BE49-F238E27FC236}">
              <a16:creationId xmlns:a16="http://schemas.microsoft.com/office/drawing/2014/main" id="{76EB9A58-CC92-4605-AC8A-B3F7B11E8283}"/>
            </a:ext>
          </a:extLst>
        </xdr:cNvPr>
        <xdr:cNvCxnSpPr/>
      </xdr:nvCxnSpPr>
      <xdr:spPr>
        <a:xfrm>
          <a:off x="19545300" y="110217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137540</xdr:rowOff>
    </xdr:from>
    <xdr:ext cx="469744" cy="259045"/>
    <xdr:sp macro="" textlink="">
      <xdr:nvSpPr>
        <xdr:cNvPr id="565" name="n_1aveValue【保健センター・保健所】&#10;一人当たり面積">
          <a:extLst>
            <a:ext uri="{FF2B5EF4-FFF2-40B4-BE49-F238E27FC236}">
              <a16:creationId xmlns:a16="http://schemas.microsoft.com/office/drawing/2014/main" id="{31316F82-D82D-495E-9064-40A52C2C1D82}"/>
            </a:ext>
          </a:extLst>
        </xdr:cNvPr>
        <xdr:cNvSpPr txBox="1"/>
      </xdr:nvSpPr>
      <xdr:spPr>
        <a:xfrm>
          <a:off x="21075727" y="1059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101617</xdr:rowOff>
    </xdr:from>
    <xdr:ext cx="469744" cy="259045"/>
    <xdr:sp macro="" textlink="">
      <xdr:nvSpPr>
        <xdr:cNvPr id="566" name="n_2aveValue【保健センター・保健所】&#10;一人当たり面積">
          <a:extLst>
            <a:ext uri="{FF2B5EF4-FFF2-40B4-BE49-F238E27FC236}">
              <a16:creationId xmlns:a16="http://schemas.microsoft.com/office/drawing/2014/main" id="{0D95B06D-7334-4A1F-ACF7-99C966F64D99}"/>
            </a:ext>
          </a:extLst>
        </xdr:cNvPr>
        <xdr:cNvSpPr txBox="1"/>
      </xdr:nvSpPr>
      <xdr:spPr>
        <a:xfrm>
          <a:off x="20199427" y="1056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101617</xdr:rowOff>
    </xdr:from>
    <xdr:ext cx="469744" cy="259045"/>
    <xdr:sp macro="" textlink="">
      <xdr:nvSpPr>
        <xdr:cNvPr id="567" name="n_3aveValue【保健センター・保健所】&#10;一人当たり面積">
          <a:extLst>
            <a:ext uri="{FF2B5EF4-FFF2-40B4-BE49-F238E27FC236}">
              <a16:creationId xmlns:a16="http://schemas.microsoft.com/office/drawing/2014/main" id="{889BD3D3-7622-4606-8894-796652B14BBD}"/>
            </a:ext>
          </a:extLst>
        </xdr:cNvPr>
        <xdr:cNvSpPr txBox="1"/>
      </xdr:nvSpPr>
      <xdr:spPr>
        <a:xfrm>
          <a:off x="19310427" y="1056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87647</xdr:rowOff>
    </xdr:from>
    <xdr:ext cx="469744" cy="259045"/>
    <xdr:sp macro="" textlink="">
      <xdr:nvSpPr>
        <xdr:cNvPr id="568" name="n_1mainValue【保健センター・保健所】&#10;一人当たり面積">
          <a:extLst>
            <a:ext uri="{FF2B5EF4-FFF2-40B4-BE49-F238E27FC236}">
              <a16:creationId xmlns:a16="http://schemas.microsoft.com/office/drawing/2014/main" id="{389E8D9F-06C7-4C71-A954-01997CBBE4C5}"/>
            </a:ext>
          </a:extLst>
        </xdr:cNvPr>
        <xdr:cNvSpPr txBox="1"/>
      </xdr:nvSpPr>
      <xdr:spPr>
        <a:xfrm>
          <a:off x="21075727" y="1106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90912</xdr:rowOff>
    </xdr:from>
    <xdr:ext cx="469744" cy="259045"/>
    <xdr:sp macro="" textlink="">
      <xdr:nvSpPr>
        <xdr:cNvPr id="569" name="n_2mainValue【保健センター・保健所】&#10;一人当たり面積">
          <a:extLst>
            <a:ext uri="{FF2B5EF4-FFF2-40B4-BE49-F238E27FC236}">
              <a16:creationId xmlns:a16="http://schemas.microsoft.com/office/drawing/2014/main" id="{409DCDF6-8A67-4BD2-A757-50DE526E62D7}"/>
            </a:ext>
          </a:extLst>
        </xdr:cNvPr>
        <xdr:cNvSpPr txBox="1"/>
      </xdr:nvSpPr>
      <xdr:spPr>
        <a:xfrm>
          <a:off x="20199427" y="1106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90912</xdr:rowOff>
    </xdr:from>
    <xdr:ext cx="469744" cy="259045"/>
    <xdr:sp macro="" textlink="">
      <xdr:nvSpPr>
        <xdr:cNvPr id="570" name="n_3mainValue【保健センター・保健所】&#10;一人当たり面積">
          <a:extLst>
            <a:ext uri="{FF2B5EF4-FFF2-40B4-BE49-F238E27FC236}">
              <a16:creationId xmlns:a16="http://schemas.microsoft.com/office/drawing/2014/main" id="{EDA85504-5D8F-4F8E-BC28-837D05BC4315}"/>
            </a:ext>
          </a:extLst>
        </xdr:cNvPr>
        <xdr:cNvSpPr txBox="1"/>
      </xdr:nvSpPr>
      <xdr:spPr>
        <a:xfrm>
          <a:off x="19310427" y="1106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1" name="正方形/長方形 570">
          <a:extLst>
            <a:ext uri="{FF2B5EF4-FFF2-40B4-BE49-F238E27FC236}">
              <a16:creationId xmlns:a16="http://schemas.microsoft.com/office/drawing/2014/main" id="{F5629944-3006-4E43-8A8D-969E22F4189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2" name="正方形/長方形 571">
          <a:extLst>
            <a:ext uri="{FF2B5EF4-FFF2-40B4-BE49-F238E27FC236}">
              <a16:creationId xmlns:a16="http://schemas.microsoft.com/office/drawing/2014/main" id="{0E761A70-1BF0-46DD-86C1-0DCFB4BC7C1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3" name="正方形/長方形 572">
          <a:extLst>
            <a:ext uri="{FF2B5EF4-FFF2-40B4-BE49-F238E27FC236}">
              <a16:creationId xmlns:a16="http://schemas.microsoft.com/office/drawing/2014/main" id="{E7AE7DCE-B41A-494E-BC3E-AE6D01CB256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4" name="正方形/長方形 573">
          <a:extLst>
            <a:ext uri="{FF2B5EF4-FFF2-40B4-BE49-F238E27FC236}">
              <a16:creationId xmlns:a16="http://schemas.microsoft.com/office/drawing/2014/main" id="{952A21C1-40B9-464C-9DEE-2916562F670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5" name="正方形/長方形 574">
          <a:extLst>
            <a:ext uri="{FF2B5EF4-FFF2-40B4-BE49-F238E27FC236}">
              <a16:creationId xmlns:a16="http://schemas.microsoft.com/office/drawing/2014/main" id="{9098A95E-9B93-4A23-A844-394AA2B7A88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6" name="正方形/長方形 575">
          <a:extLst>
            <a:ext uri="{FF2B5EF4-FFF2-40B4-BE49-F238E27FC236}">
              <a16:creationId xmlns:a16="http://schemas.microsoft.com/office/drawing/2014/main" id="{171ED8D7-5474-461A-BB00-56FD344437F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7" name="正方形/長方形 576">
          <a:extLst>
            <a:ext uri="{FF2B5EF4-FFF2-40B4-BE49-F238E27FC236}">
              <a16:creationId xmlns:a16="http://schemas.microsoft.com/office/drawing/2014/main" id="{4E67CB27-14E6-4759-8F3C-01923D16DDE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8" name="正方形/長方形 577">
          <a:extLst>
            <a:ext uri="{FF2B5EF4-FFF2-40B4-BE49-F238E27FC236}">
              <a16:creationId xmlns:a16="http://schemas.microsoft.com/office/drawing/2014/main" id="{3F413665-14CA-4A7E-9C84-6161A8EC154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9" name="テキスト ボックス 578">
          <a:extLst>
            <a:ext uri="{FF2B5EF4-FFF2-40B4-BE49-F238E27FC236}">
              <a16:creationId xmlns:a16="http://schemas.microsoft.com/office/drawing/2014/main" id="{13633C27-7A3F-44C2-9F73-829D97528BC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0" name="直線コネクタ 579">
          <a:extLst>
            <a:ext uri="{FF2B5EF4-FFF2-40B4-BE49-F238E27FC236}">
              <a16:creationId xmlns:a16="http://schemas.microsoft.com/office/drawing/2014/main" id="{D880FAA0-2277-4E0C-80DF-1AE12D0ECF9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81" name="テキスト ボックス 580">
          <a:extLst>
            <a:ext uri="{FF2B5EF4-FFF2-40B4-BE49-F238E27FC236}">
              <a16:creationId xmlns:a16="http://schemas.microsoft.com/office/drawing/2014/main" id="{E7DBBB32-3214-49E2-BE08-EF13966F6AF0}"/>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82" name="直線コネクタ 581">
          <a:extLst>
            <a:ext uri="{FF2B5EF4-FFF2-40B4-BE49-F238E27FC236}">
              <a16:creationId xmlns:a16="http://schemas.microsoft.com/office/drawing/2014/main" id="{F1B33F7E-47B6-468B-AC5C-5FFB72826145}"/>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83" name="テキスト ボックス 582">
          <a:extLst>
            <a:ext uri="{FF2B5EF4-FFF2-40B4-BE49-F238E27FC236}">
              <a16:creationId xmlns:a16="http://schemas.microsoft.com/office/drawing/2014/main" id="{9ED91966-B265-4D2B-8121-E35ADD5F0B9C}"/>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84" name="直線コネクタ 583">
          <a:extLst>
            <a:ext uri="{FF2B5EF4-FFF2-40B4-BE49-F238E27FC236}">
              <a16:creationId xmlns:a16="http://schemas.microsoft.com/office/drawing/2014/main" id="{D52C49B6-9C19-4447-B3A2-64906AD342E8}"/>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85" name="テキスト ボックス 584">
          <a:extLst>
            <a:ext uri="{FF2B5EF4-FFF2-40B4-BE49-F238E27FC236}">
              <a16:creationId xmlns:a16="http://schemas.microsoft.com/office/drawing/2014/main" id="{3E9B7ED1-454B-40AF-94AA-EA76F9060DB3}"/>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86" name="直線コネクタ 585">
          <a:extLst>
            <a:ext uri="{FF2B5EF4-FFF2-40B4-BE49-F238E27FC236}">
              <a16:creationId xmlns:a16="http://schemas.microsoft.com/office/drawing/2014/main" id="{B5F7F172-EA8B-42BB-B059-7A3B62D6C49D}"/>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87" name="テキスト ボックス 586">
          <a:extLst>
            <a:ext uri="{FF2B5EF4-FFF2-40B4-BE49-F238E27FC236}">
              <a16:creationId xmlns:a16="http://schemas.microsoft.com/office/drawing/2014/main" id="{648A90F1-D1C4-4848-9528-EB34A452D9CF}"/>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88" name="直線コネクタ 587">
          <a:extLst>
            <a:ext uri="{FF2B5EF4-FFF2-40B4-BE49-F238E27FC236}">
              <a16:creationId xmlns:a16="http://schemas.microsoft.com/office/drawing/2014/main" id="{61950C99-7523-413D-9FA1-7D44CCBC65DD}"/>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89" name="テキスト ボックス 588">
          <a:extLst>
            <a:ext uri="{FF2B5EF4-FFF2-40B4-BE49-F238E27FC236}">
              <a16:creationId xmlns:a16="http://schemas.microsoft.com/office/drawing/2014/main" id="{87261FFF-C856-4370-9EDC-F0E3D6685852}"/>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90" name="直線コネクタ 589">
          <a:extLst>
            <a:ext uri="{FF2B5EF4-FFF2-40B4-BE49-F238E27FC236}">
              <a16:creationId xmlns:a16="http://schemas.microsoft.com/office/drawing/2014/main" id="{D0C2216E-C369-43C6-B259-99619A9711A2}"/>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91" name="テキスト ボックス 590">
          <a:extLst>
            <a:ext uri="{FF2B5EF4-FFF2-40B4-BE49-F238E27FC236}">
              <a16:creationId xmlns:a16="http://schemas.microsoft.com/office/drawing/2014/main" id="{CC020001-AC9B-4ACC-826F-662034CB2CF2}"/>
            </a:ext>
          </a:extLst>
        </xdr:cNvPr>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2" name="直線コネクタ 591">
          <a:extLst>
            <a:ext uri="{FF2B5EF4-FFF2-40B4-BE49-F238E27FC236}">
              <a16:creationId xmlns:a16="http://schemas.microsoft.com/office/drawing/2014/main" id="{24AEFD66-03F5-41B1-ACDF-B0167381844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3" name="テキスト ボックス 592">
          <a:extLst>
            <a:ext uri="{FF2B5EF4-FFF2-40B4-BE49-F238E27FC236}">
              <a16:creationId xmlns:a16="http://schemas.microsoft.com/office/drawing/2014/main" id="{A3F7626C-4345-456F-962B-6C6FE8B10A45}"/>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4" name="【消防施設】&#10;有形固定資産減価償却率グラフ枠">
          <a:extLst>
            <a:ext uri="{FF2B5EF4-FFF2-40B4-BE49-F238E27FC236}">
              <a16:creationId xmlns:a16="http://schemas.microsoft.com/office/drawing/2014/main" id="{48E4DA26-92D9-4816-8C5A-15784CB25E5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17145</xdr:rowOff>
    </xdr:from>
    <xdr:to>
      <xdr:col>85</xdr:col>
      <xdr:colOff>126364</xdr:colOff>
      <xdr:row>86</xdr:row>
      <xdr:rowOff>127636</xdr:rowOff>
    </xdr:to>
    <xdr:cxnSp macro="">
      <xdr:nvCxnSpPr>
        <xdr:cNvPr id="595" name="直線コネクタ 594">
          <a:extLst>
            <a:ext uri="{FF2B5EF4-FFF2-40B4-BE49-F238E27FC236}">
              <a16:creationId xmlns:a16="http://schemas.microsoft.com/office/drawing/2014/main" id="{35D757BE-8800-4F1E-AD10-183DCE742C2D}"/>
            </a:ext>
          </a:extLst>
        </xdr:cNvPr>
        <xdr:cNvCxnSpPr/>
      </xdr:nvCxnSpPr>
      <xdr:spPr>
        <a:xfrm flipV="1">
          <a:off x="16318864" y="13561695"/>
          <a:ext cx="0" cy="1310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131463</xdr:rowOff>
    </xdr:from>
    <xdr:ext cx="405111" cy="259045"/>
    <xdr:sp macro="" textlink="">
      <xdr:nvSpPr>
        <xdr:cNvPr id="596" name="【消防施設】&#10;有形固定資産減価償却率最小値テキスト">
          <a:extLst>
            <a:ext uri="{FF2B5EF4-FFF2-40B4-BE49-F238E27FC236}">
              <a16:creationId xmlns:a16="http://schemas.microsoft.com/office/drawing/2014/main" id="{BDDA8809-3501-41D0-8000-EBC8A89E2AD0}"/>
            </a:ext>
          </a:extLst>
        </xdr:cNvPr>
        <xdr:cNvSpPr txBox="1"/>
      </xdr:nvSpPr>
      <xdr:spPr>
        <a:xfrm>
          <a:off x="16357600" y="1487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127636</xdr:rowOff>
    </xdr:from>
    <xdr:to>
      <xdr:col>86</xdr:col>
      <xdr:colOff>25400</xdr:colOff>
      <xdr:row>86</xdr:row>
      <xdr:rowOff>127636</xdr:rowOff>
    </xdr:to>
    <xdr:cxnSp macro="">
      <xdr:nvCxnSpPr>
        <xdr:cNvPr id="597" name="直線コネクタ 596">
          <a:extLst>
            <a:ext uri="{FF2B5EF4-FFF2-40B4-BE49-F238E27FC236}">
              <a16:creationId xmlns:a16="http://schemas.microsoft.com/office/drawing/2014/main" id="{1EF14138-0010-4FC8-A006-3A1C4278A722}"/>
            </a:ext>
          </a:extLst>
        </xdr:cNvPr>
        <xdr:cNvCxnSpPr/>
      </xdr:nvCxnSpPr>
      <xdr:spPr>
        <a:xfrm>
          <a:off x="16230600" y="1487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135272</xdr:rowOff>
    </xdr:from>
    <xdr:ext cx="405111" cy="259045"/>
    <xdr:sp macro="" textlink="">
      <xdr:nvSpPr>
        <xdr:cNvPr id="598" name="【消防施設】&#10;有形固定資産減価償却率最大値テキスト">
          <a:extLst>
            <a:ext uri="{FF2B5EF4-FFF2-40B4-BE49-F238E27FC236}">
              <a16:creationId xmlns:a16="http://schemas.microsoft.com/office/drawing/2014/main" id="{87624CDB-A990-4C76-8527-40980204A078}"/>
            </a:ext>
          </a:extLst>
        </xdr:cNvPr>
        <xdr:cNvSpPr txBox="1"/>
      </xdr:nvSpPr>
      <xdr:spPr>
        <a:xfrm>
          <a:off x="16357600" y="13336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17145</xdr:rowOff>
    </xdr:from>
    <xdr:to>
      <xdr:col>86</xdr:col>
      <xdr:colOff>25400</xdr:colOff>
      <xdr:row>79</xdr:row>
      <xdr:rowOff>17145</xdr:rowOff>
    </xdr:to>
    <xdr:cxnSp macro="">
      <xdr:nvCxnSpPr>
        <xdr:cNvPr id="599" name="直線コネクタ 598">
          <a:extLst>
            <a:ext uri="{FF2B5EF4-FFF2-40B4-BE49-F238E27FC236}">
              <a16:creationId xmlns:a16="http://schemas.microsoft.com/office/drawing/2014/main" id="{7CA3B52A-1796-4B72-A9DC-D916688EBF49}"/>
            </a:ext>
          </a:extLst>
        </xdr:cNvPr>
        <xdr:cNvCxnSpPr/>
      </xdr:nvCxnSpPr>
      <xdr:spPr>
        <a:xfrm>
          <a:off x="16230600" y="1356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46372</xdr:rowOff>
    </xdr:from>
    <xdr:ext cx="405111" cy="259045"/>
    <xdr:sp macro="" textlink="">
      <xdr:nvSpPr>
        <xdr:cNvPr id="600" name="【消防施設】&#10;有形固定資産減価償却率平均値テキスト">
          <a:extLst>
            <a:ext uri="{FF2B5EF4-FFF2-40B4-BE49-F238E27FC236}">
              <a16:creationId xmlns:a16="http://schemas.microsoft.com/office/drawing/2014/main" id="{81524F70-1190-4E2F-87C1-31B5FA526B82}"/>
            </a:ext>
          </a:extLst>
        </xdr:cNvPr>
        <xdr:cNvSpPr txBox="1"/>
      </xdr:nvSpPr>
      <xdr:spPr>
        <a:xfrm>
          <a:off x="16357600" y="1393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23495</xdr:rowOff>
    </xdr:from>
    <xdr:to>
      <xdr:col>85</xdr:col>
      <xdr:colOff>177800</xdr:colOff>
      <xdr:row>82</xdr:row>
      <xdr:rowOff>125095</xdr:rowOff>
    </xdr:to>
    <xdr:sp macro="" textlink="">
      <xdr:nvSpPr>
        <xdr:cNvPr id="601" name="フローチャート: 判断 600">
          <a:extLst>
            <a:ext uri="{FF2B5EF4-FFF2-40B4-BE49-F238E27FC236}">
              <a16:creationId xmlns:a16="http://schemas.microsoft.com/office/drawing/2014/main" id="{AFCF2C22-21B1-44A2-A7C6-B7098F7849D0}"/>
            </a:ext>
          </a:extLst>
        </xdr:cNvPr>
        <xdr:cNvSpPr/>
      </xdr:nvSpPr>
      <xdr:spPr>
        <a:xfrm>
          <a:off x="162687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84455</xdr:rowOff>
    </xdr:from>
    <xdr:to>
      <xdr:col>81</xdr:col>
      <xdr:colOff>101600</xdr:colOff>
      <xdr:row>83</xdr:row>
      <xdr:rowOff>14605</xdr:rowOff>
    </xdr:to>
    <xdr:sp macro="" textlink="">
      <xdr:nvSpPr>
        <xdr:cNvPr id="602" name="フローチャート: 判断 601">
          <a:extLst>
            <a:ext uri="{FF2B5EF4-FFF2-40B4-BE49-F238E27FC236}">
              <a16:creationId xmlns:a16="http://schemas.microsoft.com/office/drawing/2014/main" id="{F026AAD8-A19C-45A6-A95B-4463904BC02C}"/>
            </a:ext>
          </a:extLst>
        </xdr:cNvPr>
        <xdr:cNvSpPr/>
      </xdr:nvSpPr>
      <xdr:spPr>
        <a:xfrm>
          <a:off x="15430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71120</xdr:rowOff>
    </xdr:from>
    <xdr:to>
      <xdr:col>76</xdr:col>
      <xdr:colOff>165100</xdr:colOff>
      <xdr:row>83</xdr:row>
      <xdr:rowOff>1270</xdr:rowOff>
    </xdr:to>
    <xdr:sp macro="" textlink="">
      <xdr:nvSpPr>
        <xdr:cNvPr id="603" name="フローチャート: 判断 602">
          <a:extLst>
            <a:ext uri="{FF2B5EF4-FFF2-40B4-BE49-F238E27FC236}">
              <a16:creationId xmlns:a16="http://schemas.microsoft.com/office/drawing/2014/main" id="{40731E57-072B-4909-B3C4-A95CDB5AB37A}"/>
            </a:ext>
          </a:extLst>
        </xdr:cNvPr>
        <xdr:cNvSpPr/>
      </xdr:nvSpPr>
      <xdr:spPr>
        <a:xfrm>
          <a:off x="145415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126364</xdr:rowOff>
    </xdr:from>
    <xdr:to>
      <xdr:col>72</xdr:col>
      <xdr:colOff>38100</xdr:colOff>
      <xdr:row>83</xdr:row>
      <xdr:rowOff>56514</xdr:rowOff>
    </xdr:to>
    <xdr:sp macro="" textlink="">
      <xdr:nvSpPr>
        <xdr:cNvPr id="604" name="フローチャート: 判断 603">
          <a:extLst>
            <a:ext uri="{FF2B5EF4-FFF2-40B4-BE49-F238E27FC236}">
              <a16:creationId xmlns:a16="http://schemas.microsoft.com/office/drawing/2014/main" id="{EC137FF1-6966-4D05-9B1A-13421DFBD269}"/>
            </a:ext>
          </a:extLst>
        </xdr:cNvPr>
        <xdr:cNvSpPr/>
      </xdr:nvSpPr>
      <xdr:spPr>
        <a:xfrm>
          <a:off x="13652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5" name="テキスト ボックス 604">
          <a:extLst>
            <a:ext uri="{FF2B5EF4-FFF2-40B4-BE49-F238E27FC236}">
              <a16:creationId xmlns:a16="http://schemas.microsoft.com/office/drawing/2014/main" id="{4A41A4C3-F6AA-472B-81E5-CE9FEAF5477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6" name="テキスト ボックス 605">
          <a:extLst>
            <a:ext uri="{FF2B5EF4-FFF2-40B4-BE49-F238E27FC236}">
              <a16:creationId xmlns:a16="http://schemas.microsoft.com/office/drawing/2014/main" id="{15EBE14A-5E52-4C02-93DB-9B1452F3984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7" name="テキスト ボックス 606">
          <a:extLst>
            <a:ext uri="{FF2B5EF4-FFF2-40B4-BE49-F238E27FC236}">
              <a16:creationId xmlns:a16="http://schemas.microsoft.com/office/drawing/2014/main" id="{639E1276-1A37-414F-AFE4-46F1965BDA3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8" name="テキスト ボックス 607">
          <a:extLst>
            <a:ext uri="{FF2B5EF4-FFF2-40B4-BE49-F238E27FC236}">
              <a16:creationId xmlns:a16="http://schemas.microsoft.com/office/drawing/2014/main" id="{02FC11EC-F8C7-4BA1-A78B-FE9208C695C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9" name="テキスト ボックス 608">
          <a:extLst>
            <a:ext uri="{FF2B5EF4-FFF2-40B4-BE49-F238E27FC236}">
              <a16:creationId xmlns:a16="http://schemas.microsoft.com/office/drawing/2014/main" id="{ABE53EF4-1392-470B-A68B-15DA8DEC4A4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124461</xdr:rowOff>
    </xdr:from>
    <xdr:to>
      <xdr:col>85</xdr:col>
      <xdr:colOff>177800</xdr:colOff>
      <xdr:row>85</xdr:row>
      <xdr:rowOff>54611</xdr:rowOff>
    </xdr:to>
    <xdr:sp macro="" textlink="">
      <xdr:nvSpPr>
        <xdr:cNvPr id="610" name="楕円 609">
          <a:extLst>
            <a:ext uri="{FF2B5EF4-FFF2-40B4-BE49-F238E27FC236}">
              <a16:creationId xmlns:a16="http://schemas.microsoft.com/office/drawing/2014/main" id="{A0EF8092-0F6D-4081-9E95-337D04FBD5E1}"/>
            </a:ext>
          </a:extLst>
        </xdr:cNvPr>
        <xdr:cNvSpPr/>
      </xdr:nvSpPr>
      <xdr:spPr>
        <a:xfrm>
          <a:off x="162687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102888</xdr:rowOff>
    </xdr:from>
    <xdr:ext cx="405111" cy="259045"/>
    <xdr:sp macro="" textlink="">
      <xdr:nvSpPr>
        <xdr:cNvPr id="611" name="【消防施設】&#10;有形固定資産減価償却率該当値テキスト">
          <a:extLst>
            <a:ext uri="{FF2B5EF4-FFF2-40B4-BE49-F238E27FC236}">
              <a16:creationId xmlns:a16="http://schemas.microsoft.com/office/drawing/2014/main" id="{572FA429-6023-4FA0-9287-F2975D64401B}"/>
            </a:ext>
          </a:extLst>
        </xdr:cNvPr>
        <xdr:cNvSpPr txBox="1"/>
      </xdr:nvSpPr>
      <xdr:spPr>
        <a:xfrm>
          <a:off x="16357600" y="1450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29211</xdr:rowOff>
    </xdr:from>
    <xdr:to>
      <xdr:col>81</xdr:col>
      <xdr:colOff>101600</xdr:colOff>
      <xdr:row>86</xdr:row>
      <xdr:rowOff>130811</xdr:rowOff>
    </xdr:to>
    <xdr:sp macro="" textlink="">
      <xdr:nvSpPr>
        <xdr:cNvPr id="612" name="楕円 611">
          <a:extLst>
            <a:ext uri="{FF2B5EF4-FFF2-40B4-BE49-F238E27FC236}">
              <a16:creationId xmlns:a16="http://schemas.microsoft.com/office/drawing/2014/main" id="{E9FF6BB1-D6CC-4543-B4A2-2A0035E72276}"/>
            </a:ext>
          </a:extLst>
        </xdr:cNvPr>
        <xdr:cNvSpPr/>
      </xdr:nvSpPr>
      <xdr:spPr>
        <a:xfrm>
          <a:off x="15430500" y="1477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3811</xdr:rowOff>
    </xdr:from>
    <xdr:to>
      <xdr:col>85</xdr:col>
      <xdr:colOff>127000</xdr:colOff>
      <xdr:row>86</xdr:row>
      <xdr:rowOff>80011</xdr:rowOff>
    </xdr:to>
    <xdr:cxnSp macro="">
      <xdr:nvCxnSpPr>
        <xdr:cNvPr id="613" name="直線コネクタ 612">
          <a:extLst>
            <a:ext uri="{FF2B5EF4-FFF2-40B4-BE49-F238E27FC236}">
              <a16:creationId xmlns:a16="http://schemas.microsoft.com/office/drawing/2014/main" id="{CADD4DEE-A7FC-40C0-A24F-470A8DF97648}"/>
            </a:ext>
          </a:extLst>
        </xdr:cNvPr>
        <xdr:cNvCxnSpPr/>
      </xdr:nvCxnSpPr>
      <xdr:spPr>
        <a:xfrm flipV="1">
          <a:off x="15481300" y="14577061"/>
          <a:ext cx="8382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2539</xdr:rowOff>
    </xdr:from>
    <xdr:to>
      <xdr:col>76</xdr:col>
      <xdr:colOff>165100</xdr:colOff>
      <xdr:row>85</xdr:row>
      <xdr:rowOff>104139</xdr:rowOff>
    </xdr:to>
    <xdr:sp macro="" textlink="">
      <xdr:nvSpPr>
        <xdr:cNvPr id="614" name="楕円 613">
          <a:extLst>
            <a:ext uri="{FF2B5EF4-FFF2-40B4-BE49-F238E27FC236}">
              <a16:creationId xmlns:a16="http://schemas.microsoft.com/office/drawing/2014/main" id="{25679C96-90B0-45C6-890E-D6F181C8FFDB}"/>
            </a:ext>
          </a:extLst>
        </xdr:cNvPr>
        <xdr:cNvSpPr/>
      </xdr:nvSpPr>
      <xdr:spPr>
        <a:xfrm>
          <a:off x="14541500" y="1457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53339</xdr:rowOff>
    </xdr:from>
    <xdr:to>
      <xdr:col>81</xdr:col>
      <xdr:colOff>50800</xdr:colOff>
      <xdr:row>86</xdr:row>
      <xdr:rowOff>80011</xdr:rowOff>
    </xdr:to>
    <xdr:cxnSp macro="">
      <xdr:nvCxnSpPr>
        <xdr:cNvPr id="615" name="直線コネクタ 614">
          <a:extLst>
            <a:ext uri="{FF2B5EF4-FFF2-40B4-BE49-F238E27FC236}">
              <a16:creationId xmlns:a16="http://schemas.microsoft.com/office/drawing/2014/main" id="{8650DCF6-03E6-41BD-9F62-4E1743896741}"/>
            </a:ext>
          </a:extLst>
        </xdr:cNvPr>
        <xdr:cNvCxnSpPr/>
      </xdr:nvCxnSpPr>
      <xdr:spPr>
        <a:xfrm>
          <a:off x="14592300" y="14626589"/>
          <a:ext cx="889000" cy="19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31132</xdr:rowOff>
    </xdr:from>
    <xdr:ext cx="405111" cy="259045"/>
    <xdr:sp macro="" textlink="">
      <xdr:nvSpPr>
        <xdr:cNvPr id="616" name="n_1aveValue【消防施設】&#10;有形固定資産減価償却率">
          <a:extLst>
            <a:ext uri="{FF2B5EF4-FFF2-40B4-BE49-F238E27FC236}">
              <a16:creationId xmlns:a16="http://schemas.microsoft.com/office/drawing/2014/main" id="{02843B1C-D16E-4DE2-B59F-4CEC64B2D4F4}"/>
            </a:ext>
          </a:extLst>
        </xdr:cNvPr>
        <xdr:cNvSpPr txBox="1"/>
      </xdr:nvSpPr>
      <xdr:spPr>
        <a:xfrm>
          <a:off x="15266044" y="139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17797</xdr:rowOff>
    </xdr:from>
    <xdr:ext cx="405111" cy="259045"/>
    <xdr:sp macro="" textlink="">
      <xdr:nvSpPr>
        <xdr:cNvPr id="617" name="n_2aveValue【消防施設】&#10;有形固定資産減価償却率">
          <a:extLst>
            <a:ext uri="{FF2B5EF4-FFF2-40B4-BE49-F238E27FC236}">
              <a16:creationId xmlns:a16="http://schemas.microsoft.com/office/drawing/2014/main" id="{E2592A04-808E-4BB6-A7C3-2C853102A3CA}"/>
            </a:ext>
          </a:extLst>
        </xdr:cNvPr>
        <xdr:cNvSpPr txBox="1"/>
      </xdr:nvSpPr>
      <xdr:spPr>
        <a:xfrm>
          <a:off x="14389744" y="1390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73041</xdr:rowOff>
    </xdr:from>
    <xdr:ext cx="405111" cy="259045"/>
    <xdr:sp macro="" textlink="">
      <xdr:nvSpPr>
        <xdr:cNvPr id="618" name="n_3aveValue【消防施設】&#10;有形固定資産減価償却率">
          <a:extLst>
            <a:ext uri="{FF2B5EF4-FFF2-40B4-BE49-F238E27FC236}">
              <a16:creationId xmlns:a16="http://schemas.microsoft.com/office/drawing/2014/main" id="{442936E4-923D-4F42-BD21-C3AD4A52DD79}"/>
            </a:ext>
          </a:extLst>
        </xdr:cNvPr>
        <xdr:cNvSpPr txBox="1"/>
      </xdr:nvSpPr>
      <xdr:spPr>
        <a:xfrm>
          <a:off x="135007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121938</xdr:rowOff>
    </xdr:from>
    <xdr:ext cx="405111" cy="259045"/>
    <xdr:sp macro="" textlink="">
      <xdr:nvSpPr>
        <xdr:cNvPr id="619" name="n_1mainValue【消防施設】&#10;有形固定資産減価償却率">
          <a:extLst>
            <a:ext uri="{FF2B5EF4-FFF2-40B4-BE49-F238E27FC236}">
              <a16:creationId xmlns:a16="http://schemas.microsoft.com/office/drawing/2014/main" id="{87C1BB79-9E8A-4EB1-8C87-EEF48DBB92DC}"/>
            </a:ext>
          </a:extLst>
        </xdr:cNvPr>
        <xdr:cNvSpPr txBox="1"/>
      </xdr:nvSpPr>
      <xdr:spPr>
        <a:xfrm>
          <a:off x="15266044" y="1486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95266</xdr:rowOff>
    </xdr:from>
    <xdr:ext cx="405111" cy="259045"/>
    <xdr:sp macro="" textlink="">
      <xdr:nvSpPr>
        <xdr:cNvPr id="620" name="n_2mainValue【消防施設】&#10;有形固定資産減価償却率">
          <a:extLst>
            <a:ext uri="{FF2B5EF4-FFF2-40B4-BE49-F238E27FC236}">
              <a16:creationId xmlns:a16="http://schemas.microsoft.com/office/drawing/2014/main" id="{25C358B5-B285-4518-80B5-8F50CECE1FF5}"/>
            </a:ext>
          </a:extLst>
        </xdr:cNvPr>
        <xdr:cNvSpPr txBox="1"/>
      </xdr:nvSpPr>
      <xdr:spPr>
        <a:xfrm>
          <a:off x="14389744" y="1466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1" name="正方形/長方形 620">
          <a:extLst>
            <a:ext uri="{FF2B5EF4-FFF2-40B4-BE49-F238E27FC236}">
              <a16:creationId xmlns:a16="http://schemas.microsoft.com/office/drawing/2014/main" id="{F9A9757E-4330-4DA2-956C-FAABDBE3D16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2" name="正方形/長方形 621">
          <a:extLst>
            <a:ext uri="{FF2B5EF4-FFF2-40B4-BE49-F238E27FC236}">
              <a16:creationId xmlns:a16="http://schemas.microsoft.com/office/drawing/2014/main" id="{BB9D0BE6-5B6E-4840-AC20-F0E38EE293E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3" name="正方形/長方形 622">
          <a:extLst>
            <a:ext uri="{FF2B5EF4-FFF2-40B4-BE49-F238E27FC236}">
              <a16:creationId xmlns:a16="http://schemas.microsoft.com/office/drawing/2014/main" id="{3B591717-83D3-48D0-9EE1-E75D4461AEF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4" name="正方形/長方形 623">
          <a:extLst>
            <a:ext uri="{FF2B5EF4-FFF2-40B4-BE49-F238E27FC236}">
              <a16:creationId xmlns:a16="http://schemas.microsoft.com/office/drawing/2014/main" id="{16E0DC68-9FCB-4EA9-B3C8-CA7EAEC2D2C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5" name="正方形/長方形 624">
          <a:extLst>
            <a:ext uri="{FF2B5EF4-FFF2-40B4-BE49-F238E27FC236}">
              <a16:creationId xmlns:a16="http://schemas.microsoft.com/office/drawing/2014/main" id="{CA459A94-C7A2-4CC4-B9C4-E710DE73330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6" name="正方形/長方形 625">
          <a:extLst>
            <a:ext uri="{FF2B5EF4-FFF2-40B4-BE49-F238E27FC236}">
              <a16:creationId xmlns:a16="http://schemas.microsoft.com/office/drawing/2014/main" id="{03255FD4-EE3C-448E-AFD5-0E1D12C039B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7" name="正方形/長方形 626">
          <a:extLst>
            <a:ext uri="{FF2B5EF4-FFF2-40B4-BE49-F238E27FC236}">
              <a16:creationId xmlns:a16="http://schemas.microsoft.com/office/drawing/2014/main" id="{DC222A7B-189D-4BB6-9924-B448EAE1324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8" name="正方形/長方形 627">
          <a:extLst>
            <a:ext uri="{FF2B5EF4-FFF2-40B4-BE49-F238E27FC236}">
              <a16:creationId xmlns:a16="http://schemas.microsoft.com/office/drawing/2014/main" id="{0D42BD99-DB6E-494A-A6E6-8DDDCE58D0B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29" name="テキスト ボックス 628">
          <a:extLst>
            <a:ext uri="{FF2B5EF4-FFF2-40B4-BE49-F238E27FC236}">
              <a16:creationId xmlns:a16="http://schemas.microsoft.com/office/drawing/2014/main" id="{C4BB5E0A-F19B-40AD-9909-E4C6FCD9F3A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0" name="直線コネクタ 629">
          <a:extLst>
            <a:ext uri="{FF2B5EF4-FFF2-40B4-BE49-F238E27FC236}">
              <a16:creationId xmlns:a16="http://schemas.microsoft.com/office/drawing/2014/main" id="{DBC90444-B19D-4A20-B928-D792807799E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31" name="直線コネクタ 630">
          <a:extLst>
            <a:ext uri="{FF2B5EF4-FFF2-40B4-BE49-F238E27FC236}">
              <a16:creationId xmlns:a16="http://schemas.microsoft.com/office/drawing/2014/main" id="{C8E87060-906D-4DC7-A313-7A9B1B51509D}"/>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32" name="テキスト ボックス 631">
          <a:extLst>
            <a:ext uri="{FF2B5EF4-FFF2-40B4-BE49-F238E27FC236}">
              <a16:creationId xmlns:a16="http://schemas.microsoft.com/office/drawing/2014/main" id="{E17C0DD7-B3E4-45F4-BDFB-07C1C6C07C8E}"/>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33" name="直線コネクタ 632">
          <a:extLst>
            <a:ext uri="{FF2B5EF4-FFF2-40B4-BE49-F238E27FC236}">
              <a16:creationId xmlns:a16="http://schemas.microsoft.com/office/drawing/2014/main" id="{93225899-C56D-4147-9253-5F5817AB2EE5}"/>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34" name="テキスト ボックス 633">
          <a:extLst>
            <a:ext uri="{FF2B5EF4-FFF2-40B4-BE49-F238E27FC236}">
              <a16:creationId xmlns:a16="http://schemas.microsoft.com/office/drawing/2014/main" id="{B41CD76C-BEF7-49C4-BDC4-8D8FE559220C}"/>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35" name="直線コネクタ 634">
          <a:extLst>
            <a:ext uri="{FF2B5EF4-FFF2-40B4-BE49-F238E27FC236}">
              <a16:creationId xmlns:a16="http://schemas.microsoft.com/office/drawing/2014/main" id="{9C2733D1-85E5-4B8D-8B03-2C1351D56B5F}"/>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36" name="テキスト ボックス 635">
          <a:extLst>
            <a:ext uri="{FF2B5EF4-FFF2-40B4-BE49-F238E27FC236}">
              <a16:creationId xmlns:a16="http://schemas.microsoft.com/office/drawing/2014/main" id="{9C20F391-AE7A-4E75-A2EB-511350BA0667}"/>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37" name="直線コネクタ 636">
          <a:extLst>
            <a:ext uri="{FF2B5EF4-FFF2-40B4-BE49-F238E27FC236}">
              <a16:creationId xmlns:a16="http://schemas.microsoft.com/office/drawing/2014/main" id="{10BE72CD-ECF0-42E2-BE4C-465187596811}"/>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38" name="テキスト ボックス 637">
          <a:extLst>
            <a:ext uri="{FF2B5EF4-FFF2-40B4-BE49-F238E27FC236}">
              <a16:creationId xmlns:a16="http://schemas.microsoft.com/office/drawing/2014/main" id="{404CD9FA-B3EA-4F4D-9551-A46BB6C1548E}"/>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9" name="直線コネクタ 638">
          <a:extLst>
            <a:ext uri="{FF2B5EF4-FFF2-40B4-BE49-F238E27FC236}">
              <a16:creationId xmlns:a16="http://schemas.microsoft.com/office/drawing/2014/main" id="{39784B97-6038-48D6-A16F-52B7A5DF8F0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0" name="テキスト ボックス 639">
          <a:extLst>
            <a:ext uri="{FF2B5EF4-FFF2-40B4-BE49-F238E27FC236}">
              <a16:creationId xmlns:a16="http://schemas.microsoft.com/office/drawing/2014/main" id="{38D39144-A861-43FC-B3F8-3A4A8A71C12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1" name="【消防施設】&#10;一人当たり面積グラフ枠">
          <a:extLst>
            <a:ext uri="{FF2B5EF4-FFF2-40B4-BE49-F238E27FC236}">
              <a16:creationId xmlns:a16="http://schemas.microsoft.com/office/drawing/2014/main" id="{5D2BA17A-9E7C-424D-8FC1-240A893A778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85</xdr:row>
      <xdr:rowOff>122682</xdr:rowOff>
    </xdr:to>
    <xdr:cxnSp macro="">
      <xdr:nvCxnSpPr>
        <xdr:cNvPr id="642" name="直線コネクタ 641">
          <a:extLst>
            <a:ext uri="{FF2B5EF4-FFF2-40B4-BE49-F238E27FC236}">
              <a16:creationId xmlns:a16="http://schemas.microsoft.com/office/drawing/2014/main" id="{2AD79AEA-03B4-4C04-B14A-42D5772555BC}"/>
            </a:ext>
          </a:extLst>
        </xdr:cNvPr>
        <xdr:cNvCxnSpPr/>
      </xdr:nvCxnSpPr>
      <xdr:spPr>
        <a:xfrm flipV="1">
          <a:off x="22160864" y="13274039"/>
          <a:ext cx="0" cy="1421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126509</xdr:rowOff>
    </xdr:from>
    <xdr:ext cx="469744" cy="259045"/>
    <xdr:sp macro="" textlink="">
      <xdr:nvSpPr>
        <xdr:cNvPr id="643" name="【消防施設】&#10;一人当たり面積最小値テキスト">
          <a:extLst>
            <a:ext uri="{FF2B5EF4-FFF2-40B4-BE49-F238E27FC236}">
              <a16:creationId xmlns:a16="http://schemas.microsoft.com/office/drawing/2014/main" id="{7518CA30-3FCA-45F1-828E-CE8EA5D7E4B9}"/>
            </a:ext>
          </a:extLst>
        </xdr:cNvPr>
        <xdr:cNvSpPr txBox="1"/>
      </xdr:nvSpPr>
      <xdr:spPr>
        <a:xfrm>
          <a:off x="22199600" y="1469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122682</xdr:rowOff>
    </xdr:from>
    <xdr:to>
      <xdr:col>116</xdr:col>
      <xdr:colOff>152400</xdr:colOff>
      <xdr:row>85</xdr:row>
      <xdr:rowOff>122682</xdr:rowOff>
    </xdr:to>
    <xdr:cxnSp macro="">
      <xdr:nvCxnSpPr>
        <xdr:cNvPr id="644" name="直線コネクタ 643">
          <a:extLst>
            <a:ext uri="{FF2B5EF4-FFF2-40B4-BE49-F238E27FC236}">
              <a16:creationId xmlns:a16="http://schemas.microsoft.com/office/drawing/2014/main" id="{C461D12E-DCCA-4643-B388-4A4B46EA6298}"/>
            </a:ext>
          </a:extLst>
        </xdr:cNvPr>
        <xdr:cNvCxnSpPr/>
      </xdr:nvCxnSpPr>
      <xdr:spPr>
        <a:xfrm>
          <a:off x="22072600" y="1469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645" name="【消防施設】&#10;一人当たり面積最大値テキスト">
          <a:extLst>
            <a:ext uri="{FF2B5EF4-FFF2-40B4-BE49-F238E27FC236}">
              <a16:creationId xmlns:a16="http://schemas.microsoft.com/office/drawing/2014/main" id="{46AB8BC6-26FC-4B55-A4F1-C82C82E8FB05}"/>
            </a:ext>
          </a:extLst>
        </xdr:cNvPr>
        <xdr:cNvSpPr txBox="1"/>
      </xdr:nvSpPr>
      <xdr:spPr>
        <a:xfrm>
          <a:off x="22199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646" name="直線コネクタ 645">
          <a:extLst>
            <a:ext uri="{FF2B5EF4-FFF2-40B4-BE49-F238E27FC236}">
              <a16:creationId xmlns:a16="http://schemas.microsoft.com/office/drawing/2014/main" id="{B52E96B9-FEF9-423D-84F6-18D843256E6F}"/>
            </a:ext>
          </a:extLst>
        </xdr:cNvPr>
        <xdr:cNvCxnSpPr/>
      </xdr:nvCxnSpPr>
      <xdr:spPr>
        <a:xfrm>
          <a:off x="22072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163340</xdr:rowOff>
    </xdr:from>
    <xdr:ext cx="469744" cy="259045"/>
    <xdr:sp macro="" textlink="">
      <xdr:nvSpPr>
        <xdr:cNvPr id="647" name="【消防施設】&#10;一人当たり面積平均値テキスト">
          <a:extLst>
            <a:ext uri="{FF2B5EF4-FFF2-40B4-BE49-F238E27FC236}">
              <a16:creationId xmlns:a16="http://schemas.microsoft.com/office/drawing/2014/main" id="{43DA79BF-87BA-4FF9-A434-5D29C00845D5}"/>
            </a:ext>
          </a:extLst>
        </xdr:cNvPr>
        <xdr:cNvSpPr txBox="1"/>
      </xdr:nvSpPr>
      <xdr:spPr>
        <a:xfrm>
          <a:off x="22199600" y="14222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140463</xdr:rowOff>
    </xdr:from>
    <xdr:to>
      <xdr:col>116</xdr:col>
      <xdr:colOff>114300</xdr:colOff>
      <xdr:row>84</xdr:row>
      <xdr:rowOff>70613</xdr:rowOff>
    </xdr:to>
    <xdr:sp macro="" textlink="">
      <xdr:nvSpPr>
        <xdr:cNvPr id="648" name="フローチャート: 判断 647">
          <a:extLst>
            <a:ext uri="{FF2B5EF4-FFF2-40B4-BE49-F238E27FC236}">
              <a16:creationId xmlns:a16="http://schemas.microsoft.com/office/drawing/2014/main" id="{E2F05402-31DE-4C39-9749-07E09A6A3F39}"/>
            </a:ext>
          </a:extLst>
        </xdr:cNvPr>
        <xdr:cNvSpPr/>
      </xdr:nvSpPr>
      <xdr:spPr>
        <a:xfrm>
          <a:off x="22110700" y="1437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142748</xdr:rowOff>
    </xdr:from>
    <xdr:to>
      <xdr:col>112</xdr:col>
      <xdr:colOff>38100</xdr:colOff>
      <xdr:row>84</xdr:row>
      <xdr:rowOff>72898</xdr:rowOff>
    </xdr:to>
    <xdr:sp macro="" textlink="">
      <xdr:nvSpPr>
        <xdr:cNvPr id="649" name="フローチャート: 判断 648">
          <a:extLst>
            <a:ext uri="{FF2B5EF4-FFF2-40B4-BE49-F238E27FC236}">
              <a16:creationId xmlns:a16="http://schemas.microsoft.com/office/drawing/2014/main" id="{15BF5381-9C4D-4459-9EC4-F282042F7643}"/>
            </a:ext>
          </a:extLst>
        </xdr:cNvPr>
        <xdr:cNvSpPr/>
      </xdr:nvSpPr>
      <xdr:spPr>
        <a:xfrm>
          <a:off x="21272500" y="1437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21589</xdr:rowOff>
    </xdr:from>
    <xdr:to>
      <xdr:col>107</xdr:col>
      <xdr:colOff>101600</xdr:colOff>
      <xdr:row>84</xdr:row>
      <xdr:rowOff>123189</xdr:rowOff>
    </xdr:to>
    <xdr:sp macro="" textlink="">
      <xdr:nvSpPr>
        <xdr:cNvPr id="650" name="フローチャート: 判断 649">
          <a:extLst>
            <a:ext uri="{FF2B5EF4-FFF2-40B4-BE49-F238E27FC236}">
              <a16:creationId xmlns:a16="http://schemas.microsoft.com/office/drawing/2014/main" id="{1F20D79F-2473-4024-9B13-1E0F15473D72}"/>
            </a:ext>
          </a:extLst>
        </xdr:cNvPr>
        <xdr:cNvSpPr/>
      </xdr:nvSpPr>
      <xdr:spPr>
        <a:xfrm>
          <a:off x="20383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3302</xdr:rowOff>
    </xdr:from>
    <xdr:to>
      <xdr:col>102</xdr:col>
      <xdr:colOff>165100</xdr:colOff>
      <xdr:row>84</xdr:row>
      <xdr:rowOff>104902</xdr:rowOff>
    </xdr:to>
    <xdr:sp macro="" textlink="">
      <xdr:nvSpPr>
        <xdr:cNvPr id="651" name="フローチャート: 判断 650">
          <a:extLst>
            <a:ext uri="{FF2B5EF4-FFF2-40B4-BE49-F238E27FC236}">
              <a16:creationId xmlns:a16="http://schemas.microsoft.com/office/drawing/2014/main" id="{4E1B5CE2-20A4-4E74-A267-965522DDC353}"/>
            </a:ext>
          </a:extLst>
        </xdr:cNvPr>
        <xdr:cNvSpPr/>
      </xdr:nvSpPr>
      <xdr:spPr>
        <a:xfrm>
          <a:off x="194945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9BE00D76-04C1-4EE3-8E53-CB983136BBA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C6AD4886-D119-4861-A630-3278605CA3A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19CCB858-6ED4-46DA-8C75-1E82AE94FDF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E142154E-1FF6-4A58-9866-7207FDA4E9F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F3C75EF5-289D-4521-A230-DEDB5F326CE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33020</xdr:rowOff>
    </xdr:from>
    <xdr:to>
      <xdr:col>116</xdr:col>
      <xdr:colOff>114300</xdr:colOff>
      <xdr:row>85</xdr:row>
      <xdr:rowOff>134620</xdr:rowOff>
    </xdr:to>
    <xdr:sp macro="" textlink="">
      <xdr:nvSpPr>
        <xdr:cNvPr id="657" name="楕円 656">
          <a:extLst>
            <a:ext uri="{FF2B5EF4-FFF2-40B4-BE49-F238E27FC236}">
              <a16:creationId xmlns:a16="http://schemas.microsoft.com/office/drawing/2014/main" id="{48559156-C627-40A2-A019-4086547811BA}"/>
            </a:ext>
          </a:extLst>
        </xdr:cNvPr>
        <xdr:cNvSpPr/>
      </xdr:nvSpPr>
      <xdr:spPr>
        <a:xfrm>
          <a:off x="221107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119397</xdr:rowOff>
    </xdr:from>
    <xdr:ext cx="469744" cy="259045"/>
    <xdr:sp macro="" textlink="">
      <xdr:nvSpPr>
        <xdr:cNvPr id="658" name="【消防施設】&#10;一人当たり面積該当値テキスト">
          <a:extLst>
            <a:ext uri="{FF2B5EF4-FFF2-40B4-BE49-F238E27FC236}">
              <a16:creationId xmlns:a16="http://schemas.microsoft.com/office/drawing/2014/main" id="{23859690-C7AF-45C0-8A97-43E42F2DDC0F}"/>
            </a:ext>
          </a:extLst>
        </xdr:cNvPr>
        <xdr:cNvSpPr txBox="1"/>
      </xdr:nvSpPr>
      <xdr:spPr>
        <a:xfrm>
          <a:off x="22199600" y="1452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33020</xdr:rowOff>
    </xdr:from>
    <xdr:to>
      <xdr:col>112</xdr:col>
      <xdr:colOff>38100</xdr:colOff>
      <xdr:row>85</xdr:row>
      <xdr:rowOff>134620</xdr:rowOff>
    </xdr:to>
    <xdr:sp macro="" textlink="">
      <xdr:nvSpPr>
        <xdr:cNvPr id="659" name="楕円 658">
          <a:extLst>
            <a:ext uri="{FF2B5EF4-FFF2-40B4-BE49-F238E27FC236}">
              <a16:creationId xmlns:a16="http://schemas.microsoft.com/office/drawing/2014/main" id="{CD6A8B5C-9B99-47D9-A996-22185F2C08D3}"/>
            </a:ext>
          </a:extLst>
        </xdr:cNvPr>
        <xdr:cNvSpPr/>
      </xdr:nvSpPr>
      <xdr:spPr>
        <a:xfrm>
          <a:off x="212725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83820</xdr:rowOff>
    </xdr:from>
    <xdr:to>
      <xdr:col>116</xdr:col>
      <xdr:colOff>63500</xdr:colOff>
      <xdr:row>85</xdr:row>
      <xdr:rowOff>83820</xdr:rowOff>
    </xdr:to>
    <xdr:cxnSp macro="">
      <xdr:nvCxnSpPr>
        <xdr:cNvPr id="660" name="直線コネクタ 659">
          <a:extLst>
            <a:ext uri="{FF2B5EF4-FFF2-40B4-BE49-F238E27FC236}">
              <a16:creationId xmlns:a16="http://schemas.microsoft.com/office/drawing/2014/main" id="{0C135F39-03D9-4DF1-9167-8AC24D2185B1}"/>
            </a:ext>
          </a:extLst>
        </xdr:cNvPr>
        <xdr:cNvCxnSpPr/>
      </xdr:nvCxnSpPr>
      <xdr:spPr>
        <a:xfrm>
          <a:off x="21323300" y="146570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51308</xdr:rowOff>
    </xdr:from>
    <xdr:to>
      <xdr:col>107</xdr:col>
      <xdr:colOff>101600</xdr:colOff>
      <xdr:row>85</xdr:row>
      <xdr:rowOff>152908</xdr:rowOff>
    </xdr:to>
    <xdr:sp macro="" textlink="">
      <xdr:nvSpPr>
        <xdr:cNvPr id="661" name="楕円 660">
          <a:extLst>
            <a:ext uri="{FF2B5EF4-FFF2-40B4-BE49-F238E27FC236}">
              <a16:creationId xmlns:a16="http://schemas.microsoft.com/office/drawing/2014/main" id="{5C13C609-6AB9-46E4-A096-A08EE4A5C6F2}"/>
            </a:ext>
          </a:extLst>
        </xdr:cNvPr>
        <xdr:cNvSpPr/>
      </xdr:nvSpPr>
      <xdr:spPr>
        <a:xfrm>
          <a:off x="20383500" y="1462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83820</xdr:rowOff>
    </xdr:from>
    <xdr:to>
      <xdr:col>111</xdr:col>
      <xdr:colOff>177800</xdr:colOff>
      <xdr:row>85</xdr:row>
      <xdr:rowOff>102108</xdr:rowOff>
    </xdr:to>
    <xdr:cxnSp macro="">
      <xdr:nvCxnSpPr>
        <xdr:cNvPr id="662" name="直線コネクタ 661">
          <a:extLst>
            <a:ext uri="{FF2B5EF4-FFF2-40B4-BE49-F238E27FC236}">
              <a16:creationId xmlns:a16="http://schemas.microsoft.com/office/drawing/2014/main" id="{3FBE9D06-B732-4966-8DF5-16A80440C8B4}"/>
            </a:ext>
          </a:extLst>
        </xdr:cNvPr>
        <xdr:cNvCxnSpPr/>
      </xdr:nvCxnSpPr>
      <xdr:spPr>
        <a:xfrm flipV="1">
          <a:off x="20434300" y="1465707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89425</xdr:rowOff>
    </xdr:from>
    <xdr:ext cx="469744" cy="259045"/>
    <xdr:sp macro="" textlink="">
      <xdr:nvSpPr>
        <xdr:cNvPr id="663" name="n_1aveValue【消防施設】&#10;一人当たり面積">
          <a:extLst>
            <a:ext uri="{FF2B5EF4-FFF2-40B4-BE49-F238E27FC236}">
              <a16:creationId xmlns:a16="http://schemas.microsoft.com/office/drawing/2014/main" id="{8111474A-0275-4258-918C-02F06E1887A6}"/>
            </a:ext>
          </a:extLst>
        </xdr:cNvPr>
        <xdr:cNvSpPr txBox="1"/>
      </xdr:nvSpPr>
      <xdr:spPr>
        <a:xfrm>
          <a:off x="21075727" y="1414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139716</xdr:rowOff>
    </xdr:from>
    <xdr:ext cx="469744" cy="259045"/>
    <xdr:sp macro="" textlink="">
      <xdr:nvSpPr>
        <xdr:cNvPr id="664" name="n_2aveValue【消防施設】&#10;一人当たり面積">
          <a:extLst>
            <a:ext uri="{FF2B5EF4-FFF2-40B4-BE49-F238E27FC236}">
              <a16:creationId xmlns:a16="http://schemas.microsoft.com/office/drawing/2014/main" id="{B971E78A-7A43-4A26-83A7-54276246FD97}"/>
            </a:ext>
          </a:extLst>
        </xdr:cNvPr>
        <xdr:cNvSpPr txBox="1"/>
      </xdr:nvSpPr>
      <xdr:spPr>
        <a:xfrm>
          <a:off x="201994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121429</xdr:rowOff>
    </xdr:from>
    <xdr:ext cx="469744" cy="259045"/>
    <xdr:sp macro="" textlink="">
      <xdr:nvSpPr>
        <xdr:cNvPr id="665" name="n_3aveValue【消防施設】&#10;一人当たり面積">
          <a:extLst>
            <a:ext uri="{FF2B5EF4-FFF2-40B4-BE49-F238E27FC236}">
              <a16:creationId xmlns:a16="http://schemas.microsoft.com/office/drawing/2014/main" id="{44027E86-0337-45FA-B0DF-B62F4B9478FE}"/>
            </a:ext>
          </a:extLst>
        </xdr:cNvPr>
        <xdr:cNvSpPr txBox="1"/>
      </xdr:nvSpPr>
      <xdr:spPr>
        <a:xfrm>
          <a:off x="19310427" y="14180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125747</xdr:rowOff>
    </xdr:from>
    <xdr:ext cx="469744" cy="259045"/>
    <xdr:sp macro="" textlink="">
      <xdr:nvSpPr>
        <xdr:cNvPr id="666" name="n_1mainValue【消防施設】&#10;一人当たり面積">
          <a:extLst>
            <a:ext uri="{FF2B5EF4-FFF2-40B4-BE49-F238E27FC236}">
              <a16:creationId xmlns:a16="http://schemas.microsoft.com/office/drawing/2014/main" id="{4F5F1771-A48E-483E-ABBE-429EEEF91C07}"/>
            </a:ext>
          </a:extLst>
        </xdr:cNvPr>
        <xdr:cNvSpPr txBox="1"/>
      </xdr:nvSpPr>
      <xdr:spPr>
        <a:xfrm>
          <a:off x="21075727" y="1469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144035</xdr:rowOff>
    </xdr:from>
    <xdr:ext cx="469744" cy="259045"/>
    <xdr:sp macro="" textlink="">
      <xdr:nvSpPr>
        <xdr:cNvPr id="667" name="n_2mainValue【消防施設】&#10;一人当たり面積">
          <a:extLst>
            <a:ext uri="{FF2B5EF4-FFF2-40B4-BE49-F238E27FC236}">
              <a16:creationId xmlns:a16="http://schemas.microsoft.com/office/drawing/2014/main" id="{90A6D0CC-8B8F-47A1-A4A5-7EEAA76042CB}"/>
            </a:ext>
          </a:extLst>
        </xdr:cNvPr>
        <xdr:cNvSpPr txBox="1"/>
      </xdr:nvSpPr>
      <xdr:spPr>
        <a:xfrm>
          <a:off x="20199427" y="1471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68" name="正方形/長方形 667">
          <a:extLst>
            <a:ext uri="{FF2B5EF4-FFF2-40B4-BE49-F238E27FC236}">
              <a16:creationId xmlns:a16="http://schemas.microsoft.com/office/drawing/2014/main" id="{0C30212A-D8B1-4CCB-B62A-27E324ABBF5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69" name="正方形/長方形 668">
          <a:extLst>
            <a:ext uri="{FF2B5EF4-FFF2-40B4-BE49-F238E27FC236}">
              <a16:creationId xmlns:a16="http://schemas.microsoft.com/office/drawing/2014/main" id="{06EF39D0-98C5-4E4E-B21B-82FCE4A735E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0" name="正方形/長方形 669">
          <a:extLst>
            <a:ext uri="{FF2B5EF4-FFF2-40B4-BE49-F238E27FC236}">
              <a16:creationId xmlns:a16="http://schemas.microsoft.com/office/drawing/2014/main" id="{5EEEB660-D53C-48C1-BBB4-4BB8610553F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1" name="正方形/長方形 670">
          <a:extLst>
            <a:ext uri="{FF2B5EF4-FFF2-40B4-BE49-F238E27FC236}">
              <a16:creationId xmlns:a16="http://schemas.microsoft.com/office/drawing/2014/main" id="{E93EC103-D675-4F64-B86B-E15CB12949A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2" name="正方形/長方形 671">
          <a:extLst>
            <a:ext uri="{FF2B5EF4-FFF2-40B4-BE49-F238E27FC236}">
              <a16:creationId xmlns:a16="http://schemas.microsoft.com/office/drawing/2014/main" id="{F2612A83-52CB-4BCB-AE68-BE791DFABB3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3" name="正方形/長方形 672">
          <a:extLst>
            <a:ext uri="{FF2B5EF4-FFF2-40B4-BE49-F238E27FC236}">
              <a16:creationId xmlns:a16="http://schemas.microsoft.com/office/drawing/2014/main" id="{CC8824E7-6C79-4C35-A54F-F7A9E2CF612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74" name="正方形/長方形 673">
          <a:extLst>
            <a:ext uri="{FF2B5EF4-FFF2-40B4-BE49-F238E27FC236}">
              <a16:creationId xmlns:a16="http://schemas.microsoft.com/office/drawing/2014/main" id="{F532968D-EDDE-48FE-844E-6D87D34F6BA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5" name="正方形/長方形 674">
          <a:extLst>
            <a:ext uri="{FF2B5EF4-FFF2-40B4-BE49-F238E27FC236}">
              <a16:creationId xmlns:a16="http://schemas.microsoft.com/office/drawing/2014/main" id="{7D17BD12-9C8C-4F49-9EF7-1ACFA0DD656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76" name="テキスト ボックス 675">
          <a:extLst>
            <a:ext uri="{FF2B5EF4-FFF2-40B4-BE49-F238E27FC236}">
              <a16:creationId xmlns:a16="http://schemas.microsoft.com/office/drawing/2014/main" id="{F11A9FA5-6D90-495C-B8EB-3CCF2B7FEA0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77" name="直線コネクタ 676">
          <a:extLst>
            <a:ext uri="{FF2B5EF4-FFF2-40B4-BE49-F238E27FC236}">
              <a16:creationId xmlns:a16="http://schemas.microsoft.com/office/drawing/2014/main" id="{ADC64288-EB6A-4957-AB9B-4357CA0F5E3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678" name="直線コネクタ 677">
          <a:extLst>
            <a:ext uri="{FF2B5EF4-FFF2-40B4-BE49-F238E27FC236}">
              <a16:creationId xmlns:a16="http://schemas.microsoft.com/office/drawing/2014/main" id="{07AF9800-2054-4DF5-B148-C632C3D7335C}"/>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679" name="テキスト ボックス 678">
          <a:extLst>
            <a:ext uri="{FF2B5EF4-FFF2-40B4-BE49-F238E27FC236}">
              <a16:creationId xmlns:a16="http://schemas.microsoft.com/office/drawing/2014/main" id="{BA1198BD-7A85-4902-BDAE-0FD9A1CD174F}"/>
            </a:ext>
          </a:extLst>
        </xdr:cNvPr>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80" name="直線コネクタ 679">
          <a:extLst>
            <a:ext uri="{FF2B5EF4-FFF2-40B4-BE49-F238E27FC236}">
              <a16:creationId xmlns:a16="http://schemas.microsoft.com/office/drawing/2014/main" id="{7EFD1EF0-260B-4A3C-9849-26F228BFB6D4}"/>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81" name="テキスト ボックス 680">
          <a:extLst>
            <a:ext uri="{FF2B5EF4-FFF2-40B4-BE49-F238E27FC236}">
              <a16:creationId xmlns:a16="http://schemas.microsoft.com/office/drawing/2014/main" id="{1A6D4586-7079-4213-9725-4BD4888594C1}"/>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82" name="直線コネクタ 681">
          <a:extLst>
            <a:ext uri="{FF2B5EF4-FFF2-40B4-BE49-F238E27FC236}">
              <a16:creationId xmlns:a16="http://schemas.microsoft.com/office/drawing/2014/main" id="{D0523C5F-7D69-4848-8E6D-3ADB08E9BAF3}"/>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83" name="テキスト ボックス 682">
          <a:extLst>
            <a:ext uri="{FF2B5EF4-FFF2-40B4-BE49-F238E27FC236}">
              <a16:creationId xmlns:a16="http://schemas.microsoft.com/office/drawing/2014/main" id="{0F156A7E-7602-49F9-AC6E-F21285E0772A}"/>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84" name="直線コネクタ 683">
          <a:extLst>
            <a:ext uri="{FF2B5EF4-FFF2-40B4-BE49-F238E27FC236}">
              <a16:creationId xmlns:a16="http://schemas.microsoft.com/office/drawing/2014/main" id="{CFBC014F-7833-4381-88C5-EB207CE783EF}"/>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85" name="テキスト ボックス 684">
          <a:extLst>
            <a:ext uri="{FF2B5EF4-FFF2-40B4-BE49-F238E27FC236}">
              <a16:creationId xmlns:a16="http://schemas.microsoft.com/office/drawing/2014/main" id="{B5FB2D61-EB3A-4E10-9DC5-57F62A767F45}"/>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86" name="直線コネクタ 685">
          <a:extLst>
            <a:ext uri="{FF2B5EF4-FFF2-40B4-BE49-F238E27FC236}">
              <a16:creationId xmlns:a16="http://schemas.microsoft.com/office/drawing/2014/main" id="{9091C3BA-FB5E-47BF-82C7-084683E003CE}"/>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87" name="テキスト ボックス 686">
          <a:extLst>
            <a:ext uri="{FF2B5EF4-FFF2-40B4-BE49-F238E27FC236}">
              <a16:creationId xmlns:a16="http://schemas.microsoft.com/office/drawing/2014/main" id="{35C95D56-45B6-46DE-B772-AEB49DD8A4A4}"/>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88" name="直線コネクタ 687">
          <a:extLst>
            <a:ext uri="{FF2B5EF4-FFF2-40B4-BE49-F238E27FC236}">
              <a16:creationId xmlns:a16="http://schemas.microsoft.com/office/drawing/2014/main" id="{8A55D111-5DFA-45EE-9733-CE912FE5D9A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89" name="テキスト ボックス 688">
          <a:extLst>
            <a:ext uri="{FF2B5EF4-FFF2-40B4-BE49-F238E27FC236}">
              <a16:creationId xmlns:a16="http://schemas.microsoft.com/office/drawing/2014/main" id="{115D362B-A97E-4089-9CC2-89C275ADAF2F}"/>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90" name="【庁舎】&#10;有形固定資産減価償却率グラフ枠">
          <a:extLst>
            <a:ext uri="{FF2B5EF4-FFF2-40B4-BE49-F238E27FC236}">
              <a16:creationId xmlns:a16="http://schemas.microsoft.com/office/drawing/2014/main" id="{26C3C2E7-DF39-4E5B-9D0F-1CDEA4F9262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89536</xdr:rowOff>
    </xdr:from>
    <xdr:to>
      <xdr:col>85</xdr:col>
      <xdr:colOff>126364</xdr:colOff>
      <xdr:row>108</xdr:row>
      <xdr:rowOff>11430</xdr:rowOff>
    </xdr:to>
    <xdr:cxnSp macro="">
      <xdr:nvCxnSpPr>
        <xdr:cNvPr id="691" name="直線コネクタ 690">
          <a:extLst>
            <a:ext uri="{FF2B5EF4-FFF2-40B4-BE49-F238E27FC236}">
              <a16:creationId xmlns:a16="http://schemas.microsoft.com/office/drawing/2014/main" id="{9BE0AC39-6684-4A1D-BE07-5A4322BCABC6}"/>
            </a:ext>
          </a:extLst>
        </xdr:cNvPr>
        <xdr:cNvCxnSpPr/>
      </xdr:nvCxnSpPr>
      <xdr:spPr>
        <a:xfrm flipV="1">
          <a:off x="16318864" y="17063086"/>
          <a:ext cx="0" cy="1464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15257</xdr:rowOff>
    </xdr:from>
    <xdr:ext cx="340478" cy="259045"/>
    <xdr:sp macro="" textlink="">
      <xdr:nvSpPr>
        <xdr:cNvPr id="692" name="【庁舎】&#10;有形固定資産減価償却率最小値テキスト">
          <a:extLst>
            <a:ext uri="{FF2B5EF4-FFF2-40B4-BE49-F238E27FC236}">
              <a16:creationId xmlns:a16="http://schemas.microsoft.com/office/drawing/2014/main" id="{DE0D2468-030A-4E3D-8F5A-1AF0C5B31DE1}"/>
            </a:ext>
          </a:extLst>
        </xdr:cNvPr>
        <xdr:cNvSpPr txBox="1"/>
      </xdr:nvSpPr>
      <xdr:spPr>
        <a:xfrm>
          <a:off x="16357600" y="18531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11430</xdr:rowOff>
    </xdr:from>
    <xdr:to>
      <xdr:col>86</xdr:col>
      <xdr:colOff>25400</xdr:colOff>
      <xdr:row>108</xdr:row>
      <xdr:rowOff>11430</xdr:rowOff>
    </xdr:to>
    <xdr:cxnSp macro="">
      <xdr:nvCxnSpPr>
        <xdr:cNvPr id="693" name="直線コネクタ 692">
          <a:extLst>
            <a:ext uri="{FF2B5EF4-FFF2-40B4-BE49-F238E27FC236}">
              <a16:creationId xmlns:a16="http://schemas.microsoft.com/office/drawing/2014/main" id="{06EDF4E9-9921-4B06-A236-153172520297}"/>
            </a:ext>
          </a:extLst>
        </xdr:cNvPr>
        <xdr:cNvCxnSpPr/>
      </xdr:nvCxnSpPr>
      <xdr:spPr>
        <a:xfrm>
          <a:off x="16230600" y="1852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36213</xdr:rowOff>
    </xdr:from>
    <xdr:ext cx="405111" cy="259045"/>
    <xdr:sp macro="" textlink="">
      <xdr:nvSpPr>
        <xdr:cNvPr id="694" name="【庁舎】&#10;有形固定資産減価償却率最大値テキスト">
          <a:extLst>
            <a:ext uri="{FF2B5EF4-FFF2-40B4-BE49-F238E27FC236}">
              <a16:creationId xmlns:a16="http://schemas.microsoft.com/office/drawing/2014/main" id="{BD0B0667-619A-4E7B-A191-A2152BE484DE}"/>
            </a:ext>
          </a:extLst>
        </xdr:cNvPr>
        <xdr:cNvSpPr txBox="1"/>
      </xdr:nvSpPr>
      <xdr:spPr>
        <a:xfrm>
          <a:off x="16357600" y="16838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89536</xdr:rowOff>
    </xdr:from>
    <xdr:to>
      <xdr:col>86</xdr:col>
      <xdr:colOff>25400</xdr:colOff>
      <xdr:row>99</xdr:row>
      <xdr:rowOff>89536</xdr:rowOff>
    </xdr:to>
    <xdr:cxnSp macro="">
      <xdr:nvCxnSpPr>
        <xdr:cNvPr id="695" name="直線コネクタ 694">
          <a:extLst>
            <a:ext uri="{FF2B5EF4-FFF2-40B4-BE49-F238E27FC236}">
              <a16:creationId xmlns:a16="http://schemas.microsoft.com/office/drawing/2014/main" id="{BAA8B787-3800-4445-87FB-F24120F02D77}"/>
            </a:ext>
          </a:extLst>
        </xdr:cNvPr>
        <xdr:cNvCxnSpPr/>
      </xdr:nvCxnSpPr>
      <xdr:spPr>
        <a:xfrm>
          <a:off x="16230600" y="17063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116857</xdr:rowOff>
    </xdr:from>
    <xdr:ext cx="405111" cy="259045"/>
    <xdr:sp macro="" textlink="">
      <xdr:nvSpPr>
        <xdr:cNvPr id="696" name="【庁舎】&#10;有形固定資産減価償却率平均値テキスト">
          <a:extLst>
            <a:ext uri="{FF2B5EF4-FFF2-40B4-BE49-F238E27FC236}">
              <a16:creationId xmlns:a16="http://schemas.microsoft.com/office/drawing/2014/main" id="{E8253804-3EAF-4F25-84D3-ABF5CD3FA048}"/>
            </a:ext>
          </a:extLst>
        </xdr:cNvPr>
        <xdr:cNvSpPr txBox="1"/>
      </xdr:nvSpPr>
      <xdr:spPr>
        <a:xfrm>
          <a:off x="16357600" y="1760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93980</xdr:rowOff>
    </xdr:from>
    <xdr:to>
      <xdr:col>85</xdr:col>
      <xdr:colOff>177800</xdr:colOff>
      <xdr:row>104</xdr:row>
      <xdr:rowOff>24130</xdr:rowOff>
    </xdr:to>
    <xdr:sp macro="" textlink="">
      <xdr:nvSpPr>
        <xdr:cNvPr id="697" name="フローチャート: 判断 696">
          <a:extLst>
            <a:ext uri="{FF2B5EF4-FFF2-40B4-BE49-F238E27FC236}">
              <a16:creationId xmlns:a16="http://schemas.microsoft.com/office/drawing/2014/main" id="{435F51E6-71C2-4D45-86FA-EBBAEE48B79A}"/>
            </a:ext>
          </a:extLst>
        </xdr:cNvPr>
        <xdr:cNvSpPr/>
      </xdr:nvSpPr>
      <xdr:spPr>
        <a:xfrm>
          <a:off x="162687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42545</xdr:rowOff>
    </xdr:from>
    <xdr:to>
      <xdr:col>81</xdr:col>
      <xdr:colOff>101600</xdr:colOff>
      <xdr:row>103</xdr:row>
      <xdr:rowOff>144145</xdr:rowOff>
    </xdr:to>
    <xdr:sp macro="" textlink="">
      <xdr:nvSpPr>
        <xdr:cNvPr id="698" name="フローチャート: 判断 697">
          <a:extLst>
            <a:ext uri="{FF2B5EF4-FFF2-40B4-BE49-F238E27FC236}">
              <a16:creationId xmlns:a16="http://schemas.microsoft.com/office/drawing/2014/main" id="{2ECB55C5-8396-4B19-8C88-E0FBCC2DB780}"/>
            </a:ext>
          </a:extLst>
        </xdr:cNvPr>
        <xdr:cNvSpPr/>
      </xdr:nvSpPr>
      <xdr:spPr>
        <a:xfrm>
          <a:off x="15430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69214</xdr:rowOff>
    </xdr:from>
    <xdr:to>
      <xdr:col>76</xdr:col>
      <xdr:colOff>165100</xdr:colOff>
      <xdr:row>103</xdr:row>
      <xdr:rowOff>170814</xdr:rowOff>
    </xdr:to>
    <xdr:sp macro="" textlink="">
      <xdr:nvSpPr>
        <xdr:cNvPr id="699" name="フローチャート: 判断 698">
          <a:extLst>
            <a:ext uri="{FF2B5EF4-FFF2-40B4-BE49-F238E27FC236}">
              <a16:creationId xmlns:a16="http://schemas.microsoft.com/office/drawing/2014/main" id="{4E85920B-B750-4BC7-BE91-C407439A306C}"/>
            </a:ext>
          </a:extLst>
        </xdr:cNvPr>
        <xdr:cNvSpPr/>
      </xdr:nvSpPr>
      <xdr:spPr>
        <a:xfrm>
          <a:off x="14541500" y="177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166370</xdr:rowOff>
    </xdr:from>
    <xdr:to>
      <xdr:col>72</xdr:col>
      <xdr:colOff>38100</xdr:colOff>
      <xdr:row>103</xdr:row>
      <xdr:rowOff>96520</xdr:rowOff>
    </xdr:to>
    <xdr:sp macro="" textlink="">
      <xdr:nvSpPr>
        <xdr:cNvPr id="700" name="フローチャート: 判断 699">
          <a:extLst>
            <a:ext uri="{FF2B5EF4-FFF2-40B4-BE49-F238E27FC236}">
              <a16:creationId xmlns:a16="http://schemas.microsoft.com/office/drawing/2014/main" id="{FF429DAF-68E8-4E47-ACD6-1FC069DD5333}"/>
            </a:ext>
          </a:extLst>
        </xdr:cNvPr>
        <xdr:cNvSpPr/>
      </xdr:nvSpPr>
      <xdr:spPr>
        <a:xfrm>
          <a:off x="1365250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01" name="テキスト ボックス 700">
          <a:extLst>
            <a:ext uri="{FF2B5EF4-FFF2-40B4-BE49-F238E27FC236}">
              <a16:creationId xmlns:a16="http://schemas.microsoft.com/office/drawing/2014/main" id="{13B03E76-FF4B-4505-A0A0-2E6ECAE1F50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02" name="テキスト ボックス 701">
          <a:extLst>
            <a:ext uri="{FF2B5EF4-FFF2-40B4-BE49-F238E27FC236}">
              <a16:creationId xmlns:a16="http://schemas.microsoft.com/office/drawing/2014/main" id="{E46293C3-50C9-4BA3-A9F5-B41D1DEDA86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03" name="テキスト ボックス 702">
          <a:extLst>
            <a:ext uri="{FF2B5EF4-FFF2-40B4-BE49-F238E27FC236}">
              <a16:creationId xmlns:a16="http://schemas.microsoft.com/office/drawing/2014/main" id="{0771467B-8673-4BCC-80A8-861BC0EF879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04" name="テキスト ボックス 703">
          <a:extLst>
            <a:ext uri="{FF2B5EF4-FFF2-40B4-BE49-F238E27FC236}">
              <a16:creationId xmlns:a16="http://schemas.microsoft.com/office/drawing/2014/main" id="{5602230C-26A1-41AD-A97F-AC905522687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05" name="テキスト ボックス 704">
          <a:extLst>
            <a:ext uri="{FF2B5EF4-FFF2-40B4-BE49-F238E27FC236}">
              <a16:creationId xmlns:a16="http://schemas.microsoft.com/office/drawing/2014/main" id="{8A42375C-1601-4B22-845D-E17BD226CC7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74930</xdr:rowOff>
    </xdr:from>
    <xdr:to>
      <xdr:col>85</xdr:col>
      <xdr:colOff>177800</xdr:colOff>
      <xdr:row>107</xdr:row>
      <xdr:rowOff>5080</xdr:rowOff>
    </xdr:to>
    <xdr:sp macro="" textlink="">
      <xdr:nvSpPr>
        <xdr:cNvPr id="706" name="楕円 705">
          <a:extLst>
            <a:ext uri="{FF2B5EF4-FFF2-40B4-BE49-F238E27FC236}">
              <a16:creationId xmlns:a16="http://schemas.microsoft.com/office/drawing/2014/main" id="{A4E36F39-8810-4EE8-8915-983CAAD993CB}"/>
            </a:ext>
          </a:extLst>
        </xdr:cNvPr>
        <xdr:cNvSpPr/>
      </xdr:nvSpPr>
      <xdr:spPr>
        <a:xfrm>
          <a:off x="16268700" y="1824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53357</xdr:rowOff>
    </xdr:from>
    <xdr:ext cx="405111" cy="259045"/>
    <xdr:sp macro="" textlink="">
      <xdr:nvSpPr>
        <xdr:cNvPr id="707" name="【庁舎】&#10;有形固定資産減価償却率該当値テキスト">
          <a:extLst>
            <a:ext uri="{FF2B5EF4-FFF2-40B4-BE49-F238E27FC236}">
              <a16:creationId xmlns:a16="http://schemas.microsoft.com/office/drawing/2014/main" id="{2A6D18F0-2590-4DB2-94B1-317D2D8BB355}"/>
            </a:ext>
          </a:extLst>
        </xdr:cNvPr>
        <xdr:cNvSpPr txBox="1"/>
      </xdr:nvSpPr>
      <xdr:spPr>
        <a:xfrm>
          <a:off x="16357600" y="1822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130175</xdr:rowOff>
    </xdr:from>
    <xdr:to>
      <xdr:col>81</xdr:col>
      <xdr:colOff>101600</xdr:colOff>
      <xdr:row>107</xdr:row>
      <xdr:rowOff>60325</xdr:rowOff>
    </xdr:to>
    <xdr:sp macro="" textlink="">
      <xdr:nvSpPr>
        <xdr:cNvPr id="708" name="楕円 707">
          <a:extLst>
            <a:ext uri="{FF2B5EF4-FFF2-40B4-BE49-F238E27FC236}">
              <a16:creationId xmlns:a16="http://schemas.microsoft.com/office/drawing/2014/main" id="{7F81F50F-B9C0-4786-9F20-6B05F5E5CF4B}"/>
            </a:ext>
          </a:extLst>
        </xdr:cNvPr>
        <xdr:cNvSpPr/>
      </xdr:nvSpPr>
      <xdr:spPr>
        <a:xfrm>
          <a:off x="15430500" y="1830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125730</xdr:rowOff>
    </xdr:from>
    <xdr:to>
      <xdr:col>85</xdr:col>
      <xdr:colOff>127000</xdr:colOff>
      <xdr:row>107</xdr:row>
      <xdr:rowOff>9525</xdr:rowOff>
    </xdr:to>
    <xdr:cxnSp macro="">
      <xdr:nvCxnSpPr>
        <xdr:cNvPr id="709" name="直線コネクタ 708">
          <a:extLst>
            <a:ext uri="{FF2B5EF4-FFF2-40B4-BE49-F238E27FC236}">
              <a16:creationId xmlns:a16="http://schemas.microsoft.com/office/drawing/2014/main" id="{8FCDD708-7C4A-4A55-BC6C-AA61F548171F}"/>
            </a:ext>
          </a:extLst>
        </xdr:cNvPr>
        <xdr:cNvCxnSpPr/>
      </xdr:nvCxnSpPr>
      <xdr:spPr>
        <a:xfrm flipV="1">
          <a:off x="15481300" y="18299430"/>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168275</xdr:rowOff>
    </xdr:from>
    <xdr:to>
      <xdr:col>76</xdr:col>
      <xdr:colOff>165100</xdr:colOff>
      <xdr:row>107</xdr:row>
      <xdr:rowOff>98425</xdr:rowOff>
    </xdr:to>
    <xdr:sp macro="" textlink="">
      <xdr:nvSpPr>
        <xdr:cNvPr id="710" name="楕円 709">
          <a:extLst>
            <a:ext uri="{FF2B5EF4-FFF2-40B4-BE49-F238E27FC236}">
              <a16:creationId xmlns:a16="http://schemas.microsoft.com/office/drawing/2014/main" id="{BE85760A-5A61-4341-BC72-1E1EFD63B066}"/>
            </a:ext>
          </a:extLst>
        </xdr:cNvPr>
        <xdr:cNvSpPr/>
      </xdr:nvSpPr>
      <xdr:spPr>
        <a:xfrm>
          <a:off x="14541500" y="1834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9525</xdr:rowOff>
    </xdr:from>
    <xdr:to>
      <xdr:col>81</xdr:col>
      <xdr:colOff>50800</xdr:colOff>
      <xdr:row>107</xdr:row>
      <xdr:rowOff>47625</xdr:rowOff>
    </xdr:to>
    <xdr:cxnSp macro="">
      <xdr:nvCxnSpPr>
        <xdr:cNvPr id="711" name="直線コネクタ 710">
          <a:extLst>
            <a:ext uri="{FF2B5EF4-FFF2-40B4-BE49-F238E27FC236}">
              <a16:creationId xmlns:a16="http://schemas.microsoft.com/office/drawing/2014/main" id="{9EAE5A55-36D5-4BC8-9A07-15DA638F353A}"/>
            </a:ext>
          </a:extLst>
        </xdr:cNvPr>
        <xdr:cNvCxnSpPr/>
      </xdr:nvCxnSpPr>
      <xdr:spPr>
        <a:xfrm flipV="1">
          <a:off x="14592300" y="183546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46355</xdr:rowOff>
    </xdr:from>
    <xdr:to>
      <xdr:col>72</xdr:col>
      <xdr:colOff>38100</xdr:colOff>
      <xdr:row>107</xdr:row>
      <xdr:rowOff>147955</xdr:rowOff>
    </xdr:to>
    <xdr:sp macro="" textlink="">
      <xdr:nvSpPr>
        <xdr:cNvPr id="712" name="楕円 711">
          <a:extLst>
            <a:ext uri="{FF2B5EF4-FFF2-40B4-BE49-F238E27FC236}">
              <a16:creationId xmlns:a16="http://schemas.microsoft.com/office/drawing/2014/main" id="{A4071DA7-69D5-4995-A848-0F00EDA48C9A}"/>
            </a:ext>
          </a:extLst>
        </xdr:cNvPr>
        <xdr:cNvSpPr/>
      </xdr:nvSpPr>
      <xdr:spPr>
        <a:xfrm>
          <a:off x="13652500" y="1839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47625</xdr:rowOff>
    </xdr:from>
    <xdr:to>
      <xdr:col>76</xdr:col>
      <xdr:colOff>114300</xdr:colOff>
      <xdr:row>107</xdr:row>
      <xdr:rowOff>97155</xdr:rowOff>
    </xdr:to>
    <xdr:cxnSp macro="">
      <xdr:nvCxnSpPr>
        <xdr:cNvPr id="713" name="直線コネクタ 712">
          <a:extLst>
            <a:ext uri="{FF2B5EF4-FFF2-40B4-BE49-F238E27FC236}">
              <a16:creationId xmlns:a16="http://schemas.microsoft.com/office/drawing/2014/main" id="{0C1AC6D9-6335-416D-A498-C31FB1062C0E}"/>
            </a:ext>
          </a:extLst>
        </xdr:cNvPr>
        <xdr:cNvCxnSpPr/>
      </xdr:nvCxnSpPr>
      <xdr:spPr>
        <a:xfrm flipV="1">
          <a:off x="13703300" y="1839277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160672</xdr:rowOff>
    </xdr:from>
    <xdr:ext cx="405111" cy="259045"/>
    <xdr:sp macro="" textlink="">
      <xdr:nvSpPr>
        <xdr:cNvPr id="714" name="n_1aveValue【庁舎】&#10;有形固定資産減価償却率">
          <a:extLst>
            <a:ext uri="{FF2B5EF4-FFF2-40B4-BE49-F238E27FC236}">
              <a16:creationId xmlns:a16="http://schemas.microsoft.com/office/drawing/2014/main" id="{AD44E97F-D4E1-4EFE-B979-06952E62BD6F}"/>
            </a:ext>
          </a:extLst>
        </xdr:cNvPr>
        <xdr:cNvSpPr txBox="1"/>
      </xdr:nvSpPr>
      <xdr:spPr>
        <a:xfrm>
          <a:off x="15266044" y="1747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15891</xdr:rowOff>
    </xdr:from>
    <xdr:ext cx="405111" cy="259045"/>
    <xdr:sp macro="" textlink="">
      <xdr:nvSpPr>
        <xdr:cNvPr id="715" name="n_2aveValue【庁舎】&#10;有形固定資産減価償却率">
          <a:extLst>
            <a:ext uri="{FF2B5EF4-FFF2-40B4-BE49-F238E27FC236}">
              <a16:creationId xmlns:a16="http://schemas.microsoft.com/office/drawing/2014/main" id="{7826D1B8-F715-4C68-A185-371F7420EF00}"/>
            </a:ext>
          </a:extLst>
        </xdr:cNvPr>
        <xdr:cNvSpPr txBox="1"/>
      </xdr:nvSpPr>
      <xdr:spPr>
        <a:xfrm>
          <a:off x="14389744" y="1750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113047</xdr:rowOff>
    </xdr:from>
    <xdr:ext cx="405111" cy="259045"/>
    <xdr:sp macro="" textlink="">
      <xdr:nvSpPr>
        <xdr:cNvPr id="716" name="n_3aveValue【庁舎】&#10;有形固定資産減価償却率">
          <a:extLst>
            <a:ext uri="{FF2B5EF4-FFF2-40B4-BE49-F238E27FC236}">
              <a16:creationId xmlns:a16="http://schemas.microsoft.com/office/drawing/2014/main" id="{2A200450-9B1A-4CEF-BCB2-DE8E5D010D90}"/>
            </a:ext>
          </a:extLst>
        </xdr:cNvPr>
        <xdr:cNvSpPr txBox="1"/>
      </xdr:nvSpPr>
      <xdr:spPr>
        <a:xfrm>
          <a:off x="13500744" y="1742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51452</xdr:rowOff>
    </xdr:from>
    <xdr:ext cx="405111" cy="259045"/>
    <xdr:sp macro="" textlink="">
      <xdr:nvSpPr>
        <xdr:cNvPr id="717" name="n_1mainValue【庁舎】&#10;有形固定資産減価償却率">
          <a:extLst>
            <a:ext uri="{FF2B5EF4-FFF2-40B4-BE49-F238E27FC236}">
              <a16:creationId xmlns:a16="http://schemas.microsoft.com/office/drawing/2014/main" id="{9EFF2A18-4AD0-4EC7-A00E-89230DF0235F}"/>
            </a:ext>
          </a:extLst>
        </xdr:cNvPr>
        <xdr:cNvSpPr txBox="1"/>
      </xdr:nvSpPr>
      <xdr:spPr>
        <a:xfrm>
          <a:off x="15266044" y="1839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89552</xdr:rowOff>
    </xdr:from>
    <xdr:ext cx="405111" cy="259045"/>
    <xdr:sp macro="" textlink="">
      <xdr:nvSpPr>
        <xdr:cNvPr id="718" name="n_2mainValue【庁舎】&#10;有形固定資産減価償却率">
          <a:extLst>
            <a:ext uri="{FF2B5EF4-FFF2-40B4-BE49-F238E27FC236}">
              <a16:creationId xmlns:a16="http://schemas.microsoft.com/office/drawing/2014/main" id="{6036A704-7F23-45A0-843A-2C73E3627051}"/>
            </a:ext>
          </a:extLst>
        </xdr:cNvPr>
        <xdr:cNvSpPr txBox="1"/>
      </xdr:nvSpPr>
      <xdr:spPr>
        <a:xfrm>
          <a:off x="14389744" y="1843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139082</xdr:rowOff>
    </xdr:from>
    <xdr:ext cx="405111" cy="259045"/>
    <xdr:sp macro="" textlink="">
      <xdr:nvSpPr>
        <xdr:cNvPr id="719" name="n_3mainValue【庁舎】&#10;有形固定資産減価償却率">
          <a:extLst>
            <a:ext uri="{FF2B5EF4-FFF2-40B4-BE49-F238E27FC236}">
              <a16:creationId xmlns:a16="http://schemas.microsoft.com/office/drawing/2014/main" id="{D64C0637-83A8-42CE-88FC-FA1D540143BB}"/>
            </a:ext>
          </a:extLst>
        </xdr:cNvPr>
        <xdr:cNvSpPr txBox="1"/>
      </xdr:nvSpPr>
      <xdr:spPr>
        <a:xfrm>
          <a:off x="13500744" y="1848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0" name="正方形/長方形 719">
          <a:extLst>
            <a:ext uri="{FF2B5EF4-FFF2-40B4-BE49-F238E27FC236}">
              <a16:creationId xmlns:a16="http://schemas.microsoft.com/office/drawing/2014/main" id="{A8492165-EFA3-4ECA-A117-BBA3AC68FA6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1" name="正方形/長方形 720">
          <a:extLst>
            <a:ext uri="{FF2B5EF4-FFF2-40B4-BE49-F238E27FC236}">
              <a16:creationId xmlns:a16="http://schemas.microsoft.com/office/drawing/2014/main" id="{A8B7BCBC-AAAD-47A7-94D0-340431746B7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22" name="正方形/長方形 721">
          <a:extLst>
            <a:ext uri="{FF2B5EF4-FFF2-40B4-BE49-F238E27FC236}">
              <a16:creationId xmlns:a16="http://schemas.microsoft.com/office/drawing/2014/main" id="{E89A6D7A-74FB-470B-8DA4-543C103603A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23" name="正方形/長方形 722">
          <a:extLst>
            <a:ext uri="{FF2B5EF4-FFF2-40B4-BE49-F238E27FC236}">
              <a16:creationId xmlns:a16="http://schemas.microsoft.com/office/drawing/2014/main" id="{E450DD81-9E97-45F8-9B17-2277EB540CB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24" name="正方形/長方形 723">
          <a:extLst>
            <a:ext uri="{FF2B5EF4-FFF2-40B4-BE49-F238E27FC236}">
              <a16:creationId xmlns:a16="http://schemas.microsoft.com/office/drawing/2014/main" id="{1E16AE4E-F0B9-415C-BD54-265F648A9FE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25" name="正方形/長方形 724">
          <a:extLst>
            <a:ext uri="{FF2B5EF4-FFF2-40B4-BE49-F238E27FC236}">
              <a16:creationId xmlns:a16="http://schemas.microsoft.com/office/drawing/2014/main" id="{F17C8DDD-10EC-4EF1-879E-83E06EA59BB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26" name="正方形/長方形 725">
          <a:extLst>
            <a:ext uri="{FF2B5EF4-FFF2-40B4-BE49-F238E27FC236}">
              <a16:creationId xmlns:a16="http://schemas.microsoft.com/office/drawing/2014/main" id="{0E9DA67C-CAD6-4184-9E2F-41F28899ED8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27" name="正方形/長方形 726">
          <a:extLst>
            <a:ext uri="{FF2B5EF4-FFF2-40B4-BE49-F238E27FC236}">
              <a16:creationId xmlns:a16="http://schemas.microsoft.com/office/drawing/2014/main" id="{B0E926B6-7738-4E2C-A2EC-E428CC54141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28" name="テキスト ボックス 727">
          <a:extLst>
            <a:ext uri="{FF2B5EF4-FFF2-40B4-BE49-F238E27FC236}">
              <a16:creationId xmlns:a16="http://schemas.microsoft.com/office/drawing/2014/main" id="{87AFF4C0-C868-4D0B-AD1F-E72422C902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29" name="直線コネクタ 728">
          <a:extLst>
            <a:ext uri="{FF2B5EF4-FFF2-40B4-BE49-F238E27FC236}">
              <a16:creationId xmlns:a16="http://schemas.microsoft.com/office/drawing/2014/main" id="{4D932C4D-4AE7-4978-89FE-4DF8AC51A56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30" name="直線コネクタ 729">
          <a:extLst>
            <a:ext uri="{FF2B5EF4-FFF2-40B4-BE49-F238E27FC236}">
              <a16:creationId xmlns:a16="http://schemas.microsoft.com/office/drawing/2014/main" id="{20E35522-9F00-4684-8359-1D76D4683CF1}"/>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31" name="テキスト ボックス 730">
          <a:extLst>
            <a:ext uri="{FF2B5EF4-FFF2-40B4-BE49-F238E27FC236}">
              <a16:creationId xmlns:a16="http://schemas.microsoft.com/office/drawing/2014/main" id="{B015C65E-52F0-402D-9C00-F9D843F9507C}"/>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32" name="直線コネクタ 731">
          <a:extLst>
            <a:ext uri="{FF2B5EF4-FFF2-40B4-BE49-F238E27FC236}">
              <a16:creationId xmlns:a16="http://schemas.microsoft.com/office/drawing/2014/main" id="{8DD63127-2E65-4D5E-BE00-BE8B8AC4E7CC}"/>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33" name="テキスト ボックス 732">
          <a:extLst>
            <a:ext uri="{FF2B5EF4-FFF2-40B4-BE49-F238E27FC236}">
              <a16:creationId xmlns:a16="http://schemas.microsoft.com/office/drawing/2014/main" id="{6005AA6D-D730-40D2-AEB8-FF9F46B2C8F6}"/>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34" name="直線コネクタ 733">
          <a:extLst>
            <a:ext uri="{FF2B5EF4-FFF2-40B4-BE49-F238E27FC236}">
              <a16:creationId xmlns:a16="http://schemas.microsoft.com/office/drawing/2014/main" id="{E90DD90F-F7D0-4204-A0B2-F43A9D1551E5}"/>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35" name="テキスト ボックス 734">
          <a:extLst>
            <a:ext uri="{FF2B5EF4-FFF2-40B4-BE49-F238E27FC236}">
              <a16:creationId xmlns:a16="http://schemas.microsoft.com/office/drawing/2014/main" id="{84688FEC-E632-4D01-A10E-AF0F9DD1CEDB}"/>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36" name="直線コネクタ 735">
          <a:extLst>
            <a:ext uri="{FF2B5EF4-FFF2-40B4-BE49-F238E27FC236}">
              <a16:creationId xmlns:a16="http://schemas.microsoft.com/office/drawing/2014/main" id="{A088E7E3-96CA-4099-91FE-0D2FC622038C}"/>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37" name="テキスト ボックス 736">
          <a:extLst>
            <a:ext uri="{FF2B5EF4-FFF2-40B4-BE49-F238E27FC236}">
              <a16:creationId xmlns:a16="http://schemas.microsoft.com/office/drawing/2014/main" id="{1D6DC1C6-0034-4D88-A5EF-472A766C97A1}"/>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38" name="直線コネクタ 737">
          <a:extLst>
            <a:ext uri="{FF2B5EF4-FFF2-40B4-BE49-F238E27FC236}">
              <a16:creationId xmlns:a16="http://schemas.microsoft.com/office/drawing/2014/main" id="{D8C93A43-C6AA-4933-AEF7-31C21BAEA646}"/>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39" name="テキスト ボックス 738">
          <a:extLst>
            <a:ext uri="{FF2B5EF4-FFF2-40B4-BE49-F238E27FC236}">
              <a16:creationId xmlns:a16="http://schemas.microsoft.com/office/drawing/2014/main" id="{54B6CF35-9875-43EA-AD71-A3B11B011896}"/>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40" name="直線コネクタ 739">
          <a:extLst>
            <a:ext uri="{FF2B5EF4-FFF2-40B4-BE49-F238E27FC236}">
              <a16:creationId xmlns:a16="http://schemas.microsoft.com/office/drawing/2014/main" id="{F5C8F9AA-B7A1-4044-A16F-BAD29992CD72}"/>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41" name="テキスト ボックス 740">
          <a:extLst>
            <a:ext uri="{FF2B5EF4-FFF2-40B4-BE49-F238E27FC236}">
              <a16:creationId xmlns:a16="http://schemas.microsoft.com/office/drawing/2014/main" id="{2190A39F-DDF2-4540-AA41-78FA2314F906}"/>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2" name="直線コネクタ 741">
          <a:extLst>
            <a:ext uri="{FF2B5EF4-FFF2-40B4-BE49-F238E27FC236}">
              <a16:creationId xmlns:a16="http://schemas.microsoft.com/office/drawing/2014/main" id="{823BE4DE-7B01-4EDF-B954-0DC3CCBCCA4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43" name="テキスト ボックス 742">
          <a:extLst>
            <a:ext uri="{FF2B5EF4-FFF2-40B4-BE49-F238E27FC236}">
              <a16:creationId xmlns:a16="http://schemas.microsoft.com/office/drawing/2014/main" id="{15FAB101-F376-43E9-A78C-C7968996483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44" name="【庁舎】&#10;一人当たり面積グラフ枠">
          <a:extLst>
            <a:ext uri="{FF2B5EF4-FFF2-40B4-BE49-F238E27FC236}">
              <a16:creationId xmlns:a16="http://schemas.microsoft.com/office/drawing/2014/main" id="{1AC3549E-AEC0-48F3-A3F6-A93149765D7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151312</xdr:rowOff>
    </xdr:from>
    <xdr:to>
      <xdr:col>116</xdr:col>
      <xdr:colOff>62864</xdr:colOff>
      <xdr:row>108</xdr:row>
      <xdr:rowOff>41366</xdr:rowOff>
    </xdr:to>
    <xdr:cxnSp macro="">
      <xdr:nvCxnSpPr>
        <xdr:cNvPr id="745" name="直線コネクタ 744">
          <a:extLst>
            <a:ext uri="{FF2B5EF4-FFF2-40B4-BE49-F238E27FC236}">
              <a16:creationId xmlns:a16="http://schemas.microsoft.com/office/drawing/2014/main" id="{28144A27-D35B-41A1-AC5C-F5B0D940F1E4}"/>
            </a:ext>
          </a:extLst>
        </xdr:cNvPr>
        <xdr:cNvCxnSpPr/>
      </xdr:nvCxnSpPr>
      <xdr:spPr>
        <a:xfrm flipV="1">
          <a:off x="22160864" y="17296312"/>
          <a:ext cx="0" cy="1261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45193</xdr:rowOff>
    </xdr:from>
    <xdr:ext cx="469744" cy="259045"/>
    <xdr:sp macro="" textlink="">
      <xdr:nvSpPr>
        <xdr:cNvPr id="746" name="【庁舎】&#10;一人当たり面積最小値テキスト">
          <a:extLst>
            <a:ext uri="{FF2B5EF4-FFF2-40B4-BE49-F238E27FC236}">
              <a16:creationId xmlns:a16="http://schemas.microsoft.com/office/drawing/2014/main" id="{11721478-6987-4FA8-B35D-E1D0394B281C}"/>
            </a:ext>
          </a:extLst>
        </xdr:cNvPr>
        <xdr:cNvSpPr txBox="1"/>
      </xdr:nvSpPr>
      <xdr:spPr>
        <a:xfrm>
          <a:off x="22199600" y="18561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41366</xdr:rowOff>
    </xdr:from>
    <xdr:to>
      <xdr:col>116</xdr:col>
      <xdr:colOff>152400</xdr:colOff>
      <xdr:row>108</xdr:row>
      <xdr:rowOff>41366</xdr:rowOff>
    </xdr:to>
    <xdr:cxnSp macro="">
      <xdr:nvCxnSpPr>
        <xdr:cNvPr id="747" name="直線コネクタ 746">
          <a:extLst>
            <a:ext uri="{FF2B5EF4-FFF2-40B4-BE49-F238E27FC236}">
              <a16:creationId xmlns:a16="http://schemas.microsoft.com/office/drawing/2014/main" id="{038C5561-842F-4FA7-8871-63B745066FA3}"/>
            </a:ext>
          </a:extLst>
        </xdr:cNvPr>
        <xdr:cNvCxnSpPr/>
      </xdr:nvCxnSpPr>
      <xdr:spPr>
        <a:xfrm>
          <a:off x="22072600" y="18557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97989</xdr:rowOff>
    </xdr:from>
    <xdr:ext cx="469744" cy="259045"/>
    <xdr:sp macro="" textlink="">
      <xdr:nvSpPr>
        <xdr:cNvPr id="748" name="【庁舎】&#10;一人当たり面積最大値テキスト">
          <a:extLst>
            <a:ext uri="{FF2B5EF4-FFF2-40B4-BE49-F238E27FC236}">
              <a16:creationId xmlns:a16="http://schemas.microsoft.com/office/drawing/2014/main" id="{BB8CA6B1-3FCD-49AC-833C-F4E39B8BDBF9}"/>
            </a:ext>
          </a:extLst>
        </xdr:cNvPr>
        <xdr:cNvSpPr txBox="1"/>
      </xdr:nvSpPr>
      <xdr:spPr>
        <a:xfrm>
          <a:off x="22199600" y="17071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151312</xdr:rowOff>
    </xdr:from>
    <xdr:to>
      <xdr:col>116</xdr:col>
      <xdr:colOff>152400</xdr:colOff>
      <xdr:row>100</xdr:row>
      <xdr:rowOff>151312</xdr:rowOff>
    </xdr:to>
    <xdr:cxnSp macro="">
      <xdr:nvCxnSpPr>
        <xdr:cNvPr id="749" name="直線コネクタ 748">
          <a:extLst>
            <a:ext uri="{FF2B5EF4-FFF2-40B4-BE49-F238E27FC236}">
              <a16:creationId xmlns:a16="http://schemas.microsoft.com/office/drawing/2014/main" id="{537F5B32-9630-4975-81EE-1037C566C165}"/>
            </a:ext>
          </a:extLst>
        </xdr:cNvPr>
        <xdr:cNvCxnSpPr/>
      </xdr:nvCxnSpPr>
      <xdr:spPr>
        <a:xfrm>
          <a:off x="22072600" y="1729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97263</xdr:rowOff>
    </xdr:from>
    <xdr:ext cx="469744" cy="259045"/>
    <xdr:sp macro="" textlink="">
      <xdr:nvSpPr>
        <xdr:cNvPr id="750" name="【庁舎】&#10;一人当たり面積平均値テキスト">
          <a:extLst>
            <a:ext uri="{FF2B5EF4-FFF2-40B4-BE49-F238E27FC236}">
              <a16:creationId xmlns:a16="http://schemas.microsoft.com/office/drawing/2014/main" id="{6F723650-4889-4D6E-B656-2A3A466FC99A}"/>
            </a:ext>
          </a:extLst>
        </xdr:cNvPr>
        <xdr:cNvSpPr txBox="1"/>
      </xdr:nvSpPr>
      <xdr:spPr>
        <a:xfrm>
          <a:off x="22199600" y="18099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74386</xdr:rowOff>
    </xdr:from>
    <xdr:to>
      <xdr:col>116</xdr:col>
      <xdr:colOff>114300</xdr:colOff>
      <xdr:row>107</xdr:row>
      <xdr:rowOff>4536</xdr:rowOff>
    </xdr:to>
    <xdr:sp macro="" textlink="">
      <xdr:nvSpPr>
        <xdr:cNvPr id="751" name="フローチャート: 判断 750">
          <a:extLst>
            <a:ext uri="{FF2B5EF4-FFF2-40B4-BE49-F238E27FC236}">
              <a16:creationId xmlns:a16="http://schemas.microsoft.com/office/drawing/2014/main" id="{5694A6E5-DCB9-4DBD-8AFD-E901AA2D3878}"/>
            </a:ext>
          </a:extLst>
        </xdr:cNvPr>
        <xdr:cNvSpPr/>
      </xdr:nvSpPr>
      <xdr:spPr>
        <a:xfrm>
          <a:off x="221107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93980</xdr:rowOff>
    </xdr:from>
    <xdr:to>
      <xdr:col>112</xdr:col>
      <xdr:colOff>38100</xdr:colOff>
      <xdr:row>107</xdr:row>
      <xdr:rowOff>24130</xdr:rowOff>
    </xdr:to>
    <xdr:sp macro="" textlink="">
      <xdr:nvSpPr>
        <xdr:cNvPr id="752" name="フローチャート: 判断 751">
          <a:extLst>
            <a:ext uri="{FF2B5EF4-FFF2-40B4-BE49-F238E27FC236}">
              <a16:creationId xmlns:a16="http://schemas.microsoft.com/office/drawing/2014/main" id="{9AE39199-C3AC-44A8-A36A-FDA18DB2A665}"/>
            </a:ext>
          </a:extLst>
        </xdr:cNvPr>
        <xdr:cNvSpPr/>
      </xdr:nvSpPr>
      <xdr:spPr>
        <a:xfrm>
          <a:off x="21272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61323</xdr:rowOff>
    </xdr:from>
    <xdr:to>
      <xdr:col>107</xdr:col>
      <xdr:colOff>101600</xdr:colOff>
      <xdr:row>106</xdr:row>
      <xdr:rowOff>162923</xdr:rowOff>
    </xdr:to>
    <xdr:sp macro="" textlink="">
      <xdr:nvSpPr>
        <xdr:cNvPr id="753" name="フローチャート: 判断 752">
          <a:extLst>
            <a:ext uri="{FF2B5EF4-FFF2-40B4-BE49-F238E27FC236}">
              <a16:creationId xmlns:a16="http://schemas.microsoft.com/office/drawing/2014/main" id="{4D20E731-D79E-4CB3-9733-2B4326B50295}"/>
            </a:ext>
          </a:extLst>
        </xdr:cNvPr>
        <xdr:cNvSpPr/>
      </xdr:nvSpPr>
      <xdr:spPr>
        <a:xfrm>
          <a:off x="20383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144055</xdr:rowOff>
    </xdr:from>
    <xdr:to>
      <xdr:col>102</xdr:col>
      <xdr:colOff>165100</xdr:colOff>
      <xdr:row>107</xdr:row>
      <xdr:rowOff>74205</xdr:rowOff>
    </xdr:to>
    <xdr:sp macro="" textlink="">
      <xdr:nvSpPr>
        <xdr:cNvPr id="754" name="フローチャート: 判断 753">
          <a:extLst>
            <a:ext uri="{FF2B5EF4-FFF2-40B4-BE49-F238E27FC236}">
              <a16:creationId xmlns:a16="http://schemas.microsoft.com/office/drawing/2014/main" id="{77FACDC9-ADC3-4CCA-AE4D-8D6F955F11A1}"/>
            </a:ext>
          </a:extLst>
        </xdr:cNvPr>
        <xdr:cNvSpPr/>
      </xdr:nvSpPr>
      <xdr:spPr>
        <a:xfrm>
          <a:off x="19494500" y="1831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55" name="テキスト ボックス 754">
          <a:extLst>
            <a:ext uri="{FF2B5EF4-FFF2-40B4-BE49-F238E27FC236}">
              <a16:creationId xmlns:a16="http://schemas.microsoft.com/office/drawing/2014/main" id="{A6F1727F-F1D9-4FB4-BCB1-B1E4787E70A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56" name="テキスト ボックス 755">
          <a:extLst>
            <a:ext uri="{FF2B5EF4-FFF2-40B4-BE49-F238E27FC236}">
              <a16:creationId xmlns:a16="http://schemas.microsoft.com/office/drawing/2014/main" id="{A2B7BACC-E22A-4124-90C8-40D13C13303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57" name="テキスト ボックス 756">
          <a:extLst>
            <a:ext uri="{FF2B5EF4-FFF2-40B4-BE49-F238E27FC236}">
              <a16:creationId xmlns:a16="http://schemas.microsoft.com/office/drawing/2014/main" id="{E99E4C6C-62E4-4B77-97E6-1CE851260F4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58" name="テキスト ボックス 757">
          <a:extLst>
            <a:ext uri="{FF2B5EF4-FFF2-40B4-BE49-F238E27FC236}">
              <a16:creationId xmlns:a16="http://schemas.microsoft.com/office/drawing/2014/main" id="{FDE34AF0-9B66-44CA-96A6-908D2498B05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59" name="テキスト ボックス 758">
          <a:extLst>
            <a:ext uri="{FF2B5EF4-FFF2-40B4-BE49-F238E27FC236}">
              <a16:creationId xmlns:a16="http://schemas.microsoft.com/office/drawing/2014/main" id="{76119B07-06EF-4636-B36E-B53B5923C16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87993</xdr:rowOff>
    </xdr:from>
    <xdr:to>
      <xdr:col>116</xdr:col>
      <xdr:colOff>114300</xdr:colOff>
      <xdr:row>108</xdr:row>
      <xdr:rowOff>18143</xdr:rowOff>
    </xdr:to>
    <xdr:sp macro="" textlink="">
      <xdr:nvSpPr>
        <xdr:cNvPr id="760" name="楕円 759">
          <a:extLst>
            <a:ext uri="{FF2B5EF4-FFF2-40B4-BE49-F238E27FC236}">
              <a16:creationId xmlns:a16="http://schemas.microsoft.com/office/drawing/2014/main" id="{82C57A78-C04F-4727-B177-D64F90C19869}"/>
            </a:ext>
          </a:extLst>
        </xdr:cNvPr>
        <xdr:cNvSpPr/>
      </xdr:nvSpPr>
      <xdr:spPr>
        <a:xfrm>
          <a:off x="22110700" y="1843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2920</xdr:rowOff>
    </xdr:from>
    <xdr:ext cx="469744" cy="259045"/>
    <xdr:sp macro="" textlink="">
      <xdr:nvSpPr>
        <xdr:cNvPr id="761" name="【庁舎】&#10;一人当たり面積該当値テキスト">
          <a:extLst>
            <a:ext uri="{FF2B5EF4-FFF2-40B4-BE49-F238E27FC236}">
              <a16:creationId xmlns:a16="http://schemas.microsoft.com/office/drawing/2014/main" id="{3D32780D-CC5F-4F35-AF2B-71293E009761}"/>
            </a:ext>
          </a:extLst>
        </xdr:cNvPr>
        <xdr:cNvSpPr txBox="1"/>
      </xdr:nvSpPr>
      <xdr:spPr>
        <a:xfrm>
          <a:off x="22199600" y="1834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90170</xdr:rowOff>
    </xdr:from>
    <xdr:to>
      <xdr:col>112</xdr:col>
      <xdr:colOff>38100</xdr:colOff>
      <xdr:row>108</xdr:row>
      <xdr:rowOff>20320</xdr:rowOff>
    </xdr:to>
    <xdr:sp macro="" textlink="">
      <xdr:nvSpPr>
        <xdr:cNvPr id="762" name="楕円 761">
          <a:extLst>
            <a:ext uri="{FF2B5EF4-FFF2-40B4-BE49-F238E27FC236}">
              <a16:creationId xmlns:a16="http://schemas.microsoft.com/office/drawing/2014/main" id="{D6338E7D-722F-43E8-982C-F68C3EB6BAE3}"/>
            </a:ext>
          </a:extLst>
        </xdr:cNvPr>
        <xdr:cNvSpPr/>
      </xdr:nvSpPr>
      <xdr:spPr>
        <a:xfrm>
          <a:off x="21272500" y="184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138793</xdr:rowOff>
    </xdr:from>
    <xdr:to>
      <xdr:col>116</xdr:col>
      <xdr:colOff>63500</xdr:colOff>
      <xdr:row>107</xdr:row>
      <xdr:rowOff>140970</xdr:rowOff>
    </xdr:to>
    <xdr:cxnSp macro="">
      <xdr:nvCxnSpPr>
        <xdr:cNvPr id="763" name="直線コネクタ 762">
          <a:extLst>
            <a:ext uri="{FF2B5EF4-FFF2-40B4-BE49-F238E27FC236}">
              <a16:creationId xmlns:a16="http://schemas.microsoft.com/office/drawing/2014/main" id="{A9B4E873-D2FA-4966-9D59-367945FF729F}"/>
            </a:ext>
          </a:extLst>
        </xdr:cNvPr>
        <xdr:cNvCxnSpPr/>
      </xdr:nvCxnSpPr>
      <xdr:spPr>
        <a:xfrm flipV="1">
          <a:off x="21323300" y="18483943"/>
          <a:ext cx="8382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103232</xdr:rowOff>
    </xdr:from>
    <xdr:to>
      <xdr:col>107</xdr:col>
      <xdr:colOff>101600</xdr:colOff>
      <xdr:row>108</xdr:row>
      <xdr:rowOff>33382</xdr:rowOff>
    </xdr:to>
    <xdr:sp macro="" textlink="">
      <xdr:nvSpPr>
        <xdr:cNvPr id="764" name="楕円 763">
          <a:extLst>
            <a:ext uri="{FF2B5EF4-FFF2-40B4-BE49-F238E27FC236}">
              <a16:creationId xmlns:a16="http://schemas.microsoft.com/office/drawing/2014/main" id="{82B983AB-E66E-4CD3-A3DF-72C438BCC530}"/>
            </a:ext>
          </a:extLst>
        </xdr:cNvPr>
        <xdr:cNvSpPr/>
      </xdr:nvSpPr>
      <xdr:spPr>
        <a:xfrm>
          <a:off x="20383500" y="1844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140970</xdr:rowOff>
    </xdr:from>
    <xdr:to>
      <xdr:col>111</xdr:col>
      <xdr:colOff>177800</xdr:colOff>
      <xdr:row>107</xdr:row>
      <xdr:rowOff>154032</xdr:rowOff>
    </xdr:to>
    <xdr:cxnSp macro="">
      <xdr:nvCxnSpPr>
        <xdr:cNvPr id="765" name="直線コネクタ 764">
          <a:extLst>
            <a:ext uri="{FF2B5EF4-FFF2-40B4-BE49-F238E27FC236}">
              <a16:creationId xmlns:a16="http://schemas.microsoft.com/office/drawing/2014/main" id="{15F61EC6-634F-4C1D-8A09-12EE6BCD7632}"/>
            </a:ext>
          </a:extLst>
        </xdr:cNvPr>
        <xdr:cNvCxnSpPr/>
      </xdr:nvCxnSpPr>
      <xdr:spPr>
        <a:xfrm flipV="1">
          <a:off x="20434300" y="18486120"/>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105411</xdr:rowOff>
    </xdr:from>
    <xdr:to>
      <xdr:col>102</xdr:col>
      <xdr:colOff>165100</xdr:colOff>
      <xdr:row>108</xdr:row>
      <xdr:rowOff>35561</xdr:rowOff>
    </xdr:to>
    <xdr:sp macro="" textlink="">
      <xdr:nvSpPr>
        <xdr:cNvPr id="766" name="楕円 765">
          <a:extLst>
            <a:ext uri="{FF2B5EF4-FFF2-40B4-BE49-F238E27FC236}">
              <a16:creationId xmlns:a16="http://schemas.microsoft.com/office/drawing/2014/main" id="{642D8877-7C17-4088-9A0D-A255089CDB01}"/>
            </a:ext>
          </a:extLst>
        </xdr:cNvPr>
        <xdr:cNvSpPr/>
      </xdr:nvSpPr>
      <xdr:spPr>
        <a:xfrm>
          <a:off x="19494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154032</xdr:rowOff>
    </xdr:from>
    <xdr:to>
      <xdr:col>107</xdr:col>
      <xdr:colOff>50800</xdr:colOff>
      <xdr:row>107</xdr:row>
      <xdr:rowOff>156211</xdr:rowOff>
    </xdr:to>
    <xdr:cxnSp macro="">
      <xdr:nvCxnSpPr>
        <xdr:cNvPr id="767" name="直線コネクタ 766">
          <a:extLst>
            <a:ext uri="{FF2B5EF4-FFF2-40B4-BE49-F238E27FC236}">
              <a16:creationId xmlns:a16="http://schemas.microsoft.com/office/drawing/2014/main" id="{E3537095-98B1-4C93-A3AB-DD6E075F51B7}"/>
            </a:ext>
          </a:extLst>
        </xdr:cNvPr>
        <xdr:cNvCxnSpPr/>
      </xdr:nvCxnSpPr>
      <xdr:spPr>
        <a:xfrm flipV="1">
          <a:off x="19545300" y="18499182"/>
          <a:ext cx="889000" cy="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40657</xdr:rowOff>
    </xdr:from>
    <xdr:ext cx="469744" cy="259045"/>
    <xdr:sp macro="" textlink="">
      <xdr:nvSpPr>
        <xdr:cNvPr id="768" name="n_1aveValue【庁舎】&#10;一人当たり面積">
          <a:extLst>
            <a:ext uri="{FF2B5EF4-FFF2-40B4-BE49-F238E27FC236}">
              <a16:creationId xmlns:a16="http://schemas.microsoft.com/office/drawing/2014/main" id="{3881F471-F991-4649-8118-D425DC19F142}"/>
            </a:ext>
          </a:extLst>
        </xdr:cNvPr>
        <xdr:cNvSpPr txBox="1"/>
      </xdr:nvSpPr>
      <xdr:spPr>
        <a:xfrm>
          <a:off x="210757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8000</xdr:rowOff>
    </xdr:from>
    <xdr:ext cx="469744" cy="259045"/>
    <xdr:sp macro="" textlink="">
      <xdr:nvSpPr>
        <xdr:cNvPr id="769" name="n_2aveValue【庁舎】&#10;一人当たり面積">
          <a:extLst>
            <a:ext uri="{FF2B5EF4-FFF2-40B4-BE49-F238E27FC236}">
              <a16:creationId xmlns:a16="http://schemas.microsoft.com/office/drawing/2014/main" id="{0598B1E1-2E5E-441E-BFAE-CE1C71210D39}"/>
            </a:ext>
          </a:extLst>
        </xdr:cNvPr>
        <xdr:cNvSpPr txBox="1"/>
      </xdr:nvSpPr>
      <xdr:spPr>
        <a:xfrm>
          <a:off x="20199427" y="1801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90732</xdr:rowOff>
    </xdr:from>
    <xdr:ext cx="469744" cy="259045"/>
    <xdr:sp macro="" textlink="">
      <xdr:nvSpPr>
        <xdr:cNvPr id="770" name="n_3aveValue【庁舎】&#10;一人当たり面積">
          <a:extLst>
            <a:ext uri="{FF2B5EF4-FFF2-40B4-BE49-F238E27FC236}">
              <a16:creationId xmlns:a16="http://schemas.microsoft.com/office/drawing/2014/main" id="{26024D2A-5557-4293-8E23-C91362357EA3}"/>
            </a:ext>
          </a:extLst>
        </xdr:cNvPr>
        <xdr:cNvSpPr txBox="1"/>
      </xdr:nvSpPr>
      <xdr:spPr>
        <a:xfrm>
          <a:off x="19310427" y="1809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11447</xdr:rowOff>
    </xdr:from>
    <xdr:ext cx="469744" cy="259045"/>
    <xdr:sp macro="" textlink="">
      <xdr:nvSpPr>
        <xdr:cNvPr id="771" name="n_1mainValue【庁舎】&#10;一人当たり面積">
          <a:extLst>
            <a:ext uri="{FF2B5EF4-FFF2-40B4-BE49-F238E27FC236}">
              <a16:creationId xmlns:a16="http://schemas.microsoft.com/office/drawing/2014/main" id="{4019C2E0-1462-4536-AC02-5A113D621B30}"/>
            </a:ext>
          </a:extLst>
        </xdr:cNvPr>
        <xdr:cNvSpPr txBox="1"/>
      </xdr:nvSpPr>
      <xdr:spPr>
        <a:xfrm>
          <a:off x="21075727"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24509</xdr:rowOff>
    </xdr:from>
    <xdr:ext cx="469744" cy="259045"/>
    <xdr:sp macro="" textlink="">
      <xdr:nvSpPr>
        <xdr:cNvPr id="772" name="n_2mainValue【庁舎】&#10;一人当たり面積">
          <a:extLst>
            <a:ext uri="{FF2B5EF4-FFF2-40B4-BE49-F238E27FC236}">
              <a16:creationId xmlns:a16="http://schemas.microsoft.com/office/drawing/2014/main" id="{0347F648-8BF3-43C8-8707-8950D64219A4}"/>
            </a:ext>
          </a:extLst>
        </xdr:cNvPr>
        <xdr:cNvSpPr txBox="1"/>
      </xdr:nvSpPr>
      <xdr:spPr>
        <a:xfrm>
          <a:off x="20199427" y="1854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26688</xdr:rowOff>
    </xdr:from>
    <xdr:ext cx="469744" cy="259045"/>
    <xdr:sp macro="" textlink="">
      <xdr:nvSpPr>
        <xdr:cNvPr id="773" name="n_3mainValue【庁舎】&#10;一人当たり面積">
          <a:extLst>
            <a:ext uri="{FF2B5EF4-FFF2-40B4-BE49-F238E27FC236}">
              <a16:creationId xmlns:a16="http://schemas.microsoft.com/office/drawing/2014/main" id="{D8F6A4C9-4038-41DD-9ACA-16049F2F08EE}"/>
            </a:ext>
          </a:extLst>
        </xdr:cNvPr>
        <xdr:cNvSpPr txBox="1"/>
      </xdr:nvSpPr>
      <xdr:spPr>
        <a:xfrm>
          <a:off x="193104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74" name="正方形/長方形 773">
          <a:extLst>
            <a:ext uri="{FF2B5EF4-FFF2-40B4-BE49-F238E27FC236}">
              <a16:creationId xmlns:a16="http://schemas.microsoft.com/office/drawing/2014/main" id="{D3209933-67EB-4D2A-905F-B4DF717EC2C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75" name="正方形/長方形 774">
          <a:extLst>
            <a:ext uri="{FF2B5EF4-FFF2-40B4-BE49-F238E27FC236}">
              <a16:creationId xmlns:a16="http://schemas.microsoft.com/office/drawing/2014/main" id="{B7A82DB6-86D5-4784-8322-C4E0ECF000F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76" name="テキスト ボックス 775">
          <a:extLst>
            <a:ext uri="{FF2B5EF4-FFF2-40B4-BE49-F238E27FC236}">
              <a16:creationId xmlns:a16="http://schemas.microsoft.com/office/drawing/2014/main" id="{BF1D5F13-40FA-4621-8674-CF47639017D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庁舎の有形固定資産減価償却率が低い数値であるのは、平成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新庁舎を建設したためであり、庁舎一人当たり面積が県平均や全国平均より大きな数値となっているのは、合併前の旧庁舎が一部残存しているためである。また、市有の施設については、全体的に老朽化は進んでいるものの、老朽化の度合いや使用状況、必要性などを総合的に判断しながら、長寿命化や統廃合を進めており、体育館等の利用頻度の高い施設の大規模改修などに計画的に取り組んでいる。また、消防施設についても災害の発生に備え老朽化した消防車両や屯所施設の更新・改築を計画的に進めており、県内平均、全国平均より比率は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今後も公共施設等総合管理計画に基づき、個々の施設等の状況を把握し、統廃合や複合化、長寿命化を進めていく。また、資産の適切な管理に努めるとともに、引き続き施設等保有量の最適化を目指す。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兵庫県南あわじ市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47,552
47,158
229.01
26,568,151
25,807,746
706,574
15,852,600
33,462,225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14.1
122.4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財政力指数は</a:t>
          </a:r>
          <a:r>
            <a:rPr kumimoji="1" lang="en-US" altLang="ja-JP" sz="1300">
              <a:latin typeface="ＭＳ Ｐゴシック" panose="020B0600070205080204" pitchFamily="50" charset="-128"/>
              <a:ea typeface="ＭＳ Ｐゴシック" panose="020B0600070205080204" pitchFamily="50" charset="-128"/>
            </a:rPr>
            <a:t>0.40</a:t>
          </a:r>
          <a:r>
            <a:rPr kumimoji="1" lang="ja-JP" altLang="en-US" sz="1300">
              <a:latin typeface="ＭＳ Ｐゴシック" panose="020B0600070205080204" pitchFamily="50" charset="-128"/>
              <a:ea typeface="ＭＳ Ｐゴシック" panose="020B0600070205080204" pitchFamily="50" charset="-128"/>
            </a:rPr>
            <a:t>で類似団体平均程度となった。今後も少子高齢化や人口流出等により税収の大幅な増加は見込むことができず、数値を改善させるためには歳出の見直しを図ることが最も重要である。このため「第</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次南あわじ市行政改革大綱」及び「南あわじ市財政計画（以下、財政計画という。）」に基づき、定員管理・給与等の適正化、補助金の整理統合、経常経費の見直し等を徹底するとともに、歳入確保のため地方税の徴収強化や使用料・手数料の定期的な見直し等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45</xdr:row>
      <xdr:rowOff>13758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80667"/>
          <a:ext cx="0" cy="15483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14817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871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166158</xdr:rowOff>
    </xdr:from>
    <xdr:to>
      <xdr:col>19</xdr:col>
      <xdr:colOff>133350</xdr:colOff>
      <xdr:row>43</xdr:row>
      <xdr:rowOff>14817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670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166158</xdr:rowOff>
    </xdr:from>
    <xdr:to>
      <xdr:col>15</xdr:col>
      <xdr:colOff>82550</xdr:colOff>
      <xdr:row>42</xdr:row>
      <xdr:rowOff>166158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670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166158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469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146702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107544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115358</xdr:rowOff>
    </xdr:from>
    <xdr:to>
      <xdr:col>15</xdr:col>
      <xdr:colOff>133350</xdr:colOff>
      <xdr:row>43</xdr:row>
      <xdr:rowOff>45508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30285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115358</xdr:rowOff>
    </xdr:from>
    <xdr:to>
      <xdr:col>11</xdr:col>
      <xdr:colOff>82550</xdr:colOff>
      <xdr:row>43</xdr:row>
      <xdr:rowOff>45508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30285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経常収支比率は</a:t>
          </a:r>
          <a:r>
            <a:rPr kumimoji="1" lang="en-US" altLang="ja-JP" sz="1100">
              <a:latin typeface="ＭＳ Ｐゴシック" panose="020B0600070205080204" pitchFamily="50" charset="-128"/>
              <a:ea typeface="ＭＳ Ｐゴシック" panose="020B0600070205080204" pitchFamily="50" charset="-128"/>
            </a:rPr>
            <a:t>94.2</a:t>
          </a:r>
          <a:r>
            <a:rPr kumimoji="1" lang="ja-JP" altLang="en-US" sz="1100">
              <a:latin typeface="ＭＳ Ｐゴシック" panose="020B0600070205080204" pitchFamily="50" charset="-128"/>
              <a:ea typeface="ＭＳ Ｐゴシック" panose="020B0600070205080204" pitchFamily="50" charset="-128"/>
            </a:rPr>
            <a:t>％となり、前年度よりも</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ポイント悪化した。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繰上償還の実施による公債費の減少や、下水道事業補助金の減少などにより歳出面の減があったものの、ケーブルテレビ事業民間化による使用料収入の減少により相殺され、経常経費充当一般財源額は減となった。また、普通交付税における合併算定替えの段階的縮減等による減収なども影響し、結果的に歳入面での減少が大きかったため、比率が悪化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今後も普通交付税の縮減等による比率悪化が懸念されるが、歳出面において、引き続き計画的な繰上償還の実施、経常経費の抑制に努める。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129540</xdr:rowOff>
    </xdr:from>
    <xdr:to>
      <xdr:col>23</xdr:col>
      <xdr:colOff>133350</xdr:colOff>
      <xdr:row>66</xdr:row>
      <xdr:rowOff>50377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90219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22454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33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50377</xdr:rowOff>
    </xdr:from>
    <xdr:to>
      <xdr:col>24</xdr:col>
      <xdr:colOff>12700</xdr:colOff>
      <xdr:row>66</xdr:row>
      <xdr:rowOff>50377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6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44467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129540</xdr:rowOff>
    </xdr:from>
    <xdr:to>
      <xdr:col>24</xdr:col>
      <xdr:colOff>12700</xdr:colOff>
      <xdr:row>57</xdr:row>
      <xdr:rowOff>129540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90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46990</xdr:rowOff>
    </xdr:from>
    <xdr:to>
      <xdr:col>23</xdr:col>
      <xdr:colOff>133350</xdr:colOff>
      <xdr:row>62</xdr:row>
      <xdr:rowOff>100754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505440"/>
          <a:ext cx="838200" cy="22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36847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23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20320</xdr:rowOff>
    </xdr:from>
    <xdr:to>
      <xdr:col>23</xdr:col>
      <xdr:colOff>184150</xdr:colOff>
      <xdr:row>61</xdr:row>
      <xdr:rowOff>121920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129963</xdr:rowOff>
    </xdr:from>
    <xdr:to>
      <xdr:col>19</xdr:col>
      <xdr:colOff>133350</xdr:colOff>
      <xdr:row>61</xdr:row>
      <xdr:rowOff>46990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416963"/>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79163</xdr:rowOff>
    </xdr:from>
    <xdr:to>
      <xdr:col>19</xdr:col>
      <xdr:colOff>184150</xdr:colOff>
      <xdr:row>61</xdr:row>
      <xdr:rowOff>9313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19490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135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159173</xdr:rowOff>
    </xdr:from>
    <xdr:to>
      <xdr:col>15</xdr:col>
      <xdr:colOff>82550</xdr:colOff>
      <xdr:row>60</xdr:row>
      <xdr:rowOff>129963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103273"/>
          <a:ext cx="8890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138006</xdr:rowOff>
    </xdr:from>
    <xdr:to>
      <xdr:col>15</xdr:col>
      <xdr:colOff>133350</xdr:colOff>
      <xdr:row>60</xdr:row>
      <xdr:rowOff>68156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2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78333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0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159173</xdr:rowOff>
    </xdr:from>
    <xdr:to>
      <xdr:col>11</xdr:col>
      <xdr:colOff>31750</xdr:colOff>
      <xdr:row>59</xdr:row>
      <xdr:rowOff>44027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10327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1270</xdr:rowOff>
    </xdr:from>
    <xdr:to>
      <xdr:col>11</xdr:col>
      <xdr:colOff>82550</xdr:colOff>
      <xdr:row>59</xdr:row>
      <xdr:rowOff>102870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1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87647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0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89746</xdr:rowOff>
    </xdr:from>
    <xdr:to>
      <xdr:col>7</xdr:col>
      <xdr:colOff>31750</xdr:colOff>
      <xdr:row>60</xdr:row>
      <xdr:rowOff>19896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20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4673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29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49954</xdr:rowOff>
    </xdr:from>
    <xdr:to>
      <xdr:col>23</xdr:col>
      <xdr:colOff>184150</xdr:colOff>
      <xdr:row>62</xdr:row>
      <xdr:rowOff>151554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22031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651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167640</xdr:rowOff>
    </xdr:from>
    <xdr:to>
      <xdr:col>19</xdr:col>
      <xdr:colOff>184150</xdr:colOff>
      <xdr:row>61</xdr:row>
      <xdr:rowOff>97790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82567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4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79163</xdr:rowOff>
    </xdr:from>
    <xdr:to>
      <xdr:col>15</xdr:col>
      <xdr:colOff>133350</xdr:colOff>
      <xdr:row>61</xdr:row>
      <xdr:rowOff>9313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165540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5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108373</xdr:rowOff>
    </xdr:from>
    <xdr:to>
      <xdr:col>11</xdr:col>
      <xdr:colOff>82550</xdr:colOff>
      <xdr:row>59</xdr:row>
      <xdr:rowOff>38523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05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48700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821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164677</xdr:rowOff>
    </xdr:from>
    <xdr:to>
      <xdr:col>7</xdr:col>
      <xdr:colOff>31750</xdr:colOff>
      <xdr:row>59</xdr:row>
      <xdr:rowOff>94827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10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105004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987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[162,843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前年度と比較し人件費は減少したが、物件費等の増加がその減少額を上回ったことで、人件費・物件費等の決算額は前年度より増加した。また、人口は前年度から</a:t>
          </a:r>
          <a:r>
            <a:rPr kumimoji="1" lang="en-US" altLang="ja-JP" sz="1100">
              <a:latin typeface="ＭＳ Ｐゴシック" panose="020B0600070205080204" pitchFamily="50" charset="-128"/>
              <a:ea typeface="ＭＳ Ｐゴシック" panose="020B0600070205080204" pitchFamily="50" charset="-128"/>
            </a:rPr>
            <a:t>587</a:t>
          </a:r>
          <a:r>
            <a:rPr kumimoji="1" lang="ja-JP" altLang="en-US" sz="1100">
              <a:latin typeface="ＭＳ Ｐゴシック" panose="020B0600070205080204" pitchFamily="50" charset="-128"/>
              <a:ea typeface="ＭＳ Ｐゴシック" panose="020B0600070205080204" pitchFamily="50" charset="-128"/>
            </a:rPr>
            <a:t>人減少したことで１人当たりの決算額は前年度より</a:t>
          </a:r>
          <a:r>
            <a:rPr kumimoji="1" lang="en-US" altLang="ja-JP" sz="1100">
              <a:latin typeface="ＭＳ Ｐゴシック" panose="020B0600070205080204" pitchFamily="50" charset="-128"/>
              <a:ea typeface="ＭＳ Ｐゴシック" panose="020B0600070205080204" pitchFamily="50" charset="-128"/>
            </a:rPr>
            <a:t>11,133</a:t>
          </a:r>
          <a:r>
            <a:rPr kumimoji="1" lang="ja-JP" altLang="en-US" sz="1100">
              <a:latin typeface="ＭＳ Ｐゴシック" panose="020B0600070205080204" pitchFamily="50" charset="-128"/>
              <a:ea typeface="ＭＳ Ｐゴシック" panose="020B0600070205080204" pitchFamily="50" charset="-128"/>
            </a:rPr>
            <a:t>円の増額となった。類似団体比較では平均程度となっているものの、全国や兵庫県平均と比較すると大きな差がある。少子高齢化や人口流出による人口減少に加え、今回は物件費等における賃金の増額が</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人当たりの金額を大きくする要因となっている。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今後も定住促進事業等を進めながら、定員管理や給与の適正化、物件費等の抑制に取り組んでいく。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7379</xdr:rowOff>
    </xdr:from>
    <xdr:to>
      <xdr:col>23</xdr:col>
      <xdr:colOff>133350</xdr:colOff>
      <xdr:row>88</xdr:row>
      <xdr:rowOff>166007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894829"/>
          <a:ext cx="0" cy="13587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138084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25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166007</xdr:rowOff>
    </xdr:from>
    <xdr:to>
      <xdr:col>24</xdr:col>
      <xdr:colOff>12700</xdr:colOff>
      <xdr:row>88</xdr:row>
      <xdr:rowOff>166007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53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93756</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38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7379</xdr:rowOff>
    </xdr:from>
    <xdr:to>
      <xdr:col>24</xdr:col>
      <xdr:colOff>12700</xdr:colOff>
      <xdr:row>81</xdr:row>
      <xdr:rowOff>7379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89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157688</xdr:rowOff>
    </xdr:from>
    <xdr:to>
      <xdr:col>23</xdr:col>
      <xdr:colOff>133350</xdr:colOff>
      <xdr:row>83</xdr:row>
      <xdr:rowOff>75785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216588"/>
          <a:ext cx="838200" cy="89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25695</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56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53618</xdr:rowOff>
    </xdr:from>
    <xdr:to>
      <xdr:col>23</xdr:col>
      <xdr:colOff>184150</xdr:colOff>
      <xdr:row>83</xdr:row>
      <xdr:rowOff>155218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83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153488</xdr:rowOff>
    </xdr:from>
    <xdr:to>
      <xdr:col>19</xdr:col>
      <xdr:colOff>133350</xdr:colOff>
      <xdr:row>82</xdr:row>
      <xdr:rowOff>157688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212388"/>
          <a:ext cx="889000" cy="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158276</xdr:rowOff>
    </xdr:from>
    <xdr:to>
      <xdr:col>19</xdr:col>
      <xdr:colOff>184150</xdr:colOff>
      <xdr:row>83</xdr:row>
      <xdr:rowOff>88426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73203</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303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153488</xdr:rowOff>
    </xdr:from>
    <xdr:to>
      <xdr:col>15</xdr:col>
      <xdr:colOff>82550</xdr:colOff>
      <xdr:row>83</xdr:row>
      <xdr:rowOff>39669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4212388"/>
          <a:ext cx="889000" cy="5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153530</xdr:rowOff>
    </xdr:from>
    <xdr:to>
      <xdr:col>15</xdr:col>
      <xdr:colOff>133350</xdr:colOff>
      <xdr:row>83</xdr:row>
      <xdr:rowOff>83680</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1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68457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298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61015</xdr:rowOff>
    </xdr:from>
    <xdr:to>
      <xdr:col>11</xdr:col>
      <xdr:colOff>31750</xdr:colOff>
      <xdr:row>83</xdr:row>
      <xdr:rowOff>39669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119915"/>
          <a:ext cx="889000" cy="15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125250</xdr:rowOff>
    </xdr:from>
    <xdr:to>
      <xdr:col>11</xdr:col>
      <xdr:colOff>82550</xdr:colOff>
      <xdr:row>83</xdr:row>
      <xdr:rowOff>55400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5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106300</xdr:rowOff>
    </xdr:from>
    <xdr:to>
      <xdr:col>7</xdr:col>
      <xdr:colOff>31750</xdr:colOff>
      <xdr:row>83</xdr:row>
      <xdr:rowOff>36450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16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21227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25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24985</xdr:rowOff>
    </xdr:from>
    <xdr:to>
      <xdr:col>23</xdr:col>
      <xdr:colOff>184150</xdr:colOff>
      <xdr:row>83</xdr:row>
      <xdr:rowOff>126585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25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41512</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10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106888</xdr:rowOff>
    </xdr:from>
    <xdr:to>
      <xdr:col>19</xdr:col>
      <xdr:colOff>184150</xdr:colOff>
      <xdr:row>83</xdr:row>
      <xdr:rowOff>37038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6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47215</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934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102688</xdr:rowOff>
    </xdr:from>
    <xdr:to>
      <xdr:col>15</xdr:col>
      <xdr:colOff>133350</xdr:colOff>
      <xdr:row>83</xdr:row>
      <xdr:rowOff>32838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6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43015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930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160319</xdr:rowOff>
    </xdr:from>
    <xdr:to>
      <xdr:col>11</xdr:col>
      <xdr:colOff>82550</xdr:colOff>
      <xdr:row>83</xdr:row>
      <xdr:rowOff>90469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21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75246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305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10215</xdr:rowOff>
    </xdr:from>
    <xdr:to>
      <xdr:col>7</xdr:col>
      <xdr:colOff>31750</xdr:colOff>
      <xdr:row>82</xdr:row>
      <xdr:rowOff>111815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6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121992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837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ポイント低くなり、類似団体と比較すると</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ポイント高い数値となった。給与表および管理職手当の見直し、</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歳昇給抑制等の取り組みを継続し、今後も適正な人事配置と行政効率の高い組織づくりを進めていくことで、一層の給与適正化に努めていく。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88</xdr:row>
      <xdr:rowOff>137886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29393"/>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86</xdr:row>
      <xdr:rowOff>32657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725650"/>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66420</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6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32657</xdr:rowOff>
    </xdr:from>
    <xdr:to>
      <xdr:col>77</xdr:col>
      <xdr:colOff>44450</xdr:colOff>
      <xdr:row>86</xdr:row>
      <xdr:rowOff>32657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77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100693</xdr:rowOff>
    </xdr:from>
    <xdr:to>
      <xdr:col>72</xdr:col>
      <xdr:colOff>203200</xdr:colOff>
      <xdr:row>86</xdr:row>
      <xdr:rowOff>32657</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673943"/>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151493</xdr:rowOff>
    </xdr:from>
    <xdr:to>
      <xdr:col>68</xdr:col>
      <xdr:colOff>152400</xdr:colOff>
      <xdr:row>85</xdr:row>
      <xdr:rowOff>100693</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55329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135164</xdr:rowOff>
    </xdr:from>
    <xdr:to>
      <xdr:col>64</xdr:col>
      <xdr:colOff>152400</xdr:colOff>
      <xdr:row>85</xdr:row>
      <xdr:rowOff>65314</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50091</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623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73677</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6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153307</xdr:rowOff>
    </xdr:from>
    <xdr:to>
      <xdr:col>77</xdr:col>
      <xdr:colOff>95250</xdr:colOff>
      <xdr:row>86</xdr:row>
      <xdr:rowOff>83457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68234</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81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153307</xdr:rowOff>
    </xdr:from>
    <xdr:to>
      <xdr:col>73</xdr:col>
      <xdr:colOff>44450</xdr:colOff>
      <xdr:row>86</xdr:row>
      <xdr:rowOff>83457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68234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49893</xdr:rowOff>
    </xdr:from>
    <xdr:to>
      <xdr:col>68</xdr:col>
      <xdr:colOff>203200</xdr:colOff>
      <xdr:row>85</xdr:row>
      <xdr:rowOff>151493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100693</xdr:rowOff>
    </xdr:from>
    <xdr:to>
      <xdr:col>64</xdr:col>
      <xdr:colOff>152400</xdr:colOff>
      <xdr:row>85</xdr:row>
      <xdr:rowOff>30843</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41020</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27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「南あわじ市定員適正化計画」に基づき、新規採用者を退職者の</a:t>
          </a:r>
          <a:r>
            <a:rPr kumimoji="1" lang="en-US" altLang="ja-JP" sz="1050">
              <a:latin typeface="ＭＳ Ｐゴシック" panose="020B0600070205080204" pitchFamily="50" charset="-128"/>
              <a:ea typeface="ＭＳ Ｐゴシック" panose="020B0600070205080204" pitchFamily="50" charset="-128"/>
            </a:rPr>
            <a:t>1/2</a:t>
          </a:r>
          <a:r>
            <a:rPr kumimoji="1" lang="ja-JP" altLang="en-US" sz="1050">
              <a:latin typeface="ＭＳ Ｐゴシック" panose="020B0600070205080204" pitchFamily="50" charset="-128"/>
              <a:ea typeface="ＭＳ Ｐゴシック" panose="020B0600070205080204" pitchFamily="50" charset="-128"/>
            </a:rPr>
            <a:t>以内に抑制してきたことにより、平成</a:t>
          </a:r>
          <a:r>
            <a:rPr kumimoji="1" lang="en-US" altLang="ja-JP" sz="1050">
              <a:latin typeface="ＭＳ Ｐゴシック" panose="020B0600070205080204" pitchFamily="50" charset="-128"/>
              <a:ea typeface="ＭＳ Ｐゴシック" panose="020B0600070205080204" pitchFamily="50" charset="-128"/>
            </a:rPr>
            <a:t>17</a:t>
          </a:r>
          <a:r>
            <a:rPr kumimoji="1" lang="ja-JP" altLang="en-US" sz="1050">
              <a:latin typeface="ＭＳ Ｐゴシック" panose="020B0600070205080204" pitchFamily="50" charset="-128"/>
              <a:ea typeface="ＭＳ Ｐゴシック" panose="020B0600070205080204" pitchFamily="50" charset="-128"/>
            </a:rPr>
            <a:t>年</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月</a:t>
          </a:r>
          <a:r>
            <a:rPr kumimoji="1" lang="en-US" altLang="ja-JP" sz="1050">
              <a:latin typeface="ＭＳ Ｐゴシック" panose="020B0600070205080204" pitchFamily="50" charset="-128"/>
              <a:ea typeface="ＭＳ Ｐゴシック" panose="020B0600070205080204" pitchFamily="50" charset="-128"/>
            </a:rPr>
            <a:t>1</a:t>
          </a:r>
          <a:r>
            <a:rPr kumimoji="1" lang="ja-JP" altLang="en-US" sz="1050">
              <a:latin typeface="ＭＳ Ｐゴシック" panose="020B0600070205080204" pitchFamily="50" charset="-128"/>
              <a:ea typeface="ＭＳ Ｐゴシック" panose="020B0600070205080204" pitchFamily="50" charset="-128"/>
            </a:rPr>
            <a:t>日現在</a:t>
          </a:r>
          <a:r>
            <a:rPr kumimoji="1" lang="en-US" altLang="ja-JP" sz="1050">
              <a:latin typeface="ＭＳ Ｐゴシック" panose="020B0600070205080204" pitchFamily="50" charset="-128"/>
              <a:ea typeface="ＭＳ Ｐゴシック" panose="020B0600070205080204" pitchFamily="50" charset="-128"/>
            </a:rPr>
            <a:t>661</a:t>
          </a:r>
          <a:r>
            <a:rPr kumimoji="1" lang="ja-JP" altLang="en-US" sz="1050">
              <a:latin typeface="ＭＳ Ｐゴシック" panose="020B0600070205080204" pitchFamily="50" charset="-128"/>
              <a:ea typeface="ＭＳ Ｐゴシック" panose="020B0600070205080204" pitchFamily="50" charset="-128"/>
            </a:rPr>
            <a:t>人であった職員数は、平成</a:t>
          </a:r>
          <a:r>
            <a:rPr kumimoji="1" lang="en-US" altLang="ja-JP" sz="1050">
              <a:latin typeface="ＭＳ Ｐゴシック" panose="020B0600070205080204" pitchFamily="50" charset="-128"/>
              <a:ea typeface="ＭＳ Ｐゴシック" panose="020B0600070205080204" pitchFamily="50" charset="-128"/>
            </a:rPr>
            <a:t>31</a:t>
          </a:r>
          <a:r>
            <a:rPr kumimoji="1" lang="ja-JP" altLang="en-US" sz="1050">
              <a:latin typeface="ＭＳ Ｐゴシック" panose="020B0600070205080204" pitchFamily="50" charset="-128"/>
              <a:ea typeface="ＭＳ Ｐゴシック" panose="020B0600070205080204" pitchFamily="50" charset="-128"/>
            </a:rPr>
            <a:t>年</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月</a:t>
          </a:r>
          <a:r>
            <a:rPr kumimoji="1" lang="en-US" altLang="ja-JP" sz="1050">
              <a:latin typeface="ＭＳ Ｐゴシック" panose="020B0600070205080204" pitchFamily="50" charset="-128"/>
              <a:ea typeface="ＭＳ Ｐゴシック" panose="020B0600070205080204" pitchFamily="50" charset="-128"/>
            </a:rPr>
            <a:t>1</a:t>
          </a:r>
          <a:r>
            <a:rPr kumimoji="1" lang="ja-JP" altLang="en-US" sz="1050">
              <a:latin typeface="ＭＳ Ｐゴシック" panose="020B0600070205080204" pitchFamily="50" charset="-128"/>
              <a:ea typeface="ＭＳ Ｐゴシック" panose="020B0600070205080204" pitchFamily="50" charset="-128"/>
            </a:rPr>
            <a:t>日現在で</a:t>
          </a:r>
          <a:r>
            <a:rPr kumimoji="1" lang="en-US" altLang="ja-JP" sz="1050">
              <a:latin typeface="ＭＳ Ｐゴシック" panose="020B0600070205080204" pitchFamily="50" charset="-128"/>
              <a:ea typeface="ＭＳ Ｐゴシック" panose="020B0600070205080204" pitchFamily="50" charset="-128"/>
            </a:rPr>
            <a:t>469</a:t>
          </a:r>
          <a:r>
            <a:rPr kumimoji="1" lang="ja-JP" altLang="en-US" sz="1050">
              <a:latin typeface="ＭＳ Ｐゴシック" panose="020B0600070205080204" pitchFamily="50" charset="-128"/>
              <a:ea typeface="ＭＳ Ｐゴシック" panose="020B0600070205080204" pitchFamily="50" charset="-128"/>
            </a:rPr>
            <a:t>人となり、平成</a:t>
          </a:r>
          <a:r>
            <a:rPr kumimoji="1" lang="en-US" altLang="ja-JP" sz="1050">
              <a:latin typeface="ＭＳ Ｐゴシック" panose="020B0600070205080204" pitchFamily="50" charset="-128"/>
              <a:ea typeface="ＭＳ Ｐゴシック" panose="020B0600070205080204" pitchFamily="50" charset="-128"/>
            </a:rPr>
            <a:t>28</a:t>
          </a:r>
          <a:r>
            <a:rPr kumimoji="1" lang="ja-JP" altLang="en-US" sz="1050">
              <a:latin typeface="ＭＳ Ｐゴシック" panose="020B0600070205080204" pitchFamily="50" charset="-128"/>
              <a:ea typeface="ＭＳ Ｐゴシック" panose="020B0600070205080204" pitchFamily="50" charset="-128"/>
            </a:rPr>
            <a:t>年</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latin typeface="ＭＳ Ｐゴシック" panose="020B0600070205080204" pitchFamily="50" charset="-128"/>
              <a:ea typeface="ＭＳ Ｐゴシック" panose="020B0600070205080204" pitchFamily="50" charset="-128"/>
            </a:rPr>
            <a:t>月に策定した「定員管理計画」の目標（令和</a:t>
          </a:r>
          <a:r>
            <a:rPr kumimoji="1" lang="en-US" altLang="ja-JP" sz="1050">
              <a:latin typeface="ＭＳ Ｐゴシック" panose="020B0600070205080204" pitchFamily="50" charset="-128"/>
              <a:ea typeface="ＭＳ Ｐゴシック" panose="020B0600070205080204" pitchFamily="50" charset="-128"/>
            </a:rPr>
            <a:t>2</a:t>
          </a:r>
          <a:r>
            <a:rPr kumimoji="1" lang="ja-JP" altLang="en-US" sz="1050">
              <a:latin typeface="ＭＳ Ｐゴシック" panose="020B0600070205080204" pitchFamily="50" charset="-128"/>
              <a:ea typeface="ＭＳ Ｐゴシック" panose="020B0600070205080204" pitchFamily="50" charset="-128"/>
            </a:rPr>
            <a:t>年</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月</a:t>
          </a:r>
          <a:r>
            <a:rPr kumimoji="1" lang="en-US" altLang="ja-JP" sz="1050">
              <a:latin typeface="ＭＳ Ｐゴシック" panose="020B0600070205080204" pitchFamily="50" charset="-128"/>
              <a:ea typeface="ＭＳ Ｐゴシック" panose="020B0600070205080204" pitchFamily="50" charset="-128"/>
            </a:rPr>
            <a:t>1</a:t>
          </a:r>
          <a:r>
            <a:rPr kumimoji="1" lang="ja-JP" altLang="en-US" sz="1050">
              <a:latin typeface="ＭＳ Ｐゴシック" panose="020B0600070205080204" pitchFamily="50" charset="-128"/>
              <a:ea typeface="ＭＳ Ｐゴシック" panose="020B0600070205080204" pitchFamily="50" charset="-128"/>
            </a:rPr>
            <a:t>日時点職員数</a:t>
          </a:r>
          <a:r>
            <a:rPr kumimoji="1" lang="en-US" altLang="ja-JP" sz="1050">
              <a:latin typeface="ＭＳ Ｐゴシック" panose="020B0600070205080204" pitchFamily="50" charset="-128"/>
              <a:ea typeface="ＭＳ Ｐゴシック" panose="020B0600070205080204" pitchFamily="50" charset="-128"/>
            </a:rPr>
            <a:t>483</a:t>
          </a:r>
          <a:r>
            <a:rPr kumimoji="1" lang="ja-JP" altLang="en-US" sz="1050">
              <a:latin typeface="ＭＳ Ｐゴシック" panose="020B0600070205080204" pitchFamily="50" charset="-128"/>
              <a:ea typeface="ＭＳ Ｐゴシック" panose="020B0600070205080204" pitchFamily="50" charset="-128"/>
            </a:rPr>
            <a:t>人）が達成されている。また、全職員</a:t>
          </a:r>
          <a:r>
            <a:rPr kumimoji="1" lang="en-US" altLang="ja-JP" sz="1050">
              <a:latin typeface="ＭＳ Ｐゴシック" panose="020B0600070205080204" pitchFamily="50" charset="-128"/>
              <a:ea typeface="ＭＳ Ｐゴシック" panose="020B0600070205080204" pitchFamily="50" charset="-128"/>
            </a:rPr>
            <a:t>469</a:t>
          </a:r>
          <a:r>
            <a:rPr kumimoji="1" lang="ja-JP" altLang="en-US" sz="1050">
              <a:latin typeface="ＭＳ Ｐゴシック" panose="020B0600070205080204" pitchFamily="50" charset="-128"/>
              <a:ea typeface="ＭＳ Ｐゴシック" panose="020B0600070205080204" pitchFamily="50" charset="-128"/>
            </a:rPr>
            <a:t>人のうち、普通会計における職員数は</a:t>
          </a:r>
          <a:r>
            <a:rPr kumimoji="1" lang="en-US" altLang="ja-JP" sz="1050">
              <a:latin typeface="ＭＳ Ｐゴシック" panose="020B0600070205080204" pitchFamily="50" charset="-128"/>
              <a:ea typeface="ＭＳ Ｐゴシック" panose="020B0600070205080204" pitchFamily="50" charset="-128"/>
            </a:rPr>
            <a:t>431</a:t>
          </a:r>
          <a:r>
            <a:rPr kumimoji="1" lang="ja-JP" altLang="en-US" sz="1050">
              <a:latin typeface="ＭＳ Ｐゴシック" panose="020B0600070205080204" pitchFamily="50" charset="-128"/>
              <a:ea typeface="ＭＳ Ｐゴシック" panose="020B0600070205080204" pitchFamily="50" charset="-128"/>
            </a:rPr>
            <a:t>人となっており、人口</a:t>
          </a:r>
          <a:r>
            <a:rPr kumimoji="1" lang="en-US" altLang="ja-JP" sz="1050">
              <a:latin typeface="ＭＳ Ｐゴシック" panose="020B0600070205080204" pitchFamily="50" charset="-128"/>
              <a:ea typeface="ＭＳ Ｐゴシック" panose="020B0600070205080204" pitchFamily="50" charset="-128"/>
            </a:rPr>
            <a:t>1,000</a:t>
          </a:r>
          <a:r>
            <a:rPr kumimoji="1" lang="ja-JP" altLang="en-US" sz="1050">
              <a:latin typeface="ＭＳ Ｐゴシック" panose="020B0600070205080204" pitchFamily="50" charset="-128"/>
              <a:ea typeface="ＭＳ Ｐゴシック" panose="020B0600070205080204" pitchFamily="50" charset="-128"/>
            </a:rPr>
            <a:t>人当たりにおける職員数は前年度よりやや増加した。これは、前年度と比較して職員数はほぼ変わらない一方で、人口が</a:t>
          </a:r>
          <a:r>
            <a:rPr kumimoji="1" lang="en-US" altLang="ja-JP" sz="1050">
              <a:latin typeface="ＭＳ Ｐゴシック" panose="020B0600070205080204" pitchFamily="50" charset="-128"/>
              <a:ea typeface="ＭＳ Ｐゴシック" panose="020B0600070205080204" pitchFamily="50" charset="-128"/>
            </a:rPr>
            <a:t>587</a:t>
          </a:r>
          <a:r>
            <a:rPr kumimoji="1" lang="ja-JP" altLang="en-US" sz="1050">
              <a:latin typeface="ＭＳ Ｐゴシック" panose="020B0600070205080204" pitchFamily="50" charset="-128"/>
              <a:ea typeface="ＭＳ Ｐゴシック" panose="020B0600070205080204" pitchFamily="50" charset="-128"/>
            </a:rPr>
            <a:t>人減少したためである。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今後も業務内容と職員総数、職員の年齢構成等を踏まえながら、引き続き適正な定員管理に努める。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140788</xdr:rowOff>
    </xdr:from>
    <xdr:to>
      <xdr:col>81</xdr:col>
      <xdr:colOff>44450</xdr:colOff>
      <xdr:row>67</xdr:row>
      <xdr:rowOff>5897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084888"/>
          <a:ext cx="0" cy="14081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149424</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65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5897</xdr:rowOff>
    </xdr:from>
    <xdr:to>
      <xdr:col>81</xdr:col>
      <xdr:colOff>133350</xdr:colOff>
      <xdr:row>67</xdr:row>
      <xdr:rowOff>5897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93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55715</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2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140788</xdr:rowOff>
    </xdr:from>
    <xdr:to>
      <xdr:col>81</xdr:col>
      <xdr:colOff>133350</xdr:colOff>
      <xdr:row>58</xdr:row>
      <xdr:rowOff>140788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084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151221</xdr:rowOff>
    </xdr:from>
    <xdr:to>
      <xdr:col>81</xdr:col>
      <xdr:colOff>44450</xdr:colOff>
      <xdr:row>61</xdr:row>
      <xdr:rowOff>2177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438221"/>
          <a:ext cx="8382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6186</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4646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34109</xdr:rowOff>
    </xdr:from>
    <xdr:to>
      <xdr:col>81</xdr:col>
      <xdr:colOff>95250</xdr:colOff>
      <xdr:row>61</xdr:row>
      <xdr:rowOff>135709</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101237</xdr:rowOff>
    </xdr:from>
    <xdr:to>
      <xdr:col>77</xdr:col>
      <xdr:colOff>44450</xdr:colOff>
      <xdr:row>60</xdr:row>
      <xdr:rowOff>151221</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388237"/>
          <a:ext cx="889000" cy="4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18597</xdr:rowOff>
    </xdr:from>
    <xdr:to>
      <xdr:col>77</xdr:col>
      <xdr:colOff>95250</xdr:colOff>
      <xdr:row>61</xdr:row>
      <xdr:rowOff>120197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47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104974</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5634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66766</xdr:rowOff>
    </xdr:from>
    <xdr:to>
      <xdr:col>72</xdr:col>
      <xdr:colOff>203200</xdr:colOff>
      <xdr:row>60</xdr:row>
      <xdr:rowOff>101237</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35376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46174</xdr:rowOff>
    </xdr:from>
    <xdr:to>
      <xdr:col>73</xdr:col>
      <xdr:colOff>44450</xdr:colOff>
      <xdr:row>61</xdr:row>
      <xdr:rowOff>147774</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132551</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591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66766</xdr:rowOff>
    </xdr:from>
    <xdr:to>
      <xdr:col>68</xdr:col>
      <xdr:colOff>152400</xdr:colOff>
      <xdr:row>60</xdr:row>
      <xdr:rowOff>96066</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flipV="1">
          <a:off x="13512800" y="10353766"/>
          <a:ext cx="889000" cy="2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165916</xdr:rowOff>
    </xdr:from>
    <xdr:to>
      <xdr:col>68</xdr:col>
      <xdr:colOff>203200</xdr:colOff>
      <xdr:row>61</xdr:row>
      <xdr:rowOff>96066</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80843</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53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134892</xdr:rowOff>
    </xdr:from>
    <xdr:to>
      <xdr:col>64</xdr:col>
      <xdr:colOff>152400</xdr:colOff>
      <xdr:row>61</xdr:row>
      <xdr:rowOff>65042</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49819</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508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122827</xdr:rowOff>
    </xdr:from>
    <xdr:to>
      <xdr:col>81</xdr:col>
      <xdr:colOff>95250</xdr:colOff>
      <xdr:row>61</xdr:row>
      <xdr:rowOff>52977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40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139354</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254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100421</xdr:rowOff>
    </xdr:from>
    <xdr:to>
      <xdr:col>77</xdr:col>
      <xdr:colOff>95250</xdr:colOff>
      <xdr:row>61</xdr:row>
      <xdr:rowOff>30571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38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40748</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156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50437</xdr:rowOff>
    </xdr:from>
    <xdr:to>
      <xdr:col>73</xdr:col>
      <xdr:colOff>44450</xdr:colOff>
      <xdr:row>60</xdr:row>
      <xdr:rowOff>152037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162214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106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15966</xdr:rowOff>
    </xdr:from>
    <xdr:to>
      <xdr:col>68</xdr:col>
      <xdr:colOff>203200</xdr:colOff>
      <xdr:row>60</xdr:row>
      <xdr:rowOff>117566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30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127743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0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45266</xdr:rowOff>
    </xdr:from>
    <xdr:to>
      <xdr:col>64</xdr:col>
      <xdr:colOff>152400</xdr:colOff>
      <xdr:row>60</xdr:row>
      <xdr:rowOff>146866</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33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157043</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101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実質公債費比率は</a:t>
          </a:r>
          <a:r>
            <a:rPr kumimoji="1" lang="en-US" altLang="ja-JP" sz="1100">
              <a:latin typeface="ＭＳ Ｐゴシック" panose="020B0600070205080204" pitchFamily="50" charset="-128"/>
              <a:ea typeface="ＭＳ Ｐゴシック" panose="020B0600070205080204" pitchFamily="50" charset="-128"/>
            </a:rPr>
            <a:t>14.1</a:t>
          </a:r>
          <a:r>
            <a:rPr kumimoji="1" lang="ja-JP" altLang="en-US" sz="1100">
              <a:latin typeface="ＭＳ Ｐゴシック" panose="020B0600070205080204" pitchFamily="50" charset="-128"/>
              <a:ea typeface="ＭＳ Ｐゴシック" panose="020B0600070205080204" pitchFamily="50" charset="-128"/>
            </a:rPr>
            <a:t>％となり、前年度より</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改善した。計画的な繰上償還により、算定分子である公債費は減少した一方で、算定分母となる普通交付税も合併算定替えの段階的縮減等の影響により減少していることから、改善幅は小さく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類似団体比較でもやや順位は改善したが、依然として水準は低くなっている。今後は普通交付税の合併団体に対する特例措置が最終段階となっていることも踏まえ、引き続き財政計画に基づいた繰上償還を実施するともに、新たな施設整備は必要最低限とし、計画的に施設の長寿命化、統廃合を進めることで、公債費の抑制に努め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125222</xdr:rowOff>
    </xdr:from>
    <xdr:to>
      <xdr:col>81</xdr:col>
      <xdr:colOff>44450</xdr:colOff>
      <xdr:row>44</xdr:row>
      <xdr:rowOff>165100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125972"/>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40149</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125222</xdr:rowOff>
    </xdr:from>
    <xdr:to>
      <xdr:col>81</xdr:col>
      <xdr:colOff>133350</xdr:colOff>
      <xdr:row>35</xdr:row>
      <xdr:rowOff>125222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12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78232</xdr:rowOff>
    </xdr:from>
    <xdr:to>
      <xdr:col>81</xdr:col>
      <xdr:colOff>44450</xdr:colOff>
      <xdr:row>44</xdr:row>
      <xdr:rowOff>97536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6179800" y="7622032"/>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17797</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87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97536</xdr:rowOff>
    </xdr:from>
    <xdr:to>
      <xdr:col>77</xdr:col>
      <xdr:colOff>44450</xdr:colOff>
      <xdr:row>44</xdr:row>
      <xdr:rowOff>107188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5290800" y="764133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1270</xdr:rowOff>
    </xdr:from>
    <xdr:to>
      <xdr:col>77</xdr:col>
      <xdr:colOff>95250</xdr:colOff>
      <xdr:row>41</xdr:row>
      <xdr:rowOff>102870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113047</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79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162814</xdr:rowOff>
    </xdr:from>
    <xdr:to>
      <xdr:col>72</xdr:col>
      <xdr:colOff>203200</xdr:colOff>
      <xdr:row>44</xdr:row>
      <xdr:rowOff>107188</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4401800" y="7535164"/>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10922</xdr:rowOff>
    </xdr:from>
    <xdr:to>
      <xdr:col>73</xdr:col>
      <xdr:colOff>44450</xdr:colOff>
      <xdr:row>41</xdr:row>
      <xdr:rowOff>112522</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122699</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162814</xdr:rowOff>
    </xdr:from>
    <xdr:to>
      <xdr:col>68</xdr:col>
      <xdr:colOff>152400</xdr:colOff>
      <xdr:row>44</xdr:row>
      <xdr:rowOff>29972</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753516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13208</xdr:rowOff>
    </xdr:from>
    <xdr:to>
      <xdr:col>64</xdr:col>
      <xdr:colOff>152400</xdr:colOff>
      <xdr:row>42</xdr:row>
      <xdr:rowOff>114808</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72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124985</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98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27432</xdr:rowOff>
    </xdr:from>
    <xdr:to>
      <xdr:col>81</xdr:col>
      <xdr:colOff>95250</xdr:colOff>
      <xdr:row>44</xdr:row>
      <xdr:rowOff>129032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757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94759</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7467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46736</xdr:rowOff>
    </xdr:from>
    <xdr:to>
      <xdr:col>77</xdr:col>
      <xdr:colOff>95250</xdr:colOff>
      <xdr:row>44</xdr:row>
      <xdr:rowOff>148336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759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133113</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7676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56388</xdr:rowOff>
    </xdr:from>
    <xdr:to>
      <xdr:col>73</xdr:col>
      <xdr:colOff>44450</xdr:colOff>
      <xdr:row>44</xdr:row>
      <xdr:rowOff>157988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760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142765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768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112014</xdr:rowOff>
    </xdr:from>
    <xdr:to>
      <xdr:col>68</xdr:col>
      <xdr:colOff>203200</xdr:colOff>
      <xdr:row>44</xdr:row>
      <xdr:rowOff>42164</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748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26941</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757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150622</xdr:rowOff>
    </xdr:from>
    <xdr:to>
      <xdr:col>64</xdr:col>
      <xdr:colOff>152400</xdr:colOff>
      <xdr:row>44</xdr:row>
      <xdr:rowOff>80772</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752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65549</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760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将来負担比率は前年度より</a:t>
          </a:r>
          <a:r>
            <a:rPr kumimoji="1" lang="en-US" altLang="ja-JP" sz="1050">
              <a:latin typeface="ＭＳ Ｐゴシック" panose="020B0600070205080204" pitchFamily="50" charset="-128"/>
              <a:ea typeface="ＭＳ Ｐゴシック" panose="020B0600070205080204" pitchFamily="50" charset="-128"/>
            </a:rPr>
            <a:t>13.2</a:t>
          </a:r>
          <a:r>
            <a:rPr kumimoji="1" lang="ja-JP" altLang="en-US" sz="1050">
              <a:latin typeface="ＭＳ Ｐゴシック" panose="020B0600070205080204" pitchFamily="50" charset="-128"/>
              <a:ea typeface="ＭＳ Ｐゴシック" panose="020B0600070205080204" pitchFamily="50" charset="-128"/>
            </a:rPr>
            <a:t>ポイント改善した。主な要因は、一般会計等における計画的な繰上償還の実施により地方債残高が減少したことによる。また、下水道事業において資本費平準化債を発行したことにより、地方債現在高に占める将来負担額が減少したことなども影響し比率が改善した。しかし、類似団体と比較すると下位に位置しており、これは合併前から実施してきた生活基盤整備のために発行してきた地方債が要因の１つとしてあげられ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今後、下水道事業等における人口減少による使用料収入の減や、施設等の老朽化による更新など、大幅な改善は見込まれないが、引き続き計画的な繰上償還の実施、地方債発行抑制等に取り組み、ゆるやかな改善を目指す。</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91736</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70667"/>
          <a:ext cx="0" cy="13215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63813</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664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91736</xdr:rowOff>
    </xdr:from>
    <xdr:to>
      <xdr:col>81</xdr:col>
      <xdr:colOff>133350</xdr:colOff>
      <xdr:row>21</xdr:row>
      <xdr:rowOff>91736</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692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97621</xdr:rowOff>
    </xdr:from>
    <xdr:to>
      <xdr:col>81</xdr:col>
      <xdr:colOff>44450</xdr:colOff>
      <xdr:row>20</xdr:row>
      <xdr:rowOff>32343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6179800" y="3355171"/>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59961</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2888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43434</xdr:rowOff>
    </xdr:from>
    <xdr:to>
      <xdr:col>81</xdr:col>
      <xdr:colOff>95250</xdr:colOff>
      <xdr:row>14</xdr:row>
      <xdr:rowOff>145034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44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32343</xdr:rowOff>
    </xdr:from>
    <xdr:to>
      <xdr:col>77</xdr:col>
      <xdr:colOff>44450</xdr:colOff>
      <xdr:row>20</xdr:row>
      <xdr:rowOff>77385</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5290800" y="3461343"/>
          <a:ext cx="889000" cy="4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72390</xdr:rowOff>
    </xdr:from>
    <xdr:to>
      <xdr:col>77</xdr:col>
      <xdr:colOff>95250</xdr:colOff>
      <xdr:row>15</xdr:row>
      <xdr:rowOff>2540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12717</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241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100838</xdr:rowOff>
    </xdr:from>
    <xdr:to>
      <xdr:col>72</xdr:col>
      <xdr:colOff>203200</xdr:colOff>
      <xdr:row>20</xdr:row>
      <xdr:rowOff>77385</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4401800" y="3358388"/>
          <a:ext cx="889000" cy="147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82042</xdr:rowOff>
    </xdr:from>
    <xdr:to>
      <xdr:col>73</xdr:col>
      <xdr:colOff>44450</xdr:colOff>
      <xdr:row>15</xdr:row>
      <xdr:rowOff>12192</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48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22369</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251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100838</xdr:rowOff>
    </xdr:from>
    <xdr:to>
      <xdr:col>68</xdr:col>
      <xdr:colOff>152400</xdr:colOff>
      <xdr:row>20</xdr:row>
      <xdr:rowOff>974</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3358388"/>
          <a:ext cx="889000" cy="7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11938</xdr:rowOff>
    </xdr:from>
    <xdr:to>
      <xdr:col>68</xdr:col>
      <xdr:colOff>203200</xdr:colOff>
      <xdr:row>15</xdr:row>
      <xdr:rowOff>113538</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58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123715</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35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139023</xdr:rowOff>
    </xdr:from>
    <xdr:to>
      <xdr:col>64</xdr:col>
      <xdr:colOff>152400</xdr:colOff>
      <xdr:row>16</xdr:row>
      <xdr:rowOff>69173</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71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79350</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479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46821</xdr:rowOff>
    </xdr:from>
    <xdr:to>
      <xdr:col>81</xdr:col>
      <xdr:colOff>95250</xdr:colOff>
      <xdr:row>19</xdr:row>
      <xdr:rowOff>148421</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330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18898</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3276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152993</xdr:rowOff>
    </xdr:from>
    <xdr:to>
      <xdr:col>77</xdr:col>
      <xdr:colOff>95250</xdr:colOff>
      <xdr:row>20</xdr:row>
      <xdr:rowOff>83143</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341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67920</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349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26585</xdr:rowOff>
    </xdr:from>
    <xdr:to>
      <xdr:col>73</xdr:col>
      <xdr:colOff>44450</xdr:colOff>
      <xdr:row>20</xdr:row>
      <xdr:rowOff>128185</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345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112962</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354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50038</xdr:rowOff>
    </xdr:from>
    <xdr:to>
      <xdr:col>68</xdr:col>
      <xdr:colOff>203200</xdr:colOff>
      <xdr:row>19</xdr:row>
      <xdr:rowOff>151638</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330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136415</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339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121624</xdr:rowOff>
    </xdr:from>
    <xdr:to>
      <xdr:col>64</xdr:col>
      <xdr:colOff>152400</xdr:colOff>
      <xdr:row>20</xdr:row>
      <xdr:rowOff>51774</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337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36551</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3465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兵庫県南あわじ市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47,552
47,158
229.01
26,568,151
25,807,746
706,574
15,852,600
33,462,225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14.1
122.4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人件費に係る経常収支比率は類似団体と比較すると最上位となっている。これは、給与水準は類似団体と比較すると</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ポイント高いものの、給料表・管理職手当等の見直しや</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歳昇給抑制のほか、定員管理計画等に基づき職員数の適正化に取り組んでいることが要因である。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今後も引き続き、給与の適正化や事務事業の効率化を図り、計画的な定員管理に取り組む。</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16510</xdr:rowOff>
    </xdr:from>
    <xdr:to>
      <xdr:col>24</xdr:col>
      <xdr:colOff>25400</xdr:colOff>
      <xdr:row>41</xdr:row>
      <xdr:rowOff>69850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6017260"/>
          <a:ext cx="0" cy="1082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41927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69850</xdr:rowOff>
    </xdr:from>
    <xdr:to>
      <xdr:col>24</xdr:col>
      <xdr:colOff>114300</xdr:colOff>
      <xdr:row>41</xdr:row>
      <xdr:rowOff>69850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102887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76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16510</xdr:rowOff>
    </xdr:from>
    <xdr:to>
      <xdr:col>24</xdr:col>
      <xdr:colOff>114300</xdr:colOff>
      <xdr:row>35</xdr:row>
      <xdr:rowOff>16510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01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88900</xdr:rowOff>
    </xdr:from>
    <xdr:to>
      <xdr:col>24</xdr:col>
      <xdr:colOff>25400</xdr:colOff>
      <xdr:row>35</xdr:row>
      <xdr:rowOff>16510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1820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25417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97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81280</xdr:rowOff>
    </xdr:from>
    <xdr:to>
      <xdr:col>19</xdr:col>
      <xdr:colOff>187325</xdr:colOff>
      <xdr:row>34</xdr:row>
      <xdr:rowOff>88900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9105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38100</xdr:rowOff>
    </xdr:from>
    <xdr:to>
      <xdr:col>20</xdr:col>
      <xdr:colOff>38100</xdr:colOff>
      <xdr:row>36</xdr:row>
      <xdr:rowOff>139700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124477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9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50800</xdr:rowOff>
    </xdr:from>
    <xdr:to>
      <xdr:col>15</xdr:col>
      <xdr:colOff>98425</xdr:colOff>
      <xdr:row>34</xdr:row>
      <xdr:rowOff>81280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880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139717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50800</xdr:rowOff>
    </xdr:from>
    <xdr:to>
      <xdr:col>11</xdr:col>
      <xdr:colOff>9525</xdr:colOff>
      <xdr:row>34</xdr:row>
      <xdr:rowOff>127000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880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30480</xdr:rowOff>
    </xdr:from>
    <xdr:to>
      <xdr:col>11</xdr:col>
      <xdr:colOff>60325</xdr:colOff>
      <xdr:row>36</xdr:row>
      <xdr:rowOff>132080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116857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154957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137160</xdr:rowOff>
    </xdr:from>
    <xdr:to>
      <xdr:col>24</xdr:col>
      <xdr:colOff>76200</xdr:colOff>
      <xdr:row>35</xdr:row>
      <xdr:rowOff>67310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45737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75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38100</xdr:rowOff>
    </xdr:from>
    <xdr:to>
      <xdr:col>20</xdr:col>
      <xdr:colOff>38100</xdr:colOff>
      <xdr:row>34</xdr:row>
      <xdr:rowOff>139700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149877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3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30480</xdr:rowOff>
    </xdr:from>
    <xdr:to>
      <xdr:col>15</xdr:col>
      <xdr:colOff>149225</xdr:colOff>
      <xdr:row>34</xdr:row>
      <xdr:rowOff>132080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142257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0</xdr:rowOff>
    </xdr:from>
    <xdr:to>
      <xdr:col>11</xdr:col>
      <xdr:colOff>60325</xdr:colOff>
      <xdr:row>34</xdr:row>
      <xdr:rowOff>101600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111777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76200</xdr:rowOff>
    </xdr:from>
    <xdr:to>
      <xdr:col>6</xdr:col>
      <xdr:colOff>171450</xdr:colOff>
      <xdr:row>35</xdr:row>
      <xdr:rowOff>6350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16527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a:t>
          </a:r>
          <a:r>
            <a:rPr kumimoji="1" lang="en-US" altLang="ja-JP" sz="1300">
              <a:latin typeface="ＭＳ Ｐゴシック" panose="020B0600070205080204" pitchFamily="50" charset="-128"/>
              <a:ea typeface="ＭＳ Ｐゴシック" panose="020B0600070205080204" pitchFamily="50" charset="-128"/>
            </a:rPr>
            <a:t>14.3</a:t>
          </a:r>
          <a:r>
            <a:rPr kumimoji="1" lang="ja-JP" altLang="en-US" sz="1300">
              <a:latin typeface="ＭＳ Ｐゴシック" panose="020B0600070205080204" pitchFamily="50" charset="-128"/>
              <a:ea typeface="ＭＳ Ｐゴシック" panose="020B0600070205080204" pitchFamily="50" charset="-128"/>
            </a:rPr>
            <a:t>％と、前年度より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悪化し、類似団体平均をやや上回った。主な要因としては、埋蔵文化財発掘作業委託料や学校支援システム導入委託料などの増による。今後は、外部委託業務の精査や指定管理者制度の活用など、一層の経費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38100</xdr:rowOff>
    </xdr:from>
    <xdr:to>
      <xdr:col>82</xdr:col>
      <xdr:colOff>107950</xdr:colOff>
      <xdr:row>22</xdr:row>
      <xdr:rowOff>50800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384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22877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50800</xdr:rowOff>
    </xdr:from>
    <xdr:to>
      <xdr:col>82</xdr:col>
      <xdr:colOff>196850</xdr:colOff>
      <xdr:row>22</xdr:row>
      <xdr:rowOff>50800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2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124477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38100</xdr:rowOff>
    </xdr:from>
    <xdr:to>
      <xdr:col>82</xdr:col>
      <xdr:colOff>196850</xdr:colOff>
      <xdr:row>14</xdr:row>
      <xdr:rowOff>38100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3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101600</xdr:rowOff>
    </xdr:from>
    <xdr:to>
      <xdr:col>82</xdr:col>
      <xdr:colOff>107950</xdr:colOff>
      <xdr:row>19</xdr:row>
      <xdr:rowOff>19050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1877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118127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303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101600</xdr:rowOff>
    </xdr:from>
    <xdr:to>
      <xdr:col>82</xdr:col>
      <xdr:colOff>158750</xdr:colOff>
      <xdr:row>19</xdr:row>
      <xdr:rowOff>31750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18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146050</xdr:rowOff>
    </xdr:from>
    <xdr:to>
      <xdr:col>78</xdr:col>
      <xdr:colOff>69850</xdr:colOff>
      <xdr:row>18</xdr:row>
      <xdr:rowOff>101600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0607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50800</xdr:rowOff>
    </xdr:from>
    <xdr:to>
      <xdr:col>78</xdr:col>
      <xdr:colOff>120650</xdr:colOff>
      <xdr:row>18</xdr:row>
      <xdr:rowOff>152400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146050</xdr:rowOff>
    </xdr:from>
    <xdr:to>
      <xdr:col>73</xdr:col>
      <xdr:colOff>180975</xdr:colOff>
      <xdr:row>18</xdr:row>
      <xdr:rowOff>50800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060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146050</xdr:rowOff>
    </xdr:from>
    <xdr:to>
      <xdr:col>74</xdr:col>
      <xdr:colOff>31750</xdr:colOff>
      <xdr:row>18</xdr:row>
      <xdr:rowOff>76200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0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60977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14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114300</xdr:rowOff>
    </xdr:from>
    <xdr:to>
      <xdr:col>69</xdr:col>
      <xdr:colOff>92075</xdr:colOff>
      <xdr:row>18</xdr:row>
      <xdr:rowOff>50800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857500"/>
          <a:ext cx="8890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120650</xdr:rowOff>
    </xdr:from>
    <xdr:to>
      <xdr:col>69</xdr:col>
      <xdr:colOff>142875</xdr:colOff>
      <xdr:row>18</xdr:row>
      <xdr:rowOff>50800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60977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0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133350</xdr:rowOff>
    </xdr:from>
    <xdr:to>
      <xdr:col>65</xdr:col>
      <xdr:colOff>53975</xdr:colOff>
      <xdr:row>18</xdr:row>
      <xdr:rowOff>63500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48277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139700</xdr:rowOff>
    </xdr:from>
    <xdr:to>
      <xdr:col>82</xdr:col>
      <xdr:colOff>158750</xdr:colOff>
      <xdr:row>19</xdr:row>
      <xdr:rowOff>69850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22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111777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19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50800</xdr:rowOff>
    </xdr:from>
    <xdr:to>
      <xdr:col>78</xdr:col>
      <xdr:colOff>120650</xdr:colOff>
      <xdr:row>18</xdr:row>
      <xdr:rowOff>152400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13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137177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22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95250</xdr:rowOff>
    </xdr:from>
    <xdr:to>
      <xdr:col>74</xdr:col>
      <xdr:colOff>31750</xdr:colOff>
      <xdr:row>18</xdr:row>
      <xdr:rowOff>25400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35577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0</xdr:rowOff>
    </xdr:from>
    <xdr:to>
      <xdr:col>69</xdr:col>
      <xdr:colOff>142875</xdr:colOff>
      <xdr:row>18</xdr:row>
      <xdr:rowOff>101600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86377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63500</xdr:rowOff>
    </xdr:from>
    <xdr:to>
      <xdr:col>65</xdr:col>
      <xdr:colOff>53975</xdr:colOff>
      <xdr:row>16</xdr:row>
      <xdr:rowOff>165100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0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3827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7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扶助費に係る経常収支比率は前年度より</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ポイント悪化しており、類似団体平均値となった。比率はやや上昇傾向にあり、その主な要因としては、高齢化の進行による老人ホーム保護措置費や生活保護費の増加などが挙げられる。今後も高齢者福祉の向上と、生活困窮者に対する支援に取り組みながらも、資格審査等の適正化等に努め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また合わせて、乳幼児医療への追加助成など効果の大きい市独自施策については、類似団体平均から大きく逸脱しないよう注意しながら、引き続き諸施策を実施していく。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69850</xdr:rowOff>
    </xdr:from>
    <xdr:to>
      <xdr:col>24</xdr:col>
      <xdr:colOff>25400</xdr:colOff>
      <xdr:row>60</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852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28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69850</xdr:rowOff>
    </xdr:from>
    <xdr:to>
      <xdr:col>24</xdr:col>
      <xdr:colOff>114300</xdr:colOff>
      <xdr:row>60</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356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156227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69850</xdr:rowOff>
    </xdr:from>
    <xdr:to>
      <xdr:col>24</xdr:col>
      <xdr:colOff>114300</xdr:colOff>
      <xdr:row>52</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xdr:rowOff>
    </xdr:from>
    <xdr:to>
      <xdr:col>24</xdr:col>
      <xdr:colOff>25400</xdr:colOff>
      <xdr:row>55</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4424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92727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351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146050</xdr:rowOff>
    </xdr:from>
    <xdr:to>
      <xdr:col>19</xdr:col>
      <xdr:colOff>187325</xdr:colOff>
      <xdr:row>55</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404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0</xdr:rowOff>
    </xdr:from>
    <xdr:to>
      <xdr:col>20</xdr:col>
      <xdr:colOff>38100</xdr:colOff>
      <xdr:row>55</xdr:row>
      <xdr:rowOff>101600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86377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16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146050</xdr:rowOff>
    </xdr:from>
    <xdr:to>
      <xdr:col>15</xdr:col>
      <xdr:colOff>98425</xdr:colOff>
      <xdr:row>54</xdr:row>
      <xdr:rowOff>146050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2329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67327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146050</xdr:rowOff>
    </xdr:from>
    <xdr:to>
      <xdr:col>11</xdr:col>
      <xdr:colOff>9525</xdr:colOff>
      <xdr:row>54</xdr:row>
      <xdr:rowOff>69850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2329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95250</xdr:rowOff>
    </xdr:from>
    <xdr:to>
      <xdr:col>11</xdr:col>
      <xdr:colOff>60325</xdr:colOff>
      <xdr:row>55</xdr:row>
      <xdr:rowOff>25400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3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38100</xdr:rowOff>
    </xdr:from>
    <xdr:to>
      <xdr:col>6</xdr:col>
      <xdr:colOff>171450</xdr:colOff>
      <xdr:row>54</xdr:row>
      <xdr:rowOff>139700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124477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48277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133350</xdr:rowOff>
    </xdr:from>
    <xdr:to>
      <xdr:col>20</xdr:col>
      <xdr:colOff>38100</xdr:colOff>
      <xdr:row>55</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73677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6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95250</xdr:rowOff>
    </xdr:from>
    <xdr:to>
      <xdr:col>15</xdr:col>
      <xdr:colOff>149225</xdr:colOff>
      <xdr:row>55</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35577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95250</xdr:rowOff>
    </xdr:from>
    <xdr:to>
      <xdr:col>11</xdr:col>
      <xdr:colOff>60325</xdr:colOff>
      <xdr:row>54</xdr:row>
      <xdr:rowOff>25400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19050</xdr:rowOff>
    </xdr:from>
    <xdr:to>
      <xdr:col>6</xdr:col>
      <xdr:colOff>171450</xdr:colOff>
      <xdr:row>54</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130827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その他の経常収支比率は、前年度より</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ポイント悪化したが、類似団体比較では上位にあり、全国・県平均よりも比率は低くなっている。比率悪化の要因としては、ケーブルテレビ事業特別会計への運営費補てんとしての新たな繰出金や、民間化推進事業に要する移行奨励金および視聴支援金による増が挙げ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ケーブルテレビ事業の民間化が完了すれば繰出金の大幅減は見込めるが、公共施設老朽化による建替えや修繕費用などの増大が予想される。引き続き経常経費の抑制など歳出の見直しを行い、現在の水準を保てるよう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168910</xdr:rowOff>
    </xdr:from>
    <xdr:to>
      <xdr:col>82</xdr:col>
      <xdr:colOff>107950</xdr:colOff>
      <xdr:row>61</xdr:row>
      <xdr:rowOff>1270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5576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144797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3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1270</xdr:rowOff>
    </xdr:from>
    <xdr:to>
      <xdr:col>82</xdr:col>
      <xdr:colOff>196850</xdr:colOff>
      <xdr:row>61</xdr:row>
      <xdr:rowOff>1270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59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83837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168910</xdr:rowOff>
    </xdr:from>
    <xdr:to>
      <xdr:col>82</xdr:col>
      <xdr:colOff>196850</xdr:colOff>
      <xdr:row>53</xdr:row>
      <xdr:rowOff>168910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31750</xdr:rowOff>
    </xdr:from>
    <xdr:to>
      <xdr:col>82</xdr:col>
      <xdr:colOff>107950</xdr:colOff>
      <xdr:row>55</xdr:row>
      <xdr:rowOff>100330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4615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124477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152400</xdr:rowOff>
    </xdr:from>
    <xdr:to>
      <xdr:col>82</xdr:col>
      <xdr:colOff>158750</xdr:colOff>
      <xdr:row>57</xdr:row>
      <xdr:rowOff>82550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31750</xdr:rowOff>
    </xdr:from>
    <xdr:to>
      <xdr:col>78</xdr:col>
      <xdr:colOff>69850</xdr:colOff>
      <xdr:row>55</xdr:row>
      <xdr:rowOff>46990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4615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167640</xdr:rowOff>
    </xdr:from>
    <xdr:to>
      <xdr:col>78</xdr:col>
      <xdr:colOff>120650</xdr:colOff>
      <xdr:row>57</xdr:row>
      <xdr:rowOff>97790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82567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1270</xdr:rowOff>
    </xdr:from>
    <xdr:to>
      <xdr:col>73</xdr:col>
      <xdr:colOff>180975</xdr:colOff>
      <xdr:row>55</xdr:row>
      <xdr:rowOff>46990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4310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137160</xdr:rowOff>
    </xdr:from>
    <xdr:to>
      <xdr:col>74</xdr:col>
      <xdr:colOff>31750</xdr:colOff>
      <xdr:row>57</xdr:row>
      <xdr:rowOff>67310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52087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149860</xdr:rowOff>
    </xdr:from>
    <xdr:to>
      <xdr:col>69</xdr:col>
      <xdr:colOff>92075</xdr:colOff>
      <xdr:row>55</xdr:row>
      <xdr:rowOff>1270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4081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67327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67327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49530</xdr:rowOff>
    </xdr:from>
    <xdr:to>
      <xdr:col>82</xdr:col>
      <xdr:colOff>158750</xdr:colOff>
      <xdr:row>55</xdr:row>
      <xdr:rowOff>151130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66057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152400</xdr:rowOff>
    </xdr:from>
    <xdr:to>
      <xdr:col>78</xdr:col>
      <xdr:colOff>120650</xdr:colOff>
      <xdr:row>55</xdr:row>
      <xdr:rowOff>82550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92727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167640</xdr:rowOff>
    </xdr:from>
    <xdr:to>
      <xdr:col>74</xdr:col>
      <xdr:colOff>31750</xdr:colOff>
      <xdr:row>55</xdr:row>
      <xdr:rowOff>97790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107967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121920</xdr:rowOff>
    </xdr:from>
    <xdr:to>
      <xdr:col>69</xdr:col>
      <xdr:colOff>142875</xdr:colOff>
      <xdr:row>55</xdr:row>
      <xdr:rowOff>52070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62247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99060</xdr:rowOff>
    </xdr:from>
    <xdr:to>
      <xdr:col>65</xdr:col>
      <xdr:colOff>53975</xdr:colOff>
      <xdr:row>55</xdr:row>
      <xdr:rowOff>29210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39387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は前年度から横ばいとなり、類似団体と比較すると下位に位置している。下水道事業における資本費平準化債の発行により下水道事業補助金が大幅減となったが、歳出全体において占める割合は高いままである。今後も、単独で実施している補助事業の見直し等により更なる改善を目指す。</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42</xdr:row>
      <xdr:rowOff>35560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105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41</xdr:row>
      <xdr:rowOff>107950</xdr:rowOff>
    </xdr:from>
    <xdr:to>
      <xdr:col>82</xdr:col>
      <xdr:colOff>107950</xdr:colOff>
      <xdr:row>41</xdr:row>
      <xdr:rowOff>107950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7137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77487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421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60960</xdr:rowOff>
    </xdr:from>
    <xdr:to>
      <xdr:col>82</xdr:col>
      <xdr:colOff>158750</xdr:colOff>
      <xdr:row>38</xdr:row>
      <xdr:rowOff>162560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41</xdr:row>
      <xdr:rowOff>107950</xdr:rowOff>
    </xdr:from>
    <xdr:to>
      <xdr:col>78</xdr:col>
      <xdr:colOff>69850</xdr:colOff>
      <xdr:row>41</xdr:row>
      <xdr:rowOff>146050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7137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15240</xdr:rowOff>
    </xdr:from>
    <xdr:to>
      <xdr:col>78</xdr:col>
      <xdr:colOff>120650</xdr:colOff>
      <xdr:row>38</xdr:row>
      <xdr:rowOff>116840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53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127017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299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73660</xdr:rowOff>
    </xdr:from>
    <xdr:to>
      <xdr:col>73</xdr:col>
      <xdr:colOff>180975</xdr:colOff>
      <xdr:row>41</xdr:row>
      <xdr:rowOff>146050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93166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163830</xdr:rowOff>
    </xdr:from>
    <xdr:to>
      <xdr:col>74</xdr:col>
      <xdr:colOff>31750</xdr:colOff>
      <xdr:row>38</xdr:row>
      <xdr:rowOff>93980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5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104157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27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73660</xdr:rowOff>
    </xdr:from>
    <xdr:to>
      <xdr:col>69</xdr:col>
      <xdr:colOff>92075</xdr:colOff>
      <xdr:row>40</xdr:row>
      <xdr:rowOff>149860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9316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95250</xdr:rowOff>
    </xdr:from>
    <xdr:to>
      <xdr:col>69</xdr:col>
      <xdr:colOff>142875</xdr:colOff>
      <xdr:row>38</xdr:row>
      <xdr:rowOff>25400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35577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125730</xdr:rowOff>
    </xdr:from>
    <xdr:to>
      <xdr:col>65</xdr:col>
      <xdr:colOff>53975</xdr:colOff>
      <xdr:row>38</xdr:row>
      <xdr:rowOff>55880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46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66057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23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41</xdr:row>
      <xdr:rowOff>57150</xdr:rowOff>
    </xdr:from>
    <xdr:to>
      <xdr:col>82</xdr:col>
      <xdr:colOff>158750</xdr:colOff>
      <xdr:row>41</xdr:row>
      <xdr:rowOff>158750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708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137177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41</xdr:row>
      <xdr:rowOff>57150</xdr:rowOff>
    </xdr:from>
    <xdr:to>
      <xdr:col>78</xdr:col>
      <xdr:colOff>120650</xdr:colOff>
      <xdr:row>41</xdr:row>
      <xdr:rowOff>158750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708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41</xdr:row>
      <xdr:rowOff>143527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717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41</xdr:row>
      <xdr:rowOff>95250</xdr:rowOff>
    </xdr:from>
    <xdr:to>
      <xdr:col>74</xdr:col>
      <xdr:colOff>31750</xdr:colOff>
      <xdr:row>42</xdr:row>
      <xdr:rowOff>25400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712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42</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721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22860</xdr:rowOff>
    </xdr:from>
    <xdr:to>
      <xdr:col>69</xdr:col>
      <xdr:colOff>142875</xdr:colOff>
      <xdr:row>40</xdr:row>
      <xdr:rowOff>124460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88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109237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96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99060</xdr:rowOff>
    </xdr:from>
    <xdr:to>
      <xdr:col>65</xdr:col>
      <xdr:colOff>53975</xdr:colOff>
      <xdr:row>41</xdr:row>
      <xdr:rowOff>29210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95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13987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704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公債費に係る経常収支比率は、前年度よりも</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ポイント改善した。これは、これまで計画的に実施してきた繰上償還により、これまで発行してきた地方債の元利償還金が減少したことが主な要因である。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しかし、類似団体の中では下位にあり、引き続き地方債の発行抑制や、計画的な繰上償還の実施、償還期間の調整などによって比率の改善に努める。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67564</xdr:rowOff>
    </xdr:from>
    <xdr:to>
      <xdr:col>24</xdr:col>
      <xdr:colOff>25400</xdr:colOff>
      <xdr:row>79</xdr:row>
      <xdr:rowOff>165863</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54864"/>
          <a:ext cx="0" cy="955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137940</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68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165863</xdr:rowOff>
    </xdr:from>
    <xdr:to>
      <xdr:col>24</xdr:col>
      <xdr:colOff>114300</xdr:colOff>
      <xdr:row>79</xdr:row>
      <xdr:rowOff>165863</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1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153941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9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67564</xdr:rowOff>
    </xdr:from>
    <xdr:to>
      <xdr:col>24</xdr:col>
      <xdr:colOff>114300</xdr:colOff>
      <xdr:row>74</xdr:row>
      <xdr:rowOff>67564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5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10413</xdr:rowOff>
    </xdr:from>
    <xdr:to>
      <xdr:col>24</xdr:col>
      <xdr:colOff>25400</xdr:colOff>
      <xdr:row>79</xdr:row>
      <xdr:rowOff>42418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554963"/>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33290</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234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16763</xdr:rowOff>
    </xdr:from>
    <xdr:to>
      <xdr:col>24</xdr:col>
      <xdr:colOff>76200</xdr:colOff>
      <xdr:row>78</xdr:row>
      <xdr:rowOff>118363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19558</xdr:rowOff>
    </xdr:from>
    <xdr:to>
      <xdr:col>19</xdr:col>
      <xdr:colOff>187325</xdr:colOff>
      <xdr:row>79</xdr:row>
      <xdr:rowOff>42418</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5641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16763</xdr:rowOff>
    </xdr:from>
    <xdr:to>
      <xdr:col>20</xdr:col>
      <xdr:colOff>38100</xdr:colOff>
      <xdr:row>78</xdr:row>
      <xdr:rowOff>118363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128540</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158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19558</xdr:rowOff>
    </xdr:from>
    <xdr:to>
      <xdr:col>15</xdr:col>
      <xdr:colOff>98425</xdr:colOff>
      <xdr:row>79</xdr:row>
      <xdr:rowOff>46989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564108"/>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7620</xdr:rowOff>
    </xdr:from>
    <xdr:to>
      <xdr:col>15</xdr:col>
      <xdr:colOff>149225</xdr:colOff>
      <xdr:row>78</xdr:row>
      <xdr:rowOff>109220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119397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14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46989</xdr:rowOff>
    </xdr:from>
    <xdr:to>
      <xdr:col>11</xdr:col>
      <xdr:colOff>9525</xdr:colOff>
      <xdr:row>79</xdr:row>
      <xdr:rowOff>78994</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591539"/>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169926</xdr:rowOff>
    </xdr:from>
    <xdr:to>
      <xdr:col>11</xdr:col>
      <xdr:colOff>60325</xdr:colOff>
      <xdr:row>78</xdr:row>
      <xdr:rowOff>100076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110253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16763</xdr:rowOff>
    </xdr:from>
    <xdr:to>
      <xdr:col>6</xdr:col>
      <xdr:colOff>171450</xdr:colOff>
      <xdr:row>78</xdr:row>
      <xdr:rowOff>118363</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128540</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15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131063</xdr:rowOff>
    </xdr:from>
    <xdr:to>
      <xdr:col>24</xdr:col>
      <xdr:colOff>76200</xdr:colOff>
      <xdr:row>79</xdr:row>
      <xdr:rowOff>61213</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103140</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163068</xdr:rowOff>
    </xdr:from>
    <xdr:to>
      <xdr:col>20</xdr:col>
      <xdr:colOff>38100</xdr:colOff>
      <xdr:row>79</xdr:row>
      <xdr:rowOff>93218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77995</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622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140208</xdr:rowOff>
    </xdr:from>
    <xdr:to>
      <xdr:col>15</xdr:col>
      <xdr:colOff>149225</xdr:colOff>
      <xdr:row>79</xdr:row>
      <xdr:rowOff>70358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55135</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167639</xdr:rowOff>
    </xdr:from>
    <xdr:to>
      <xdr:col>11</xdr:col>
      <xdr:colOff>60325</xdr:colOff>
      <xdr:row>79</xdr:row>
      <xdr:rowOff>97789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82566</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28194</xdr:rowOff>
    </xdr:from>
    <xdr:to>
      <xdr:col>6</xdr:col>
      <xdr:colOff>171450</xdr:colOff>
      <xdr:row>79</xdr:row>
      <xdr:rowOff>129794</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57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114571</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659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悪化し、類似団体平均値となった。類似団体平均を下回ったのは補助費等のみであり、その他については平均水準もしくはそれ以上を保っている。しかし、比率は全体的にやや悪化傾向にあるため、今後もより一層の経費削減に努めていく。</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80</xdr:row>
      <xdr:rowOff>40132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814300"/>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12209</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40132</xdr:rowOff>
    </xdr:from>
    <xdr:to>
      <xdr:col>82</xdr:col>
      <xdr:colOff>196850</xdr:colOff>
      <xdr:row>80</xdr:row>
      <xdr:rowOff>40132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161289</xdr:rowOff>
    </xdr:from>
    <xdr:to>
      <xdr:col>82</xdr:col>
      <xdr:colOff>107950</xdr:colOff>
      <xdr:row>76</xdr:row>
      <xdr:rowOff>149861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020039"/>
          <a:ext cx="838200" cy="16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115588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974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99061</xdr:rowOff>
    </xdr:from>
    <xdr:to>
      <xdr:col>82</xdr:col>
      <xdr:colOff>158750</xdr:colOff>
      <xdr:row>77</xdr:row>
      <xdr:rowOff>29211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133858</xdr:rowOff>
    </xdr:from>
    <xdr:to>
      <xdr:col>78</xdr:col>
      <xdr:colOff>69850</xdr:colOff>
      <xdr:row>75</xdr:row>
      <xdr:rowOff>161289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992608"/>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35052</xdr:rowOff>
    </xdr:from>
    <xdr:to>
      <xdr:col>78</xdr:col>
      <xdr:colOff>120650</xdr:colOff>
      <xdr:row>76</xdr:row>
      <xdr:rowOff>136652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121429</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151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99568</xdr:rowOff>
    </xdr:from>
    <xdr:to>
      <xdr:col>73</xdr:col>
      <xdr:colOff>180975</xdr:colOff>
      <xdr:row>75</xdr:row>
      <xdr:rowOff>133858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2786868"/>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151637</xdr:rowOff>
    </xdr:from>
    <xdr:to>
      <xdr:col>74</xdr:col>
      <xdr:colOff>31750</xdr:colOff>
      <xdr:row>76</xdr:row>
      <xdr:rowOff>81787</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66564</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99568</xdr:rowOff>
    </xdr:from>
    <xdr:to>
      <xdr:col>69</xdr:col>
      <xdr:colOff>92075</xdr:colOff>
      <xdr:row>74</xdr:row>
      <xdr:rowOff>99568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27868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83058</xdr:rowOff>
    </xdr:from>
    <xdr:to>
      <xdr:col>69</xdr:col>
      <xdr:colOff>142875</xdr:colOff>
      <xdr:row>76</xdr:row>
      <xdr:rowOff>13208</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4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169435</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2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115062</xdr:rowOff>
    </xdr:from>
    <xdr:to>
      <xdr:col>65</xdr:col>
      <xdr:colOff>53975</xdr:colOff>
      <xdr:row>76</xdr:row>
      <xdr:rowOff>45213</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29990</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06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99061</xdr:rowOff>
    </xdr:from>
    <xdr:to>
      <xdr:col>82</xdr:col>
      <xdr:colOff>158750</xdr:colOff>
      <xdr:row>77</xdr:row>
      <xdr:rowOff>29211</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71138</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110490</xdr:rowOff>
    </xdr:from>
    <xdr:to>
      <xdr:col>78</xdr:col>
      <xdr:colOff>120650</xdr:colOff>
      <xdr:row>76</xdr:row>
      <xdr:rowOff>40639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83058</xdr:rowOff>
    </xdr:from>
    <xdr:to>
      <xdr:col>74</xdr:col>
      <xdr:colOff>31750</xdr:colOff>
      <xdr:row>76</xdr:row>
      <xdr:rowOff>13208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23385</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48768</xdr:rowOff>
    </xdr:from>
    <xdr:to>
      <xdr:col>69</xdr:col>
      <xdr:colOff>142875</xdr:colOff>
      <xdr:row>74</xdr:row>
      <xdr:rowOff>150368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73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160545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50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48768</xdr:rowOff>
    </xdr:from>
    <xdr:to>
      <xdr:col>65</xdr:col>
      <xdr:colOff>53975</xdr:colOff>
      <xdr:row>74</xdr:row>
      <xdr:rowOff>150368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73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160545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50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兵庫県南あわじ市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166414</xdr:rowOff>
    </xdr:from>
    <xdr:to>
      <xdr:col>29</xdr:col>
      <xdr:colOff>127000</xdr:colOff>
      <xdr:row>20</xdr:row>
      <xdr:rowOff>45904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28539"/>
          <a:ext cx="0" cy="15939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17981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9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45904</xdr:rowOff>
    </xdr:from>
    <xdr:to>
      <xdr:col>30</xdr:col>
      <xdr:colOff>25400</xdr:colOff>
      <xdr:row>20</xdr:row>
      <xdr:rowOff>45904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225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81341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72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166414</xdr:rowOff>
    </xdr:from>
    <xdr:to>
      <xdr:col>30</xdr:col>
      <xdr:colOff>25400</xdr:colOff>
      <xdr:row>10</xdr:row>
      <xdr:rowOff>166414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285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89700</xdr:rowOff>
    </xdr:from>
    <xdr:to>
      <xdr:col>29</xdr:col>
      <xdr:colOff>127000</xdr:colOff>
      <xdr:row>16</xdr:row>
      <xdr:rowOff>141535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80525"/>
          <a:ext cx="647700" cy="518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14984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34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169907</xdr:rowOff>
    </xdr:from>
    <xdr:to>
      <xdr:col>29</xdr:col>
      <xdr:colOff>177800</xdr:colOff>
      <xdr:row>16</xdr:row>
      <xdr:rowOff>100057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89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141535</xdr:rowOff>
    </xdr:from>
    <xdr:to>
      <xdr:col>26</xdr:col>
      <xdr:colOff>50800</xdr:colOff>
      <xdr:row>17</xdr:row>
      <xdr:rowOff>46038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32360"/>
          <a:ext cx="698500" cy="759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25508</xdr:rowOff>
    </xdr:from>
    <xdr:to>
      <xdr:col>26</xdr:col>
      <xdr:colOff>101600</xdr:colOff>
      <xdr:row>16</xdr:row>
      <xdr:rowOff>127108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163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137285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85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15881</xdr:rowOff>
    </xdr:from>
    <xdr:to>
      <xdr:col>22</xdr:col>
      <xdr:colOff>114300</xdr:colOff>
      <xdr:row>17</xdr:row>
      <xdr:rowOff>46038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978156"/>
          <a:ext cx="698500" cy="301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19526</xdr:rowOff>
    </xdr:from>
    <xdr:to>
      <xdr:col>22</xdr:col>
      <xdr:colOff>165100</xdr:colOff>
      <xdr:row>16</xdr:row>
      <xdr:rowOff>121126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8103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131303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79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1422</xdr:rowOff>
    </xdr:from>
    <xdr:to>
      <xdr:col>18</xdr:col>
      <xdr:colOff>177800</xdr:colOff>
      <xdr:row>17</xdr:row>
      <xdr:rowOff>15881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963697"/>
          <a:ext cx="698500" cy="144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5353</xdr:rowOff>
    </xdr:from>
    <xdr:to>
      <xdr:col>19</xdr:col>
      <xdr:colOff>38100</xdr:colOff>
      <xdr:row>16</xdr:row>
      <xdr:rowOff>106953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961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117130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6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74390</xdr:rowOff>
    </xdr:from>
    <xdr:to>
      <xdr:col>15</xdr:col>
      <xdr:colOff>101600</xdr:colOff>
      <xdr:row>17</xdr:row>
      <xdr:rowOff>4540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65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14717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634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38900</xdr:rowOff>
    </xdr:from>
    <xdr:to>
      <xdr:col>29</xdr:col>
      <xdr:colOff>177800</xdr:colOff>
      <xdr:row>16</xdr:row>
      <xdr:rowOff>140500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29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10977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0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90735</xdr:rowOff>
    </xdr:from>
    <xdr:to>
      <xdr:col>26</xdr:col>
      <xdr:colOff>101600</xdr:colOff>
      <xdr:row>17</xdr:row>
      <xdr:rowOff>20885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81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5662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67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166688</xdr:rowOff>
    </xdr:from>
    <xdr:to>
      <xdr:col>22</xdr:col>
      <xdr:colOff>165100</xdr:colOff>
      <xdr:row>17</xdr:row>
      <xdr:rowOff>96838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575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81615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4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136531</xdr:rowOff>
    </xdr:from>
    <xdr:to>
      <xdr:col>19</xdr:col>
      <xdr:colOff>38100</xdr:colOff>
      <xdr:row>17</xdr:row>
      <xdr:rowOff>66681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27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51458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1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122072</xdr:rowOff>
    </xdr:from>
    <xdr:to>
      <xdr:col>15</xdr:col>
      <xdr:colOff>101600</xdr:colOff>
      <xdr:row>17</xdr:row>
      <xdr:rowOff>52222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128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36999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999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220688</xdr:rowOff>
    </xdr:from>
    <xdr:to>
      <xdr:col>29</xdr:col>
      <xdr:colOff>127000</xdr:colOff>
      <xdr:row>37</xdr:row>
      <xdr:rowOff>228898</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45238"/>
          <a:ext cx="0" cy="12083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200975</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25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228898</xdr:rowOff>
    </xdr:from>
    <xdr:to>
      <xdr:col>30</xdr:col>
      <xdr:colOff>25400</xdr:colOff>
      <xdr:row>37</xdr:row>
      <xdr:rowOff>228898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535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135615</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88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220688</xdr:rowOff>
    </xdr:from>
    <xdr:to>
      <xdr:col>30</xdr:col>
      <xdr:colOff>25400</xdr:colOff>
      <xdr:row>33</xdr:row>
      <xdr:rowOff>220688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452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169101</xdr:rowOff>
    </xdr:from>
    <xdr:to>
      <xdr:col>29</xdr:col>
      <xdr:colOff>127000</xdr:colOff>
      <xdr:row>34</xdr:row>
      <xdr:rowOff>192075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436551"/>
          <a:ext cx="647700" cy="229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57231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67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85154</xdr:rowOff>
    </xdr:from>
    <xdr:to>
      <xdr:col>29</xdr:col>
      <xdr:colOff>177800</xdr:colOff>
      <xdr:row>35</xdr:row>
      <xdr:rowOff>186754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6955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169101</xdr:rowOff>
    </xdr:from>
    <xdr:to>
      <xdr:col>26</xdr:col>
      <xdr:colOff>50800</xdr:colOff>
      <xdr:row>34</xdr:row>
      <xdr:rowOff>237090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436551"/>
          <a:ext cx="698500" cy="679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84982</xdr:rowOff>
    </xdr:from>
    <xdr:to>
      <xdr:col>26</xdr:col>
      <xdr:colOff>101600</xdr:colOff>
      <xdr:row>35</xdr:row>
      <xdr:rowOff>186582</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695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171359</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781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237090</xdr:rowOff>
    </xdr:from>
    <xdr:to>
      <xdr:col>22</xdr:col>
      <xdr:colOff>114300</xdr:colOff>
      <xdr:row>34</xdr:row>
      <xdr:rowOff>241795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504540"/>
          <a:ext cx="698500" cy="47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81362</xdr:rowOff>
    </xdr:from>
    <xdr:to>
      <xdr:col>22</xdr:col>
      <xdr:colOff>165100</xdr:colOff>
      <xdr:row>35</xdr:row>
      <xdr:rowOff>182962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6917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167739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778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241795</xdr:rowOff>
    </xdr:from>
    <xdr:to>
      <xdr:col>18</xdr:col>
      <xdr:colOff>177800</xdr:colOff>
      <xdr:row>34</xdr:row>
      <xdr:rowOff>279038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509245"/>
          <a:ext cx="698500" cy="372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60179</xdr:rowOff>
    </xdr:from>
    <xdr:to>
      <xdr:col>19</xdr:col>
      <xdr:colOff>38100</xdr:colOff>
      <xdr:row>35</xdr:row>
      <xdr:rowOff>161779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6705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146556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756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60541</xdr:rowOff>
    </xdr:from>
    <xdr:to>
      <xdr:col>15</xdr:col>
      <xdr:colOff>101600</xdr:colOff>
      <xdr:row>35</xdr:row>
      <xdr:rowOff>162141</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670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146918</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757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141275</xdr:rowOff>
    </xdr:from>
    <xdr:to>
      <xdr:col>29</xdr:col>
      <xdr:colOff>177800</xdr:colOff>
      <xdr:row>34</xdr:row>
      <xdr:rowOff>242875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408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329252</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25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118301</xdr:rowOff>
    </xdr:from>
    <xdr:to>
      <xdr:col>26</xdr:col>
      <xdr:colOff>101600</xdr:colOff>
      <xdr:row>34</xdr:row>
      <xdr:rowOff>219901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3857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230078</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154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186290</xdr:rowOff>
    </xdr:from>
    <xdr:to>
      <xdr:col>22</xdr:col>
      <xdr:colOff>165100</xdr:colOff>
      <xdr:row>34</xdr:row>
      <xdr:rowOff>287889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453740"/>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298067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22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190995</xdr:rowOff>
    </xdr:from>
    <xdr:to>
      <xdr:col>19</xdr:col>
      <xdr:colOff>38100</xdr:colOff>
      <xdr:row>34</xdr:row>
      <xdr:rowOff>292595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4584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302772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22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228238</xdr:rowOff>
    </xdr:from>
    <xdr:to>
      <xdr:col>15</xdr:col>
      <xdr:colOff>101600</xdr:colOff>
      <xdr:row>34</xdr:row>
      <xdr:rowOff>329838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4956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340015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264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兵庫県南あわじ市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47,552
47,158
229.01
26,568,151
25,807,746
706,574
15,852,600
33,462,225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14.1
122.4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69765</xdr:rowOff>
    </xdr:from>
    <xdr:to>
      <xdr:col>24</xdr:col>
      <xdr:colOff>62865</xdr:colOff>
      <xdr:row>38</xdr:row>
      <xdr:rowOff>29548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3265"/>
          <a:ext cx="1270" cy="1331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33375</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48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29548</xdr:rowOff>
    </xdr:from>
    <xdr:to>
      <xdr:col>24</xdr:col>
      <xdr:colOff>152400</xdr:colOff>
      <xdr:row>38</xdr:row>
      <xdr:rowOff>29548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44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16442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88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69765</xdr:rowOff>
    </xdr:from>
    <xdr:to>
      <xdr:col>24</xdr:col>
      <xdr:colOff>152400</xdr:colOff>
      <xdr:row>30</xdr:row>
      <xdr:rowOff>69765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3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9447</xdr:rowOff>
    </xdr:from>
    <xdr:to>
      <xdr:col>24</xdr:col>
      <xdr:colOff>63500</xdr:colOff>
      <xdr:row>36</xdr:row>
      <xdr:rowOff>18983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81647"/>
          <a:ext cx="838200" cy="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48194</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77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25317</xdr:rowOff>
    </xdr:from>
    <xdr:to>
      <xdr:col>24</xdr:col>
      <xdr:colOff>114300</xdr:colOff>
      <xdr:row>35</xdr:row>
      <xdr:rowOff>126917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26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18983</xdr:rowOff>
    </xdr:from>
    <xdr:to>
      <xdr:col>19</xdr:col>
      <xdr:colOff>177800</xdr:colOff>
      <xdr:row>36</xdr:row>
      <xdr:rowOff>76476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91183"/>
          <a:ext cx="889000" cy="5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42021</xdr:rowOff>
    </xdr:from>
    <xdr:to>
      <xdr:col>20</xdr:col>
      <xdr:colOff>38100</xdr:colOff>
      <xdr:row>35</xdr:row>
      <xdr:rowOff>143621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4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160148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81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59527</xdr:rowOff>
    </xdr:from>
    <xdr:to>
      <xdr:col>15</xdr:col>
      <xdr:colOff>50800</xdr:colOff>
      <xdr:row>36</xdr:row>
      <xdr:rowOff>76476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231727"/>
          <a:ext cx="889000" cy="1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23961</xdr:rowOff>
    </xdr:from>
    <xdr:to>
      <xdr:col>15</xdr:col>
      <xdr:colOff>101600</xdr:colOff>
      <xdr:row>35</xdr:row>
      <xdr:rowOff>125561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2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142088</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79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3748</xdr:rowOff>
    </xdr:from>
    <xdr:to>
      <xdr:col>10</xdr:col>
      <xdr:colOff>114300</xdr:colOff>
      <xdr:row>36</xdr:row>
      <xdr:rowOff>59527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175948"/>
          <a:ext cx="889000" cy="5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19895</xdr:rowOff>
    </xdr:from>
    <xdr:to>
      <xdr:col>10</xdr:col>
      <xdr:colOff>165100</xdr:colOff>
      <xdr:row>35</xdr:row>
      <xdr:rowOff>121495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2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138022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79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67264</xdr:rowOff>
    </xdr:from>
    <xdr:to>
      <xdr:col>6</xdr:col>
      <xdr:colOff>38100</xdr:colOff>
      <xdr:row>35</xdr:row>
      <xdr:rowOff>168864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6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13941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84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130097</xdr:rowOff>
    </xdr:from>
    <xdr:to>
      <xdr:col>24</xdr:col>
      <xdr:colOff>114300</xdr:colOff>
      <xdr:row>36</xdr:row>
      <xdr:rowOff>60247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3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108524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0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139633</xdr:rowOff>
    </xdr:from>
    <xdr:to>
      <xdr:col>20</xdr:col>
      <xdr:colOff>38100</xdr:colOff>
      <xdr:row>36</xdr:row>
      <xdr:rowOff>69783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4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60910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23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25676</xdr:rowOff>
    </xdr:from>
    <xdr:to>
      <xdr:col>15</xdr:col>
      <xdr:colOff>101600</xdr:colOff>
      <xdr:row>36</xdr:row>
      <xdr:rowOff>127276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9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118403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29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8727</xdr:rowOff>
    </xdr:from>
    <xdr:to>
      <xdr:col>10</xdr:col>
      <xdr:colOff>165100</xdr:colOff>
      <xdr:row>36</xdr:row>
      <xdr:rowOff>110327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8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101454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27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124398</xdr:rowOff>
    </xdr:from>
    <xdr:to>
      <xdr:col>6</xdr:col>
      <xdr:colOff>38100</xdr:colOff>
      <xdr:row>36</xdr:row>
      <xdr:rowOff>54548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2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45675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21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113526</xdr:rowOff>
    </xdr:from>
    <xdr:to>
      <xdr:col>24</xdr:col>
      <xdr:colOff>62865</xdr:colOff>
      <xdr:row>58</xdr:row>
      <xdr:rowOff>143805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633595" y="8686026"/>
          <a:ext cx="1270" cy="1401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147632</xdr:rowOff>
    </xdr:from>
    <xdr:ext cx="534377" cy="259045"/>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686300" y="1009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143805</xdr:rowOff>
    </xdr:from>
    <xdr:to>
      <xdr:col>24</xdr:col>
      <xdr:colOff>152400</xdr:colOff>
      <xdr:row>58</xdr:row>
      <xdr:rowOff>143805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10087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60203</xdr:rowOff>
    </xdr:from>
    <xdr:ext cx="599010" cy="259045"/>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686300" y="8461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113526</xdr:rowOff>
    </xdr:from>
    <xdr:to>
      <xdr:col>24</xdr:col>
      <xdr:colOff>152400</xdr:colOff>
      <xdr:row>50</xdr:row>
      <xdr:rowOff>113526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8686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106915</xdr:rowOff>
    </xdr:from>
    <xdr:to>
      <xdr:col>24</xdr:col>
      <xdr:colOff>63500</xdr:colOff>
      <xdr:row>57</xdr:row>
      <xdr:rowOff>22714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3797300" y="9708115"/>
          <a:ext cx="838200" cy="87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92511</xdr:rowOff>
    </xdr:from>
    <xdr:ext cx="534377" cy="259045"/>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686300" y="9693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114084</xdr:rowOff>
    </xdr:from>
    <xdr:to>
      <xdr:col>24</xdr:col>
      <xdr:colOff>114300</xdr:colOff>
      <xdr:row>57</xdr:row>
      <xdr:rowOff>44234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584700" y="971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170018</xdr:rowOff>
    </xdr:from>
    <xdr:to>
      <xdr:col>19</xdr:col>
      <xdr:colOff>177800</xdr:colOff>
      <xdr:row>57</xdr:row>
      <xdr:rowOff>22714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908300" y="9771218"/>
          <a:ext cx="889000" cy="24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19606</xdr:rowOff>
    </xdr:from>
    <xdr:to>
      <xdr:col>20</xdr:col>
      <xdr:colOff>38100</xdr:colOff>
      <xdr:row>57</xdr:row>
      <xdr:rowOff>121206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746500" y="979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112333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530111" y="988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117192</xdr:rowOff>
    </xdr:from>
    <xdr:to>
      <xdr:col>15</xdr:col>
      <xdr:colOff>50800</xdr:colOff>
      <xdr:row>56</xdr:row>
      <xdr:rowOff>170018</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a:off x="2019300" y="9718392"/>
          <a:ext cx="889000" cy="52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15824</xdr:rowOff>
    </xdr:from>
    <xdr:to>
      <xdr:col>15</xdr:col>
      <xdr:colOff>101600</xdr:colOff>
      <xdr:row>57</xdr:row>
      <xdr:rowOff>117424</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857500" y="978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108551</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641111" y="988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117192</xdr:rowOff>
    </xdr:from>
    <xdr:to>
      <xdr:col>10</xdr:col>
      <xdr:colOff>114300</xdr:colOff>
      <xdr:row>57</xdr:row>
      <xdr:rowOff>153216</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flipV="1">
          <a:off x="1130300" y="9718392"/>
          <a:ext cx="889000" cy="207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47161</xdr:rowOff>
    </xdr:from>
    <xdr:to>
      <xdr:col>10</xdr:col>
      <xdr:colOff>165100</xdr:colOff>
      <xdr:row>57</xdr:row>
      <xdr:rowOff>148761</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968500" y="9819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139888</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52111" y="9912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45742</xdr:rowOff>
    </xdr:from>
    <xdr:to>
      <xdr:col>6</xdr:col>
      <xdr:colOff>38100</xdr:colOff>
      <xdr:row>57</xdr:row>
      <xdr:rowOff>147342</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079500" y="981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163869</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63111" y="959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56115</xdr:rowOff>
    </xdr:from>
    <xdr:to>
      <xdr:col>24</xdr:col>
      <xdr:colOff>114300</xdr:colOff>
      <xdr:row>56</xdr:row>
      <xdr:rowOff>157715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584700" y="965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78992</xdr:rowOff>
    </xdr:from>
    <xdr:ext cx="534377" cy="259045"/>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686300" y="950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143364</xdr:rowOff>
    </xdr:from>
    <xdr:to>
      <xdr:col>20</xdr:col>
      <xdr:colOff>38100</xdr:colOff>
      <xdr:row>57</xdr:row>
      <xdr:rowOff>73514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746500" y="974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90041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530111" y="951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119218</xdr:rowOff>
    </xdr:from>
    <xdr:to>
      <xdr:col>15</xdr:col>
      <xdr:colOff>101600</xdr:colOff>
      <xdr:row>57</xdr:row>
      <xdr:rowOff>49368</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857500" y="972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65895</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641111" y="949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66392</xdr:rowOff>
    </xdr:from>
    <xdr:to>
      <xdr:col>10</xdr:col>
      <xdr:colOff>165100</xdr:colOff>
      <xdr:row>56</xdr:row>
      <xdr:rowOff>167992</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968500" y="966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13069</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752111" y="9442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102416</xdr:rowOff>
    </xdr:from>
    <xdr:to>
      <xdr:col>6</xdr:col>
      <xdr:colOff>38100</xdr:colOff>
      <xdr:row>58</xdr:row>
      <xdr:rowOff>32566</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079500" y="987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23693</xdr:rowOff>
    </xdr:from>
    <xdr:ext cx="534377"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863111" y="9967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138397</xdr:rowOff>
    </xdr:from>
    <xdr:to>
      <xdr:col>24</xdr:col>
      <xdr:colOff>62865</xdr:colOff>
      <xdr:row>78</xdr:row>
      <xdr:rowOff>104175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311347"/>
          <a:ext cx="1270" cy="1165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108002</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48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104175</xdr:rowOff>
    </xdr:from>
    <xdr:to>
      <xdr:col>24</xdr:col>
      <xdr:colOff>152400</xdr:colOff>
      <xdr:row>78</xdr:row>
      <xdr:rowOff>104175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477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85074</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208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138397</xdr:rowOff>
    </xdr:from>
    <xdr:to>
      <xdr:col>24</xdr:col>
      <xdr:colOff>152400</xdr:colOff>
      <xdr:row>71</xdr:row>
      <xdr:rowOff>138397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31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29697</xdr:rowOff>
    </xdr:from>
    <xdr:to>
      <xdr:col>24</xdr:col>
      <xdr:colOff>63500</xdr:colOff>
      <xdr:row>78</xdr:row>
      <xdr:rowOff>40853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402797"/>
          <a:ext cx="838200" cy="1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112668</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428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89791</xdr:rowOff>
    </xdr:from>
    <xdr:to>
      <xdr:col>24</xdr:col>
      <xdr:colOff>114300</xdr:colOff>
      <xdr:row>78</xdr:row>
      <xdr:rowOff>19941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9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40853</xdr:rowOff>
    </xdr:from>
    <xdr:to>
      <xdr:col>19</xdr:col>
      <xdr:colOff>177800</xdr:colOff>
      <xdr:row>78</xdr:row>
      <xdr:rowOff>45219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413953"/>
          <a:ext cx="889000" cy="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68715</xdr:rowOff>
    </xdr:from>
    <xdr:to>
      <xdr:col>20</xdr:col>
      <xdr:colOff>38100</xdr:colOff>
      <xdr:row>77</xdr:row>
      <xdr:rowOff>170315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15392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04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37173</xdr:rowOff>
    </xdr:from>
    <xdr:to>
      <xdr:col>15</xdr:col>
      <xdr:colOff>50800</xdr:colOff>
      <xdr:row>78</xdr:row>
      <xdr:rowOff>45219</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410273"/>
          <a:ext cx="889000" cy="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87619</xdr:rowOff>
    </xdr:from>
    <xdr:to>
      <xdr:col>15</xdr:col>
      <xdr:colOff>101600</xdr:colOff>
      <xdr:row>78</xdr:row>
      <xdr:rowOff>17769</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34296</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64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36007</xdr:rowOff>
    </xdr:from>
    <xdr:to>
      <xdr:col>10</xdr:col>
      <xdr:colOff>114300</xdr:colOff>
      <xdr:row>78</xdr:row>
      <xdr:rowOff>37173</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409107"/>
          <a:ext cx="889000" cy="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103302</xdr:rowOff>
    </xdr:from>
    <xdr:to>
      <xdr:col>10</xdr:col>
      <xdr:colOff>165100</xdr:colOff>
      <xdr:row>78</xdr:row>
      <xdr:rowOff>33452</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0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49979</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80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100901</xdr:rowOff>
    </xdr:from>
    <xdr:to>
      <xdr:col>6</xdr:col>
      <xdr:colOff>38100</xdr:colOff>
      <xdr:row>78</xdr:row>
      <xdr:rowOff>31051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0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47578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077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150347</xdr:rowOff>
    </xdr:from>
    <xdr:to>
      <xdr:col>24</xdr:col>
      <xdr:colOff>114300</xdr:colOff>
      <xdr:row>78</xdr:row>
      <xdr:rowOff>80497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35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68218</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269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161503</xdr:rowOff>
    </xdr:from>
    <xdr:to>
      <xdr:col>20</xdr:col>
      <xdr:colOff>38100</xdr:colOff>
      <xdr:row>78</xdr:row>
      <xdr:rowOff>91653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36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82780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455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165869</xdr:rowOff>
    </xdr:from>
    <xdr:to>
      <xdr:col>15</xdr:col>
      <xdr:colOff>101600</xdr:colOff>
      <xdr:row>78</xdr:row>
      <xdr:rowOff>96019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36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87146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46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157823</xdr:rowOff>
    </xdr:from>
    <xdr:to>
      <xdr:col>10</xdr:col>
      <xdr:colOff>165100</xdr:colOff>
      <xdr:row>78</xdr:row>
      <xdr:rowOff>87973</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35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79100</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452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156657</xdr:rowOff>
    </xdr:from>
    <xdr:to>
      <xdr:col>6</xdr:col>
      <xdr:colOff>38100</xdr:colOff>
      <xdr:row>78</xdr:row>
      <xdr:rowOff>86807</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35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77934</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451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122865</xdr:rowOff>
    </xdr:from>
    <xdr:to>
      <xdr:col>24</xdr:col>
      <xdr:colOff>62865</xdr:colOff>
      <xdr:row>99</xdr:row>
      <xdr:rowOff>138230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553365"/>
          <a:ext cx="1270" cy="155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142057</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7115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138230</xdr:rowOff>
    </xdr:from>
    <xdr:to>
      <xdr:col>24</xdr:col>
      <xdr:colOff>152400</xdr:colOff>
      <xdr:row>99</xdr:row>
      <xdr:rowOff>138230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7111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69542</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328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122865</xdr:rowOff>
    </xdr:from>
    <xdr:to>
      <xdr:col>24</xdr:col>
      <xdr:colOff>152400</xdr:colOff>
      <xdr:row>90</xdr:row>
      <xdr:rowOff>122865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553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22885</xdr:rowOff>
    </xdr:from>
    <xdr:to>
      <xdr:col>24</xdr:col>
      <xdr:colOff>63500</xdr:colOff>
      <xdr:row>98</xdr:row>
      <xdr:rowOff>33483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6824985"/>
          <a:ext cx="838200" cy="10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128007</xdr:rowOff>
    </xdr:from>
    <xdr:ext cx="534377"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415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105130</xdr:rowOff>
    </xdr:from>
    <xdr:to>
      <xdr:col>24</xdr:col>
      <xdr:colOff>114300</xdr:colOff>
      <xdr:row>97</xdr:row>
      <xdr:rowOff>35280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56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33483</xdr:rowOff>
    </xdr:from>
    <xdr:to>
      <xdr:col>19</xdr:col>
      <xdr:colOff>177800</xdr:colOff>
      <xdr:row>98</xdr:row>
      <xdr:rowOff>54415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835583"/>
          <a:ext cx="889000" cy="20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137984</xdr:rowOff>
    </xdr:from>
    <xdr:to>
      <xdr:col>20</xdr:col>
      <xdr:colOff>38100</xdr:colOff>
      <xdr:row>97</xdr:row>
      <xdr:rowOff>68134</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59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84661</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530111" y="1637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54415</xdr:rowOff>
    </xdr:from>
    <xdr:to>
      <xdr:col>15</xdr:col>
      <xdr:colOff>50800</xdr:colOff>
      <xdr:row>99</xdr:row>
      <xdr:rowOff>13464</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2019300" y="16856515"/>
          <a:ext cx="889000" cy="13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119614</xdr:rowOff>
    </xdr:from>
    <xdr:to>
      <xdr:col>15</xdr:col>
      <xdr:colOff>101600</xdr:colOff>
      <xdr:row>97</xdr:row>
      <xdr:rowOff>49764</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578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66291</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41111" y="1635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128222</xdr:rowOff>
    </xdr:from>
    <xdr:to>
      <xdr:col>10</xdr:col>
      <xdr:colOff>114300</xdr:colOff>
      <xdr:row>99</xdr:row>
      <xdr:rowOff>13464</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a:off x="1130300" y="16930322"/>
          <a:ext cx="889000" cy="56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1755</xdr:rowOff>
    </xdr:from>
    <xdr:to>
      <xdr:col>10</xdr:col>
      <xdr:colOff>165100</xdr:colOff>
      <xdr:row>97</xdr:row>
      <xdr:rowOff>103355</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63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119882</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52111" y="1640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125411</xdr:rowOff>
    </xdr:from>
    <xdr:to>
      <xdr:col>6</xdr:col>
      <xdr:colOff>38100</xdr:colOff>
      <xdr:row>98</xdr:row>
      <xdr:rowOff>55561</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75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72088</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63111" y="1653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143535</xdr:rowOff>
    </xdr:from>
    <xdr:to>
      <xdr:col>24</xdr:col>
      <xdr:colOff>114300</xdr:colOff>
      <xdr:row>98</xdr:row>
      <xdr:rowOff>73685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77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121962</xdr:rowOff>
    </xdr:from>
    <xdr:ext cx="534377"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75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154133</xdr:rowOff>
    </xdr:from>
    <xdr:to>
      <xdr:col>20</xdr:col>
      <xdr:colOff>38100</xdr:colOff>
      <xdr:row>98</xdr:row>
      <xdr:rowOff>84283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78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75410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530111" y="16877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3615</xdr:rowOff>
    </xdr:from>
    <xdr:to>
      <xdr:col>15</xdr:col>
      <xdr:colOff>101600</xdr:colOff>
      <xdr:row>98</xdr:row>
      <xdr:rowOff>105215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80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96342</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41111" y="1689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134114</xdr:rowOff>
    </xdr:from>
    <xdr:to>
      <xdr:col>10</xdr:col>
      <xdr:colOff>165100</xdr:colOff>
      <xdr:row>99</xdr:row>
      <xdr:rowOff>64264</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93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55391</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52111" y="1702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77422</xdr:rowOff>
    </xdr:from>
    <xdr:to>
      <xdr:col>6</xdr:col>
      <xdr:colOff>38100</xdr:colOff>
      <xdr:row>99</xdr:row>
      <xdr:rowOff>7572</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87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170149</xdr:rowOff>
    </xdr:from>
    <xdr:ext cx="534377"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63111" y="1697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補助費等グラフ枠">
          <a:extLst>
            <a:ext uri="{FF2B5EF4-FFF2-40B4-BE49-F238E27FC236}">
              <a16:creationId xmlns:a16="http://schemas.microsoft.com/office/drawing/2014/main" id="{00000000-0008-0000-0600-00002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159800</xdr:rowOff>
    </xdr:from>
    <xdr:to>
      <xdr:col>54</xdr:col>
      <xdr:colOff>189865</xdr:colOff>
      <xdr:row>39</xdr:row>
      <xdr:rowOff>39785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10475595" y="5303300"/>
          <a:ext cx="127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43612</xdr:rowOff>
    </xdr:from>
    <xdr:ext cx="534377" cy="259045"/>
    <xdr:sp macro="" textlink="">
      <xdr:nvSpPr>
        <xdr:cNvPr id="296" name="補助費等最小値テキスト">
          <a:extLst>
            <a:ext uri="{FF2B5EF4-FFF2-40B4-BE49-F238E27FC236}">
              <a16:creationId xmlns:a16="http://schemas.microsoft.com/office/drawing/2014/main" id="{00000000-0008-0000-0600-000028010000}"/>
            </a:ext>
          </a:extLst>
        </xdr:cNvPr>
        <xdr:cNvSpPr txBox="1"/>
      </xdr:nvSpPr>
      <xdr:spPr>
        <a:xfrm>
          <a:off x="10528300" y="673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39785</xdr:rowOff>
    </xdr:from>
    <xdr:to>
      <xdr:col>55</xdr:col>
      <xdr:colOff>88900</xdr:colOff>
      <xdr:row>39</xdr:row>
      <xdr:rowOff>39785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6726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106477</xdr:rowOff>
    </xdr:from>
    <xdr:ext cx="599010" cy="259045"/>
    <xdr:sp macro="" textlink="">
      <xdr:nvSpPr>
        <xdr:cNvPr id="298" name="補助費等最大値テキスト">
          <a:extLst>
            <a:ext uri="{FF2B5EF4-FFF2-40B4-BE49-F238E27FC236}">
              <a16:creationId xmlns:a16="http://schemas.microsoft.com/office/drawing/2014/main" id="{00000000-0008-0000-0600-00002A010000}"/>
            </a:ext>
          </a:extLst>
        </xdr:cNvPr>
        <xdr:cNvSpPr txBox="1"/>
      </xdr:nvSpPr>
      <xdr:spPr>
        <a:xfrm>
          <a:off x="10528300" y="5078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159800</xdr:rowOff>
    </xdr:from>
    <xdr:to>
      <xdr:col>55</xdr:col>
      <xdr:colOff>88900</xdr:colOff>
      <xdr:row>30</xdr:row>
      <xdr:rowOff>159800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10388600" y="5303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71496</xdr:rowOff>
    </xdr:from>
    <xdr:to>
      <xdr:col>55</xdr:col>
      <xdr:colOff>0</xdr:colOff>
      <xdr:row>32</xdr:row>
      <xdr:rowOff>168634</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9639300" y="5557896"/>
          <a:ext cx="838200" cy="97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135499</xdr:rowOff>
    </xdr:from>
    <xdr:ext cx="534377" cy="259045"/>
    <xdr:sp macro="" textlink="">
      <xdr:nvSpPr>
        <xdr:cNvPr id="301" name="補助費等平均値テキスト">
          <a:extLst>
            <a:ext uri="{FF2B5EF4-FFF2-40B4-BE49-F238E27FC236}">
              <a16:creationId xmlns:a16="http://schemas.microsoft.com/office/drawing/2014/main" id="{00000000-0008-0000-0600-00002D010000}"/>
            </a:ext>
          </a:extLst>
        </xdr:cNvPr>
        <xdr:cNvSpPr txBox="1"/>
      </xdr:nvSpPr>
      <xdr:spPr>
        <a:xfrm>
          <a:off x="10528300" y="5964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157072</xdr:rowOff>
    </xdr:from>
    <xdr:to>
      <xdr:col>55</xdr:col>
      <xdr:colOff>50800</xdr:colOff>
      <xdr:row>35</xdr:row>
      <xdr:rowOff>87222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10426700" y="5986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71496</xdr:rowOff>
    </xdr:from>
    <xdr:to>
      <xdr:col>50</xdr:col>
      <xdr:colOff>114300</xdr:colOff>
      <xdr:row>32</xdr:row>
      <xdr:rowOff>88820</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8750300" y="5557896"/>
          <a:ext cx="889000" cy="17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167702</xdr:rowOff>
    </xdr:from>
    <xdr:to>
      <xdr:col>50</xdr:col>
      <xdr:colOff>165100</xdr:colOff>
      <xdr:row>35</xdr:row>
      <xdr:rowOff>97852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9588500" y="599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88979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72111" y="608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163883</xdr:rowOff>
    </xdr:from>
    <xdr:to>
      <xdr:col>45</xdr:col>
      <xdr:colOff>177800</xdr:colOff>
      <xdr:row>32</xdr:row>
      <xdr:rowOff>88820</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a:off x="7861300" y="5478833"/>
          <a:ext cx="889000" cy="96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11552</xdr:rowOff>
    </xdr:from>
    <xdr:to>
      <xdr:col>46</xdr:col>
      <xdr:colOff>38100</xdr:colOff>
      <xdr:row>35</xdr:row>
      <xdr:rowOff>113152</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8699500" y="6012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104279</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483111" y="610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163883</xdr:rowOff>
    </xdr:from>
    <xdr:to>
      <xdr:col>41</xdr:col>
      <xdr:colOff>50800</xdr:colOff>
      <xdr:row>32</xdr:row>
      <xdr:rowOff>165679</xdr:rowOff>
    </xdr:to>
    <xdr:cxnSp macro="">
      <xdr:nvCxnSpPr>
        <xdr:cNvPr id="309" name="直線コネクタ 308">
          <a:extLst>
            <a:ext uri="{FF2B5EF4-FFF2-40B4-BE49-F238E27FC236}">
              <a16:creationId xmlns:a16="http://schemas.microsoft.com/office/drawing/2014/main" id="{00000000-0008-0000-0600-000035010000}"/>
            </a:ext>
          </a:extLst>
        </xdr:cNvPr>
        <xdr:cNvCxnSpPr/>
      </xdr:nvCxnSpPr>
      <xdr:spPr>
        <a:xfrm flipV="1">
          <a:off x="6972300" y="5478833"/>
          <a:ext cx="889000" cy="17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147944</xdr:rowOff>
    </xdr:from>
    <xdr:to>
      <xdr:col>41</xdr:col>
      <xdr:colOff>101600</xdr:colOff>
      <xdr:row>35</xdr:row>
      <xdr:rowOff>78094</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7810500" y="597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69221</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94111" y="6069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99301</xdr:rowOff>
    </xdr:from>
    <xdr:to>
      <xdr:col>36</xdr:col>
      <xdr:colOff>165100</xdr:colOff>
      <xdr:row>36</xdr:row>
      <xdr:rowOff>29451</xdr:rowOff>
    </xdr:to>
    <xdr:sp macro="" textlink="">
      <xdr:nvSpPr>
        <xdr:cNvPr id="312" name="フローチャート: 判断 311">
          <a:extLst>
            <a:ext uri="{FF2B5EF4-FFF2-40B4-BE49-F238E27FC236}">
              <a16:creationId xmlns:a16="http://schemas.microsoft.com/office/drawing/2014/main" id="{00000000-0008-0000-0600-000038010000}"/>
            </a:ext>
          </a:extLst>
        </xdr:cNvPr>
        <xdr:cNvSpPr/>
      </xdr:nvSpPr>
      <xdr:spPr>
        <a:xfrm>
          <a:off x="6921500" y="610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20578</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619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117834</xdr:rowOff>
    </xdr:from>
    <xdr:to>
      <xdr:col>55</xdr:col>
      <xdr:colOff>50800</xdr:colOff>
      <xdr:row>33</xdr:row>
      <xdr:rowOff>47984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10426700" y="560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140711</xdr:rowOff>
    </xdr:from>
    <xdr:ext cx="534377" cy="259045"/>
    <xdr:sp macro="" textlink="">
      <xdr:nvSpPr>
        <xdr:cNvPr id="320" name="補助費等該当値テキスト">
          <a:extLst>
            <a:ext uri="{FF2B5EF4-FFF2-40B4-BE49-F238E27FC236}">
              <a16:creationId xmlns:a16="http://schemas.microsoft.com/office/drawing/2014/main" id="{00000000-0008-0000-0600-000040010000}"/>
            </a:ext>
          </a:extLst>
        </xdr:cNvPr>
        <xdr:cNvSpPr txBox="1"/>
      </xdr:nvSpPr>
      <xdr:spPr>
        <a:xfrm>
          <a:off x="10528300" y="5455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20696</xdr:rowOff>
    </xdr:from>
    <xdr:to>
      <xdr:col>50</xdr:col>
      <xdr:colOff>165100</xdr:colOff>
      <xdr:row>32</xdr:row>
      <xdr:rowOff>122296</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9588500" y="550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30</xdr:row>
      <xdr:rowOff>138823</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9372111" y="528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38020</xdr:rowOff>
    </xdr:from>
    <xdr:to>
      <xdr:col>46</xdr:col>
      <xdr:colOff>38100</xdr:colOff>
      <xdr:row>32</xdr:row>
      <xdr:rowOff>139620</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8699500" y="552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30</xdr:row>
      <xdr:rowOff>156147</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8483111" y="529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113083</xdr:rowOff>
    </xdr:from>
    <xdr:to>
      <xdr:col>41</xdr:col>
      <xdr:colOff>101600</xdr:colOff>
      <xdr:row>32</xdr:row>
      <xdr:rowOff>43233</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7810500" y="542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59760</xdr:rowOff>
    </xdr:from>
    <xdr:ext cx="599010"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7561795" y="5203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114879</xdr:rowOff>
    </xdr:from>
    <xdr:to>
      <xdr:col>36</xdr:col>
      <xdr:colOff>165100</xdr:colOff>
      <xdr:row>33</xdr:row>
      <xdr:rowOff>45029</xdr:rowOff>
    </xdr:to>
    <xdr:sp macro="" textlink="">
      <xdr:nvSpPr>
        <xdr:cNvPr id="327" name="楕円 326">
          <a:extLst>
            <a:ext uri="{FF2B5EF4-FFF2-40B4-BE49-F238E27FC236}">
              <a16:creationId xmlns:a16="http://schemas.microsoft.com/office/drawing/2014/main" id="{00000000-0008-0000-0600-000047010000}"/>
            </a:ext>
          </a:extLst>
        </xdr:cNvPr>
        <xdr:cNvSpPr/>
      </xdr:nvSpPr>
      <xdr:spPr>
        <a:xfrm>
          <a:off x="6921500" y="560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31</xdr:row>
      <xdr:rowOff>61556</xdr:rowOff>
    </xdr:from>
    <xdr:ext cx="534377"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705111" y="537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150295</xdr:rowOff>
    </xdr:from>
    <xdr:to>
      <xdr:col>54</xdr:col>
      <xdr:colOff>189865</xdr:colOff>
      <xdr:row>58</xdr:row>
      <xdr:rowOff>15701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722795"/>
          <a:ext cx="1270" cy="1237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32150</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997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15701</xdr:rowOff>
    </xdr:from>
    <xdr:to>
      <xdr:col>55</xdr:col>
      <xdr:colOff>88900</xdr:colOff>
      <xdr:row>58</xdr:row>
      <xdr:rowOff>15701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9959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96972</xdr:rowOff>
    </xdr:from>
    <xdr:ext cx="690189"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4980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2,181,460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150295</xdr:rowOff>
    </xdr:from>
    <xdr:to>
      <xdr:col>55</xdr:col>
      <xdr:colOff>88900</xdr:colOff>
      <xdr:row>50</xdr:row>
      <xdr:rowOff>150295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7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153755</xdr:rowOff>
    </xdr:from>
    <xdr:to>
      <xdr:col>55</xdr:col>
      <xdr:colOff>0</xdr:colOff>
      <xdr:row>57</xdr:row>
      <xdr:rowOff>166681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9639300" y="9926405"/>
          <a:ext cx="838200" cy="1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121050</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722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98173</xdr:rowOff>
    </xdr:from>
    <xdr:to>
      <xdr:col>55</xdr:col>
      <xdr:colOff>50800</xdr:colOff>
      <xdr:row>58</xdr:row>
      <xdr:rowOff>28323</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870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151880</xdr:rowOff>
    </xdr:from>
    <xdr:to>
      <xdr:col>50</xdr:col>
      <xdr:colOff>114300</xdr:colOff>
      <xdr:row>57</xdr:row>
      <xdr:rowOff>153755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8750300" y="9924530"/>
          <a:ext cx="889000" cy="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97448</xdr:rowOff>
    </xdr:from>
    <xdr:to>
      <xdr:col>50</xdr:col>
      <xdr:colOff>165100</xdr:colOff>
      <xdr:row>58</xdr:row>
      <xdr:rowOff>27598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870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44125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64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151179</xdr:rowOff>
    </xdr:from>
    <xdr:to>
      <xdr:col>45</xdr:col>
      <xdr:colOff>177800</xdr:colOff>
      <xdr:row>57</xdr:row>
      <xdr:rowOff>151880</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7861300" y="9923829"/>
          <a:ext cx="889000" cy="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100979</xdr:rowOff>
    </xdr:from>
    <xdr:to>
      <xdr:col>46</xdr:col>
      <xdr:colOff>38100</xdr:colOff>
      <xdr:row>58</xdr:row>
      <xdr:rowOff>31129</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87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47656</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64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124821</xdr:rowOff>
    </xdr:from>
    <xdr:to>
      <xdr:col>41</xdr:col>
      <xdr:colOff>50800</xdr:colOff>
      <xdr:row>57</xdr:row>
      <xdr:rowOff>151179</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6972300" y="9897471"/>
          <a:ext cx="889000" cy="2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95773</xdr:rowOff>
    </xdr:from>
    <xdr:to>
      <xdr:col>41</xdr:col>
      <xdr:colOff>101600</xdr:colOff>
      <xdr:row>58</xdr:row>
      <xdr:rowOff>25923</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86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42450</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64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98259</xdr:rowOff>
    </xdr:from>
    <xdr:to>
      <xdr:col>36</xdr:col>
      <xdr:colOff>165100</xdr:colOff>
      <xdr:row>58</xdr:row>
      <xdr:rowOff>28409</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870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19536</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96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115881</xdr:rowOff>
    </xdr:from>
    <xdr:to>
      <xdr:col>55</xdr:col>
      <xdr:colOff>50800</xdr:colOff>
      <xdr:row>58</xdr:row>
      <xdr:rowOff>46031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88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76600</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84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102955</xdr:rowOff>
    </xdr:from>
    <xdr:to>
      <xdr:col>50</xdr:col>
      <xdr:colOff>165100</xdr:colOff>
      <xdr:row>58</xdr:row>
      <xdr:rowOff>33105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87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24232</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96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101080</xdr:rowOff>
    </xdr:from>
    <xdr:to>
      <xdr:col>46</xdr:col>
      <xdr:colOff>38100</xdr:colOff>
      <xdr:row>58</xdr:row>
      <xdr:rowOff>31230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87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22357</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96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100379</xdr:rowOff>
    </xdr:from>
    <xdr:to>
      <xdr:col>41</xdr:col>
      <xdr:colOff>101600</xdr:colOff>
      <xdr:row>58</xdr:row>
      <xdr:rowOff>30529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87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21656</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96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74021</xdr:rowOff>
    </xdr:from>
    <xdr:to>
      <xdr:col>36</xdr:col>
      <xdr:colOff>165100</xdr:colOff>
      <xdr:row>58</xdr:row>
      <xdr:rowOff>4171</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84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20698</xdr:rowOff>
    </xdr:from>
    <xdr:ext cx="599010"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672795" y="9621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70</xdr:row>
      <xdr:rowOff>111777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211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45225</xdr:rowOff>
    </xdr:from>
    <xdr:to>
      <xdr:col>54</xdr:col>
      <xdr:colOff>189865</xdr:colOff>
      <xdr:row>78</xdr:row>
      <xdr:rowOff>24893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218175"/>
          <a:ext cx="1270" cy="1179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68978</xdr:rowOff>
    </xdr:from>
    <xdr:ext cx="378565"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442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24893</xdr:rowOff>
    </xdr:from>
    <xdr:to>
      <xdr:col>55</xdr:col>
      <xdr:colOff>88900</xdr:colOff>
      <xdr:row>78</xdr:row>
      <xdr:rowOff>24893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39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163352</xdr:rowOff>
    </xdr:from>
    <xdr:ext cx="690189"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934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45225</xdr:rowOff>
    </xdr:from>
    <xdr:to>
      <xdr:col>55</xdr:col>
      <xdr:colOff>88900</xdr:colOff>
      <xdr:row>71</xdr:row>
      <xdr:rowOff>45225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218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17791</xdr:rowOff>
    </xdr:from>
    <xdr:to>
      <xdr:col>55</xdr:col>
      <xdr:colOff>0</xdr:colOff>
      <xdr:row>78</xdr:row>
      <xdr:rowOff>21008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390891"/>
          <a:ext cx="8382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157878</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88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135001</xdr:rowOff>
    </xdr:from>
    <xdr:to>
      <xdr:col>55</xdr:col>
      <xdr:colOff>50800</xdr:colOff>
      <xdr:row>78</xdr:row>
      <xdr:rowOff>65151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8396</xdr:rowOff>
    </xdr:from>
    <xdr:to>
      <xdr:col>50</xdr:col>
      <xdr:colOff>114300</xdr:colOff>
      <xdr:row>78</xdr:row>
      <xdr:rowOff>17791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381496"/>
          <a:ext cx="889000" cy="9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133750</xdr:rowOff>
    </xdr:from>
    <xdr:to>
      <xdr:col>50</xdr:col>
      <xdr:colOff>165100</xdr:colOff>
      <xdr:row>78</xdr:row>
      <xdr:rowOff>63900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3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80427</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10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1268</xdr:rowOff>
    </xdr:from>
    <xdr:to>
      <xdr:col>45</xdr:col>
      <xdr:colOff>177800</xdr:colOff>
      <xdr:row>78</xdr:row>
      <xdr:rowOff>8396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374368"/>
          <a:ext cx="889000" cy="7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129271</xdr:rowOff>
    </xdr:from>
    <xdr:to>
      <xdr:col>46</xdr:col>
      <xdr:colOff>38100</xdr:colOff>
      <xdr:row>78</xdr:row>
      <xdr:rowOff>59421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30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50548</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42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141762</xdr:rowOff>
    </xdr:from>
    <xdr:to>
      <xdr:col>41</xdr:col>
      <xdr:colOff>50800</xdr:colOff>
      <xdr:row>78</xdr:row>
      <xdr:rowOff>1268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343412"/>
          <a:ext cx="889000" cy="3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118832</xdr:rowOff>
    </xdr:from>
    <xdr:to>
      <xdr:col>41</xdr:col>
      <xdr:colOff>101600</xdr:colOff>
      <xdr:row>78</xdr:row>
      <xdr:rowOff>48982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65509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9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125578</xdr:rowOff>
    </xdr:from>
    <xdr:to>
      <xdr:col>36</xdr:col>
      <xdr:colOff>165100</xdr:colOff>
      <xdr:row>78</xdr:row>
      <xdr:rowOff>55728</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2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46855</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419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141658</xdr:rowOff>
    </xdr:from>
    <xdr:to>
      <xdr:col>55</xdr:col>
      <xdr:colOff>50800</xdr:colOff>
      <xdr:row>78</xdr:row>
      <xdr:rowOff>71808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34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113429</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15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138441</xdr:rowOff>
    </xdr:from>
    <xdr:to>
      <xdr:col>50</xdr:col>
      <xdr:colOff>165100</xdr:colOff>
      <xdr:row>78</xdr:row>
      <xdr:rowOff>68591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34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59718</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432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129046</xdr:rowOff>
    </xdr:from>
    <xdr:to>
      <xdr:col>46</xdr:col>
      <xdr:colOff>38100</xdr:colOff>
      <xdr:row>78</xdr:row>
      <xdr:rowOff>59196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75723</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10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121918</xdr:rowOff>
    </xdr:from>
    <xdr:to>
      <xdr:col>41</xdr:col>
      <xdr:colOff>101600</xdr:colOff>
      <xdr:row>78</xdr:row>
      <xdr:rowOff>52068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32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43195</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416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90962</xdr:rowOff>
    </xdr:from>
    <xdr:to>
      <xdr:col>36</xdr:col>
      <xdr:colOff>165100</xdr:colOff>
      <xdr:row>78</xdr:row>
      <xdr:rowOff>21112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29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37639</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067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55139</xdr:rowOff>
    </xdr:from>
    <xdr:to>
      <xdr:col>54</xdr:col>
      <xdr:colOff>189865</xdr:colOff>
      <xdr:row>99</xdr:row>
      <xdr:rowOff>30145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657089"/>
          <a:ext cx="1270" cy="1346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33972</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700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30145</xdr:rowOff>
    </xdr:from>
    <xdr:to>
      <xdr:col>55</xdr:col>
      <xdr:colOff>88900</xdr:colOff>
      <xdr:row>99</xdr:row>
      <xdr:rowOff>30145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7003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1816</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432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55139</xdr:rowOff>
    </xdr:from>
    <xdr:to>
      <xdr:col>55</xdr:col>
      <xdr:colOff>88900</xdr:colOff>
      <xdr:row>91</xdr:row>
      <xdr:rowOff>55139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65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60103</xdr:rowOff>
    </xdr:from>
    <xdr:to>
      <xdr:col>55</xdr:col>
      <xdr:colOff>0</xdr:colOff>
      <xdr:row>97</xdr:row>
      <xdr:rowOff>73667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9639300" y="16690753"/>
          <a:ext cx="838200" cy="1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61583</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3493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38706</xdr:rowOff>
    </xdr:from>
    <xdr:to>
      <xdr:col>55</xdr:col>
      <xdr:colOff>50800</xdr:colOff>
      <xdr:row>96</xdr:row>
      <xdr:rowOff>140306</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9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60103</xdr:rowOff>
    </xdr:from>
    <xdr:to>
      <xdr:col>50</xdr:col>
      <xdr:colOff>114300</xdr:colOff>
      <xdr:row>97</xdr:row>
      <xdr:rowOff>89376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690753"/>
          <a:ext cx="889000" cy="29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68142</xdr:rowOff>
    </xdr:from>
    <xdr:to>
      <xdr:col>50</xdr:col>
      <xdr:colOff>165100</xdr:colOff>
      <xdr:row>96</xdr:row>
      <xdr:rowOff>169742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52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14819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30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89376</xdr:rowOff>
    </xdr:from>
    <xdr:to>
      <xdr:col>45</xdr:col>
      <xdr:colOff>177800</xdr:colOff>
      <xdr:row>98</xdr:row>
      <xdr:rowOff>25738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720026"/>
          <a:ext cx="889000" cy="107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24043</xdr:rowOff>
    </xdr:from>
    <xdr:to>
      <xdr:col>46</xdr:col>
      <xdr:colOff>38100</xdr:colOff>
      <xdr:row>97</xdr:row>
      <xdr:rowOff>125643</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65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142170</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42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12326</xdr:rowOff>
    </xdr:from>
    <xdr:to>
      <xdr:col>41</xdr:col>
      <xdr:colOff>50800</xdr:colOff>
      <xdr:row>98</xdr:row>
      <xdr:rowOff>25738</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814426"/>
          <a:ext cx="889000" cy="1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129111</xdr:rowOff>
    </xdr:from>
    <xdr:to>
      <xdr:col>41</xdr:col>
      <xdr:colOff>101600</xdr:colOff>
      <xdr:row>98</xdr:row>
      <xdr:rowOff>59261</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75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75788</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53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23586</xdr:rowOff>
    </xdr:from>
    <xdr:to>
      <xdr:col>36</xdr:col>
      <xdr:colOff>165100</xdr:colOff>
      <xdr:row>97</xdr:row>
      <xdr:rowOff>125186</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65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141713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42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22867</xdr:rowOff>
    </xdr:from>
    <xdr:to>
      <xdr:col>55</xdr:col>
      <xdr:colOff>50800</xdr:colOff>
      <xdr:row>97</xdr:row>
      <xdr:rowOff>124467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65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1294</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631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9303</xdr:rowOff>
    </xdr:from>
    <xdr:to>
      <xdr:col>50</xdr:col>
      <xdr:colOff>165100</xdr:colOff>
      <xdr:row>97</xdr:row>
      <xdr:rowOff>110903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63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102030</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732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38576</xdr:rowOff>
    </xdr:from>
    <xdr:to>
      <xdr:col>46</xdr:col>
      <xdr:colOff>38100</xdr:colOff>
      <xdr:row>97</xdr:row>
      <xdr:rowOff>140176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66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131303</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76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146388</xdr:rowOff>
    </xdr:from>
    <xdr:to>
      <xdr:col>41</xdr:col>
      <xdr:colOff>101600</xdr:colOff>
      <xdr:row>98</xdr:row>
      <xdr:rowOff>76538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77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67665</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869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132976</xdr:rowOff>
    </xdr:from>
    <xdr:to>
      <xdr:col>36</xdr:col>
      <xdr:colOff>165100</xdr:colOff>
      <xdr:row>98</xdr:row>
      <xdr:rowOff>63126</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76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54253</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85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86073</xdr:rowOff>
    </xdr:from>
    <xdr:to>
      <xdr:col>85</xdr:col>
      <xdr:colOff>126364</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229573"/>
          <a:ext cx="1269" cy="1425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15338</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0188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32750</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5004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86073</xdr:rowOff>
    </xdr:from>
    <xdr:to>
      <xdr:col>86</xdr:col>
      <xdr:colOff>25400</xdr:colOff>
      <xdr:row>30</xdr:row>
      <xdr:rowOff>86073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229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130680</xdr:rowOff>
    </xdr:from>
    <xdr:to>
      <xdr:col>85</xdr:col>
      <xdr:colOff>127000</xdr:colOff>
      <xdr:row>38</xdr:row>
      <xdr:rowOff>133245</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645780"/>
          <a:ext cx="838200" cy="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104238</xdr:rowOff>
    </xdr:from>
    <xdr:ext cx="469744"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447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81361</xdr:rowOff>
    </xdr:from>
    <xdr:to>
      <xdr:col>85</xdr:col>
      <xdr:colOff>177800</xdr:colOff>
      <xdr:row>39</xdr:row>
      <xdr:rowOff>11511</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59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130680</xdr:rowOff>
    </xdr:from>
    <xdr:to>
      <xdr:col>81</xdr:col>
      <xdr:colOff>50800</xdr:colOff>
      <xdr:row>38</xdr:row>
      <xdr:rowOff>132014</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4592300" y="6645780"/>
          <a:ext cx="8890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83032</xdr:rowOff>
    </xdr:from>
    <xdr:to>
      <xdr:col>81</xdr:col>
      <xdr:colOff>101600</xdr:colOff>
      <xdr:row>39</xdr:row>
      <xdr:rowOff>13182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59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4309</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690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116257</xdr:rowOff>
    </xdr:from>
    <xdr:to>
      <xdr:col>76</xdr:col>
      <xdr:colOff>114300</xdr:colOff>
      <xdr:row>38</xdr:row>
      <xdr:rowOff>132014</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631357"/>
          <a:ext cx="889000" cy="15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84013</xdr:rowOff>
    </xdr:from>
    <xdr:to>
      <xdr:col>76</xdr:col>
      <xdr:colOff>165100</xdr:colOff>
      <xdr:row>39</xdr:row>
      <xdr:rowOff>14163</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59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5290</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57428" y="6691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116257</xdr:rowOff>
    </xdr:from>
    <xdr:to>
      <xdr:col>71</xdr:col>
      <xdr:colOff>177800</xdr:colOff>
      <xdr:row>38</xdr:row>
      <xdr:rowOff>124971</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2814300" y="6631357"/>
          <a:ext cx="889000" cy="8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83245</xdr:rowOff>
    </xdr:from>
    <xdr:to>
      <xdr:col>72</xdr:col>
      <xdr:colOff>38100</xdr:colOff>
      <xdr:row>39</xdr:row>
      <xdr:rowOff>13395</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59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4522</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68428" y="669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78698</xdr:rowOff>
    </xdr:from>
    <xdr:to>
      <xdr:col>67</xdr:col>
      <xdr:colOff>101600</xdr:colOff>
      <xdr:row>39</xdr:row>
      <xdr:rowOff>8848</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593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171425</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686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82445</xdr:rowOff>
    </xdr:from>
    <xdr:to>
      <xdr:col>85</xdr:col>
      <xdr:colOff>177800</xdr:colOff>
      <xdr:row>39</xdr:row>
      <xdr:rowOff>12595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59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59788</xdr:rowOff>
    </xdr:from>
    <xdr:ext cx="469744"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57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79880</xdr:rowOff>
    </xdr:from>
    <xdr:to>
      <xdr:col>81</xdr:col>
      <xdr:colOff>101600</xdr:colOff>
      <xdr:row>39</xdr:row>
      <xdr:rowOff>10030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59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26557</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46428" y="637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81214</xdr:rowOff>
    </xdr:from>
    <xdr:to>
      <xdr:col>76</xdr:col>
      <xdr:colOff>165100</xdr:colOff>
      <xdr:row>39</xdr:row>
      <xdr:rowOff>11364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59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27891</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357428" y="6371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65457</xdr:rowOff>
    </xdr:from>
    <xdr:to>
      <xdr:col>72</xdr:col>
      <xdr:colOff>38100</xdr:colOff>
      <xdr:row>38</xdr:row>
      <xdr:rowOff>167057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58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12134</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436111" y="635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74171</xdr:rowOff>
    </xdr:from>
    <xdr:to>
      <xdr:col>67</xdr:col>
      <xdr:colOff>101600</xdr:colOff>
      <xdr:row>39</xdr:row>
      <xdr:rowOff>4321</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58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20848</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579428" y="6364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4826</xdr:rowOff>
    </xdr:from>
    <xdr:to>
      <xdr:col>85</xdr:col>
      <xdr:colOff>126364</xdr:colOff>
      <xdr:row>78</xdr:row>
      <xdr:rowOff>158978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77776"/>
          <a:ext cx="1269" cy="1354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162805</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35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158978</xdr:rowOff>
    </xdr:from>
    <xdr:to>
      <xdr:col>86</xdr:col>
      <xdr:colOff>25400</xdr:colOff>
      <xdr:row>78</xdr:row>
      <xdr:rowOff>158978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32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122953</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953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4826</xdr:rowOff>
    </xdr:from>
    <xdr:to>
      <xdr:col>86</xdr:col>
      <xdr:colOff>25400</xdr:colOff>
      <xdr:row>71</xdr:row>
      <xdr:rowOff>4826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7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152774</xdr:rowOff>
    </xdr:from>
    <xdr:to>
      <xdr:col>85</xdr:col>
      <xdr:colOff>127000</xdr:colOff>
      <xdr:row>73</xdr:row>
      <xdr:rowOff>161156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2668624"/>
          <a:ext cx="8382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151092</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838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1215</xdr:rowOff>
    </xdr:from>
    <xdr:to>
      <xdr:col>85</xdr:col>
      <xdr:colOff>177800</xdr:colOff>
      <xdr:row>75</xdr:row>
      <xdr:rowOff>102815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85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161156</xdr:rowOff>
    </xdr:from>
    <xdr:to>
      <xdr:col>81</xdr:col>
      <xdr:colOff>50800</xdr:colOff>
      <xdr:row>73</xdr:row>
      <xdr:rowOff>165597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2677006"/>
          <a:ext cx="889000" cy="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166667</xdr:rowOff>
    </xdr:from>
    <xdr:to>
      <xdr:col>81</xdr:col>
      <xdr:colOff>101600</xdr:colOff>
      <xdr:row>75</xdr:row>
      <xdr:rowOff>96817</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2853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87944</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94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116873</xdr:rowOff>
    </xdr:from>
    <xdr:to>
      <xdr:col>76</xdr:col>
      <xdr:colOff>114300</xdr:colOff>
      <xdr:row>73</xdr:row>
      <xdr:rowOff>165597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3703300" y="12632723"/>
          <a:ext cx="889000" cy="48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20440</xdr:rowOff>
    </xdr:from>
    <xdr:to>
      <xdr:col>76</xdr:col>
      <xdr:colOff>165100</xdr:colOff>
      <xdr:row>75</xdr:row>
      <xdr:rowOff>122040</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287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113166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97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44809</xdr:rowOff>
    </xdr:from>
    <xdr:to>
      <xdr:col>71</xdr:col>
      <xdr:colOff>177800</xdr:colOff>
      <xdr:row>73</xdr:row>
      <xdr:rowOff>116873</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814300" y="12560659"/>
          <a:ext cx="889000" cy="7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14267</xdr:rowOff>
    </xdr:from>
    <xdr:to>
      <xdr:col>72</xdr:col>
      <xdr:colOff>38100</xdr:colOff>
      <xdr:row>75</xdr:row>
      <xdr:rowOff>115867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2873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106994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96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30269</xdr:rowOff>
    </xdr:from>
    <xdr:to>
      <xdr:col>67</xdr:col>
      <xdr:colOff>101600</xdr:colOff>
      <xdr:row>75</xdr:row>
      <xdr:rowOff>131869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288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122996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98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101974</xdr:rowOff>
    </xdr:from>
    <xdr:to>
      <xdr:col>85</xdr:col>
      <xdr:colOff>177800</xdr:colOff>
      <xdr:row>74</xdr:row>
      <xdr:rowOff>32124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261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124851</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469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110356</xdr:rowOff>
    </xdr:from>
    <xdr:to>
      <xdr:col>81</xdr:col>
      <xdr:colOff>101600</xdr:colOff>
      <xdr:row>74</xdr:row>
      <xdr:rowOff>40506</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262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57033</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240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114797</xdr:rowOff>
    </xdr:from>
    <xdr:to>
      <xdr:col>76</xdr:col>
      <xdr:colOff>165100</xdr:colOff>
      <xdr:row>74</xdr:row>
      <xdr:rowOff>44947</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263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61474</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240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66073</xdr:rowOff>
    </xdr:from>
    <xdr:to>
      <xdr:col>72</xdr:col>
      <xdr:colOff>38100</xdr:colOff>
      <xdr:row>73</xdr:row>
      <xdr:rowOff>167673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258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12750</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235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165459</xdr:rowOff>
    </xdr:from>
    <xdr:to>
      <xdr:col>67</xdr:col>
      <xdr:colOff>101600</xdr:colOff>
      <xdr:row>73</xdr:row>
      <xdr:rowOff>95609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250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112136</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228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147580</xdr:rowOff>
    </xdr:from>
    <xdr:to>
      <xdr:col>85</xdr:col>
      <xdr:colOff>126364</xdr:colOff>
      <xdr:row>98</xdr:row>
      <xdr:rowOff>138785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578080"/>
          <a:ext cx="1269" cy="1362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142612</xdr:rowOff>
    </xdr:from>
    <xdr:ext cx="378565"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447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138785</xdr:rowOff>
    </xdr:from>
    <xdr:to>
      <xdr:col>86</xdr:col>
      <xdr:colOff>25400</xdr:colOff>
      <xdr:row>98</xdr:row>
      <xdr:rowOff>138785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4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94257</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353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147580</xdr:rowOff>
    </xdr:from>
    <xdr:to>
      <xdr:col>86</xdr:col>
      <xdr:colOff>25400</xdr:colOff>
      <xdr:row>90</xdr:row>
      <xdr:rowOff>147580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57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88109</xdr:rowOff>
    </xdr:from>
    <xdr:to>
      <xdr:col>85</xdr:col>
      <xdr:colOff>127000</xdr:colOff>
      <xdr:row>98</xdr:row>
      <xdr:rowOff>92951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5481300" y="16890209"/>
          <a:ext cx="838200" cy="4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53534</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684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30657</xdr:rowOff>
    </xdr:from>
    <xdr:to>
      <xdr:col>85</xdr:col>
      <xdr:colOff>177800</xdr:colOff>
      <xdr:row>98</xdr:row>
      <xdr:rowOff>132257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832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56668</xdr:rowOff>
    </xdr:from>
    <xdr:to>
      <xdr:col>81</xdr:col>
      <xdr:colOff>50800</xdr:colOff>
      <xdr:row>98</xdr:row>
      <xdr:rowOff>88109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858768"/>
          <a:ext cx="889000" cy="3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33218</xdr:rowOff>
    </xdr:from>
    <xdr:to>
      <xdr:col>81</xdr:col>
      <xdr:colOff>101600</xdr:colOff>
      <xdr:row>98</xdr:row>
      <xdr:rowOff>134818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83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151345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61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56668</xdr:rowOff>
    </xdr:from>
    <xdr:to>
      <xdr:col>76</xdr:col>
      <xdr:colOff>114300</xdr:colOff>
      <xdr:row>98</xdr:row>
      <xdr:rowOff>82373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858768"/>
          <a:ext cx="889000" cy="25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26431</xdr:rowOff>
    </xdr:from>
    <xdr:to>
      <xdr:col>76</xdr:col>
      <xdr:colOff>165100</xdr:colOff>
      <xdr:row>98</xdr:row>
      <xdr:rowOff>128031</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82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119158</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92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82373</xdr:rowOff>
    </xdr:from>
    <xdr:to>
      <xdr:col>71</xdr:col>
      <xdr:colOff>177800</xdr:colOff>
      <xdr:row>98</xdr:row>
      <xdr:rowOff>105054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884473"/>
          <a:ext cx="889000" cy="2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37012</xdr:rowOff>
    </xdr:from>
    <xdr:to>
      <xdr:col>72</xdr:col>
      <xdr:colOff>38100</xdr:colOff>
      <xdr:row>98</xdr:row>
      <xdr:rowOff>138612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83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129739</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931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58099</xdr:rowOff>
    </xdr:from>
    <xdr:to>
      <xdr:col>67</xdr:col>
      <xdr:colOff>101600</xdr:colOff>
      <xdr:row>98</xdr:row>
      <xdr:rowOff>159699</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86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150826</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95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42151</xdr:rowOff>
    </xdr:from>
    <xdr:to>
      <xdr:col>85</xdr:col>
      <xdr:colOff>177800</xdr:colOff>
      <xdr:row>98</xdr:row>
      <xdr:rowOff>143751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84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9084</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81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37309</xdr:rowOff>
    </xdr:from>
    <xdr:to>
      <xdr:col>81</xdr:col>
      <xdr:colOff>101600</xdr:colOff>
      <xdr:row>98</xdr:row>
      <xdr:rowOff>138909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83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130036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93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5868</xdr:rowOff>
    </xdr:from>
    <xdr:to>
      <xdr:col>76</xdr:col>
      <xdr:colOff>165100</xdr:colOff>
      <xdr:row>98</xdr:row>
      <xdr:rowOff>107468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80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123995</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58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31573</xdr:rowOff>
    </xdr:from>
    <xdr:to>
      <xdr:col>72</xdr:col>
      <xdr:colOff>38100</xdr:colOff>
      <xdr:row>98</xdr:row>
      <xdr:rowOff>133173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83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149700</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60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54254</xdr:rowOff>
    </xdr:from>
    <xdr:to>
      <xdr:col>67</xdr:col>
      <xdr:colOff>101600</xdr:colOff>
      <xdr:row>98</xdr:row>
      <xdr:rowOff>155854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85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931</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63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71440</xdr:rowOff>
    </xdr:from>
    <xdr:to>
      <xdr:col>116</xdr:col>
      <xdr:colOff>62864</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86390"/>
          <a:ext cx="1269" cy="1268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18117</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6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71440</xdr:rowOff>
    </xdr:from>
    <xdr:to>
      <xdr:col>116</xdr:col>
      <xdr:colOff>152400</xdr:colOff>
      <xdr:row>31</xdr:row>
      <xdr:rowOff>71440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86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117754</xdr:rowOff>
    </xdr:from>
    <xdr:to>
      <xdr:col>116</xdr:col>
      <xdr:colOff>63500</xdr:colOff>
      <xdr:row>38</xdr:row>
      <xdr:rowOff>118577</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632854"/>
          <a:ext cx="8382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146799</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318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123922</xdr:rowOff>
    </xdr:from>
    <xdr:to>
      <xdr:col>116</xdr:col>
      <xdr:colOff>114300</xdr:colOff>
      <xdr:row>38</xdr:row>
      <xdr:rowOff>54071</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46757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103856</xdr:rowOff>
    </xdr:from>
    <xdr:to>
      <xdr:col>111</xdr:col>
      <xdr:colOff>177800</xdr:colOff>
      <xdr:row>38</xdr:row>
      <xdr:rowOff>118577</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618956"/>
          <a:ext cx="889000" cy="1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123784</xdr:rowOff>
    </xdr:from>
    <xdr:to>
      <xdr:col>112</xdr:col>
      <xdr:colOff>38100</xdr:colOff>
      <xdr:row>38</xdr:row>
      <xdr:rowOff>53935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4674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70461</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242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103856</xdr:rowOff>
    </xdr:from>
    <xdr:to>
      <xdr:col>107</xdr:col>
      <xdr:colOff>50800</xdr:colOff>
      <xdr:row>38</xdr:row>
      <xdr:rowOff>112954</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618956"/>
          <a:ext cx="889000" cy="9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101930</xdr:rowOff>
    </xdr:from>
    <xdr:to>
      <xdr:col>107</xdr:col>
      <xdr:colOff>101600</xdr:colOff>
      <xdr:row>38</xdr:row>
      <xdr:rowOff>32080</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4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48607</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220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112177</xdr:rowOff>
    </xdr:from>
    <xdr:to>
      <xdr:col>102</xdr:col>
      <xdr:colOff>114300</xdr:colOff>
      <xdr:row>38</xdr:row>
      <xdr:rowOff>112954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627277"/>
          <a:ext cx="8890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130825</xdr:rowOff>
    </xdr:from>
    <xdr:to>
      <xdr:col>102</xdr:col>
      <xdr:colOff>165100</xdr:colOff>
      <xdr:row>38</xdr:row>
      <xdr:rowOff>60975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47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77502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249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132562</xdr:rowOff>
    </xdr:from>
    <xdr:to>
      <xdr:col>98</xdr:col>
      <xdr:colOff>38100</xdr:colOff>
      <xdr:row>38</xdr:row>
      <xdr:rowOff>62712</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47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79239</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25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66954</xdr:rowOff>
    </xdr:from>
    <xdr:to>
      <xdr:col>116</xdr:col>
      <xdr:colOff>114300</xdr:colOff>
      <xdr:row>38</xdr:row>
      <xdr:rowOff>168554</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58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153331</xdr:rowOff>
    </xdr:from>
    <xdr:ext cx="378565"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496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67777</xdr:rowOff>
    </xdr:from>
    <xdr:to>
      <xdr:col>112</xdr:col>
      <xdr:colOff>38100</xdr:colOff>
      <xdr:row>38</xdr:row>
      <xdr:rowOff>169377</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58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160504</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4017" y="6675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53056</xdr:rowOff>
    </xdr:from>
    <xdr:to>
      <xdr:col>107</xdr:col>
      <xdr:colOff>101600</xdr:colOff>
      <xdr:row>38</xdr:row>
      <xdr:rowOff>154656</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56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145783</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5017" y="6660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62154</xdr:rowOff>
    </xdr:from>
    <xdr:to>
      <xdr:col>102</xdr:col>
      <xdr:colOff>165100</xdr:colOff>
      <xdr:row>38</xdr:row>
      <xdr:rowOff>163754</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57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154881</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6017" y="6669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61377</xdr:rowOff>
    </xdr:from>
    <xdr:to>
      <xdr:col>98</xdr:col>
      <xdr:colOff>38100</xdr:colOff>
      <xdr:row>38</xdr:row>
      <xdr:rowOff>162977</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57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154104</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7017" y="66692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31161</xdr:rowOff>
    </xdr:from>
    <xdr:to>
      <xdr:col>116</xdr:col>
      <xdr:colOff>62864</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603661"/>
          <a:ext cx="1269" cy="148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149288</xdr:rowOff>
    </xdr:from>
    <xdr:ext cx="534377"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37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31161</xdr:rowOff>
    </xdr:from>
    <xdr:to>
      <xdr:col>116</xdr:col>
      <xdr:colOff>152400</xdr:colOff>
      <xdr:row>50</xdr:row>
      <xdr:rowOff>31161</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603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53438</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483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30561</xdr:rowOff>
    </xdr:from>
    <xdr:to>
      <xdr:col>116</xdr:col>
      <xdr:colOff>114300</xdr:colOff>
      <xdr:row>56</xdr:row>
      <xdr:rowOff>132161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963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21600</xdr:rowOff>
    </xdr:from>
    <xdr:to>
      <xdr:col>112</xdr:col>
      <xdr:colOff>38100</xdr:colOff>
      <xdr:row>56</xdr:row>
      <xdr:rowOff>123200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962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139727</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939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38699</xdr:rowOff>
    </xdr:from>
    <xdr:to>
      <xdr:col>107</xdr:col>
      <xdr:colOff>101600</xdr:colOff>
      <xdr:row>56</xdr:row>
      <xdr:rowOff>140299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963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156826</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415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18766</xdr:rowOff>
    </xdr:from>
    <xdr:to>
      <xdr:col>102</xdr:col>
      <xdr:colOff>165100</xdr:colOff>
      <xdr:row>56</xdr:row>
      <xdr:rowOff>120366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961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136893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39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94021</xdr:rowOff>
    </xdr:from>
    <xdr:to>
      <xdr:col>98</xdr:col>
      <xdr:colOff>38100</xdr:colOff>
      <xdr:row>56</xdr:row>
      <xdr:rowOff>24171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952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40698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298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153626</xdr:rowOff>
    </xdr:from>
    <xdr:to>
      <xdr:col>116</xdr:col>
      <xdr:colOff>62864</xdr:colOff>
      <xdr:row>78</xdr:row>
      <xdr:rowOff>165912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326576"/>
          <a:ext cx="1269" cy="1212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169739</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54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165912</xdr:rowOff>
    </xdr:from>
    <xdr:to>
      <xdr:col>116</xdr:col>
      <xdr:colOff>152400</xdr:colOff>
      <xdr:row>78</xdr:row>
      <xdr:rowOff>165912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539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100303</xdr:rowOff>
    </xdr:from>
    <xdr:ext cx="534377"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210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153626</xdr:rowOff>
    </xdr:from>
    <xdr:to>
      <xdr:col>116</xdr:col>
      <xdr:colOff>152400</xdr:colOff>
      <xdr:row>71</xdr:row>
      <xdr:rowOff>153626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32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120269</xdr:rowOff>
    </xdr:from>
    <xdr:to>
      <xdr:col>116</xdr:col>
      <xdr:colOff>63500</xdr:colOff>
      <xdr:row>76</xdr:row>
      <xdr:rowOff>144290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3150469"/>
          <a:ext cx="838200" cy="2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35253</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7225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12376</xdr:rowOff>
    </xdr:from>
    <xdr:to>
      <xdr:col>116</xdr:col>
      <xdr:colOff>114300</xdr:colOff>
      <xdr:row>75</xdr:row>
      <xdr:rowOff>113976</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871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144120</xdr:rowOff>
    </xdr:from>
    <xdr:to>
      <xdr:col>111</xdr:col>
      <xdr:colOff>177800</xdr:colOff>
      <xdr:row>76</xdr:row>
      <xdr:rowOff>144290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0434300" y="13174320"/>
          <a:ext cx="889000" cy="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13386</xdr:rowOff>
    </xdr:from>
    <xdr:to>
      <xdr:col>112</xdr:col>
      <xdr:colOff>38100</xdr:colOff>
      <xdr:row>75</xdr:row>
      <xdr:rowOff>114986</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87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131513</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64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144120</xdr:rowOff>
    </xdr:from>
    <xdr:to>
      <xdr:col>107</xdr:col>
      <xdr:colOff>50800</xdr:colOff>
      <xdr:row>76</xdr:row>
      <xdr:rowOff>149586</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3174320"/>
          <a:ext cx="889000" cy="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160624</xdr:rowOff>
    </xdr:from>
    <xdr:to>
      <xdr:col>107</xdr:col>
      <xdr:colOff>101600</xdr:colOff>
      <xdr:row>75</xdr:row>
      <xdr:rowOff>90774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8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107301</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62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149586</xdr:rowOff>
    </xdr:from>
    <xdr:to>
      <xdr:col>102</xdr:col>
      <xdr:colOff>114300</xdr:colOff>
      <xdr:row>77</xdr:row>
      <xdr:rowOff>46870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3179786"/>
          <a:ext cx="889000" cy="68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80708</xdr:rowOff>
    </xdr:from>
    <xdr:to>
      <xdr:col>102</xdr:col>
      <xdr:colOff>165100</xdr:colOff>
      <xdr:row>75</xdr:row>
      <xdr:rowOff>10858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7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27385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54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16567</xdr:rowOff>
    </xdr:from>
    <xdr:to>
      <xdr:col>98</xdr:col>
      <xdr:colOff>38100</xdr:colOff>
      <xdr:row>75</xdr:row>
      <xdr:rowOff>118167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87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134694</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65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69469</xdr:rowOff>
    </xdr:from>
    <xdr:to>
      <xdr:col>116</xdr:col>
      <xdr:colOff>114300</xdr:colOff>
      <xdr:row>76</xdr:row>
      <xdr:rowOff>171069</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309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47896</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307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93490</xdr:rowOff>
    </xdr:from>
    <xdr:to>
      <xdr:col>112</xdr:col>
      <xdr:colOff>38100</xdr:colOff>
      <xdr:row>77</xdr:row>
      <xdr:rowOff>23640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312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14767</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3216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93320</xdr:rowOff>
    </xdr:from>
    <xdr:to>
      <xdr:col>107</xdr:col>
      <xdr:colOff>101600</xdr:colOff>
      <xdr:row>77</xdr:row>
      <xdr:rowOff>23470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31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14597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321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98786</xdr:rowOff>
    </xdr:from>
    <xdr:to>
      <xdr:col>102</xdr:col>
      <xdr:colOff>165100</xdr:colOff>
      <xdr:row>77</xdr:row>
      <xdr:rowOff>28936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312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20063</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22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167520</xdr:rowOff>
    </xdr:from>
    <xdr:to>
      <xdr:col>98</xdr:col>
      <xdr:colOff>38100</xdr:colOff>
      <xdr:row>77</xdr:row>
      <xdr:rowOff>97670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319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88797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29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90</xdr:row>
      <xdr:rowOff>111777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25400</xdr:rowOff>
    </xdr:from>
    <xdr:to>
      <xdr:col>116</xdr:col>
      <xdr:colOff>62864</xdr:colOff>
      <xdr:row>98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827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67327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6526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124477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755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91</xdr:row>
      <xdr:rowOff>31750</xdr:rowOff>
    </xdr:from>
    <xdr:to>
      <xdr:col>112</xdr:col>
      <xdr:colOff>38100</xdr:colOff>
      <xdr:row>91</xdr:row>
      <xdr:rowOff>133350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89</xdr:row>
      <xdr:rowOff>149877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146050</xdr:rowOff>
    </xdr:from>
    <xdr:to>
      <xdr:col>102</xdr:col>
      <xdr:colOff>165100</xdr:colOff>
      <xdr:row>98</xdr:row>
      <xdr:rowOff>76200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10177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96</xdr:row>
      <xdr:rowOff>92727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96</xdr:row>
      <xdr:rowOff>92727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歳出総額は住民一人当たり</a:t>
          </a:r>
          <a:r>
            <a:rPr kumimoji="1" lang="en-US" altLang="ja-JP" sz="1300">
              <a:latin typeface="ＭＳ Ｐゴシック" panose="020B0600070205080204" pitchFamily="50" charset="-128"/>
              <a:ea typeface="ＭＳ Ｐゴシック" panose="020B0600070205080204" pitchFamily="50" charset="-128"/>
            </a:rPr>
            <a:t>542,727</a:t>
          </a:r>
          <a:r>
            <a:rPr kumimoji="1" lang="ja-JP" altLang="en-US" sz="1300">
              <a:latin typeface="ＭＳ Ｐゴシック" panose="020B0600070205080204" pitchFamily="50" charset="-128"/>
              <a:ea typeface="ＭＳ Ｐゴシック" panose="020B0600070205080204" pitchFamily="50" charset="-128"/>
            </a:rPr>
            <a:t>円となっており、前年度と比較すると</a:t>
          </a:r>
          <a:r>
            <a:rPr kumimoji="1" lang="en-US" altLang="ja-JP" sz="1300">
              <a:latin typeface="ＭＳ Ｐゴシック" panose="020B0600070205080204" pitchFamily="50" charset="-128"/>
              <a:ea typeface="ＭＳ Ｐゴシック" panose="020B0600070205080204" pitchFamily="50" charset="-128"/>
            </a:rPr>
            <a:t>18,875</a:t>
          </a:r>
          <a:r>
            <a:rPr kumimoji="1" lang="ja-JP" altLang="en-US" sz="1300">
              <a:latin typeface="ＭＳ Ｐゴシック" panose="020B0600070205080204" pitchFamily="50" charset="-128"/>
              <a:ea typeface="ＭＳ Ｐゴシック" panose="020B0600070205080204" pitchFamily="50" charset="-128"/>
            </a:rPr>
            <a:t>円減となった。主な構成要素である人件費は、住民一人当たり</a:t>
          </a:r>
          <a:r>
            <a:rPr kumimoji="1" lang="en-US" altLang="ja-JP" sz="1300">
              <a:latin typeface="ＭＳ Ｐゴシック" panose="020B0600070205080204" pitchFamily="50" charset="-128"/>
              <a:ea typeface="ＭＳ Ｐゴシック" panose="020B0600070205080204" pitchFamily="50" charset="-128"/>
            </a:rPr>
            <a:t>76,977</a:t>
          </a:r>
          <a:r>
            <a:rPr kumimoji="1" lang="ja-JP" altLang="en-US" sz="1300">
              <a:latin typeface="ＭＳ Ｐゴシック" panose="020B0600070205080204" pitchFamily="50" charset="-128"/>
              <a:ea typeface="ＭＳ Ｐゴシック" panose="020B0600070205080204" pitchFamily="50" charset="-128"/>
            </a:rPr>
            <a:t>円となっており、平成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年度より緩やかに増加している。これは職員数削減効果の下げ止まりや、人口減少によるものである。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物件費については、埋蔵文化財発掘作業などの業務委託料が増えたことなどによって前年度より</a:t>
          </a:r>
          <a:r>
            <a:rPr kumimoji="1" lang="en-US" altLang="ja-JP" sz="1300">
              <a:latin typeface="ＭＳ Ｐゴシック" panose="020B0600070205080204" pitchFamily="50" charset="-128"/>
              <a:ea typeface="ＭＳ Ｐゴシック" panose="020B0600070205080204" pitchFamily="50" charset="-128"/>
            </a:rPr>
            <a:t>9,160</a:t>
          </a:r>
          <a:r>
            <a:rPr kumimoji="1" lang="ja-JP" altLang="en-US" sz="1300">
              <a:latin typeface="ＭＳ Ｐゴシック" panose="020B0600070205080204" pitchFamily="50" charset="-128"/>
              <a:ea typeface="ＭＳ Ｐゴシック" panose="020B0600070205080204" pitchFamily="50" charset="-128"/>
            </a:rPr>
            <a:t>円増となっている。また臨時職員等の賃金における住民一人当たりの金額は、類似団体平均より</a:t>
          </a:r>
          <a:r>
            <a:rPr kumimoji="1" lang="en-US" altLang="ja-JP" sz="1300">
              <a:latin typeface="ＭＳ Ｐゴシック" panose="020B0600070205080204" pitchFamily="50" charset="-128"/>
              <a:ea typeface="ＭＳ Ｐゴシック" panose="020B0600070205080204" pitchFamily="50" charset="-128"/>
            </a:rPr>
            <a:t>6,109</a:t>
          </a:r>
          <a:r>
            <a:rPr kumimoji="1" lang="ja-JP" altLang="en-US" sz="1300">
              <a:latin typeface="ＭＳ Ｐゴシック" panose="020B0600070205080204" pitchFamily="50" charset="-128"/>
              <a:ea typeface="ＭＳ Ｐゴシック" panose="020B0600070205080204" pitchFamily="50" charset="-128"/>
            </a:rPr>
            <a:t>円高い結果となっている。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補助費等については下水道事業補助金の大幅減などにより、住民一人当たり</a:t>
          </a:r>
          <a:r>
            <a:rPr kumimoji="1" lang="en-US" altLang="ja-JP" sz="1300">
              <a:latin typeface="ＭＳ Ｐゴシック" panose="020B0600070205080204" pitchFamily="50" charset="-128"/>
              <a:ea typeface="ＭＳ Ｐゴシック" panose="020B0600070205080204" pitchFamily="50" charset="-128"/>
            </a:rPr>
            <a:t>89,228</a:t>
          </a:r>
          <a:r>
            <a:rPr kumimoji="1" lang="ja-JP" altLang="en-US" sz="1300">
              <a:latin typeface="ＭＳ Ｐゴシック" panose="020B0600070205080204" pitchFamily="50" charset="-128"/>
              <a:ea typeface="ＭＳ Ｐゴシック" panose="020B0600070205080204" pitchFamily="50" charset="-128"/>
            </a:rPr>
            <a:t>円と前年度より改善されたが、類似団体平均と比較すると</a:t>
          </a:r>
          <a:r>
            <a:rPr kumimoji="1" lang="en-US" altLang="ja-JP" sz="1300">
              <a:latin typeface="ＭＳ Ｐゴシック" panose="020B0600070205080204" pitchFamily="50" charset="-128"/>
              <a:ea typeface="ＭＳ Ｐゴシック" panose="020B0600070205080204" pitchFamily="50" charset="-128"/>
            </a:rPr>
            <a:t>23,403</a:t>
          </a:r>
          <a:r>
            <a:rPr kumimoji="1" lang="ja-JP" altLang="en-US" sz="1300">
              <a:latin typeface="ＭＳ Ｐゴシック" panose="020B0600070205080204" pitchFamily="50" charset="-128"/>
              <a:ea typeface="ＭＳ Ｐゴシック" panose="020B0600070205080204" pitchFamily="50" charset="-128"/>
            </a:rPr>
            <a:t>円高くなっている。今後も単独で実施している事業の見直し等、経費削減に努め更なる改善を目指す。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兵庫県南あわじ市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47,552
47,158
229.01
26,568,151
25,807,746
706,574
15,852,600
33,462,225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14.1
122.4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1016</xdr:rowOff>
    </xdr:from>
    <xdr:to>
      <xdr:col>24</xdr:col>
      <xdr:colOff>62865</xdr:colOff>
      <xdr:row>37</xdr:row>
      <xdr:rowOff>168084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5966"/>
          <a:ext cx="1270" cy="1195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461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15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168084</xdr:rowOff>
    </xdr:from>
    <xdr:to>
      <xdr:col>24</xdr:col>
      <xdr:colOff>152400</xdr:colOff>
      <xdr:row>37</xdr:row>
      <xdr:rowOff>168084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119143</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91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1016</xdr:rowOff>
    </xdr:from>
    <xdr:to>
      <xdr:col>24</xdr:col>
      <xdr:colOff>152400</xdr:colOff>
      <xdr:row>31</xdr:row>
      <xdr:rowOff>1016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5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156083</xdr:rowOff>
    </xdr:from>
    <xdr:to>
      <xdr:col>24</xdr:col>
      <xdr:colOff>63500</xdr:colOff>
      <xdr:row>36</xdr:row>
      <xdr:rowOff>159703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28283"/>
          <a:ext cx="8382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138066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67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115189</xdr:rowOff>
    </xdr:from>
    <xdr:to>
      <xdr:col>24</xdr:col>
      <xdr:colOff>114300</xdr:colOff>
      <xdr:row>36</xdr:row>
      <xdr:rowOff>45339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1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159703</xdr:rowOff>
    </xdr:from>
    <xdr:to>
      <xdr:col>19</xdr:col>
      <xdr:colOff>177800</xdr:colOff>
      <xdr:row>37</xdr:row>
      <xdr:rowOff>24828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31903"/>
          <a:ext cx="889000" cy="3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138811</xdr:rowOff>
    </xdr:from>
    <xdr:to>
      <xdr:col>20</xdr:col>
      <xdr:colOff>38100</xdr:colOff>
      <xdr:row>36</xdr:row>
      <xdr:rowOff>68961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85488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1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129794</xdr:rowOff>
    </xdr:from>
    <xdr:to>
      <xdr:col>15</xdr:col>
      <xdr:colOff>50800</xdr:colOff>
      <xdr:row>37</xdr:row>
      <xdr:rowOff>24828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01994"/>
          <a:ext cx="889000" cy="66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139573</xdr:rowOff>
    </xdr:from>
    <xdr:to>
      <xdr:col>15</xdr:col>
      <xdr:colOff>101600</xdr:colOff>
      <xdr:row>36</xdr:row>
      <xdr:rowOff>69723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86250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1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60833</xdr:rowOff>
    </xdr:from>
    <xdr:to>
      <xdr:col>10</xdr:col>
      <xdr:colOff>114300</xdr:colOff>
      <xdr:row>36</xdr:row>
      <xdr:rowOff>129794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33033"/>
          <a:ext cx="889000" cy="6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67183</xdr:rowOff>
    </xdr:from>
    <xdr:to>
      <xdr:col>10</xdr:col>
      <xdr:colOff>165100</xdr:colOff>
      <xdr:row>35</xdr:row>
      <xdr:rowOff>168783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13860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43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118237</xdr:rowOff>
    </xdr:from>
    <xdr:to>
      <xdr:col>6</xdr:col>
      <xdr:colOff>38100</xdr:colOff>
      <xdr:row>36</xdr:row>
      <xdr:rowOff>48387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64914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9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105283</xdr:rowOff>
    </xdr:from>
    <xdr:to>
      <xdr:col>24</xdr:col>
      <xdr:colOff>114300</xdr:colOff>
      <xdr:row>37</xdr:row>
      <xdr:rowOff>35433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7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83710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5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108903</xdr:rowOff>
    </xdr:from>
    <xdr:to>
      <xdr:col>20</xdr:col>
      <xdr:colOff>38100</xdr:colOff>
      <xdr:row>37</xdr:row>
      <xdr:rowOff>39053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8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30180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73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145478</xdr:rowOff>
    </xdr:from>
    <xdr:to>
      <xdr:col>15</xdr:col>
      <xdr:colOff>101600</xdr:colOff>
      <xdr:row>37</xdr:row>
      <xdr:rowOff>75628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1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66755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10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78994</xdr:rowOff>
    </xdr:from>
    <xdr:to>
      <xdr:col>10</xdr:col>
      <xdr:colOff>165100</xdr:colOff>
      <xdr:row>37</xdr:row>
      <xdr:rowOff>9144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51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271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4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10033</xdr:rowOff>
    </xdr:from>
    <xdr:to>
      <xdr:col>6</xdr:col>
      <xdr:colOff>38100</xdr:colOff>
      <xdr:row>36</xdr:row>
      <xdr:rowOff>111633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8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102760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74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4083</xdr:rowOff>
    </xdr:from>
    <xdr:to>
      <xdr:col>24</xdr:col>
      <xdr:colOff>62865</xdr:colOff>
      <xdr:row>58</xdr:row>
      <xdr:rowOff>127973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48033"/>
          <a:ext cx="1270" cy="1324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131800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7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127973</xdr:rowOff>
    </xdr:from>
    <xdr:to>
      <xdr:col>24</xdr:col>
      <xdr:colOff>152400</xdr:colOff>
      <xdr:row>58</xdr:row>
      <xdr:rowOff>127973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7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122210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23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741,190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4083</xdr:rowOff>
    </xdr:from>
    <xdr:to>
      <xdr:col>24</xdr:col>
      <xdr:colOff>152400</xdr:colOff>
      <xdr:row>51</xdr:row>
      <xdr:rowOff>4083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47643</xdr:rowOff>
    </xdr:from>
    <xdr:to>
      <xdr:col>24</xdr:col>
      <xdr:colOff>63500</xdr:colOff>
      <xdr:row>58</xdr:row>
      <xdr:rowOff>89829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91743"/>
          <a:ext cx="838200" cy="42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19899</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92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168472</xdr:rowOff>
    </xdr:from>
    <xdr:to>
      <xdr:col>24</xdr:col>
      <xdr:colOff>114300</xdr:colOff>
      <xdr:row>58</xdr:row>
      <xdr:rowOff>98622</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4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31953</xdr:rowOff>
    </xdr:from>
    <xdr:to>
      <xdr:col>19</xdr:col>
      <xdr:colOff>177800</xdr:colOff>
      <xdr:row>58</xdr:row>
      <xdr:rowOff>47643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76053"/>
          <a:ext cx="889000" cy="15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169022</xdr:rowOff>
    </xdr:from>
    <xdr:to>
      <xdr:col>20</xdr:col>
      <xdr:colOff>38100</xdr:colOff>
      <xdr:row>58</xdr:row>
      <xdr:rowOff>99172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90299</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1003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31953</xdr:rowOff>
    </xdr:from>
    <xdr:to>
      <xdr:col>15</xdr:col>
      <xdr:colOff>50800</xdr:colOff>
      <xdr:row>58</xdr:row>
      <xdr:rowOff>63702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76053"/>
          <a:ext cx="889000" cy="3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170036</xdr:rowOff>
    </xdr:from>
    <xdr:to>
      <xdr:col>15</xdr:col>
      <xdr:colOff>101600</xdr:colOff>
      <xdr:row>58</xdr:row>
      <xdr:rowOff>100186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91313</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1003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4634</xdr:rowOff>
    </xdr:from>
    <xdr:to>
      <xdr:col>10</xdr:col>
      <xdr:colOff>114300</xdr:colOff>
      <xdr:row>58</xdr:row>
      <xdr:rowOff>63702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48734"/>
          <a:ext cx="889000" cy="5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171110</xdr:rowOff>
    </xdr:from>
    <xdr:to>
      <xdr:col>10</xdr:col>
      <xdr:colOff>165100</xdr:colOff>
      <xdr:row>58</xdr:row>
      <xdr:rowOff>101260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4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117787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71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23781</xdr:rowOff>
    </xdr:from>
    <xdr:to>
      <xdr:col>6</xdr:col>
      <xdr:colOff>38100</xdr:colOff>
      <xdr:row>58</xdr:row>
      <xdr:rowOff>125381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6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116508</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1006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39029</xdr:rowOff>
    </xdr:from>
    <xdr:to>
      <xdr:col>24</xdr:col>
      <xdr:colOff>114300</xdr:colOff>
      <xdr:row>58</xdr:row>
      <xdr:rowOff>140629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8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146899</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1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168293</xdr:rowOff>
    </xdr:from>
    <xdr:to>
      <xdr:col>20</xdr:col>
      <xdr:colOff>38100</xdr:colOff>
      <xdr:row>58</xdr:row>
      <xdr:rowOff>98443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4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114970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71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152603</xdr:rowOff>
    </xdr:from>
    <xdr:to>
      <xdr:col>15</xdr:col>
      <xdr:colOff>101600</xdr:colOff>
      <xdr:row>58</xdr:row>
      <xdr:rowOff>82753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2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99280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70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12902</xdr:rowOff>
    </xdr:from>
    <xdr:to>
      <xdr:col>10</xdr:col>
      <xdr:colOff>165100</xdr:colOff>
      <xdr:row>58</xdr:row>
      <xdr:rowOff>114502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5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105629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4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125284</xdr:rowOff>
    </xdr:from>
    <xdr:to>
      <xdr:col>6</xdr:col>
      <xdr:colOff>38100</xdr:colOff>
      <xdr:row>58</xdr:row>
      <xdr:rowOff>55434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9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71961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73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148628</xdr:rowOff>
    </xdr:from>
    <xdr:to>
      <xdr:col>24</xdr:col>
      <xdr:colOff>62865</xdr:colOff>
      <xdr:row>79</xdr:row>
      <xdr:rowOff>118568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78678"/>
          <a:ext cx="1270" cy="168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122395</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66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118568</xdr:rowOff>
    </xdr:from>
    <xdr:to>
      <xdr:col>24</xdr:col>
      <xdr:colOff>152400</xdr:colOff>
      <xdr:row>79</xdr:row>
      <xdr:rowOff>118568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66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95305</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53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246,797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148628</xdr:rowOff>
    </xdr:from>
    <xdr:to>
      <xdr:col>24</xdr:col>
      <xdr:colOff>152400</xdr:colOff>
      <xdr:row>69</xdr:row>
      <xdr:rowOff>148628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78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7976</xdr:rowOff>
    </xdr:from>
    <xdr:to>
      <xdr:col>24</xdr:col>
      <xdr:colOff>63500</xdr:colOff>
      <xdr:row>77</xdr:row>
      <xdr:rowOff>30390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209626"/>
          <a:ext cx="838200" cy="2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154982</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422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132105</xdr:rowOff>
    </xdr:from>
    <xdr:to>
      <xdr:col>24</xdr:col>
      <xdr:colOff>114300</xdr:colOff>
      <xdr:row>76</xdr:row>
      <xdr:rowOff>62255</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9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30390</xdr:rowOff>
    </xdr:from>
    <xdr:to>
      <xdr:col>19</xdr:col>
      <xdr:colOff>177800</xdr:colOff>
      <xdr:row>77</xdr:row>
      <xdr:rowOff>64185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32040"/>
          <a:ext cx="889000" cy="3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164236</xdr:rowOff>
    </xdr:from>
    <xdr:to>
      <xdr:col>20</xdr:col>
      <xdr:colOff>38100</xdr:colOff>
      <xdr:row>76</xdr:row>
      <xdr:rowOff>94386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22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110913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98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64185</xdr:rowOff>
    </xdr:from>
    <xdr:to>
      <xdr:col>15</xdr:col>
      <xdr:colOff>50800</xdr:colOff>
      <xdr:row>77</xdr:row>
      <xdr:rowOff>69938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265835"/>
          <a:ext cx="889000" cy="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166066</xdr:rowOff>
    </xdr:from>
    <xdr:to>
      <xdr:col>15</xdr:col>
      <xdr:colOff>101600</xdr:colOff>
      <xdr:row>76</xdr:row>
      <xdr:rowOff>96216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112742</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00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69938</xdr:rowOff>
    </xdr:from>
    <xdr:to>
      <xdr:col>10</xdr:col>
      <xdr:colOff>114300</xdr:colOff>
      <xdr:row>78</xdr:row>
      <xdr:rowOff>71793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71588"/>
          <a:ext cx="889000" cy="173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35483</xdr:rowOff>
    </xdr:from>
    <xdr:to>
      <xdr:col>10</xdr:col>
      <xdr:colOff>165100</xdr:colOff>
      <xdr:row>76</xdr:row>
      <xdr:rowOff>137083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65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153611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40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114503</xdr:rowOff>
    </xdr:from>
    <xdr:to>
      <xdr:col>6</xdr:col>
      <xdr:colOff>38100</xdr:colOff>
      <xdr:row>77</xdr:row>
      <xdr:rowOff>44653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4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61180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919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128626</xdr:rowOff>
    </xdr:from>
    <xdr:to>
      <xdr:col>24</xdr:col>
      <xdr:colOff>114300</xdr:colOff>
      <xdr:row>77</xdr:row>
      <xdr:rowOff>58776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5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107053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3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151040</xdr:rowOff>
    </xdr:from>
    <xdr:to>
      <xdr:col>20</xdr:col>
      <xdr:colOff>38100</xdr:colOff>
      <xdr:row>77</xdr:row>
      <xdr:rowOff>81190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8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72317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73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13385</xdr:rowOff>
    </xdr:from>
    <xdr:to>
      <xdr:col>15</xdr:col>
      <xdr:colOff>101600</xdr:colOff>
      <xdr:row>77</xdr:row>
      <xdr:rowOff>114985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1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106112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07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19138</xdr:rowOff>
    </xdr:from>
    <xdr:to>
      <xdr:col>10</xdr:col>
      <xdr:colOff>165100</xdr:colOff>
      <xdr:row>77</xdr:row>
      <xdr:rowOff>120738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2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111865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1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20993</xdr:rowOff>
    </xdr:from>
    <xdr:to>
      <xdr:col>6</xdr:col>
      <xdr:colOff>38100</xdr:colOff>
      <xdr:row>78</xdr:row>
      <xdr:rowOff>122593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9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113720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8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125608</xdr:rowOff>
    </xdr:from>
    <xdr:to>
      <xdr:col>24</xdr:col>
      <xdr:colOff>62865</xdr:colOff>
      <xdr:row>99</xdr:row>
      <xdr:rowOff>21579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84658"/>
          <a:ext cx="1270" cy="1610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25406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9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21579</xdr:rowOff>
    </xdr:from>
    <xdr:to>
      <xdr:col>24</xdr:col>
      <xdr:colOff>152400</xdr:colOff>
      <xdr:row>99</xdr:row>
      <xdr:rowOff>21579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95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72285</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59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125608</xdr:rowOff>
    </xdr:from>
    <xdr:to>
      <xdr:col>24</xdr:col>
      <xdr:colOff>152400</xdr:colOff>
      <xdr:row>89</xdr:row>
      <xdr:rowOff>125608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8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115877</xdr:rowOff>
    </xdr:from>
    <xdr:to>
      <xdr:col>24</xdr:col>
      <xdr:colOff>63500</xdr:colOff>
      <xdr:row>98</xdr:row>
      <xdr:rowOff>12125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746527"/>
          <a:ext cx="838200" cy="67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130474</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182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107597</xdr:rowOff>
    </xdr:from>
    <xdr:to>
      <xdr:col>24</xdr:col>
      <xdr:colOff>114300</xdr:colOff>
      <xdr:row>97</xdr:row>
      <xdr:rowOff>37747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6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6965</xdr:rowOff>
    </xdr:from>
    <xdr:to>
      <xdr:col>19</xdr:col>
      <xdr:colOff>177800</xdr:colOff>
      <xdr:row>98</xdr:row>
      <xdr:rowOff>12125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809065"/>
          <a:ext cx="889000" cy="5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163717</xdr:rowOff>
    </xdr:from>
    <xdr:to>
      <xdr:col>20</xdr:col>
      <xdr:colOff>38100</xdr:colOff>
      <xdr:row>97</xdr:row>
      <xdr:rowOff>93867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110394</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3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134786</xdr:rowOff>
    </xdr:from>
    <xdr:to>
      <xdr:col>15</xdr:col>
      <xdr:colOff>50800</xdr:colOff>
      <xdr:row>98</xdr:row>
      <xdr:rowOff>6965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765436"/>
          <a:ext cx="889000" cy="43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114258</xdr:rowOff>
    </xdr:from>
    <xdr:to>
      <xdr:col>15</xdr:col>
      <xdr:colOff>101600</xdr:colOff>
      <xdr:row>97</xdr:row>
      <xdr:rowOff>44408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57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60935</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4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134786</xdr:rowOff>
    </xdr:from>
    <xdr:to>
      <xdr:col>10</xdr:col>
      <xdr:colOff>114300</xdr:colOff>
      <xdr:row>98</xdr:row>
      <xdr:rowOff>52913</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765436"/>
          <a:ext cx="889000" cy="89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89260</xdr:rowOff>
    </xdr:from>
    <xdr:to>
      <xdr:col>10</xdr:col>
      <xdr:colOff>165100</xdr:colOff>
      <xdr:row>97</xdr:row>
      <xdr:rowOff>19410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54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35937</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323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117720</xdr:rowOff>
    </xdr:from>
    <xdr:to>
      <xdr:col>6</xdr:col>
      <xdr:colOff>38100</xdr:colOff>
      <xdr:row>97</xdr:row>
      <xdr:rowOff>47870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57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64397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35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65077</xdr:rowOff>
    </xdr:from>
    <xdr:to>
      <xdr:col>24</xdr:col>
      <xdr:colOff>114300</xdr:colOff>
      <xdr:row>97</xdr:row>
      <xdr:rowOff>166677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69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43504</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67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132775</xdr:rowOff>
    </xdr:from>
    <xdr:to>
      <xdr:col>20</xdr:col>
      <xdr:colOff>38100</xdr:colOff>
      <xdr:row>98</xdr:row>
      <xdr:rowOff>62925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76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54052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85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127615</xdr:rowOff>
    </xdr:from>
    <xdr:to>
      <xdr:col>15</xdr:col>
      <xdr:colOff>101600</xdr:colOff>
      <xdr:row>98</xdr:row>
      <xdr:rowOff>57765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7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48892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85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83986</xdr:rowOff>
    </xdr:from>
    <xdr:to>
      <xdr:col>10</xdr:col>
      <xdr:colOff>165100</xdr:colOff>
      <xdr:row>98</xdr:row>
      <xdr:rowOff>14136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1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5263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80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2113</xdr:rowOff>
    </xdr:from>
    <xdr:to>
      <xdr:col>6</xdr:col>
      <xdr:colOff>38100</xdr:colOff>
      <xdr:row>98</xdr:row>
      <xdr:rowOff>103713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0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94840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89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45158</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360108"/>
          <a:ext cx="1270" cy="1425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163285</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3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45158</xdr:rowOff>
    </xdr:from>
    <xdr:to>
      <xdr:col>55</xdr:col>
      <xdr:colOff>88900</xdr:colOff>
      <xdr:row>31</xdr:row>
      <xdr:rowOff>45158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360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102634</xdr:rowOff>
    </xdr:from>
    <xdr:to>
      <xdr:col>55</xdr:col>
      <xdr:colOff>0</xdr:colOff>
      <xdr:row>39</xdr:row>
      <xdr:rowOff>76182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617734"/>
          <a:ext cx="838200" cy="14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92346</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359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69469</xdr:rowOff>
    </xdr:from>
    <xdr:to>
      <xdr:col>55</xdr:col>
      <xdr:colOff>50800</xdr:colOff>
      <xdr:row>38</xdr:row>
      <xdr:rowOff>171069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102634</xdr:rowOff>
    </xdr:from>
    <xdr:to>
      <xdr:col>50</xdr:col>
      <xdr:colOff>114300</xdr:colOff>
      <xdr:row>38</xdr:row>
      <xdr:rowOff>136271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617734"/>
          <a:ext cx="889000" cy="3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61141</xdr:rowOff>
    </xdr:from>
    <xdr:to>
      <xdr:col>50</xdr:col>
      <xdr:colOff>165100</xdr:colOff>
      <xdr:row>38</xdr:row>
      <xdr:rowOff>162741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57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153868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668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136271</xdr:rowOff>
    </xdr:from>
    <xdr:to>
      <xdr:col>45</xdr:col>
      <xdr:colOff>177800</xdr:colOff>
      <xdr:row>38</xdr:row>
      <xdr:rowOff>137740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651371"/>
          <a:ext cx="889000" cy="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80573</xdr:rowOff>
    </xdr:from>
    <xdr:to>
      <xdr:col>46</xdr:col>
      <xdr:colOff>38100</xdr:colOff>
      <xdr:row>39</xdr:row>
      <xdr:rowOff>10723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59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27250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370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81080</xdr:rowOff>
    </xdr:from>
    <xdr:to>
      <xdr:col>41</xdr:col>
      <xdr:colOff>50800</xdr:colOff>
      <xdr:row>38</xdr:row>
      <xdr:rowOff>137740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596180"/>
          <a:ext cx="889000" cy="56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16074</xdr:rowOff>
    </xdr:from>
    <xdr:to>
      <xdr:col>41</xdr:col>
      <xdr:colOff>101600</xdr:colOff>
      <xdr:row>38</xdr:row>
      <xdr:rowOff>117674</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3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134202</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428" y="6306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118781</xdr:rowOff>
    </xdr:from>
    <xdr:to>
      <xdr:col>36</xdr:col>
      <xdr:colOff>165100</xdr:colOff>
      <xdr:row>38</xdr:row>
      <xdr:rowOff>48931</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6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65458</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237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25382</xdr:rowOff>
    </xdr:from>
    <xdr:to>
      <xdr:col>55</xdr:col>
      <xdr:colOff>50800</xdr:colOff>
      <xdr:row>39</xdr:row>
      <xdr:rowOff>126982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71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111759</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626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51834</xdr:rowOff>
    </xdr:from>
    <xdr:to>
      <xdr:col>50</xdr:col>
      <xdr:colOff>165100</xdr:colOff>
      <xdr:row>38</xdr:row>
      <xdr:rowOff>153434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56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169961</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634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85471</xdr:rowOff>
    </xdr:from>
    <xdr:to>
      <xdr:col>46</xdr:col>
      <xdr:colOff>38100</xdr:colOff>
      <xdr:row>39</xdr:row>
      <xdr:rowOff>15621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0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6748</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693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86940</xdr:rowOff>
    </xdr:from>
    <xdr:to>
      <xdr:col>41</xdr:col>
      <xdr:colOff>101600</xdr:colOff>
      <xdr:row>39</xdr:row>
      <xdr:rowOff>17090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0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8217</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694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30280</xdr:rowOff>
    </xdr:from>
    <xdr:to>
      <xdr:col>36</xdr:col>
      <xdr:colOff>165100</xdr:colOff>
      <xdr:row>38</xdr:row>
      <xdr:rowOff>131880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54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123007</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663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96070</xdr:rowOff>
    </xdr:from>
    <xdr:to>
      <xdr:col>54</xdr:col>
      <xdr:colOff>189865</xdr:colOff>
      <xdr:row>58</xdr:row>
      <xdr:rowOff>159534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668570"/>
          <a:ext cx="1270" cy="1435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163361</xdr:rowOff>
    </xdr:from>
    <xdr:ext cx="534377"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10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159534</xdr:rowOff>
    </xdr:from>
    <xdr:to>
      <xdr:col>55</xdr:col>
      <xdr:colOff>88900</xdr:colOff>
      <xdr:row>58</xdr:row>
      <xdr:rowOff>159534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03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42747</xdr:rowOff>
    </xdr:from>
    <xdr:ext cx="599010"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44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142,008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96070</xdr:rowOff>
    </xdr:from>
    <xdr:to>
      <xdr:col>55</xdr:col>
      <xdr:colOff>88900</xdr:colOff>
      <xdr:row>50</xdr:row>
      <xdr:rowOff>96070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668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131079</xdr:rowOff>
    </xdr:from>
    <xdr:to>
      <xdr:col>55</xdr:col>
      <xdr:colOff>0</xdr:colOff>
      <xdr:row>56</xdr:row>
      <xdr:rowOff>157955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9732279"/>
          <a:ext cx="838200" cy="26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163099</xdr:rowOff>
    </xdr:from>
    <xdr:ext cx="534377"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764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13222</xdr:rowOff>
    </xdr:from>
    <xdr:to>
      <xdr:col>55</xdr:col>
      <xdr:colOff>50800</xdr:colOff>
      <xdr:row>57</xdr:row>
      <xdr:rowOff>114822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78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157955</xdr:rowOff>
    </xdr:from>
    <xdr:to>
      <xdr:col>50</xdr:col>
      <xdr:colOff>114300</xdr:colOff>
      <xdr:row>57</xdr:row>
      <xdr:rowOff>62324</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8750300" y="9759155"/>
          <a:ext cx="889000" cy="7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168224</xdr:rowOff>
    </xdr:from>
    <xdr:to>
      <xdr:col>50</xdr:col>
      <xdr:colOff>165100</xdr:colOff>
      <xdr:row>57</xdr:row>
      <xdr:rowOff>98374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76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89501</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372111" y="986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38942</xdr:rowOff>
    </xdr:from>
    <xdr:to>
      <xdr:col>45</xdr:col>
      <xdr:colOff>177800</xdr:colOff>
      <xdr:row>57</xdr:row>
      <xdr:rowOff>62324</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7861300" y="9811592"/>
          <a:ext cx="889000" cy="23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37802</xdr:rowOff>
    </xdr:from>
    <xdr:to>
      <xdr:col>46</xdr:col>
      <xdr:colOff>38100</xdr:colOff>
      <xdr:row>57</xdr:row>
      <xdr:rowOff>139402</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81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130529</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90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66232</xdr:rowOff>
    </xdr:from>
    <xdr:to>
      <xdr:col>41</xdr:col>
      <xdr:colOff>50800</xdr:colOff>
      <xdr:row>57</xdr:row>
      <xdr:rowOff>38942</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a:off x="6972300" y="9667432"/>
          <a:ext cx="889000" cy="14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28223</xdr:rowOff>
    </xdr:from>
    <xdr:to>
      <xdr:col>41</xdr:col>
      <xdr:colOff>101600</xdr:colOff>
      <xdr:row>57</xdr:row>
      <xdr:rowOff>129823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80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120950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89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83011</xdr:rowOff>
    </xdr:from>
    <xdr:to>
      <xdr:col>36</xdr:col>
      <xdr:colOff>165100</xdr:colOff>
      <xdr:row>58</xdr:row>
      <xdr:rowOff>13161</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85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4288</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94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80279</xdr:rowOff>
    </xdr:from>
    <xdr:to>
      <xdr:col>55</xdr:col>
      <xdr:colOff>50800</xdr:colOff>
      <xdr:row>57</xdr:row>
      <xdr:rowOff>10429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968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103156</xdr:rowOff>
    </xdr:from>
    <xdr:ext cx="534377"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53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107155</xdr:rowOff>
    </xdr:from>
    <xdr:to>
      <xdr:col>50</xdr:col>
      <xdr:colOff>165100</xdr:colOff>
      <xdr:row>57</xdr:row>
      <xdr:rowOff>37305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970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53832</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372111" y="948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11524</xdr:rowOff>
    </xdr:from>
    <xdr:to>
      <xdr:col>46</xdr:col>
      <xdr:colOff>38100</xdr:colOff>
      <xdr:row>57</xdr:row>
      <xdr:rowOff>113124</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978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129651</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483111" y="955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159592</xdr:rowOff>
    </xdr:from>
    <xdr:to>
      <xdr:col>41</xdr:col>
      <xdr:colOff>101600</xdr:colOff>
      <xdr:row>57</xdr:row>
      <xdr:rowOff>89742</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976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106269</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594111" y="953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15432</xdr:rowOff>
    </xdr:from>
    <xdr:to>
      <xdr:col>36</xdr:col>
      <xdr:colOff>165100</xdr:colOff>
      <xdr:row>56</xdr:row>
      <xdr:rowOff>117032</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961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133559</xdr:rowOff>
    </xdr:from>
    <xdr:ext cx="534377"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05111" y="939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a:extLst>
            <a:ext uri="{FF2B5EF4-FFF2-40B4-BE49-F238E27FC236}">
              <a16:creationId xmlns:a16="http://schemas.microsoft.com/office/drawing/2014/main" id="{00000000-0008-0000-07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69452</xdr:rowOff>
    </xdr:from>
    <xdr:to>
      <xdr:col>54</xdr:col>
      <xdr:colOff>189865</xdr:colOff>
      <xdr:row>79</xdr:row>
      <xdr:rowOff>21979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10475595" y="12242402"/>
          <a:ext cx="1270" cy="1324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25806</xdr:rowOff>
    </xdr:from>
    <xdr:ext cx="469744" cy="259045"/>
    <xdr:sp macro="" textlink="">
      <xdr:nvSpPr>
        <xdr:cNvPr id="407" name="商工費最小値テキスト">
          <a:extLst>
            <a:ext uri="{FF2B5EF4-FFF2-40B4-BE49-F238E27FC236}">
              <a16:creationId xmlns:a16="http://schemas.microsoft.com/office/drawing/2014/main" id="{00000000-0008-0000-0700-000097010000}"/>
            </a:ext>
          </a:extLst>
        </xdr:cNvPr>
        <xdr:cNvSpPr txBox="1"/>
      </xdr:nvSpPr>
      <xdr:spPr>
        <a:xfrm>
          <a:off x="10528300" y="13570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21979</xdr:rowOff>
    </xdr:from>
    <xdr:to>
      <xdr:col>55</xdr:col>
      <xdr:colOff>88900</xdr:colOff>
      <xdr:row>79</xdr:row>
      <xdr:rowOff>21979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3566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16129</xdr:rowOff>
    </xdr:from>
    <xdr:ext cx="599010" cy="259045"/>
    <xdr:sp macro="" textlink="">
      <xdr:nvSpPr>
        <xdr:cNvPr id="409" name="商工費最大値テキスト">
          <a:extLst>
            <a:ext uri="{FF2B5EF4-FFF2-40B4-BE49-F238E27FC236}">
              <a16:creationId xmlns:a16="http://schemas.microsoft.com/office/drawing/2014/main" id="{00000000-0008-0000-0700-000099010000}"/>
            </a:ext>
          </a:extLst>
        </xdr:cNvPr>
        <xdr:cNvSpPr txBox="1"/>
      </xdr:nvSpPr>
      <xdr:spPr>
        <a:xfrm>
          <a:off x="10528300" y="1201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176,719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69452</xdr:rowOff>
    </xdr:from>
    <xdr:to>
      <xdr:col>55</xdr:col>
      <xdr:colOff>88900</xdr:colOff>
      <xdr:row>71</xdr:row>
      <xdr:rowOff>69452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2242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122746</xdr:rowOff>
    </xdr:from>
    <xdr:to>
      <xdr:col>55</xdr:col>
      <xdr:colOff>0</xdr:colOff>
      <xdr:row>78</xdr:row>
      <xdr:rowOff>125778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9639300" y="13495846"/>
          <a:ext cx="838200" cy="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21899</xdr:rowOff>
    </xdr:from>
    <xdr:ext cx="534377" cy="259045"/>
    <xdr:sp macro="" textlink="">
      <xdr:nvSpPr>
        <xdr:cNvPr id="412" name="商工費平均値テキスト">
          <a:extLst>
            <a:ext uri="{FF2B5EF4-FFF2-40B4-BE49-F238E27FC236}">
              <a16:creationId xmlns:a16="http://schemas.microsoft.com/office/drawing/2014/main" id="{00000000-0008-0000-0700-00009C010000}"/>
            </a:ext>
          </a:extLst>
        </xdr:cNvPr>
        <xdr:cNvSpPr txBox="1"/>
      </xdr:nvSpPr>
      <xdr:spPr>
        <a:xfrm>
          <a:off x="10528300" y="13223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170472</xdr:rowOff>
    </xdr:from>
    <xdr:to>
      <xdr:col>55</xdr:col>
      <xdr:colOff>50800</xdr:colOff>
      <xdr:row>78</xdr:row>
      <xdr:rowOff>100622</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104267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107497</xdr:rowOff>
    </xdr:from>
    <xdr:to>
      <xdr:col>50</xdr:col>
      <xdr:colOff>114300</xdr:colOff>
      <xdr:row>78</xdr:row>
      <xdr:rowOff>125778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8750300" y="13480597"/>
          <a:ext cx="889000" cy="18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50298</xdr:rowOff>
    </xdr:from>
    <xdr:to>
      <xdr:col>50</xdr:col>
      <xdr:colOff>165100</xdr:colOff>
      <xdr:row>78</xdr:row>
      <xdr:rowOff>151898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9588500" y="13423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168425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372111" y="1319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37150</xdr:rowOff>
    </xdr:from>
    <xdr:to>
      <xdr:col>45</xdr:col>
      <xdr:colOff>177800</xdr:colOff>
      <xdr:row>78</xdr:row>
      <xdr:rowOff>107497</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7861300" y="13410250"/>
          <a:ext cx="889000" cy="70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35423</xdr:rowOff>
    </xdr:from>
    <xdr:to>
      <xdr:col>46</xdr:col>
      <xdr:colOff>38100</xdr:colOff>
      <xdr:row>78</xdr:row>
      <xdr:rowOff>137023</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8699500" y="1340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153550</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483111" y="13183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37150</xdr:rowOff>
    </xdr:from>
    <xdr:to>
      <xdr:col>41</xdr:col>
      <xdr:colOff>50800</xdr:colOff>
      <xdr:row>78</xdr:row>
      <xdr:rowOff>156136</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flipV="1">
          <a:off x="6972300" y="13410250"/>
          <a:ext cx="889000" cy="11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43659</xdr:rowOff>
    </xdr:from>
    <xdr:to>
      <xdr:col>41</xdr:col>
      <xdr:colOff>101600</xdr:colOff>
      <xdr:row>78</xdr:row>
      <xdr:rowOff>145259</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7810500" y="13416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136386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350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63998</xdr:rowOff>
    </xdr:from>
    <xdr:to>
      <xdr:col>36</xdr:col>
      <xdr:colOff>165100</xdr:colOff>
      <xdr:row>78</xdr:row>
      <xdr:rowOff>165598</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6921500" y="13437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10675</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21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71946</xdr:rowOff>
    </xdr:from>
    <xdr:to>
      <xdr:col>55</xdr:col>
      <xdr:colOff>50800</xdr:colOff>
      <xdr:row>79</xdr:row>
      <xdr:rowOff>2096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10426700" y="1344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158323</xdr:rowOff>
    </xdr:from>
    <xdr:ext cx="534377" cy="259045"/>
    <xdr:sp macro="" textlink="">
      <xdr:nvSpPr>
        <xdr:cNvPr id="431" name="商工費該当値テキスト">
          <a:extLst>
            <a:ext uri="{FF2B5EF4-FFF2-40B4-BE49-F238E27FC236}">
              <a16:creationId xmlns:a16="http://schemas.microsoft.com/office/drawing/2014/main" id="{00000000-0008-0000-0700-0000AF010000}"/>
            </a:ext>
          </a:extLst>
        </xdr:cNvPr>
        <xdr:cNvSpPr txBox="1"/>
      </xdr:nvSpPr>
      <xdr:spPr>
        <a:xfrm>
          <a:off x="10528300" y="1335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74978</xdr:rowOff>
    </xdr:from>
    <xdr:to>
      <xdr:col>50</xdr:col>
      <xdr:colOff>165100</xdr:colOff>
      <xdr:row>79</xdr:row>
      <xdr:rowOff>5128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9588500" y="1344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167705</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372111" y="1354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56697</xdr:rowOff>
    </xdr:from>
    <xdr:to>
      <xdr:col>46</xdr:col>
      <xdr:colOff>38100</xdr:colOff>
      <xdr:row>78</xdr:row>
      <xdr:rowOff>158297</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8699500" y="1342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149424</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8483111" y="1352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157800</xdr:rowOff>
    </xdr:from>
    <xdr:to>
      <xdr:col>41</xdr:col>
      <xdr:colOff>101600</xdr:colOff>
      <xdr:row>78</xdr:row>
      <xdr:rowOff>87950</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7810500" y="1335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104477</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7594111" y="1313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105336</xdr:rowOff>
    </xdr:from>
    <xdr:to>
      <xdr:col>36</xdr:col>
      <xdr:colOff>165100</xdr:colOff>
      <xdr:row>79</xdr:row>
      <xdr:rowOff>35486</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6921500" y="1347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26613</xdr:rowOff>
    </xdr:from>
    <xdr:ext cx="469744"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737428" y="13571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51995</xdr:rowOff>
    </xdr:from>
    <xdr:to>
      <xdr:col>54</xdr:col>
      <xdr:colOff>189865</xdr:colOff>
      <xdr:row>98</xdr:row>
      <xdr:rowOff>15996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653945"/>
          <a:ext cx="1270" cy="1164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50292</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852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15996</xdr:rowOff>
    </xdr:from>
    <xdr:to>
      <xdr:col>55</xdr:col>
      <xdr:colOff>88900</xdr:colOff>
      <xdr:row>98</xdr:row>
      <xdr:rowOff>15996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818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170122</xdr:rowOff>
    </xdr:from>
    <xdr:ext cx="690189"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4291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2,053,465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51995</xdr:rowOff>
    </xdr:from>
    <xdr:to>
      <xdr:col>55</xdr:col>
      <xdr:colOff>88900</xdr:colOff>
      <xdr:row>91</xdr:row>
      <xdr:rowOff>51995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653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163054</xdr:rowOff>
    </xdr:from>
    <xdr:to>
      <xdr:col>55</xdr:col>
      <xdr:colOff>0</xdr:colOff>
      <xdr:row>97</xdr:row>
      <xdr:rowOff>166943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793704"/>
          <a:ext cx="838200" cy="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94742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725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116315</xdr:rowOff>
    </xdr:from>
    <xdr:to>
      <xdr:col>55</xdr:col>
      <xdr:colOff>50800</xdr:colOff>
      <xdr:row>98</xdr:row>
      <xdr:rowOff>46465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74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160972</xdr:rowOff>
    </xdr:from>
    <xdr:to>
      <xdr:col>50</xdr:col>
      <xdr:colOff>114300</xdr:colOff>
      <xdr:row>97</xdr:row>
      <xdr:rowOff>163054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791622"/>
          <a:ext cx="889000" cy="2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114399</xdr:rowOff>
    </xdr:from>
    <xdr:to>
      <xdr:col>50</xdr:col>
      <xdr:colOff>165100</xdr:colOff>
      <xdr:row>98</xdr:row>
      <xdr:rowOff>44549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74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35676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83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160972</xdr:rowOff>
    </xdr:from>
    <xdr:to>
      <xdr:col>45</xdr:col>
      <xdr:colOff>177800</xdr:colOff>
      <xdr:row>97</xdr:row>
      <xdr:rowOff>162802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791622"/>
          <a:ext cx="8890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116401</xdr:rowOff>
    </xdr:from>
    <xdr:to>
      <xdr:col>46</xdr:col>
      <xdr:colOff>38100</xdr:colOff>
      <xdr:row>98</xdr:row>
      <xdr:rowOff>46551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7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37678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83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152364</xdr:rowOff>
    </xdr:from>
    <xdr:to>
      <xdr:col>41</xdr:col>
      <xdr:colOff>50800</xdr:colOff>
      <xdr:row>97</xdr:row>
      <xdr:rowOff>162802</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783014"/>
          <a:ext cx="889000" cy="10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114202</xdr:rowOff>
    </xdr:from>
    <xdr:to>
      <xdr:col>41</xdr:col>
      <xdr:colOff>101600</xdr:colOff>
      <xdr:row>98</xdr:row>
      <xdr:rowOff>44352</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744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35479</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83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115226</xdr:rowOff>
    </xdr:from>
    <xdr:to>
      <xdr:col>36</xdr:col>
      <xdr:colOff>165100</xdr:colOff>
      <xdr:row>98</xdr:row>
      <xdr:rowOff>45376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74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36503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83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116143</xdr:rowOff>
    </xdr:from>
    <xdr:to>
      <xdr:col>55</xdr:col>
      <xdr:colOff>50800</xdr:colOff>
      <xdr:row>98</xdr:row>
      <xdr:rowOff>46293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74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75520</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534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112254</xdr:rowOff>
    </xdr:from>
    <xdr:to>
      <xdr:col>50</xdr:col>
      <xdr:colOff>165100</xdr:colOff>
      <xdr:row>98</xdr:row>
      <xdr:rowOff>42404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74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58931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51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110172</xdr:rowOff>
    </xdr:from>
    <xdr:to>
      <xdr:col>46</xdr:col>
      <xdr:colOff>38100</xdr:colOff>
      <xdr:row>98</xdr:row>
      <xdr:rowOff>40322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74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56849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51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112002</xdr:rowOff>
    </xdr:from>
    <xdr:to>
      <xdr:col>41</xdr:col>
      <xdr:colOff>101600</xdr:colOff>
      <xdr:row>98</xdr:row>
      <xdr:rowOff>42152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74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58679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51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101564</xdr:rowOff>
    </xdr:from>
    <xdr:to>
      <xdr:col>36</xdr:col>
      <xdr:colOff>165100</xdr:colOff>
      <xdr:row>98</xdr:row>
      <xdr:rowOff>31714</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73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48241</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50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117036</xdr:rowOff>
    </xdr:from>
    <xdr:to>
      <xdr:col>85</xdr:col>
      <xdr:colOff>126364</xdr:colOff>
      <xdr:row>38</xdr:row>
      <xdr:rowOff>153220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260536"/>
          <a:ext cx="1269" cy="1407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157047</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67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153220</xdr:rowOff>
    </xdr:from>
    <xdr:to>
      <xdr:col>86</xdr:col>
      <xdr:colOff>25400</xdr:colOff>
      <xdr:row>38</xdr:row>
      <xdr:rowOff>153220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66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63713</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03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56,694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117036</xdr:rowOff>
    </xdr:from>
    <xdr:to>
      <xdr:col>86</xdr:col>
      <xdr:colOff>25400</xdr:colOff>
      <xdr:row>30</xdr:row>
      <xdr:rowOff>117036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260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105671</xdr:rowOff>
    </xdr:from>
    <xdr:to>
      <xdr:col>85</xdr:col>
      <xdr:colOff>127000</xdr:colOff>
      <xdr:row>37</xdr:row>
      <xdr:rowOff>117591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449321"/>
          <a:ext cx="838200" cy="1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114585</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115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91708</xdr:rowOff>
    </xdr:from>
    <xdr:to>
      <xdr:col>85</xdr:col>
      <xdr:colOff>177800</xdr:colOff>
      <xdr:row>37</xdr:row>
      <xdr:rowOff>21858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26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142182</xdr:rowOff>
    </xdr:from>
    <xdr:to>
      <xdr:col>81</xdr:col>
      <xdr:colOff>50800</xdr:colOff>
      <xdr:row>37</xdr:row>
      <xdr:rowOff>117591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4592300" y="5971482"/>
          <a:ext cx="889000" cy="489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138963</xdr:rowOff>
    </xdr:from>
    <xdr:to>
      <xdr:col>81</xdr:col>
      <xdr:colOff>101600</xdr:colOff>
      <xdr:row>37</xdr:row>
      <xdr:rowOff>69113</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31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85640</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08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51199</xdr:rowOff>
    </xdr:from>
    <xdr:to>
      <xdr:col>76</xdr:col>
      <xdr:colOff>114300</xdr:colOff>
      <xdr:row>34</xdr:row>
      <xdr:rowOff>142182</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5880499"/>
          <a:ext cx="889000" cy="90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32142</xdr:rowOff>
    </xdr:from>
    <xdr:to>
      <xdr:col>76</xdr:col>
      <xdr:colOff>165100</xdr:colOff>
      <xdr:row>36</xdr:row>
      <xdr:rowOff>133742</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20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124869</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29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51199</xdr:rowOff>
    </xdr:from>
    <xdr:to>
      <xdr:col>71</xdr:col>
      <xdr:colOff>177800</xdr:colOff>
      <xdr:row>37</xdr:row>
      <xdr:rowOff>155016</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5880499"/>
          <a:ext cx="889000" cy="618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108266</xdr:rowOff>
    </xdr:from>
    <xdr:to>
      <xdr:col>72</xdr:col>
      <xdr:colOff>38100</xdr:colOff>
      <xdr:row>37</xdr:row>
      <xdr:rowOff>38416</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28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29543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37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77666</xdr:rowOff>
    </xdr:from>
    <xdr:to>
      <xdr:col>67</xdr:col>
      <xdr:colOff>101600</xdr:colOff>
      <xdr:row>37</xdr:row>
      <xdr:rowOff>7816</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24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24343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025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54871</xdr:rowOff>
    </xdr:from>
    <xdr:to>
      <xdr:col>85</xdr:col>
      <xdr:colOff>177800</xdr:colOff>
      <xdr:row>37</xdr:row>
      <xdr:rowOff>156471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39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33298</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376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66791</xdr:rowOff>
    </xdr:from>
    <xdr:to>
      <xdr:col>81</xdr:col>
      <xdr:colOff>101600</xdr:colOff>
      <xdr:row>37</xdr:row>
      <xdr:rowOff>168391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41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159518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50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91382</xdr:rowOff>
    </xdr:from>
    <xdr:to>
      <xdr:col>76</xdr:col>
      <xdr:colOff>165100</xdr:colOff>
      <xdr:row>35</xdr:row>
      <xdr:rowOff>21532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592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38059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569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399</xdr:rowOff>
    </xdr:from>
    <xdr:to>
      <xdr:col>72</xdr:col>
      <xdr:colOff>38100</xdr:colOff>
      <xdr:row>34</xdr:row>
      <xdr:rowOff>101999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582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118526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560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104216</xdr:rowOff>
    </xdr:from>
    <xdr:to>
      <xdr:col>67</xdr:col>
      <xdr:colOff>101600</xdr:colOff>
      <xdr:row>38</xdr:row>
      <xdr:rowOff>34366</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44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25493</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540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32704</xdr:rowOff>
    </xdr:from>
    <xdr:to>
      <xdr:col>85</xdr:col>
      <xdr:colOff>126364</xdr:colOff>
      <xdr:row>59</xdr:row>
      <xdr:rowOff>75725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605204"/>
          <a:ext cx="1269" cy="1586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79552</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195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75725</xdr:rowOff>
    </xdr:from>
    <xdr:to>
      <xdr:col>86</xdr:col>
      <xdr:colOff>25400</xdr:colOff>
      <xdr:row>59</xdr:row>
      <xdr:rowOff>75725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19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150831</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380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177,829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32704</xdr:rowOff>
    </xdr:from>
    <xdr:to>
      <xdr:col>86</xdr:col>
      <xdr:colOff>25400</xdr:colOff>
      <xdr:row>50</xdr:row>
      <xdr:rowOff>32704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60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104898</xdr:rowOff>
    </xdr:from>
    <xdr:to>
      <xdr:col>85</xdr:col>
      <xdr:colOff>127000</xdr:colOff>
      <xdr:row>57</xdr:row>
      <xdr:rowOff>128336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5481300" y="9877548"/>
          <a:ext cx="838200" cy="23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46731</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819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68304</xdr:rowOff>
    </xdr:from>
    <xdr:to>
      <xdr:col>85</xdr:col>
      <xdr:colOff>177800</xdr:colOff>
      <xdr:row>57</xdr:row>
      <xdr:rowOff>169904</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840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128336</xdr:rowOff>
    </xdr:from>
    <xdr:to>
      <xdr:col>81</xdr:col>
      <xdr:colOff>50800</xdr:colOff>
      <xdr:row>58</xdr:row>
      <xdr:rowOff>21851</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4592300" y="9900986"/>
          <a:ext cx="889000" cy="64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79332</xdr:rowOff>
    </xdr:from>
    <xdr:to>
      <xdr:col>81</xdr:col>
      <xdr:colOff>101600</xdr:colOff>
      <xdr:row>58</xdr:row>
      <xdr:rowOff>9482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851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609</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94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21851</xdr:rowOff>
    </xdr:from>
    <xdr:to>
      <xdr:col>76</xdr:col>
      <xdr:colOff>114300</xdr:colOff>
      <xdr:row>58</xdr:row>
      <xdr:rowOff>46507</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3703300" y="9965951"/>
          <a:ext cx="889000" cy="2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89815</xdr:rowOff>
    </xdr:from>
    <xdr:to>
      <xdr:col>76</xdr:col>
      <xdr:colOff>165100</xdr:colOff>
      <xdr:row>58</xdr:row>
      <xdr:rowOff>19965</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86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36492</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63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46507</xdr:rowOff>
    </xdr:from>
    <xdr:to>
      <xdr:col>71</xdr:col>
      <xdr:colOff>177800</xdr:colOff>
      <xdr:row>58</xdr:row>
      <xdr:rowOff>72589</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2814300" y="9990607"/>
          <a:ext cx="889000" cy="26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51312</xdr:rowOff>
    </xdr:from>
    <xdr:to>
      <xdr:col>72</xdr:col>
      <xdr:colOff>38100</xdr:colOff>
      <xdr:row>57</xdr:row>
      <xdr:rowOff>152912</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82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169439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59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128644</xdr:rowOff>
    </xdr:from>
    <xdr:to>
      <xdr:col>67</xdr:col>
      <xdr:colOff>101600</xdr:colOff>
      <xdr:row>58</xdr:row>
      <xdr:rowOff>58794</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90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75321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676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54098</xdr:rowOff>
    </xdr:from>
    <xdr:to>
      <xdr:col>85</xdr:col>
      <xdr:colOff>177800</xdr:colOff>
      <xdr:row>57</xdr:row>
      <xdr:rowOff>155698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82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76975</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67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77536</xdr:rowOff>
    </xdr:from>
    <xdr:to>
      <xdr:col>81</xdr:col>
      <xdr:colOff>101600</xdr:colOff>
      <xdr:row>58</xdr:row>
      <xdr:rowOff>7686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85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24213</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962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142501</xdr:rowOff>
    </xdr:from>
    <xdr:to>
      <xdr:col>76</xdr:col>
      <xdr:colOff>165100</xdr:colOff>
      <xdr:row>58</xdr:row>
      <xdr:rowOff>72651</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91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63778</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1000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167157</xdr:rowOff>
    </xdr:from>
    <xdr:to>
      <xdr:col>72</xdr:col>
      <xdr:colOff>38100</xdr:colOff>
      <xdr:row>58</xdr:row>
      <xdr:rowOff>97307</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93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88434</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10032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21789</xdr:rowOff>
    </xdr:from>
    <xdr:to>
      <xdr:col>67</xdr:col>
      <xdr:colOff>101600</xdr:colOff>
      <xdr:row>58</xdr:row>
      <xdr:rowOff>123389</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96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114516</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10058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86073</xdr:rowOff>
    </xdr:from>
    <xdr:to>
      <xdr:col>85</xdr:col>
      <xdr:colOff>126364</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087573"/>
          <a:ext cx="1269" cy="1425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15338</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55988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32750</xdr:rowOff>
    </xdr:from>
    <xdr:ext cx="599010"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1862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623,459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86073</xdr:rowOff>
    </xdr:from>
    <xdr:to>
      <xdr:col>86</xdr:col>
      <xdr:colOff>25400</xdr:colOff>
      <xdr:row>70</xdr:row>
      <xdr:rowOff>86073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087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130679</xdr:rowOff>
    </xdr:from>
    <xdr:to>
      <xdr:col>85</xdr:col>
      <xdr:colOff>127000</xdr:colOff>
      <xdr:row>78</xdr:row>
      <xdr:rowOff>133245</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5481300" y="13503779"/>
          <a:ext cx="838200" cy="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104238</xdr:rowOff>
    </xdr:from>
    <xdr:ext cx="469744"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305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81361</xdr:rowOff>
    </xdr:from>
    <xdr:to>
      <xdr:col>85</xdr:col>
      <xdr:colOff>177800</xdr:colOff>
      <xdr:row>79</xdr:row>
      <xdr:rowOff>11511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45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130679</xdr:rowOff>
    </xdr:from>
    <xdr:to>
      <xdr:col>81</xdr:col>
      <xdr:colOff>50800</xdr:colOff>
      <xdr:row>78</xdr:row>
      <xdr:rowOff>131448</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4592300" y="13503779"/>
          <a:ext cx="889000" cy="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83032</xdr:rowOff>
    </xdr:from>
    <xdr:to>
      <xdr:col>81</xdr:col>
      <xdr:colOff>101600</xdr:colOff>
      <xdr:row>79</xdr:row>
      <xdr:rowOff>13182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45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4309</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354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116256</xdr:rowOff>
    </xdr:from>
    <xdr:to>
      <xdr:col>76</xdr:col>
      <xdr:colOff>114300</xdr:colOff>
      <xdr:row>78</xdr:row>
      <xdr:rowOff>131448</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3703300" y="13489356"/>
          <a:ext cx="889000" cy="15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83990</xdr:rowOff>
    </xdr:from>
    <xdr:to>
      <xdr:col>76</xdr:col>
      <xdr:colOff>165100</xdr:colOff>
      <xdr:row>79</xdr:row>
      <xdr:rowOff>14140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45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5267</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57428" y="13549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116256</xdr:rowOff>
    </xdr:from>
    <xdr:to>
      <xdr:col>71</xdr:col>
      <xdr:colOff>177800</xdr:colOff>
      <xdr:row>78</xdr:row>
      <xdr:rowOff>124971</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2814300" y="13489356"/>
          <a:ext cx="889000" cy="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83245</xdr:rowOff>
    </xdr:from>
    <xdr:to>
      <xdr:col>72</xdr:col>
      <xdr:colOff>38100</xdr:colOff>
      <xdr:row>79</xdr:row>
      <xdr:rowOff>13395</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45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4522</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54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78698</xdr:rowOff>
    </xdr:from>
    <xdr:to>
      <xdr:col>67</xdr:col>
      <xdr:colOff>101600</xdr:colOff>
      <xdr:row>79</xdr:row>
      <xdr:rowOff>8848</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45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171425</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54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82445</xdr:rowOff>
    </xdr:from>
    <xdr:to>
      <xdr:col>85</xdr:col>
      <xdr:colOff>177800</xdr:colOff>
      <xdr:row>79</xdr:row>
      <xdr:rowOff>12595</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45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59788</xdr:rowOff>
    </xdr:from>
    <xdr:ext cx="469744"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43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79879</xdr:rowOff>
    </xdr:from>
    <xdr:to>
      <xdr:col>81</xdr:col>
      <xdr:colOff>101600</xdr:colOff>
      <xdr:row>79</xdr:row>
      <xdr:rowOff>10029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45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26556</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46428" y="13228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80648</xdr:rowOff>
    </xdr:from>
    <xdr:to>
      <xdr:col>76</xdr:col>
      <xdr:colOff>165100</xdr:colOff>
      <xdr:row>79</xdr:row>
      <xdr:rowOff>10798</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45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27325</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357428" y="13228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65456</xdr:rowOff>
    </xdr:from>
    <xdr:to>
      <xdr:col>72</xdr:col>
      <xdr:colOff>38100</xdr:colOff>
      <xdr:row>78</xdr:row>
      <xdr:rowOff>167056</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43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12133</xdr:rowOff>
    </xdr:from>
    <xdr:ext cx="534377"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436111" y="1321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74171</xdr:rowOff>
    </xdr:from>
    <xdr:to>
      <xdr:col>67</xdr:col>
      <xdr:colOff>101600</xdr:colOff>
      <xdr:row>79</xdr:row>
      <xdr:rowOff>4321</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44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20848</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579428" y="1322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4826</xdr:rowOff>
    </xdr:from>
    <xdr:to>
      <xdr:col>85</xdr:col>
      <xdr:colOff>126364</xdr:colOff>
      <xdr:row>98</xdr:row>
      <xdr:rowOff>158978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606776"/>
          <a:ext cx="1269" cy="1354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162805</xdr:rowOff>
    </xdr:from>
    <xdr:ext cx="534377"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96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158978</xdr:rowOff>
    </xdr:from>
    <xdr:to>
      <xdr:col>86</xdr:col>
      <xdr:colOff>25400</xdr:colOff>
      <xdr:row>98</xdr:row>
      <xdr:rowOff>158978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96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122953</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382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134,640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4826</xdr:rowOff>
    </xdr:from>
    <xdr:to>
      <xdr:col>86</xdr:col>
      <xdr:colOff>25400</xdr:colOff>
      <xdr:row>91</xdr:row>
      <xdr:rowOff>4826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606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152709</xdr:rowOff>
    </xdr:from>
    <xdr:to>
      <xdr:col>85</xdr:col>
      <xdr:colOff>127000</xdr:colOff>
      <xdr:row>93</xdr:row>
      <xdr:rowOff>161102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6097559"/>
          <a:ext cx="838200" cy="8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151060</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267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1183</xdr:rowOff>
    </xdr:from>
    <xdr:to>
      <xdr:col>85</xdr:col>
      <xdr:colOff>177800</xdr:colOff>
      <xdr:row>95</xdr:row>
      <xdr:rowOff>102783</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28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161102</xdr:rowOff>
    </xdr:from>
    <xdr:to>
      <xdr:col>81</xdr:col>
      <xdr:colOff>50800</xdr:colOff>
      <xdr:row>93</xdr:row>
      <xdr:rowOff>165576</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4592300" y="16105952"/>
          <a:ext cx="889000" cy="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166667</xdr:rowOff>
    </xdr:from>
    <xdr:to>
      <xdr:col>81</xdr:col>
      <xdr:colOff>101600</xdr:colOff>
      <xdr:row>95</xdr:row>
      <xdr:rowOff>96817</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282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87944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37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116872</xdr:rowOff>
    </xdr:from>
    <xdr:to>
      <xdr:col>76</xdr:col>
      <xdr:colOff>114300</xdr:colOff>
      <xdr:row>93</xdr:row>
      <xdr:rowOff>165576</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3703300" y="16061722"/>
          <a:ext cx="889000" cy="48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20439</xdr:rowOff>
    </xdr:from>
    <xdr:to>
      <xdr:col>76</xdr:col>
      <xdr:colOff>165100</xdr:colOff>
      <xdr:row>95</xdr:row>
      <xdr:rowOff>122039</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30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113166</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40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44712</xdr:rowOff>
    </xdr:from>
    <xdr:to>
      <xdr:col>71</xdr:col>
      <xdr:colOff>177800</xdr:colOff>
      <xdr:row>93</xdr:row>
      <xdr:rowOff>116872</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2814300" y="15989562"/>
          <a:ext cx="889000" cy="7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13963</xdr:rowOff>
    </xdr:from>
    <xdr:to>
      <xdr:col>72</xdr:col>
      <xdr:colOff>38100</xdr:colOff>
      <xdr:row>95</xdr:row>
      <xdr:rowOff>115563</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301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106690</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39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30096</xdr:rowOff>
    </xdr:from>
    <xdr:to>
      <xdr:col>67</xdr:col>
      <xdr:colOff>101600</xdr:colOff>
      <xdr:row>95</xdr:row>
      <xdr:rowOff>131696</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31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122823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410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101909</xdr:rowOff>
    </xdr:from>
    <xdr:to>
      <xdr:col>85</xdr:col>
      <xdr:colOff>177800</xdr:colOff>
      <xdr:row>94</xdr:row>
      <xdr:rowOff>32059</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04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124786</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5898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110302</xdr:rowOff>
    </xdr:from>
    <xdr:to>
      <xdr:col>81</xdr:col>
      <xdr:colOff>101600</xdr:colOff>
      <xdr:row>94</xdr:row>
      <xdr:rowOff>40452</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05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56979</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583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114776</xdr:rowOff>
    </xdr:from>
    <xdr:to>
      <xdr:col>76</xdr:col>
      <xdr:colOff>165100</xdr:colOff>
      <xdr:row>94</xdr:row>
      <xdr:rowOff>44926</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05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61453</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5834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66072</xdr:rowOff>
    </xdr:from>
    <xdr:to>
      <xdr:col>72</xdr:col>
      <xdr:colOff>38100</xdr:colOff>
      <xdr:row>93</xdr:row>
      <xdr:rowOff>167672</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01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12749</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5786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165362</xdr:rowOff>
    </xdr:from>
    <xdr:to>
      <xdr:col>67</xdr:col>
      <xdr:colOff>101600</xdr:colOff>
      <xdr:row>93</xdr:row>
      <xdr:rowOff>95512</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593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112039</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5713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79502</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394452"/>
          <a:ext cx="1269" cy="1336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71645</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581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26179</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169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1,754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79502</xdr:rowOff>
    </xdr:from>
    <xdr:to>
      <xdr:col>116</xdr:col>
      <xdr:colOff>152400</xdr:colOff>
      <xdr:row>31</xdr:row>
      <xdr:rowOff>79502</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394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160545</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50419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137668</xdr:rowOff>
    </xdr:from>
    <xdr:to>
      <xdr:col>116</xdr:col>
      <xdr:colOff>114300</xdr:colOff>
      <xdr:row>39</xdr:row>
      <xdr:rowOff>67818</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65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133096</xdr:rowOff>
    </xdr:from>
    <xdr:to>
      <xdr:col>112</xdr:col>
      <xdr:colOff>38100</xdr:colOff>
      <xdr:row>39</xdr:row>
      <xdr:rowOff>63246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64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79773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4234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143764</xdr:rowOff>
    </xdr:from>
    <xdr:to>
      <xdr:col>107</xdr:col>
      <xdr:colOff>101600</xdr:colOff>
      <xdr:row>39</xdr:row>
      <xdr:rowOff>73914</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5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90441</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4340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137668</xdr:rowOff>
    </xdr:from>
    <xdr:to>
      <xdr:col>102</xdr:col>
      <xdr:colOff>165100</xdr:colOff>
      <xdr:row>39</xdr:row>
      <xdr:rowOff>67818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65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84345</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4279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149098</xdr:rowOff>
    </xdr:from>
    <xdr:to>
      <xdr:col>98</xdr:col>
      <xdr:colOff>38100</xdr:colOff>
      <xdr:row>38</xdr:row>
      <xdr:rowOff>79248</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492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95775</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7017" y="6267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116095</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6311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50</xdr:row>
      <xdr:rowOff>111777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68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前年度繰上充用金グラフ枠">
          <a:extLst>
            <a:ext uri="{FF2B5EF4-FFF2-40B4-BE49-F238E27FC236}">
              <a16:creationId xmlns:a16="http://schemas.microsoft.com/office/drawing/2014/main" id="{00000000-0008-0000-07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25400</xdr:rowOff>
    </xdr:from>
    <xdr:to>
      <xdr:col>116</xdr:col>
      <xdr:colOff>62864</xdr:colOff>
      <xdr:row>58</xdr:row>
      <xdr:rowOff>25400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159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4" name="前年度繰上充用金最小値テキスト">
          <a:extLst>
            <a:ext uri="{FF2B5EF4-FFF2-40B4-BE49-F238E27FC236}">
              <a16:creationId xmlns:a16="http://schemas.microsoft.com/office/drawing/2014/main" id="{00000000-0008-0000-0700-000024030000}"/>
            </a:ext>
          </a:extLst>
        </xdr:cNvPr>
        <xdr:cNvSpPr txBox="1"/>
      </xdr:nvSpPr>
      <xdr:spPr>
        <a:xfrm>
          <a:off x="22212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67327</xdr:rowOff>
    </xdr:from>
    <xdr:ext cx="249299" cy="259045"/>
    <xdr:sp macro="" textlink="">
      <xdr:nvSpPr>
        <xdr:cNvPr id="806" name="前年度繰上充用金最大値テキスト">
          <a:extLst>
            <a:ext uri="{FF2B5EF4-FFF2-40B4-BE49-F238E27FC236}">
              <a16:creationId xmlns:a16="http://schemas.microsoft.com/office/drawing/2014/main" id="{00000000-0008-0000-0700-000026030000}"/>
            </a:ext>
          </a:extLst>
        </xdr:cNvPr>
        <xdr:cNvSpPr txBox="1"/>
      </xdr:nvSpPr>
      <xdr:spPr>
        <a:xfrm>
          <a:off x="22212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124477</xdr:rowOff>
    </xdr:from>
    <xdr:ext cx="249299" cy="259045"/>
    <xdr:sp macro="" textlink="">
      <xdr:nvSpPr>
        <xdr:cNvPr id="809" name="前年度繰上充用金平均値テキスト">
          <a:extLst>
            <a:ext uri="{FF2B5EF4-FFF2-40B4-BE49-F238E27FC236}">
              <a16:creationId xmlns:a16="http://schemas.microsoft.com/office/drawing/2014/main" id="{00000000-0008-0000-0700-000029030000}"/>
            </a:ext>
          </a:extLst>
        </xdr:cNvPr>
        <xdr:cNvSpPr txBox="1"/>
      </xdr:nvSpPr>
      <xdr:spPr>
        <a:xfrm>
          <a:off x="22212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2110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51</xdr:row>
      <xdr:rowOff>31750</xdr:rowOff>
    </xdr:from>
    <xdr:to>
      <xdr:col>112</xdr:col>
      <xdr:colOff>38100</xdr:colOff>
      <xdr:row>51</xdr:row>
      <xdr:rowOff>133350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1272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49</xdr:row>
      <xdr:rowOff>149877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146050</xdr:rowOff>
    </xdr:from>
    <xdr:to>
      <xdr:col>102</xdr:col>
      <xdr:colOff>165100</xdr:colOff>
      <xdr:row>58</xdr:row>
      <xdr:rowOff>76200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9494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8605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10177</xdr:rowOff>
    </xdr:from>
    <xdr:ext cx="249299" cy="259045"/>
    <xdr:sp macro="" textlink="">
      <xdr:nvSpPr>
        <xdr:cNvPr id="828" name="前年度繰上充用金該当値テキスト">
          <a:extLst>
            <a:ext uri="{FF2B5EF4-FFF2-40B4-BE49-F238E27FC236}">
              <a16:creationId xmlns:a16="http://schemas.microsoft.com/office/drawing/2014/main" id="{00000000-0008-0000-0700-00003C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56</xdr:row>
      <xdr:rowOff>92727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9420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56</xdr:row>
      <xdr:rowOff>92727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8531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総務費は前年度より</a:t>
          </a:r>
          <a:r>
            <a:rPr kumimoji="1" lang="en-US" altLang="ja-JP" sz="1300">
              <a:latin typeface="ＭＳ Ｐゴシック" panose="020B0600070205080204" pitchFamily="50" charset="-128"/>
              <a:ea typeface="ＭＳ Ｐゴシック" panose="020B0600070205080204" pitchFamily="50" charset="-128"/>
            </a:rPr>
            <a:t>22,145</a:t>
          </a:r>
          <a:r>
            <a:rPr kumimoji="1" lang="ja-JP" altLang="en-US" sz="1300">
              <a:latin typeface="ＭＳ Ｐゴシック" panose="020B0600070205080204" pitchFamily="50" charset="-128"/>
              <a:ea typeface="ＭＳ Ｐゴシック" panose="020B0600070205080204" pitchFamily="50" charset="-128"/>
            </a:rPr>
            <a:t>円減となり、類似団体平均を下回っている。これは、平成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庁舎書庫棟の建設や、ホームページ改修業務などの大型事業が完了し、総務費における歳出総額が減少したことが要因である。しかし、全国・兵庫県平均と比較すると住民一人当たりの金額は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類似団体平均以下となっているが、毎年緩やかに増加している。生活保護費など扶助費の増加、子育て環境向上のための保育所再編などの施設整備、高齢化に伴う社会福祉費の増加が主な要因として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公債費については、住民一人当たり</a:t>
          </a:r>
          <a:r>
            <a:rPr kumimoji="1" lang="en-US" altLang="ja-JP" sz="1300">
              <a:latin typeface="ＭＳ Ｐゴシック" panose="020B0600070205080204" pitchFamily="50" charset="-128"/>
              <a:ea typeface="ＭＳ Ｐゴシック" panose="020B0600070205080204" pitchFamily="50" charset="-128"/>
            </a:rPr>
            <a:t>89,555</a:t>
          </a:r>
          <a:r>
            <a:rPr kumimoji="1" lang="ja-JP" altLang="en-US" sz="1300">
              <a:latin typeface="ＭＳ Ｐゴシック" panose="020B0600070205080204" pitchFamily="50" charset="-128"/>
              <a:ea typeface="ＭＳ Ｐゴシック" panose="020B0600070205080204" pitchFamily="50" charset="-128"/>
            </a:rPr>
            <a:t>円と類似団体平均や全国平均等と比較しても大きな金額となっている。計画的な繰上償還の実施やこれまでの市債発行抑制の効果により、公債費の歳出総額はやや減少したが、人口減少が影響し、一人当たりの金額は大きくなった。今後、公共施設等の老朽化による建て替えなどの大型事業の実施が予想されることから大幅な改善を見込むことは難しいが、引き続き「市財政計画」に基づく計画的な繰上償還や発行額の抑制により、公債費の縮減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兵庫県南あわじ市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財政調整基金は平成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年度も取り崩しを行わず、平成</a:t>
          </a:r>
          <a:r>
            <a:rPr kumimoji="1" lang="en-US" altLang="ja-JP" sz="1200">
              <a:latin typeface="ＭＳ ゴシック" pitchFamily="49" charset="-128"/>
              <a:ea typeface="ＭＳ ゴシック" pitchFamily="49" charset="-128"/>
            </a:rPr>
            <a:t>22</a:t>
          </a:r>
          <a:r>
            <a:rPr kumimoji="1" lang="ja-JP" altLang="en-US" sz="1200">
              <a:latin typeface="ＭＳ ゴシック" pitchFamily="49" charset="-128"/>
              <a:ea typeface="ＭＳ ゴシック" pitchFamily="49" charset="-128"/>
            </a:rPr>
            <a:t>年度以降基金積み立てを継続しており、標準財政規模比で見ると前年度比</a:t>
          </a:r>
          <a:r>
            <a:rPr kumimoji="1" lang="en-US" altLang="ja-JP" sz="1200">
              <a:latin typeface="ＭＳ ゴシック" pitchFamily="49" charset="-128"/>
              <a:ea typeface="ＭＳ ゴシック" pitchFamily="49" charset="-128"/>
            </a:rPr>
            <a:t>0.63</a:t>
          </a:r>
          <a:r>
            <a:rPr kumimoji="1" lang="ja-JP" altLang="en-US" sz="1200">
              <a:latin typeface="ＭＳ ゴシック" pitchFamily="49" charset="-128"/>
              <a:ea typeface="ＭＳ ゴシック" pitchFamily="49" charset="-128"/>
            </a:rPr>
            <a:t>ポイントの増となった。実質収支額は</a:t>
          </a:r>
          <a:r>
            <a:rPr kumimoji="1" lang="en-US" altLang="ja-JP" sz="1200">
              <a:latin typeface="ＭＳ ゴシック" pitchFamily="49" charset="-128"/>
              <a:ea typeface="ＭＳ ゴシック" pitchFamily="49" charset="-128"/>
            </a:rPr>
            <a:t>7</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657</a:t>
          </a:r>
          <a:r>
            <a:rPr kumimoji="1" lang="ja-JP" altLang="en-US" sz="1200">
              <a:latin typeface="ＭＳ ゴシック" pitchFamily="49" charset="-128"/>
              <a:ea typeface="ＭＳ ゴシック" pitchFamily="49" charset="-128"/>
            </a:rPr>
            <a:t>万円となり、標準財政規模比は</a:t>
          </a:r>
          <a:r>
            <a:rPr kumimoji="1" lang="en-US" altLang="ja-JP" sz="1200">
              <a:latin typeface="ＭＳ ゴシック" pitchFamily="49" charset="-128"/>
              <a:ea typeface="ＭＳ ゴシック" pitchFamily="49" charset="-128"/>
            </a:rPr>
            <a:t>4.46</a:t>
          </a:r>
          <a:r>
            <a:rPr kumimoji="1" lang="ja-JP" altLang="en-US" sz="1200">
              <a:latin typeface="ＭＳ ゴシック" pitchFamily="49" charset="-128"/>
              <a:ea typeface="ＭＳ ゴシック" pitchFamily="49" charset="-128"/>
            </a:rPr>
            <a:t>％となった。これは実質収支額が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4,750</a:t>
          </a:r>
          <a:r>
            <a:rPr kumimoji="1" lang="ja-JP" altLang="en-US" sz="1200">
              <a:latin typeface="ＭＳ ゴシック" pitchFamily="49" charset="-128"/>
              <a:ea typeface="ＭＳ ゴシック" pitchFamily="49" charset="-128"/>
            </a:rPr>
            <a:t>万円増えた一方で、標準財政規模は</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9,567</a:t>
          </a:r>
          <a:r>
            <a:rPr kumimoji="1" lang="ja-JP" altLang="en-US" sz="1200">
              <a:latin typeface="ＭＳ ゴシック" pitchFamily="49" charset="-128"/>
              <a:ea typeface="ＭＳ ゴシック" pitchFamily="49" charset="-128"/>
            </a:rPr>
            <a:t>万円減少したため、前年度より数値が高くなっている。また、実質単年度収支については、財政調整基金への積立てや繰上償還の実施により</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9,159</a:t>
          </a:r>
          <a:r>
            <a:rPr kumimoji="1" lang="ja-JP" altLang="en-US" sz="1200">
              <a:latin typeface="ＭＳ ゴシック" pitchFamily="49" charset="-128"/>
              <a:ea typeface="ＭＳ ゴシック" pitchFamily="49" charset="-128"/>
            </a:rPr>
            <a:t>万円となり、標準財政規模比は前年度より</a:t>
          </a:r>
          <a:r>
            <a:rPr kumimoji="1" lang="en-US" altLang="ja-JP" sz="1200">
              <a:latin typeface="ＭＳ ゴシック" pitchFamily="49" charset="-128"/>
              <a:ea typeface="ＭＳ ゴシック" pitchFamily="49" charset="-128"/>
            </a:rPr>
            <a:t>3.18</a:t>
          </a:r>
          <a:r>
            <a:rPr kumimoji="1" lang="ja-JP" altLang="en-US" sz="1200">
              <a:latin typeface="ＭＳ ゴシック" pitchFamily="49" charset="-128"/>
              <a:ea typeface="ＭＳ ゴシック" pitchFamily="49" charset="-128"/>
            </a:rPr>
            <a:t>ポイント増加し、引き続き黒字を確保している。</a:t>
          </a:r>
          <a:endParaRPr kumimoji="1" lang="en-US" altLang="ja-JP"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兵庫県南あわじ市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連結実質赤字比率においては、農業共済事業会計で赤字となり、平成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年度に国民健康保険特別会計保険事業勘定で赤字を出して以来、</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年ぶりである。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農業共済事業会計で赤字となった要因は、水稲共済・園芸施設共済において、剰余金が発生しなかったことに加え、家畜共済において、家畜１頭当たりの評価額の高騰により、支払共済金が増額したためと考えられる。しかし、過去の収支状況を基に共済掛金率が３年ごとに改正されるため、掛金率の改正後は赤字解消に繋がる見込み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また、一部赤字となった会計はあるものの、全会計の合計では引き続き黒字となっている。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9313;&#12304;&#36001;&#25919;&#29366;&#27841;&#36039;&#26009;&#38598;&#12305;_282243_&#21335;&#12354;&#12431;&#12376;&#24066;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cell r="BX51">
            <v>122.8</v>
          </cell>
          <cell r="CF51">
            <v>141.19999999999999</v>
          </cell>
          <cell r="CN51">
            <v>135.6</v>
          </cell>
          <cell r="CV51">
            <v>122.4</v>
          </cell>
        </row>
        <row r="53">
          <cell r="BX53">
            <v>63.8</v>
          </cell>
          <cell r="CF53">
            <v>62.2</v>
          </cell>
          <cell r="CN53">
            <v>63.8</v>
          </cell>
          <cell r="CV53">
            <v>62.7</v>
          </cell>
        </row>
        <row r="55">
          <cell r="AN55" t="str">
            <v>類似団体内平均値</v>
          </cell>
          <cell r="BX55">
            <v>32.799999999999997</v>
          </cell>
          <cell r="CF55">
            <v>20.2</v>
          </cell>
          <cell r="CN55">
            <v>19</v>
          </cell>
          <cell r="CV55">
            <v>15.4</v>
          </cell>
        </row>
        <row r="57">
          <cell r="BX57">
            <v>58.6</v>
          </cell>
          <cell r="CF57">
            <v>53.6</v>
          </cell>
          <cell r="CN57">
            <v>56.1</v>
          </cell>
          <cell r="CV57">
            <v>57.5</v>
          </cell>
        </row>
        <row r="72">
          <cell r="BP72" t="str">
            <v>H26</v>
          </cell>
          <cell r="BX72" t="str">
            <v>H27</v>
          </cell>
          <cell r="CF72" t="str">
            <v>H28</v>
          </cell>
          <cell r="CN72" t="str">
            <v>H29</v>
          </cell>
          <cell r="CV72" t="str">
            <v>H30</v>
          </cell>
        </row>
        <row r="73">
          <cell r="AN73" t="str">
            <v>当該団体値</v>
          </cell>
          <cell r="BP73">
            <v>131.69999999999999</v>
          </cell>
          <cell r="BX73">
            <v>122.8</v>
          </cell>
          <cell r="CF73">
            <v>141.19999999999999</v>
          </cell>
          <cell r="CN73">
            <v>135.6</v>
          </cell>
          <cell r="CV73">
            <v>122.4</v>
          </cell>
        </row>
        <row r="75">
          <cell r="BP75">
            <v>13.6</v>
          </cell>
          <cell r="BX75">
            <v>13.2</v>
          </cell>
          <cell r="CF75">
            <v>14.4</v>
          </cell>
          <cell r="CN75">
            <v>14.3</v>
          </cell>
          <cell r="CV75">
            <v>14.1</v>
          </cell>
        </row>
        <row r="77">
          <cell r="AN77" t="str">
            <v>類似団体内平均値</v>
          </cell>
          <cell r="BP77">
            <v>48.6</v>
          </cell>
          <cell r="BX77">
            <v>32.799999999999997</v>
          </cell>
          <cell r="CF77">
            <v>20.2</v>
          </cell>
          <cell r="CN77">
            <v>19</v>
          </cell>
          <cell r="CV77">
            <v>15.4</v>
          </cell>
        </row>
        <row r="79">
          <cell r="BP79">
            <v>10.4</v>
          </cell>
          <cell r="BX79">
            <v>9.5</v>
          </cell>
          <cell r="CF79">
            <v>8.6</v>
          </cell>
          <cell r="CN79">
            <v>8.5</v>
          </cell>
          <cell r="CV79">
            <v>8.5</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zoomScale="80" zoomScaleNormal="8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06" t="s">
        <v>79</v>
      </c>
      <c r="C1" s="606"/>
      <c r="D1" s="606"/>
      <c r="E1" s="606"/>
      <c r="F1" s="606"/>
      <c r="G1" s="606"/>
      <c r="H1" s="606"/>
      <c r="I1" s="606"/>
      <c r="J1" s="606"/>
      <c r="K1" s="606"/>
      <c r="L1" s="606"/>
      <c r="M1" s="606"/>
      <c r="N1" s="606"/>
      <c r="O1" s="606"/>
      <c r="P1" s="606"/>
      <c r="Q1" s="606"/>
      <c r="R1" s="606"/>
      <c r="S1" s="606"/>
      <c r="T1" s="606"/>
      <c r="U1" s="606"/>
      <c r="V1" s="606"/>
      <c r="W1" s="606"/>
      <c r="X1" s="606"/>
      <c r="Y1" s="606"/>
      <c r="Z1" s="606"/>
      <c r="AA1" s="606"/>
      <c r="AB1" s="606"/>
      <c r="AC1" s="606"/>
      <c r="AD1" s="606"/>
      <c r="AE1" s="606"/>
      <c r="AF1" s="606"/>
      <c r="AG1" s="606"/>
      <c r="AH1" s="606"/>
      <c r="AI1" s="606"/>
      <c r="AJ1" s="606"/>
      <c r="AK1" s="606"/>
      <c r="AL1" s="606"/>
      <c r="AM1" s="606"/>
      <c r="AN1" s="606"/>
      <c r="AO1" s="606"/>
      <c r="AP1" s="606"/>
      <c r="AQ1" s="606"/>
      <c r="AR1" s="606"/>
      <c r="AS1" s="606"/>
      <c r="AT1" s="606"/>
      <c r="AU1" s="606"/>
      <c r="AV1" s="606"/>
      <c r="AW1" s="606"/>
      <c r="AX1" s="606"/>
      <c r="AY1" s="606"/>
      <c r="AZ1" s="606"/>
      <c r="BA1" s="606"/>
      <c r="BB1" s="606"/>
      <c r="BC1" s="606"/>
      <c r="BD1" s="606"/>
      <c r="BE1" s="606"/>
      <c r="BF1" s="606"/>
      <c r="BG1" s="606"/>
      <c r="BH1" s="606"/>
      <c r="BI1" s="606"/>
      <c r="BJ1" s="606"/>
      <c r="BK1" s="606"/>
      <c r="BL1" s="606"/>
      <c r="BM1" s="606"/>
      <c r="BN1" s="606"/>
      <c r="BO1" s="606"/>
      <c r="BP1" s="606"/>
      <c r="BQ1" s="606"/>
      <c r="BR1" s="606"/>
      <c r="BS1" s="606"/>
      <c r="BT1" s="606"/>
      <c r="BU1" s="606"/>
      <c r="BV1" s="606"/>
      <c r="BW1" s="606"/>
      <c r="BX1" s="606"/>
      <c r="BY1" s="606"/>
      <c r="BZ1" s="606"/>
      <c r="CA1" s="606"/>
      <c r="CB1" s="606"/>
      <c r="CC1" s="606"/>
      <c r="CD1" s="606"/>
      <c r="CE1" s="606"/>
      <c r="CF1" s="606"/>
      <c r="CG1" s="606"/>
      <c r="CH1" s="606"/>
      <c r="CI1" s="606"/>
      <c r="CJ1" s="606"/>
      <c r="CK1" s="606"/>
      <c r="CL1" s="606"/>
      <c r="CM1" s="606"/>
      <c r="CN1" s="606"/>
      <c r="CO1" s="606"/>
      <c r="CP1" s="606"/>
      <c r="CQ1" s="606"/>
      <c r="CR1" s="606"/>
      <c r="CS1" s="606"/>
      <c r="CT1" s="606"/>
      <c r="CU1" s="606"/>
      <c r="CV1" s="606"/>
      <c r="CW1" s="606"/>
      <c r="CX1" s="606"/>
      <c r="CY1" s="606"/>
      <c r="CZ1" s="606"/>
      <c r="DA1" s="606"/>
      <c r="DB1" s="606"/>
      <c r="DC1" s="606"/>
      <c r="DD1" s="606"/>
      <c r="DE1" s="606"/>
      <c r="DF1" s="606"/>
      <c r="DG1" s="606"/>
      <c r="DH1" s="606"/>
      <c r="DI1" s="606"/>
      <c r="DJ1" s="186"/>
      <c r="DK1" s="186"/>
      <c r="DL1" s="186"/>
      <c r="DM1" s="186"/>
      <c r="DN1" s="186"/>
      <c r="DO1" s="186"/>
    </row>
    <row r="2" spans="1:119" ht="24.75" thickBot="1" x14ac:dyDescent="0.2">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07" t="s">
        <v>81</v>
      </c>
      <c r="C3" s="608"/>
      <c r="D3" s="608"/>
      <c r="E3" s="609"/>
      <c r="F3" s="609"/>
      <c r="G3" s="609"/>
      <c r="H3" s="609"/>
      <c r="I3" s="609"/>
      <c r="J3" s="609"/>
      <c r="K3" s="609"/>
      <c r="L3" s="609" t="s">
        <v>82</v>
      </c>
      <c r="M3" s="609"/>
      <c r="N3" s="609"/>
      <c r="O3" s="609"/>
      <c r="P3" s="609"/>
      <c r="Q3" s="609"/>
      <c r="R3" s="612"/>
      <c r="S3" s="612"/>
      <c r="T3" s="612"/>
      <c r="U3" s="612"/>
      <c r="V3" s="613"/>
      <c r="W3" s="506" t="s">
        <v>83</v>
      </c>
      <c r="X3" s="507"/>
      <c r="Y3" s="507"/>
      <c r="Z3" s="507"/>
      <c r="AA3" s="507"/>
      <c r="AB3" s="608"/>
      <c r="AC3" s="612" t="s">
        <v>84</v>
      </c>
      <c r="AD3" s="507"/>
      <c r="AE3" s="507"/>
      <c r="AF3" s="507"/>
      <c r="AG3" s="507"/>
      <c r="AH3" s="507"/>
      <c r="AI3" s="507"/>
      <c r="AJ3" s="507"/>
      <c r="AK3" s="507"/>
      <c r="AL3" s="574"/>
      <c r="AM3" s="506" t="s">
        <v>85</v>
      </c>
      <c r="AN3" s="507"/>
      <c r="AO3" s="507"/>
      <c r="AP3" s="507"/>
      <c r="AQ3" s="507"/>
      <c r="AR3" s="507"/>
      <c r="AS3" s="507"/>
      <c r="AT3" s="507"/>
      <c r="AU3" s="507"/>
      <c r="AV3" s="507"/>
      <c r="AW3" s="507"/>
      <c r="AX3" s="574"/>
      <c r="AY3" s="566" t="s">
        <v>1</v>
      </c>
      <c r="AZ3" s="567"/>
      <c r="BA3" s="567"/>
      <c r="BB3" s="567"/>
      <c r="BC3" s="567"/>
      <c r="BD3" s="567"/>
      <c r="BE3" s="567"/>
      <c r="BF3" s="567"/>
      <c r="BG3" s="567"/>
      <c r="BH3" s="567"/>
      <c r="BI3" s="567"/>
      <c r="BJ3" s="567"/>
      <c r="BK3" s="567"/>
      <c r="BL3" s="567"/>
      <c r="BM3" s="616"/>
      <c r="BN3" s="506" t="s">
        <v>86</v>
      </c>
      <c r="BO3" s="507"/>
      <c r="BP3" s="507"/>
      <c r="BQ3" s="507"/>
      <c r="BR3" s="507"/>
      <c r="BS3" s="507"/>
      <c r="BT3" s="507"/>
      <c r="BU3" s="574"/>
      <c r="BV3" s="506" t="s">
        <v>87</v>
      </c>
      <c r="BW3" s="507"/>
      <c r="BX3" s="507"/>
      <c r="BY3" s="507"/>
      <c r="BZ3" s="507"/>
      <c r="CA3" s="507"/>
      <c r="CB3" s="507"/>
      <c r="CC3" s="574"/>
      <c r="CD3" s="566" t="s">
        <v>1</v>
      </c>
      <c r="CE3" s="567"/>
      <c r="CF3" s="567"/>
      <c r="CG3" s="567"/>
      <c r="CH3" s="567"/>
      <c r="CI3" s="567"/>
      <c r="CJ3" s="567"/>
      <c r="CK3" s="567"/>
      <c r="CL3" s="567"/>
      <c r="CM3" s="567"/>
      <c r="CN3" s="567"/>
      <c r="CO3" s="567"/>
      <c r="CP3" s="567"/>
      <c r="CQ3" s="567"/>
      <c r="CR3" s="567"/>
      <c r="CS3" s="616"/>
      <c r="CT3" s="506" t="s">
        <v>88</v>
      </c>
      <c r="CU3" s="507"/>
      <c r="CV3" s="507"/>
      <c r="CW3" s="507"/>
      <c r="CX3" s="507"/>
      <c r="CY3" s="507"/>
      <c r="CZ3" s="507"/>
      <c r="DA3" s="574"/>
      <c r="DB3" s="506" t="s">
        <v>89</v>
      </c>
      <c r="DC3" s="507"/>
      <c r="DD3" s="507"/>
      <c r="DE3" s="507"/>
      <c r="DF3" s="507"/>
      <c r="DG3" s="507"/>
      <c r="DH3" s="507"/>
      <c r="DI3" s="574"/>
      <c r="DJ3" s="185"/>
      <c r="DK3" s="185"/>
      <c r="DL3" s="185"/>
      <c r="DM3" s="185"/>
      <c r="DN3" s="185"/>
      <c r="DO3" s="185"/>
    </row>
    <row r="4" spans="1:119" ht="18.75" customHeight="1" x14ac:dyDescent="0.15">
      <c r="A4" s="186"/>
      <c r="B4" s="582"/>
      <c r="C4" s="583"/>
      <c r="D4" s="583"/>
      <c r="E4" s="584"/>
      <c r="F4" s="584"/>
      <c r="G4" s="584"/>
      <c r="H4" s="584"/>
      <c r="I4" s="584"/>
      <c r="J4" s="584"/>
      <c r="K4" s="584"/>
      <c r="L4" s="584"/>
      <c r="M4" s="584"/>
      <c r="N4" s="584"/>
      <c r="O4" s="584"/>
      <c r="P4" s="584"/>
      <c r="Q4" s="584"/>
      <c r="R4" s="588"/>
      <c r="S4" s="588"/>
      <c r="T4" s="588"/>
      <c r="U4" s="588"/>
      <c r="V4" s="589"/>
      <c r="W4" s="575"/>
      <c r="X4" s="389"/>
      <c r="Y4" s="389"/>
      <c r="Z4" s="389"/>
      <c r="AA4" s="389"/>
      <c r="AB4" s="583"/>
      <c r="AC4" s="588"/>
      <c r="AD4" s="389"/>
      <c r="AE4" s="389"/>
      <c r="AF4" s="389"/>
      <c r="AG4" s="389"/>
      <c r="AH4" s="389"/>
      <c r="AI4" s="389"/>
      <c r="AJ4" s="389"/>
      <c r="AK4" s="389"/>
      <c r="AL4" s="576"/>
      <c r="AM4" s="533"/>
      <c r="AN4" s="443"/>
      <c r="AO4" s="443"/>
      <c r="AP4" s="443"/>
      <c r="AQ4" s="443"/>
      <c r="AR4" s="443"/>
      <c r="AS4" s="443"/>
      <c r="AT4" s="443"/>
      <c r="AU4" s="443"/>
      <c r="AV4" s="443"/>
      <c r="AW4" s="443"/>
      <c r="AX4" s="615"/>
      <c r="AY4" s="419" t="s">
        <v>90</v>
      </c>
      <c r="AZ4" s="420"/>
      <c r="BA4" s="420"/>
      <c r="BB4" s="420"/>
      <c r="BC4" s="420"/>
      <c r="BD4" s="420"/>
      <c r="BE4" s="420"/>
      <c r="BF4" s="420"/>
      <c r="BG4" s="420"/>
      <c r="BH4" s="420"/>
      <c r="BI4" s="420"/>
      <c r="BJ4" s="420"/>
      <c r="BK4" s="420"/>
      <c r="BL4" s="420"/>
      <c r="BM4" s="421"/>
      <c r="BN4" s="422">
        <v>26568151</v>
      </c>
      <c r="BO4" s="423"/>
      <c r="BP4" s="423"/>
      <c r="BQ4" s="423"/>
      <c r="BR4" s="423"/>
      <c r="BS4" s="423"/>
      <c r="BT4" s="423"/>
      <c r="BU4" s="424"/>
      <c r="BV4" s="422">
        <v>27505166</v>
      </c>
      <c r="BW4" s="423"/>
      <c r="BX4" s="423"/>
      <c r="BY4" s="423"/>
      <c r="BZ4" s="423"/>
      <c r="CA4" s="423"/>
      <c r="CB4" s="423"/>
      <c r="CC4" s="424"/>
      <c r="CD4" s="600" t="s">
        <v>91</v>
      </c>
      <c r="CE4" s="601"/>
      <c r="CF4" s="601"/>
      <c r="CG4" s="601"/>
      <c r="CH4" s="601"/>
      <c r="CI4" s="601"/>
      <c r="CJ4" s="601"/>
      <c r="CK4" s="601"/>
      <c r="CL4" s="601"/>
      <c r="CM4" s="601"/>
      <c r="CN4" s="601"/>
      <c r="CO4" s="601"/>
      <c r="CP4" s="601"/>
      <c r="CQ4" s="601"/>
      <c r="CR4" s="601"/>
      <c r="CS4" s="602"/>
      <c r="CT4" s="603">
        <v>4.5</v>
      </c>
      <c r="CU4" s="604"/>
      <c r="CV4" s="604"/>
      <c r="CW4" s="604"/>
      <c r="CX4" s="604"/>
      <c r="CY4" s="604"/>
      <c r="CZ4" s="604"/>
      <c r="DA4" s="605"/>
      <c r="DB4" s="603">
        <v>2.2000000000000002</v>
      </c>
      <c r="DC4" s="604"/>
      <c r="DD4" s="604"/>
      <c r="DE4" s="604"/>
      <c r="DF4" s="604"/>
      <c r="DG4" s="604"/>
      <c r="DH4" s="604"/>
      <c r="DI4" s="605"/>
      <c r="DJ4" s="185"/>
      <c r="DK4" s="185"/>
      <c r="DL4" s="185"/>
      <c r="DM4" s="185"/>
      <c r="DN4" s="185"/>
      <c r="DO4" s="185"/>
    </row>
    <row r="5" spans="1:119" ht="18.75" customHeight="1" x14ac:dyDescent="0.15">
      <c r="A5" s="186"/>
      <c r="B5" s="610"/>
      <c r="C5" s="444"/>
      <c r="D5" s="444"/>
      <c r="E5" s="611"/>
      <c r="F5" s="611"/>
      <c r="G5" s="611"/>
      <c r="H5" s="611"/>
      <c r="I5" s="611"/>
      <c r="J5" s="611"/>
      <c r="K5" s="611"/>
      <c r="L5" s="611"/>
      <c r="M5" s="611"/>
      <c r="N5" s="611"/>
      <c r="O5" s="611"/>
      <c r="P5" s="611"/>
      <c r="Q5" s="611"/>
      <c r="R5" s="442"/>
      <c r="S5" s="442"/>
      <c r="T5" s="442"/>
      <c r="U5" s="442"/>
      <c r="V5" s="614"/>
      <c r="W5" s="533"/>
      <c r="X5" s="443"/>
      <c r="Y5" s="443"/>
      <c r="Z5" s="443"/>
      <c r="AA5" s="443"/>
      <c r="AB5" s="444"/>
      <c r="AC5" s="442"/>
      <c r="AD5" s="443"/>
      <c r="AE5" s="443"/>
      <c r="AF5" s="443"/>
      <c r="AG5" s="443"/>
      <c r="AH5" s="443"/>
      <c r="AI5" s="443"/>
      <c r="AJ5" s="443"/>
      <c r="AK5" s="443"/>
      <c r="AL5" s="615"/>
      <c r="AM5" s="496" t="s">
        <v>92</v>
      </c>
      <c r="AN5" s="401"/>
      <c r="AO5" s="401"/>
      <c r="AP5" s="401"/>
      <c r="AQ5" s="401"/>
      <c r="AR5" s="401"/>
      <c r="AS5" s="401"/>
      <c r="AT5" s="402"/>
      <c r="AU5" s="484" t="s">
        <v>93</v>
      </c>
      <c r="AV5" s="485"/>
      <c r="AW5" s="485"/>
      <c r="AX5" s="485"/>
      <c r="AY5" s="407" t="s">
        <v>94</v>
      </c>
      <c r="AZ5" s="408"/>
      <c r="BA5" s="408"/>
      <c r="BB5" s="408"/>
      <c r="BC5" s="408"/>
      <c r="BD5" s="408"/>
      <c r="BE5" s="408"/>
      <c r="BF5" s="408"/>
      <c r="BG5" s="408"/>
      <c r="BH5" s="408"/>
      <c r="BI5" s="408"/>
      <c r="BJ5" s="408"/>
      <c r="BK5" s="408"/>
      <c r="BL5" s="408"/>
      <c r="BM5" s="409"/>
      <c r="BN5" s="427">
        <v>25807746</v>
      </c>
      <c r="BO5" s="428"/>
      <c r="BP5" s="428"/>
      <c r="BQ5" s="428"/>
      <c r="BR5" s="428"/>
      <c r="BS5" s="428"/>
      <c r="BT5" s="428"/>
      <c r="BU5" s="429"/>
      <c r="BV5" s="427">
        <v>27035036</v>
      </c>
      <c r="BW5" s="428"/>
      <c r="BX5" s="428"/>
      <c r="BY5" s="428"/>
      <c r="BZ5" s="428"/>
      <c r="CA5" s="428"/>
      <c r="CB5" s="428"/>
      <c r="CC5" s="429"/>
      <c r="CD5" s="436" t="s">
        <v>95</v>
      </c>
      <c r="CE5" s="437"/>
      <c r="CF5" s="437"/>
      <c r="CG5" s="437"/>
      <c r="CH5" s="437"/>
      <c r="CI5" s="437"/>
      <c r="CJ5" s="437"/>
      <c r="CK5" s="437"/>
      <c r="CL5" s="437"/>
      <c r="CM5" s="437"/>
      <c r="CN5" s="437"/>
      <c r="CO5" s="437"/>
      <c r="CP5" s="437"/>
      <c r="CQ5" s="437"/>
      <c r="CR5" s="437"/>
      <c r="CS5" s="438"/>
      <c r="CT5" s="397">
        <v>94.2</v>
      </c>
      <c r="CU5" s="398"/>
      <c r="CV5" s="398"/>
      <c r="CW5" s="398"/>
      <c r="CX5" s="398"/>
      <c r="CY5" s="398"/>
      <c r="CZ5" s="398"/>
      <c r="DA5" s="399"/>
      <c r="DB5" s="397">
        <v>91.4</v>
      </c>
      <c r="DC5" s="398"/>
      <c r="DD5" s="398"/>
      <c r="DE5" s="398"/>
      <c r="DF5" s="398"/>
      <c r="DG5" s="398"/>
      <c r="DH5" s="398"/>
      <c r="DI5" s="399"/>
      <c r="DJ5" s="185"/>
      <c r="DK5" s="185"/>
      <c r="DL5" s="185"/>
      <c r="DM5" s="185"/>
      <c r="DN5" s="185"/>
      <c r="DO5" s="185"/>
    </row>
    <row r="6" spans="1:119" ht="18.75" customHeight="1" x14ac:dyDescent="0.15">
      <c r="A6" s="186"/>
      <c r="B6" s="580" t="s">
        <v>96</v>
      </c>
      <c r="C6" s="441"/>
      <c r="D6" s="441"/>
      <c r="E6" s="581"/>
      <c r="F6" s="581"/>
      <c r="G6" s="581"/>
      <c r="H6" s="581"/>
      <c r="I6" s="581"/>
      <c r="J6" s="581"/>
      <c r="K6" s="581"/>
      <c r="L6" s="581" t="s">
        <v>97</v>
      </c>
      <c r="M6" s="581"/>
      <c r="N6" s="581"/>
      <c r="O6" s="581"/>
      <c r="P6" s="581"/>
      <c r="Q6" s="581"/>
      <c r="R6" s="465"/>
      <c r="S6" s="465"/>
      <c r="T6" s="465"/>
      <c r="U6" s="465"/>
      <c r="V6" s="587"/>
      <c r="W6" s="518" t="s">
        <v>98</v>
      </c>
      <c r="X6" s="440"/>
      <c r="Y6" s="440"/>
      <c r="Z6" s="440"/>
      <c r="AA6" s="440"/>
      <c r="AB6" s="441"/>
      <c r="AC6" s="592" t="s">
        <v>99</v>
      </c>
      <c r="AD6" s="593"/>
      <c r="AE6" s="593"/>
      <c r="AF6" s="593"/>
      <c r="AG6" s="593"/>
      <c r="AH6" s="593"/>
      <c r="AI6" s="593"/>
      <c r="AJ6" s="593"/>
      <c r="AK6" s="593"/>
      <c r="AL6" s="594"/>
      <c r="AM6" s="496" t="s">
        <v>100</v>
      </c>
      <c r="AN6" s="401"/>
      <c r="AO6" s="401"/>
      <c r="AP6" s="401"/>
      <c r="AQ6" s="401"/>
      <c r="AR6" s="401"/>
      <c r="AS6" s="401"/>
      <c r="AT6" s="402"/>
      <c r="AU6" s="484" t="s">
        <v>101</v>
      </c>
      <c r="AV6" s="485"/>
      <c r="AW6" s="485"/>
      <c r="AX6" s="485"/>
      <c r="AY6" s="407" t="s">
        <v>102</v>
      </c>
      <c r="AZ6" s="408"/>
      <c r="BA6" s="408"/>
      <c r="BB6" s="408"/>
      <c r="BC6" s="408"/>
      <c r="BD6" s="408"/>
      <c r="BE6" s="408"/>
      <c r="BF6" s="408"/>
      <c r="BG6" s="408"/>
      <c r="BH6" s="408"/>
      <c r="BI6" s="408"/>
      <c r="BJ6" s="408"/>
      <c r="BK6" s="408"/>
      <c r="BL6" s="408"/>
      <c r="BM6" s="409"/>
      <c r="BN6" s="427">
        <v>760405</v>
      </c>
      <c r="BO6" s="428"/>
      <c r="BP6" s="428"/>
      <c r="BQ6" s="428"/>
      <c r="BR6" s="428"/>
      <c r="BS6" s="428"/>
      <c r="BT6" s="428"/>
      <c r="BU6" s="429"/>
      <c r="BV6" s="427">
        <v>470130</v>
      </c>
      <c r="BW6" s="428"/>
      <c r="BX6" s="428"/>
      <c r="BY6" s="428"/>
      <c r="BZ6" s="428"/>
      <c r="CA6" s="428"/>
      <c r="CB6" s="428"/>
      <c r="CC6" s="429"/>
      <c r="CD6" s="436" t="s">
        <v>103</v>
      </c>
      <c r="CE6" s="437"/>
      <c r="CF6" s="437"/>
      <c r="CG6" s="437"/>
      <c r="CH6" s="437"/>
      <c r="CI6" s="437"/>
      <c r="CJ6" s="437"/>
      <c r="CK6" s="437"/>
      <c r="CL6" s="437"/>
      <c r="CM6" s="437"/>
      <c r="CN6" s="437"/>
      <c r="CO6" s="437"/>
      <c r="CP6" s="437"/>
      <c r="CQ6" s="437"/>
      <c r="CR6" s="437"/>
      <c r="CS6" s="438"/>
      <c r="CT6" s="577">
        <v>98.7</v>
      </c>
      <c r="CU6" s="578"/>
      <c r="CV6" s="578"/>
      <c r="CW6" s="578"/>
      <c r="CX6" s="578"/>
      <c r="CY6" s="578"/>
      <c r="CZ6" s="578"/>
      <c r="DA6" s="579"/>
      <c r="DB6" s="577">
        <v>96.1</v>
      </c>
      <c r="DC6" s="578"/>
      <c r="DD6" s="578"/>
      <c r="DE6" s="578"/>
      <c r="DF6" s="578"/>
      <c r="DG6" s="578"/>
      <c r="DH6" s="578"/>
      <c r="DI6" s="579"/>
      <c r="DJ6" s="185"/>
      <c r="DK6" s="185"/>
      <c r="DL6" s="185"/>
      <c r="DM6" s="185"/>
      <c r="DN6" s="185"/>
      <c r="DO6" s="185"/>
    </row>
    <row r="7" spans="1:119" ht="18.75" customHeight="1" x14ac:dyDescent="0.15">
      <c r="A7" s="186"/>
      <c r="B7" s="582"/>
      <c r="C7" s="583"/>
      <c r="D7" s="583"/>
      <c r="E7" s="584"/>
      <c r="F7" s="584"/>
      <c r="G7" s="584"/>
      <c r="H7" s="584"/>
      <c r="I7" s="584"/>
      <c r="J7" s="584"/>
      <c r="K7" s="584"/>
      <c r="L7" s="584"/>
      <c r="M7" s="584"/>
      <c r="N7" s="584"/>
      <c r="O7" s="584"/>
      <c r="P7" s="584"/>
      <c r="Q7" s="584"/>
      <c r="R7" s="588"/>
      <c r="S7" s="588"/>
      <c r="T7" s="588"/>
      <c r="U7" s="588"/>
      <c r="V7" s="589"/>
      <c r="W7" s="575"/>
      <c r="X7" s="389"/>
      <c r="Y7" s="389"/>
      <c r="Z7" s="389"/>
      <c r="AA7" s="389"/>
      <c r="AB7" s="583"/>
      <c r="AC7" s="595"/>
      <c r="AD7" s="390"/>
      <c r="AE7" s="390"/>
      <c r="AF7" s="390"/>
      <c r="AG7" s="390"/>
      <c r="AH7" s="390"/>
      <c r="AI7" s="390"/>
      <c r="AJ7" s="390"/>
      <c r="AK7" s="390"/>
      <c r="AL7" s="596"/>
      <c r="AM7" s="496" t="s">
        <v>104</v>
      </c>
      <c r="AN7" s="401"/>
      <c r="AO7" s="401"/>
      <c r="AP7" s="401"/>
      <c r="AQ7" s="401"/>
      <c r="AR7" s="401"/>
      <c r="AS7" s="401"/>
      <c r="AT7" s="402"/>
      <c r="AU7" s="484" t="s">
        <v>93</v>
      </c>
      <c r="AV7" s="485"/>
      <c r="AW7" s="485"/>
      <c r="AX7" s="485"/>
      <c r="AY7" s="407" t="s">
        <v>105</v>
      </c>
      <c r="AZ7" s="408"/>
      <c r="BA7" s="408"/>
      <c r="BB7" s="408"/>
      <c r="BC7" s="408"/>
      <c r="BD7" s="408"/>
      <c r="BE7" s="408"/>
      <c r="BF7" s="408"/>
      <c r="BG7" s="408"/>
      <c r="BH7" s="408"/>
      <c r="BI7" s="408"/>
      <c r="BJ7" s="408"/>
      <c r="BK7" s="408"/>
      <c r="BL7" s="408"/>
      <c r="BM7" s="409"/>
      <c r="BN7" s="427">
        <v>53831</v>
      </c>
      <c r="BO7" s="428"/>
      <c r="BP7" s="428"/>
      <c r="BQ7" s="428"/>
      <c r="BR7" s="428"/>
      <c r="BS7" s="428"/>
      <c r="BT7" s="428"/>
      <c r="BU7" s="429"/>
      <c r="BV7" s="427">
        <v>111057</v>
      </c>
      <c r="BW7" s="428"/>
      <c r="BX7" s="428"/>
      <c r="BY7" s="428"/>
      <c r="BZ7" s="428"/>
      <c r="CA7" s="428"/>
      <c r="CB7" s="428"/>
      <c r="CC7" s="429"/>
      <c r="CD7" s="436" t="s">
        <v>106</v>
      </c>
      <c r="CE7" s="437"/>
      <c r="CF7" s="437"/>
      <c r="CG7" s="437"/>
      <c r="CH7" s="437"/>
      <c r="CI7" s="437"/>
      <c r="CJ7" s="437"/>
      <c r="CK7" s="437"/>
      <c r="CL7" s="437"/>
      <c r="CM7" s="437"/>
      <c r="CN7" s="437"/>
      <c r="CO7" s="437"/>
      <c r="CP7" s="437"/>
      <c r="CQ7" s="437"/>
      <c r="CR7" s="437"/>
      <c r="CS7" s="438"/>
      <c r="CT7" s="427">
        <v>15852600</v>
      </c>
      <c r="CU7" s="428"/>
      <c r="CV7" s="428"/>
      <c r="CW7" s="428"/>
      <c r="CX7" s="428"/>
      <c r="CY7" s="428"/>
      <c r="CZ7" s="428"/>
      <c r="DA7" s="429"/>
      <c r="DB7" s="427">
        <v>16348272</v>
      </c>
      <c r="DC7" s="428"/>
      <c r="DD7" s="428"/>
      <c r="DE7" s="428"/>
      <c r="DF7" s="428"/>
      <c r="DG7" s="428"/>
      <c r="DH7" s="428"/>
      <c r="DI7" s="429"/>
      <c r="DJ7" s="185"/>
      <c r="DK7" s="185"/>
      <c r="DL7" s="185"/>
      <c r="DM7" s="185"/>
      <c r="DN7" s="185"/>
      <c r="DO7" s="185"/>
    </row>
    <row r="8" spans="1:119" ht="18.75" customHeight="1" thickBot="1" x14ac:dyDescent="0.2">
      <c r="A8" s="186"/>
      <c r="B8" s="585"/>
      <c r="C8" s="519"/>
      <c r="D8" s="519"/>
      <c r="E8" s="586"/>
      <c r="F8" s="586"/>
      <c r="G8" s="586"/>
      <c r="H8" s="586"/>
      <c r="I8" s="586"/>
      <c r="J8" s="586"/>
      <c r="K8" s="586"/>
      <c r="L8" s="586"/>
      <c r="M8" s="586"/>
      <c r="N8" s="586"/>
      <c r="O8" s="586"/>
      <c r="P8" s="586"/>
      <c r="Q8" s="586"/>
      <c r="R8" s="590"/>
      <c r="S8" s="590"/>
      <c r="T8" s="590"/>
      <c r="U8" s="590"/>
      <c r="V8" s="591"/>
      <c r="W8" s="508"/>
      <c r="X8" s="509"/>
      <c r="Y8" s="509"/>
      <c r="Z8" s="509"/>
      <c r="AA8" s="509"/>
      <c r="AB8" s="519"/>
      <c r="AC8" s="597"/>
      <c r="AD8" s="598"/>
      <c r="AE8" s="598"/>
      <c r="AF8" s="598"/>
      <c r="AG8" s="598"/>
      <c r="AH8" s="598"/>
      <c r="AI8" s="598"/>
      <c r="AJ8" s="598"/>
      <c r="AK8" s="598"/>
      <c r="AL8" s="599"/>
      <c r="AM8" s="496" t="s">
        <v>107</v>
      </c>
      <c r="AN8" s="401"/>
      <c r="AO8" s="401"/>
      <c r="AP8" s="401"/>
      <c r="AQ8" s="401"/>
      <c r="AR8" s="401"/>
      <c r="AS8" s="401"/>
      <c r="AT8" s="402"/>
      <c r="AU8" s="484" t="s">
        <v>108</v>
      </c>
      <c r="AV8" s="485"/>
      <c r="AW8" s="485"/>
      <c r="AX8" s="485"/>
      <c r="AY8" s="407" t="s">
        <v>109</v>
      </c>
      <c r="AZ8" s="408"/>
      <c r="BA8" s="408"/>
      <c r="BB8" s="408"/>
      <c r="BC8" s="408"/>
      <c r="BD8" s="408"/>
      <c r="BE8" s="408"/>
      <c r="BF8" s="408"/>
      <c r="BG8" s="408"/>
      <c r="BH8" s="408"/>
      <c r="BI8" s="408"/>
      <c r="BJ8" s="408"/>
      <c r="BK8" s="408"/>
      <c r="BL8" s="408"/>
      <c r="BM8" s="409"/>
      <c r="BN8" s="427">
        <v>706574</v>
      </c>
      <c r="BO8" s="428"/>
      <c r="BP8" s="428"/>
      <c r="BQ8" s="428"/>
      <c r="BR8" s="428"/>
      <c r="BS8" s="428"/>
      <c r="BT8" s="428"/>
      <c r="BU8" s="429"/>
      <c r="BV8" s="427">
        <v>359073</v>
      </c>
      <c r="BW8" s="428"/>
      <c r="BX8" s="428"/>
      <c r="BY8" s="428"/>
      <c r="BZ8" s="428"/>
      <c r="CA8" s="428"/>
      <c r="CB8" s="428"/>
      <c r="CC8" s="429"/>
      <c r="CD8" s="436" t="s">
        <v>110</v>
      </c>
      <c r="CE8" s="437"/>
      <c r="CF8" s="437"/>
      <c r="CG8" s="437"/>
      <c r="CH8" s="437"/>
      <c r="CI8" s="437"/>
      <c r="CJ8" s="437"/>
      <c r="CK8" s="437"/>
      <c r="CL8" s="437"/>
      <c r="CM8" s="437"/>
      <c r="CN8" s="437"/>
      <c r="CO8" s="437"/>
      <c r="CP8" s="437"/>
      <c r="CQ8" s="437"/>
      <c r="CR8" s="437"/>
      <c r="CS8" s="438"/>
      <c r="CT8" s="540">
        <v>0.4</v>
      </c>
      <c r="CU8" s="541"/>
      <c r="CV8" s="541"/>
      <c r="CW8" s="541"/>
      <c r="CX8" s="541"/>
      <c r="CY8" s="541"/>
      <c r="CZ8" s="541"/>
      <c r="DA8" s="542"/>
      <c r="DB8" s="540">
        <v>0.4</v>
      </c>
      <c r="DC8" s="541"/>
      <c r="DD8" s="541"/>
      <c r="DE8" s="541"/>
      <c r="DF8" s="541"/>
      <c r="DG8" s="541"/>
      <c r="DH8" s="541"/>
      <c r="DI8" s="542"/>
      <c r="DJ8" s="185"/>
      <c r="DK8" s="185"/>
      <c r="DL8" s="185"/>
      <c r="DM8" s="185"/>
      <c r="DN8" s="185"/>
      <c r="DO8" s="185"/>
    </row>
    <row r="9" spans="1:119" ht="18.75" customHeight="1" thickBot="1" x14ac:dyDescent="0.2">
      <c r="A9" s="186"/>
      <c r="B9" s="566" t="s">
        <v>111</v>
      </c>
      <c r="C9" s="567"/>
      <c r="D9" s="567"/>
      <c r="E9" s="567"/>
      <c r="F9" s="567"/>
      <c r="G9" s="567"/>
      <c r="H9" s="567"/>
      <c r="I9" s="567"/>
      <c r="J9" s="567"/>
      <c r="K9" s="490"/>
      <c r="L9" s="568" t="s">
        <v>112</v>
      </c>
      <c r="M9" s="569"/>
      <c r="N9" s="569"/>
      <c r="O9" s="569"/>
      <c r="P9" s="569"/>
      <c r="Q9" s="570"/>
      <c r="R9" s="571">
        <v>46912</v>
      </c>
      <c r="S9" s="572"/>
      <c r="T9" s="572"/>
      <c r="U9" s="572"/>
      <c r="V9" s="573"/>
      <c r="W9" s="506" t="s">
        <v>113</v>
      </c>
      <c r="X9" s="507"/>
      <c r="Y9" s="507"/>
      <c r="Z9" s="507"/>
      <c r="AA9" s="507"/>
      <c r="AB9" s="507"/>
      <c r="AC9" s="507"/>
      <c r="AD9" s="507"/>
      <c r="AE9" s="507"/>
      <c r="AF9" s="507"/>
      <c r="AG9" s="507"/>
      <c r="AH9" s="507"/>
      <c r="AI9" s="507"/>
      <c r="AJ9" s="507"/>
      <c r="AK9" s="507"/>
      <c r="AL9" s="574"/>
      <c r="AM9" s="496" t="s">
        <v>114</v>
      </c>
      <c r="AN9" s="401"/>
      <c r="AO9" s="401"/>
      <c r="AP9" s="401"/>
      <c r="AQ9" s="401"/>
      <c r="AR9" s="401"/>
      <c r="AS9" s="401"/>
      <c r="AT9" s="402"/>
      <c r="AU9" s="484" t="s">
        <v>115</v>
      </c>
      <c r="AV9" s="485"/>
      <c r="AW9" s="485"/>
      <c r="AX9" s="485"/>
      <c r="AY9" s="407" t="s">
        <v>116</v>
      </c>
      <c r="AZ9" s="408"/>
      <c r="BA9" s="408"/>
      <c r="BB9" s="408"/>
      <c r="BC9" s="408"/>
      <c r="BD9" s="408"/>
      <c r="BE9" s="408"/>
      <c r="BF9" s="408"/>
      <c r="BG9" s="408"/>
      <c r="BH9" s="408"/>
      <c r="BI9" s="408"/>
      <c r="BJ9" s="408"/>
      <c r="BK9" s="408"/>
      <c r="BL9" s="408"/>
      <c r="BM9" s="409"/>
      <c r="BN9" s="427">
        <v>347501</v>
      </c>
      <c r="BO9" s="428"/>
      <c r="BP9" s="428"/>
      <c r="BQ9" s="428"/>
      <c r="BR9" s="428"/>
      <c r="BS9" s="428"/>
      <c r="BT9" s="428"/>
      <c r="BU9" s="429"/>
      <c r="BV9" s="427">
        <v>83226</v>
      </c>
      <c r="BW9" s="428"/>
      <c r="BX9" s="428"/>
      <c r="BY9" s="428"/>
      <c r="BZ9" s="428"/>
      <c r="CA9" s="428"/>
      <c r="CB9" s="428"/>
      <c r="CC9" s="429"/>
      <c r="CD9" s="436" t="s">
        <v>117</v>
      </c>
      <c r="CE9" s="437"/>
      <c r="CF9" s="437"/>
      <c r="CG9" s="437"/>
      <c r="CH9" s="437"/>
      <c r="CI9" s="437"/>
      <c r="CJ9" s="437"/>
      <c r="CK9" s="437"/>
      <c r="CL9" s="437"/>
      <c r="CM9" s="437"/>
      <c r="CN9" s="437"/>
      <c r="CO9" s="437"/>
      <c r="CP9" s="437"/>
      <c r="CQ9" s="437"/>
      <c r="CR9" s="437"/>
      <c r="CS9" s="438"/>
      <c r="CT9" s="397">
        <v>22.2</v>
      </c>
      <c r="CU9" s="398"/>
      <c r="CV9" s="398"/>
      <c r="CW9" s="398"/>
      <c r="CX9" s="398"/>
      <c r="CY9" s="398"/>
      <c r="CZ9" s="398"/>
      <c r="DA9" s="399"/>
      <c r="DB9" s="397">
        <v>22.2</v>
      </c>
      <c r="DC9" s="398"/>
      <c r="DD9" s="398"/>
      <c r="DE9" s="398"/>
      <c r="DF9" s="398"/>
      <c r="DG9" s="398"/>
      <c r="DH9" s="398"/>
      <c r="DI9" s="399"/>
      <c r="DJ9" s="185"/>
      <c r="DK9" s="185"/>
      <c r="DL9" s="185"/>
      <c r="DM9" s="185"/>
      <c r="DN9" s="185"/>
      <c r="DO9" s="185"/>
    </row>
    <row r="10" spans="1:119" ht="18.75" customHeight="1" thickBot="1" x14ac:dyDescent="0.2">
      <c r="A10" s="186"/>
      <c r="B10" s="566"/>
      <c r="C10" s="567"/>
      <c r="D10" s="567"/>
      <c r="E10" s="567"/>
      <c r="F10" s="567"/>
      <c r="G10" s="567"/>
      <c r="H10" s="567"/>
      <c r="I10" s="567"/>
      <c r="J10" s="567"/>
      <c r="K10" s="490"/>
      <c r="L10" s="400" t="s">
        <v>118</v>
      </c>
      <c r="M10" s="401"/>
      <c r="N10" s="401"/>
      <c r="O10" s="401"/>
      <c r="P10" s="401"/>
      <c r="Q10" s="402"/>
      <c r="R10" s="403">
        <v>49834</v>
      </c>
      <c r="S10" s="404"/>
      <c r="T10" s="404"/>
      <c r="U10" s="404"/>
      <c r="V10" s="406"/>
      <c r="W10" s="575"/>
      <c r="X10" s="389"/>
      <c r="Y10" s="389"/>
      <c r="Z10" s="389"/>
      <c r="AA10" s="389"/>
      <c r="AB10" s="389"/>
      <c r="AC10" s="389"/>
      <c r="AD10" s="389"/>
      <c r="AE10" s="389"/>
      <c r="AF10" s="389"/>
      <c r="AG10" s="389"/>
      <c r="AH10" s="389"/>
      <c r="AI10" s="389"/>
      <c r="AJ10" s="389"/>
      <c r="AK10" s="389"/>
      <c r="AL10" s="576"/>
      <c r="AM10" s="496" t="s">
        <v>119</v>
      </c>
      <c r="AN10" s="401"/>
      <c r="AO10" s="401"/>
      <c r="AP10" s="401"/>
      <c r="AQ10" s="401"/>
      <c r="AR10" s="401"/>
      <c r="AS10" s="401"/>
      <c r="AT10" s="402"/>
      <c r="AU10" s="484" t="s">
        <v>115</v>
      </c>
      <c r="AV10" s="485"/>
      <c r="AW10" s="485"/>
      <c r="AX10" s="485"/>
      <c r="AY10" s="407" t="s">
        <v>120</v>
      </c>
      <c r="AZ10" s="408"/>
      <c r="BA10" s="408"/>
      <c r="BB10" s="408"/>
      <c r="BC10" s="408"/>
      <c r="BD10" s="408"/>
      <c r="BE10" s="408"/>
      <c r="BF10" s="408"/>
      <c r="BG10" s="408"/>
      <c r="BH10" s="408"/>
      <c r="BI10" s="408"/>
      <c r="BJ10" s="408"/>
      <c r="BK10" s="408"/>
      <c r="BL10" s="408"/>
      <c r="BM10" s="409"/>
      <c r="BN10" s="427">
        <v>15337</v>
      </c>
      <c r="BO10" s="428"/>
      <c r="BP10" s="428"/>
      <c r="BQ10" s="428"/>
      <c r="BR10" s="428"/>
      <c r="BS10" s="428"/>
      <c r="BT10" s="428"/>
      <c r="BU10" s="429"/>
      <c r="BV10" s="427">
        <v>21522</v>
      </c>
      <c r="BW10" s="428"/>
      <c r="BX10" s="428"/>
      <c r="BY10" s="428"/>
      <c r="BZ10" s="428"/>
      <c r="CA10" s="428"/>
      <c r="CB10" s="428"/>
      <c r="CC10" s="429"/>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566"/>
      <c r="C11" s="567"/>
      <c r="D11" s="567"/>
      <c r="E11" s="567"/>
      <c r="F11" s="567"/>
      <c r="G11" s="567"/>
      <c r="H11" s="567"/>
      <c r="I11" s="567"/>
      <c r="J11" s="567"/>
      <c r="K11" s="490"/>
      <c r="L11" s="473" t="s">
        <v>122</v>
      </c>
      <c r="M11" s="474"/>
      <c r="N11" s="474"/>
      <c r="O11" s="474"/>
      <c r="P11" s="474"/>
      <c r="Q11" s="475"/>
      <c r="R11" s="563" t="s">
        <v>123</v>
      </c>
      <c r="S11" s="564"/>
      <c r="T11" s="564"/>
      <c r="U11" s="564"/>
      <c r="V11" s="565"/>
      <c r="W11" s="575"/>
      <c r="X11" s="389"/>
      <c r="Y11" s="389"/>
      <c r="Z11" s="389"/>
      <c r="AA11" s="389"/>
      <c r="AB11" s="389"/>
      <c r="AC11" s="389"/>
      <c r="AD11" s="389"/>
      <c r="AE11" s="389"/>
      <c r="AF11" s="389"/>
      <c r="AG11" s="389"/>
      <c r="AH11" s="389"/>
      <c r="AI11" s="389"/>
      <c r="AJ11" s="389"/>
      <c r="AK11" s="389"/>
      <c r="AL11" s="576"/>
      <c r="AM11" s="496" t="s">
        <v>124</v>
      </c>
      <c r="AN11" s="401"/>
      <c r="AO11" s="401"/>
      <c r="AP11" s="401"/>
      <c r="AQ11" s="401"/>
      <c r="AR11" s="401"/>
      <c r="AS11" s="401"/>
      <c r="AT11" s="402"/>
      <c r="AU11" s="484" t="s">
        <v>125</v>
      </c>
      <c r="AV11" s="485"/>
      <c r="AW11" s="485"/>
      <c r="AX11" s="485"/>
      <c r="AY11" s="407" t="s">
        <v>126</v>
      </c>
      <c r="AZ11" s="408"/>
      <c r="BA11" s="408"/>
      <c r="BB11" s="408"/>
      <c r="BC11" s="408"/>
      <c r="BD11" s="408"/>
      <c r="BE11" s="408"/>
      <c r="BF11" s="408"/>
      <c r="BG11" s="408"/>
      <c r="BH11" s="408"/>
      <c r="BI11" s="408"/>
      <c r="BJ11" s="408"/>
      <c r="BK11" s="408"/>
      <c r="BL11" s="408"/>
      <c r="BM11" s="409"/>
      <c r="BN11" s="427">
        <v>728748</v>
      </c>
      <c r="BO11" s="428"/>
      <c r="BP11" s="428"/>
      <c r="BQ11" s="428"/>
      <c r="BR11" s="428"/>
      <c r="BS11" s="428"/>
      <c r="BT11" s="428"/>
      <c r="BU11" s="429"/>
      <c r="BV11" s="427">
        <v>502030</v>
      </c>
      <c r="BW11" s="428"/>
      <c r="BX11" s="428"/>
      <c r="BY11" s="428"/>
      <c r="BZ11" s="428"/>
      <c r="CA11" s="428"/>
      <c r="CB11" s="428"/>
      <c r="CC11" s="429"/>
      <c r="CD11" s="436" t="s">
        <v>127</v>
      </c>
      <c r="CE11" s="437"/>
      <c r="CF11" s="437"/>
      <c r="CG11" s="437"/>
      <c r="CH11" s="437"/>
      <c r="CI11" s="437"/>
      <c r="CJ11" s="437"/>
      <c r="CK11" s="437"/>
      <c r="CL11" s="437"/>
      <c r="CM11" s="437"/>
      <c r="CN11" s="437"/>
      <c r="CO11" s="437"/>
      <c r="CP11" s="437"/>
      <c r="CQ11" s="437"/>
      <c r="CR11" s="437"/>
      <c r="CS11" s="438"/>
      <c r="CT11" s="540" t="s">
        <v>128</v>
      </c>
      <c r="CU11" s="541"/>
      <c r="CV11" s="541"/>
      <c r="CW11" s="541"/>
      <c r="CX11" s="541"/>
      <c r="CY11" s="541"/>
      <c r="CZ11" s="541"/>
      <c r="DA11" s="542"/>
      <c r="DB11" s="540" t="s">
        <v>128</v>
      </c>
      <c r="DC11" s="541"/>
      <c r="DD11" s="541"/>
      <c r="DE11" s="541"/>
      <c r="DF11" s="541"/>
      <c r="DG11" s="541"/>
      <c r="DH11" s="541"/>
      <c r="DI11" s="542"/>
      <c r="DJ11" s="185"/>
      <c r="DK11" s="185"/>
      <c r="DL11" s="185"/>
      <c r="DM11" s="185"/>
      <c r="DN11" s="185"/>
      <c r="DO11" s="185"/>
    </row>
    <row r="12" spans="1:119" ht="18.75" customHeight="1" x14ac:dyDescent="0.15">
      <c r="A12" s="186"/>
      <c r="B12" s="543" t="s">
        <v>129</v>
      </c>
      <c r="C12" s="544"/>
      <c r="D12" s="544"/>
      <c r="E12" s="544"/>
      <c r="F12" s="544"/>
      <c r="G12" s="544"/>
      <c r="H12" s="544"/>
      <c r="I12" s="544"/>
      <c r="J12" s="544"/>
      <c r="K12" s="545"/>
      <c r="L12" s="552" t="s">
        <v>130</v>
      </c>
      <c r="M12" s="553"/>
      <c r="N12" s="553"/>
      <c r="O12" s="553"/>
      <c r="P12" s="553"/>
      <c r="Q12" s="554"/>
      <c r="R12" s="555">
        <v>47552</v>
      </c>
      <c r="S12" s="556"/>
      <c r="T12" s="556"/>
      <c r="U12" s="556"/>
      <c r="V12" s="557"/>
      <c r="W12" s="558" t="s">
        <v>1</v>
      </c>
      <c r="X12" s="485"/>
      <c r="Y12" s="485"/>
      <c r="Z12" s="485"/>
      <c r="AA12" s="485"/>
      <c r="AB12" s="559"/>
      <c r="AC12" s="484" t="s">
        <v>131</v>
      </c>
      <c r="AD12" s="485"/>
      <c r="AE12" s="485"/>
      <c r="AF12" s="485"/>
      <c r="AG12" s="559"/>
      <c r="AH12" s="484" t="s">
        <v>132</v>
      </c>
      <c r="AI12" s="485"/>
      <c r="AJ12" s="485"/>
      <c r="AK12" s="485"/>
      <c r="AL12" s="560"/>
      <c r="AM12" s="496" t="s">
        <v>133</v>
      </c>
      <c r="AN12" s="401"/>
      <c r="AO12" s="401"/>
      <c r="AP12" s="401"/>
      <c r="AQ12" s="401"/>
      <c r="AR12" s="401"/>
      <c r="AS12" s="401"/>
      <c r="AT12" s="402"/>
      <c r="AU12" s="484" t="s">
        <v>101</v>
      </c>
      <c r="AV12" s="485"/>
      <c r="AW12" s="485"/>
      <c r="AX12" s="485"/>
      <c r="AY12" s="407" t="s">
        <v>134</v>
      </c>
      <c r="AZ12" s="408"/>
      <c r="BA12" s="408"/>
      <c r="BB12" s="408"/>
      <c r="BC12" s="408"/>
      <c r="BD12" s="408"/>
      <c r="BE12" s="408"/>
      <c r="BF12" s="408"/>
      <c r="BG12" s="408"/>
      <c r="BH12" s="408"/>
      <c r="BI12" s="408"/>
      <c r="BJ12" s="408"/>
      <c r="BK12" s="408"/>
      <c r="BL12" s="408"/>
      <c r="BM12" s="409"/>
      <c r="BN12" s="427">
        <v>0</v>
      </c>
      <c r="BO12" s="428"/>
      <c r="BP12" s="428"/>
      <c r="BQ12" s="428"/>
      <c r="BR12" s="428"/>
      <c r="BS12" s="428"/>
      <c r="BT12" s="428"/>
      <c r="BU12" s="429"/>
      <c r="BV12" s="427">
        <v>0</v>
      </c>
      <c r="BW12" s="428"/>
      <c r="BX12" s="428"/>
      <c r="BY12" s="428"/>
      <c r="BZ12" s="428"/>
      <c r="CA12" s="428"/>
      <c r="CB12" s="428"/>
      <c r="CC12" s="429"/>
      <c r="CD12" s="436" t="s">
        <v>135</v>
      </c>
      <c r="CE12" s="437"/>
      <c r="CF12" s="437"/>
      <c r="CG12" s="437"/>
      <c r="CH12" s="437"/>
      <c r="CI12" s="437"/>
      <c r="CJ12" s="437"/>
      <c r="CK12" s="437"/>
      <c r="CL12" s="437"/>
      <c r="CM12" s="437"/>
      <c r="CN12" s="437"/>
      <c r="CO12" s="437"/>
      <c r="CP12" s="437"/>
      <c r="CQ12" s="437"/>
      <c r="CR12" s="437"/>
      <c r="CS12" s="438"/>
      <c r="CT12" s="540" t="s">
        <v>128</v>
      </c>
      <c r="CU12" s="541"/>
      <c r="CV12" s="541"/>
      <c r="CW12" s="541"/>
      <c r="CX12" s="541"/>
      <c r="CY12" s="541"/>
      <c r="CZ12" s="541"/>
      <c r="DA12" s="542"/>
      <c r="DB12" s="540" t="s">
        <v>136</v>
      </c>
      <c r="DC12" s="541"/>
      <c r="DD12" s="541"/>
      <c r="DE12" s="541"/>
      <c r="DF12" s="541"/>
      <c r="DG12" s="541"/>
      <c r="DH12" s="541"/>
      <c r="DI12" s="542"/>
      <c r="DJ12" s="185"/>
      <c r="DK12" s="185"/>
      <c r="DL12" s="185"/>
      <c r="DM12" s="185"/>
      <c r="DN12" s="185"/>
      <c r="DO12" s="185"/>
    </row>
    <row r="13" spans="1:119" ht="18.75" customHeight="1" x14ac:dyDescent="0.15">
      <c r="A13" s="186"/>
      <c r="B13" s="546"/>
      <c r="C13" s="547"/>
      <c r="D13" s="547"/>
      <c r="E13" s="547"/>
      <c r="F13" s="547"/>
      <c r="G13" s="547"/>
      <c r="H13" s="547"/>
      <c r="I13" s="547"/>
      <c r="J13" s="547"/>
      <c r="K13" s="548"/>
      <c r="L13" s="196"/>
      <c r="M13" s="527" t="s">
        <v>137</v>
      </c>
      <c r="N13" s="528"/>
      <c r="O13" s="528"/>
      <c r="P13" s="528"/>
      <c r="Q13" s="529"/>
      <c r="R13" s="530">
        <v>47158</v>
      </c>
      <c r="S13" s="531"/>
      <c r="T13" s="531"/>
      <c r="U13" s="531"/>
      <c r="V13" s="532"/>
      <c r="W13" s="518" t="s">
        <v>138</v>
      </c>
      <c r="X13" s="440"/>
      <c r="Y13" s="440"/>
      <c r="Z13" s="440"/>
      <c r="AA13" s="440"/>
      <c r="AB13" s="441"/>
      <c r="AC13" s="403">
        <v>6016</v>
      </c>
      <c r="AD13" s="404"/>
      <c r="AE13" s="404"/>
      <c r="AF13" s="404"/>
      <c r="AG13" s="405"/>
      <c r="AH13" s="403">
        <v>6802</v>
      </c>
      <c r="AI13" s="404"/>
      <c r="AJ13" s="404"/>
      <c r="AK13" s="404"/>
      <c r="AL13" s="406"/>
      <c r="AM13" s="496" t="s">
        <v>139</v>
      </c>
      <c r="AN13" s="401"/>
      <c r="AO13" s="401"/>
      <c r="AP13" s="401"/>
      <c r="AQ13" s="401"/>
      <c r="AR13" s="401"/>
      <c r="AS13" s="401"/>
      <c r="AT13" s="402"/>
      <c r="AU13" s="484" t="s">
        <v>108</v>
      </c>
      <c r="AV13" s="485"/>
      <c r="AW13" s="485"/>
      <c r="AX13" s="485"/>
      <c r="AY13" s="407" t="s">
        <v>140</v>
      </c>
      <c r="AZ13" s="408"/>
      <c r="BA13" s="408"/>
      <c r="BB13" s="408"/>
      <c r="BC13" s="408"/>
      <c r="BD13" s="408"/>
      <c r="BE13" s="408"/>
      <c r="BF13" s="408"/>
      <c r="BG13" s="408"/>
      <c r="BH13" s="408"/>
      <c r="BI13" s="408"/>
      <c r="BJ13" s="408"/>
      <c r="BK13" s="408"/>
      <c r="BL13" s="408"/>
      <c r="BM13" s="409"/>
      <c r="BN13" s="427">
        <v>1091586</v>
      </c>
      <c r="BO13" s="428"/>
      <c r="BP13" s="428"/>
      <c r="BQ13" s="428"/>
      <c r="BR13" s="428"/>
      <c r="BS13" s="428"/>
      <c r="BT13" s="428"/>
      <c r="BU13" s="429"/>
      <c r="BV13" s="427">
        <v>606778</v>
      </c>
      <c r="BW13" s="428"/>
      <c r="BX13" s="428"/>
      <c r="BY13" s="428"/>
      <c r="BZ13" s="428"/>
      <c r="CA13" s="428"/>
      <c r="CB13" s="428"/>
      <c r="CC13" s="429"/>
      <c r="CD13" s="436" t="s">
        <v>141</v>
      </c>
      <c r="CE13" s="437"/>
      <c r="CF13" s="437"/>
      <c r="CG13" s="437"/>
      <c r="CH13" s="437"/>
      <c r="CI13" s="437"/>
      <c r="CJ13" s="437"/>
      <c r="CK13" s="437"/>
      <c r="CL13" s="437"/>
      <c r="CM13" s="437"/>
      <c r="CN13" s="437"/>
      <c r="CO13" s="437"/>
      <c r="CP13" s="437"/>
      <c r="CQ13" s="437"/>
      <c r="CR13" s="437"/>
      <c r="CS13" s="438"/>
      <c r="CT13" s="397">
        <v>14.1</v>
      </c>
      <c r="CU13" s="398"/>
      <c r="CV13" s="398"/>
      <c r="CW13" s="398"/>
      <c r="CX13" s="398"/>
      <c r="CY13" s="398"/>
      <c r="CZ13" s="398"/>
      <c r="DA13" s="399"/>
      <c r="DB13" s="397">
        <v>14.3</v>
      </c>
      <c r="DC13" s="398"/>
      <c r="DD13" s="398"/>
      <c r="DE13" s="398"/>
      <c r="DF13" s="398"/>
      <c r="DG13" s="398"/>
      <c r="DH13" s="398"/>
      <c r="DI13" s="399"/>
      <c r="DJ13" s="185"/>
      <c r="DK13" s="185"/>
      <c r="DL13" s="185"/>
      <c r="DM13" s="185"/>
      <c r="DN13" s="185"/>
      <c r="DO13" s="185"/>
    </row>
    <row r="14" spans="1:119" ht="18.75" customHeight="1" thickBot="1" x14ac:dyDescent="0.2">
      <c r="A14" s="186"/>
      <c r="B14" s="546"/>
      <c r="C14" s="547"/>
      <c r="D14" s="547"/>
      <c r="E14" s="547"/>
      <c r="F14" s="547"/>
      <c r="G14" s="547"/>
      <c r="H14" s="547"/>
      <c r="I14" s="547"/>
      <c r="J14" s="547"/>
      <c r="K14" s="548"/>
      <c r="L14" s="520" t="s">
        <v>142</v>
      </c>
      <c r="M14" s="561"/>
      <c r="N14" s="561"/>
      <c r="O14" s="561"/>
      <c r="P14" s="561"/>
      <c r="Q14" s="562"/>
      <c r="R14" s="530">
        <v>48139</v>
      </c>
      <c r="S14" s="531"/>
      <c r="T14" s="531"/>
      <c r="U14" s="531"/>
      <c r="V14" s="532"/>
      <c r="W14" s="533"/>
      <c r="X14" s="443"/>
      <c r="Y14" s="443"/>
      <c r="Z14" s="443"/>
      <c r="AA14" s="443"/>
      <c r="AB14" s="444"/>
      <c r="AC14" s="523">
        <v>24.2</v>
      </c>
      <c r="AD14" s="524"/>
      <c r="AE14" s="524"/>
      <c r="AF14" s="524"/>
      <c r="AG14" s="525"/>
      <c r="AH14" s="523">
        <v>25.5</v>
      </c>
      <c r="AI14" s="524"/>
      <c r="AJ14" s="524"/>
      <c r="AK14" s="524"/>
      <c r="AL14" s="526"/>
      <c r="AM14" s="496"/>
      <c r="AN14" s="401"/>
      <c r="AO14" s="401"/>
      <c r="AP14" s="401"/>
      <c r="AQ14" s="401"/>
      <c r="AR14" s="401"/>
      <c r="AS14" s="401"/>
      <c r="AT14" s="402"/>
      <c r="AU14" s="484"/>
      <c r="AV14" s="485"/>
      <c r="AW14" s="485"/>
      <c r="AX14" s="485"/>
      <c r="AY14" s="407"/>
      <c r="AZ14" s="408"/>
      <c r="BA14" s="408"/>
      <c r="BB14" s="408"/>
      <c r="BC14" s="408"/>
      <c r="BD14" s="408"/>
      <c r="BE14" s="408"/>
      <c r="BF14" s="408"/>
      <c r="BG14" s="408"/>
      <c r="BH14" s="408"/>
      <c r="BI14" s="408"/>
      <c r="BJ14" s="408"/>
      <c r="BK14" s="408"/>
      <c r="BL14" s="408"/>
      <c r="BM14" s="409"/>
      <c r="BN14" s="427"/>
      <c r="BO14" s="428"/>
      <c r="BP14" s="428"/>
      <c r="BQ14" s="428"/>
      <c r="BR14" s="428"/>
      <c r="BS14" s="428"/>
      <c r="BT14" s="428"/>
      <c r="BU14" s="429"/>
      <c r="BV14" s="427"/>
      <c r="BW14" s="428"/>
      <c r="BX14" s="428"/>
      <c r="BY14" s="428"/>
      <c r="BZ14" s="428"/>
      <c r="CA14" s="428"/>
      <c r="CB14" s="428"/>
      <c r="CC14" s="429"/>
      <c r="CD14" s="433" t="s">
        <v>143</v>
      </c>
      <c r="CE14" s="434"/>
      <c r="CF14" s="434"/>
      <c r="CG14" s="434"/>
      <c r="CH14" s="434"/>
      <c r="CI14" s="434"/>
      <c r="CJ14" s="434"/>
      <c r="CK14" s="434"/>
      <c r="CL14" s="434"/>
      <c r="CM14" s="434"/>
      <c r="CN14" s="434"/>
      <c r="CO14" s="434"/>
      <c r="CP14" s="434"/>
      <c r="CQ14" s="434"/>
      <c r="CR14" s="434"/>
      <c r="CS14" s="435"/>
      <c r="CT14" s="534">
        <v>122.4</v>
      </c>
      <c r="CU14" s="535"/>
      <c r="CV14" s="535"/>
      <c r="CW14" s="535"/>
      <c r="CX14" s="535"/>
      <c r="CY14" s="535"/>
      <c r="CZ14" s="535"/>
      <c r="DA14" s="536"/>
      <c r="DB14" s="534">
        <v>135.6</v>
      </c>
      <c r="DC14" s="535"/>
      <c r="DD14" s="535"/>
      <c r="DE14" s="535"/>
      <c r="DF14" s="535"/>
      <c r="DG14" s="535"/>
      <c r="DH14" s="535"/>
      <c r="DI14" s="536"/>
      <c r="DJ14" s="185"/>
      <c r="DK14" s="185"/>
      <c r="DL14" s="185"/>
      <c r="DM14" s="185"/>
      <c r="DN14" s="185"/>
      <c r="DO14" s="185"/>
    </row>
    <row r="15" spans="1:119" ht="18.75" customHeight="1" x14ac:dyDescent="0.15">
      <c r="A15" s="186"/>
      <c r="B15" s="546"/>
      <c r="C15" s="547"/>
      <c r="D15" s="547"/>
      <c r="E15" s="547"/>
      <c r="F15" s="547"/>
      <c r="G15" s="547"/>
      <c r="H15" s="547"/>
      <c r="I15" s="547"/>
      <c r="J15" s="547"/>
      <c r="K15" s="548"/>
      <c r="L15" s="196"/>
      <c r="M15" s="527" t="s">
        <v>144</v>
      </c>
      <c r="N15" s="528"/>
      <c r="O15" s="528"/>
      <c r="P15" s="528"/>
      <c r="Q15" s="529"/>
      <c r="R15" s="530">
        <v>47797</v>
      </c>
      <c r="S15" s="531"/>
      <c r="T15" s="531"/>
      <c r="U15" s="531"/>
      <c r="V15" s="532"/>
      <c r="W15" s="518" t="s">
        <v>145</v>
      </c>
      <c r="X15" s="440"/>
      <c r="Y15" s="440"/>
      <c r="Z15" s="440"/>
      <c r="AA15" s="440"/>
      <c r="AB15" s="441"/>
      <c r="AC15" s="403">
        <v>5673</v>
      </c>
      <c r="AD15" s="404"/>
      <c r="AE15" s="404"/>
      <c r="AF15" s="404"/>
      <c r="AG15" s="405"/>
      <c r="AH15" s="403">
        <v>6468</v>
      </c>
      <c r="AI15" s="404"/>
      <c r="AJ15" s="404"/>
      <c r="AK15" s="404"/>
      <c r="AL15" s="406"/>
      <c r="AM15" s="496"/>
      <c r="AN15" s="401"/>
      <c r="AO15" s="401"/>
      <c r="AP15" s="401"/>
      <c r="AQ15" s="401"/>
      <c r="AR15" s="401"/>
      <c r="AS15" s="401"/>
      <c r="AT15" s="402"/>
      <c r="AU15" s="484"/>
      <c r="AV15" s="485"/>
      <c r="AW15" s="485"/>
      <c r="AX15" s="485"/>
      <c r="AY15" s="419" t="s">
        <v>146</v>
      </c>
      <c r="AZ15" s="420"/>
      <c r="BA15" s="420"/>
      <c r="BB15" s="420"/>
      <c r="BC15" s="420"/>
      <c r="BD15" s="420"/>
      <c r="BE15" s="420"/>
      <c r="BF15" s="420"/>
      <c r="BG15" s="420"/>
      <c r="BH15" s="420"/>
      <c r="BI15" s="420"/>
      <c r="BJ15" s="420"/>
      <c r="BK15" s="420"/>
      <c r="BL15" s="420"/>
      <c r="BM15" s="421"/>
      <c r="BN15" s="422">
        <v>5465559</v>
      </c>
      <c r="BO15" s="423"/>
      <c r="BP15" s="423"/>
      <c r="BQ15" s="423"/>
      <c r="BR15" s="423"/>
      <c r="BS15" s="423"/>
      <c r="BT15" s="423"/>
      <c r="BU15" s="424"/>
      <c r="BV15" s="422">
        <v>5397283</v>
      </c>
      <c r="BW15" s="423"/>
      <c r="BX15" s="423"/>
      <c r="BY15" s="423"/>
      <c r="BZ15" s="423"/>
      <c r="CA15" s="423"/>
      <c r="CB15" s="423"/>
      <c r="CC15" s="424"/>
      <c r="CD15" s="537" t="s">
        <v>147</v>
      </c>
      <c r="CE15" s="538"/>
      <c r="CF15" s="538"/>
      <c r="CG15" s="538"/>
      <c r="CH15" s="538"/>
      <c r="CI15" s="538"/>
      <c r="CJ15" s="538"/>
      <c r="CK15" s="538"/>
      <c r="CL15" s="538"/>
      <c r="CM15" s="538"/>
      <c r="CN15" s="538"/>
      <c r="CO15" s="538"/>
      <c r="CP15" s="538"/>
      <c r="CQ15" s="538"/>
      <c r="CR15" s="538"/>
      <c r="CS15" s="539"/>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46"/>
      <c r="C16" s="547"/>
      <c r="D16" s="547"/>
      <c r="E16" s="547"/>
      <c r="F16" s="547"/>
      <c r="G16" s="547"/>
      <c r="H16" s="547"/>
      <c r="I16" s="547"/>
      <c r="J16" s="547"/>
      <c r="K16" s="548"/>
      <c r="L16" s="520" t="s">
        <v>148</v>
      </c>
      <c r="M16" s="521"/>
      <c r="N16" s="521"/>
      <c r="O16" s="521"/>
      <c r="P16" s="521"/>
      <c r="Q16" s="522"/>
      <c r="R16" s="515" t="s">
        <v>149</v>
      </c>
      <c r="S16" s="516"/>
      <c r="T16" s="516"/>
      <c r="U16" s="516"/>
      <c r="V16" s="517"/>
      <c r="W16" s="533"/>
      <c r="X16" s="443"/>
      <c r="Y16" s="443"/>
      <c r="Z16" s="443"/>
      <c r="AA16" s="443"/>
      <c r="AB16" s="444"/>
      <c r="AC16" s="523">
        <v>22.8</v>
      </c>
      <c r="AD16" s="524"/>
      <c r="AE16" s="524"/>
      <c r="AF16" s="524"/>
      <c r="AG16" s="525"/>
      <c r="AH16" s="523">
        <v>24.2</v>
      </c>
      <c r="AI16" s="524"/>
      <c r="AJ16" s="524"/>
      <c r="AK16" s="524"/>
      <c r="AL16" s="526"/>
      <c r="AM16" s="496"/>
      <c r="AN16" s="401"/>
      <c r="AO16" s="401"/>
      <c r="AP16" s="401"/>
      <c r="AQ16" s="401"/>
      <c r="AR16" s="401"/>
      <c r="AS16" s="401"/>
      <c r="AT16" s="402"/>
      <c r="AU16" s="484"/>
      <c r="AV16" s="485"/>
      <c r="AW16" s="485"/>
      <c r="AX16" s="485"/>
      <c r="AY16" s="407" t="s">
        <v>150</v>
      </c>
      <c r="AZ16" s="408"/>
      <c r="BA16" s="408"/>
      <c r="BB16" s="408"/>
      <c r="BC16" s="408"/>
      <c r="BD16" s="408"/>
      <c r="BE16" s="408"/>
      <c r="BF16" s="408"/>
      <c r="BG16" s="408"/>
      <c r="BH16" s="408"/>
      <c r="BI16" s="408"/>
      <c r="BJ16" s="408"/>
      <c r="BK16" s="408"/>
      <c r="BL16" s="408"/>
      <c r="BM16" s="409"/>
      <c r="BN16" s="427">
        <v>13342327</v>
      </c>
      <c r="BO16" s="428"/>
      <c r="BP16" s="428"/>
      <c r="BQ16" s="428"/>
      <c r="BR16" s="428"/>
      <c r="BS16" s="428"/>
      <c r="BT16" s="428"/>
      <c r="BU16" s="429"/>
      <c r="BV16" s="427">
        <v>13566304</v>
      </c>
      <c r="BW16" s="428"/>
      <c r="BX16" s="428"/>
      <c r="BY16" s="428"/>
      <c r="BZ16" s="428"/>
      <c r="CA16" s="428"/>
      <c r="CB16" s="428"/>
      <c r="CC16" s="429"/>
      <c r="CD16" s="200"/>
      <c r="CE16" s="425"/>
      <c r="CF16" s="425"/>
      <c r="CG16" s="425"/>
      <c r="CH16" s="425"/>
      <c r="CI16" s="425"/>
      <c r="CJ16" s="425"/>
      <c r="CK16" s="425"/>
      <c r="CL16" s="425"/>
      <c r="CM16" s="425"/>
      <c r="CN16" s="425"/>
      <c r="CO16" s="425"/>
      <c r="CP16" s="425"/>
      <c r="CQ16" s="425"/>
      <c r="CR16" s="425"/>
      <c r="CS16" s="426"/>
      <c r="CT16" s="397"/>
      <c r="CU16" s="398"/>
      <c r="CV16" s="398"/>
      <c r="CW16" s="398"/>
      <c r="CX16" s="398"/>
      <c r="CY16" s="398"/>
      <c r="CZ16" s="398"/>
      <c r="DA16" s="399"/>
      <c r="DB16" s="397"/>
      <c r="DC16" s="398"/>
      <c r="DD16" s="398"/>
      <c r="DE16" s="398"/>
      <c r="DF16" s="398"/>
      <c r="DG16" s="398"/>
      <c r="DH16" s="398"/>
      <c r="DI16" s="399"/>
      <c r="DJ16" s="185"/>
      <c r="DK16" s="185"/>
      <c r="DL16" s="185"/>
      <c r="DM16" s="185"/>
      <c r="DN16" s="185"/>
      <c r="DO16" s="185"/>
    </row>
    <row r="17" spans="1:119" ht="18.75" customHeight="1" thickBot="1" x14ac:dyDescent="0.2">
      <c r="A17" s="186"/>
      <c r="B17" s="549"/>
      <c r="C17" s="550"/>
      <c r="D17" s="550"/>
      <c r="E17" s="550"/>
      <c r="F17" s="550"/>
      <c r="G17" s="550"/>
      <c r="H17" s="550"/>
      <c r="I17" s="550"/>
      <c r="J17" s="550"/>
      <c r="K17" s="551"/>
      <c r="L17" s="201"/>
      <c r="M17" s="512" t="s">
        <v>151</v>
      </c>
      <c r="N17" s="513"/>
      <c r="O17" s="513"/>
      <c r="P17" s="513"/>
      <c r="Q17" s="514"/>
      <c r="R17" s="515" t="s">
        <v>152</v>
      </c>
      <c r="S17" s="516"/>
      <c r="T17" s="516"/>
      <c r="U17" s="516"/>
      <c r="V17" s="517"/>
      <c r="W17" s="518" t="s">
        <v>153</v>
      </c>
      <c r="X17" s="440"/>
      <c r="Y17" s="440"/>
      <c r="Z17" s="440"/>
      <c r="AA17" s="440"/>
      <c r="AB17" s="441"/>
      <c r="AC17" s="403">
        <v>13214</v>
      </c>
      <c r="AD17" s="404"/>
      <c r="AE17" s="404"/>
      <c r="AF17" s="404"/>
      <c r="AG17" s="405"/>
      <c r="AH17" s="403">
        <v>13444</v>
      </c>
      <c r="AI17" s="404"/>
      <c r="AJ17" s="404"/>
      <c r="AK17" s="404"/>
      <c r="AL17" s="406"/>
      <c r="AM17" s="496"/>
      <c r="AN17" s="401"/>
      <c r="AO17" s="401"/>
      <c r="AP17" s="401"/>
      <c r="AQ17" s="401"/>
      <c r="AR17" s="401"/>
      <c r="AS17" s="401"/>
      <c r="AT17" s="402"/>
      <c r="AU17" s="484"/>
      <c r="AV17" s="485"/>
      <c r="AW17" s="485"/>
      <c r="AX17" s="485"/>
      <c r="AY17" s="407" t="s">
        <v>154</v>
      </c>
      <c r="AZ17" s="408"/>
      <c r="BA17" s="408"/>
      <c r="BB17" s="408"/>
      <c r="BC17" s="408"/>
      <c r="BD17" s="408"/>
      <c r="BE17" s="408"/>
      <c r="BF17" s="408"/>
      <c r="BG17" s="408"/>
      <c r="BH17" s="408"/>
      <c r="BI17" s="408"/>
      <c r="BJ17" s="408"/>
      <c r="BK17" s="408"/>
      <c r="BL17" s="408"/>
      <c r="BM17" s="409"/>
      <c r="BN17" s="427">
        <v>6948079</v>
      </c>
      <c r="BO17" s="428"/>
      <c r="BP17" s="428"/>
      <c r="BQ17" s="428"/>
      <c r="BR17" s="428"/>
      <c r="BS17" s="428"/>
      <c r="BT17" s="428"/>
      <c r="BU17" s="429"/>
      <c r="BV17" s="427">
        <v>6858849</v>
      </c>
      <c r="BW17" s="428"/>
      <c r="BX17" s="428"/>
      <c r="BY17" s="428"/>
      <c r="BZ17" s="428"/>
      <c r="CA17" s="428"/>
      <c r="CB17" s="428"/>
      <c r="CC17" s="429"/>
      <c r="CD17" s="200"/>
      <c r="CE17" s="425"/>
      <c r="CF17" s="425"/>
      <c r="CG17" s="425"/>
      <c r="CH17" s="425"/>
      <c r="CI17" s="425"/>
      <c r="CJ17" s="425"/>
      <c r="CK17" s="425"/>
      <c r="CL17" s="425"/>
      <c r="CM17" s="425"/>
      <c r="CN17" s="425"/>
      <c r="CO17" s="425"/>
      <c r="CP17" s="425"/>
      <c r="CQ17" s="425"/>
      <c r="CR17" s="425"/>
      <c r="CS17" s="426"/>
      <c r="CT17" s="397"/>
      <c r="CU17" s="398"/>
      <c r="CV17" s="398"/>
      <c r="CW17" s="398"/>
      <c r="CX17" s="398"/>
      <c r="CY17" s="398"/>
      <c r="CZ17" s="398"/>
      <c r="DA17" s="399"/>
      <c r="DB17" s="397"/>
      <c r="DC17" s="398"/>
      <c r="DD17" s="398"/>
      <c r="DE17" s="398"/>
      <c r="DF17" s="398"/>
      <c r="DG17" s="398"/>
      <c r="DH17" s="398"/>
      <c r="DI17" s="399"/>
      <c r="DJ17" s="185"/>
      <c r="DK17" s="185"/>
      <c r="DL17" s="185"/>
      <c r="DM17" s="185"/>
      <c r="DN17" s="185"/>
      <c r="DO17" s="185"/>
    </row>
    <row r="18" spans="1:119" ht="18.75" customHeight="1" thickBot="1" x14ac:dyDescent="0.2">
      <c r="A18" s="186"/>
      <c r="B18" s="489" t="s">
        <v>155</v>
      </c>
      <c r="C18" s="490"/>
      <c r="D18" s="490"/>
      <c r="E18" s="491"/>
      <c r="F18" s="491"/>
      <c r="G18" s="491"/>
      <c r="H18" s="491"/>
      <c r="I18" s="491"/>
      <c r="J18" s="491"/>
      <c r="K18" s="491"/>
      <c r="L18" s="492">
        <v>229.01</v>
      </c>
      <c r="M18" s="492"/>
      <c r="N18" s="492"/>
      <c r="O18" s="492"/>
      <c r="P18" s="492"/>
      <c r="Q18" s="492"/>
      <c r="R18" s="493"/>
      <c r="S18" s="493"/>
      <c r="T18" s="493"/>
      <c r="U18" s="493"/>
      <c r="V18" s="494"/>
      <c r="W18" s="508"/>
      <c r="X18" s="509"/>
      <c r="Y18" s="509"/>
      <c r="Z18" s="509"/>
      <c r="AA18" s="509"/>
      <c r="AB18" s="519"/>
      <c r="AC18" s="391">
        <v>53.1</v>
      </c>
      <c r="AD18" s="392"/>
      <c r="AE18" s="392"/>
      <c r="AF18" s="392"/>
      <c r="AG18" s="495"/>
      <c r="AH18" s="391">
        <v>50.3</v>
      </c>
      <c r="AI18" s="392"/>
      <c r="AJ18" s="392"/>
      <c r="AK18" s="392"/>
      <c r="AL18" s="393"/>
      <c r="AM18" s="496"/>
      <c r="AN18" s="401"/>
      <c r="AO18" s="401"/>
      <c r="AP18" s="401"/>
      <c r="AQ18" s="401"/>
      <c r="AR18" s="401"/>
      <c r="AS18" s="401"/>
      <c r="AT18" s="402"/>
      <c r="AU18" s="484"/>
      <c r="AV18" s="485"/>
      <c r="AW18" s="485"/>
      <c r="AX18" s="485"/>
      <c r="AY18" s="407" t="s">
        <v>156</v>
      </c>
      <c r="AZ18" s="408"/>
      <c r="BA18" s="408"/>
      <c r="BB18" s="408"/>
      <c r="BC18" s="408"/>
      <c r="BD18" s="408"/>
      <c r="BE18" s="408"/>
      <c r="BF18" s="408"/>
      <c r="BG18" s="408"/>
      <c r="BH18" s="408"/>
      <c r="BI18" s="408"/>
      <c r="BJ18" s="408"/>
      <c r="BK18" s="408"/>
      <c r="BL18" s="408"/>
      <c r="BM18" s="409"/>
      <c r="BN18" s="427">
        <v>15131925</v>
      </c>
      <c r="BO18" s="428"/>
      <c r="BP18" s="428"/>
      <c r="BQ18" s="428"/>
      <c r="BR18" s="428"/>
      <c r="BS18" s="428"/>
      <c r="BT18" s="428"/>
      <c r="BU18" s="429"/>
      <c r="BV18" s="427">
        <v>15208538</v>
      </c>
      <c r="BW18" s="428"/>
      <c r="BX18" s="428"/>
      <c r="BY18" s="428"/>
      <c r="BZ18" s="428"/>
      <c r="CA18" s="428"/>
      <c r="CB18" s="428"/>
      <c r="CC18" s="429"/>
      <c r="CD18" s="200"/>
      <c r="CE18" s="425"/>
      <c r="CF18" s="425"/>
      <c r="CG18" s="425"/>
      <c r="CH18" s="425"/>
      <c r="CI18" s="425"/>
      <c r="CJ18" s="425"/>
      <c r="CK18" s="425"/>
      <c r="CL18" s="425"/>
      <c r="CM18" s="425"/>
      <c r="CN18" s="425"/>
      <c r="CO18" s="425"/>
      <c r="CP18" s="425"/>
      <c r="CQ18" s="425"/>
      <c r="CR18" s="425"/>
      <c r="CS18" s="426"/>
      <c r="CT18" s="397"/>
      <c r="CU18" s="398"/>
      <c r="CV18" s="398"/>
      <c r="CW18" s="398"/>
      <c r="CX18" s="398"/>
      <c r="CY18" s="398"/>
      <c r="CZ18" s="398"/>
      <c r="DA18" s="399"/>
      <c r="DB18" s="397"/>
      <c r="DC18" s="398"/>
      <c r="DD18" s="398"/>
      <c r="DE18" s="398"/>
      <c r="DF18" s="398"/>
      <c r="DG18" s="398"/>
      <c r="DH18" s="398"/>
      <c r="DI18" s="399"/>
      <c r="DJ18" s="185"/>
      <c r="DK18" s="185"/>
      <c r="DL18" s="185"/>
      <c r="DM18" s="185"/>
      <c r="DN18" s="185"/>
      <c r="DO18" s="185"/>
    </row>
    <row r="19" spans="1:119" ht="18.75" customHeight="1" thickBot="1" x14ac:dyDescent="0.2">
      <c r="A19" s="186"/>
      <c r="B19" s="489" t="s">
        <v>157</v>
      </c>
      <c r="C19" s="490"/>
      <c r="D19" s="490"/>
      <c r="E19" s="491"/>
      <c r="F19" s="491"/>
      <c r="G19" s="491"/>
      <c r="H19" s="491"/>
      <c r="I19" s="491"/>
      <c r="J19" s="491"/>
      <c r="K19" s="491"/>
      <c r="L19" s="497">
        <v>205</v>
      </c>
      <c r="M19" s="497"/>
      <c r="N19" s="497"/>
      <c r="O19" s="497"/>
      <c r="P19" s="497"/>
      <c r="Q19" s="497"/>
      <c r="R19" s="498"/>
      <c r="S19" s="498"/>
      <c r="T19" s="498"/>
      <c r="U19" s="498"/>
      <c r="V19" s="499"/>
      <c r="W19" s="506"/>
      <c r="X19" s="507"/>
      <c r="Y19" s="507"/>
      <c r="Z19" s="507"/>
      <c r="AA19" s="507"/>
      <c r="AB19" s="507"/>
      <c r="AC19" s="510"/>
      <c r="AD19" s="510"/>
      <c r="AE19" s="510"/>
      <c r="AF19" s="510"/>
      <c r="AG19" s="510"/>
      <c r="AH19" s="510"/>
      <c r="AI19" s="510"/>
      <c r="AJ19" s="510"/>
      <c r="AK19" s="510"/>
      <c r="AL19" s="511"/>
      <c r="AM19" s="496"/>
      <c r="AN19" s="401"/>
      <c r="AO19" s="401"/>
      <c r="AP19" s="401"/>
      <c r="AQ19" s="401"/>
      <c r="AR19" s="401"/>
      <c r="AS19" s="401"/>
      <c r="AT19" s="402"/>
      <c r="AU19" s="484"/>
      <c r="AV19" s="485"/>
      <c r="AW19" s="485"/>
      <c r="AX19" s="485"/>
      <c r="AY19" s="407" t="s">
        <v>158</v>
      </c>
      <c r="AZ19" s="408"/>
      <c r="BA19" s="408"/>
      <c r="BB19" s="408"/>
      <c r="BC19" s="408"/>
      <c r="BD19" s="408"/>
      <c r="BE19" s="408"/>
      <c r="BF19" s="408"/>
      <c r="BG19" s="408"/>
      <c r="BH19" s="408"/>
      <c r="BI19" s="408"/>
      <c r="BJ19" s="408"/>
      <c r="BK19" s="408"/>
      <c r="BL19" s="408"/>
      <c r="BM19" s="409"/>
      <c r="BN19" s="427">
        <v>18583601</v>
      </c>
      <c r="BO19" s="428"/>
      <c r="BP19" s="428"/>
      <c r="BQ19" s="428"/>
      <c r="BR19" s="428"/>
      <c r="BS19" s="428"/>
      <c r="BT19" s="428"/>
      <c r="BU19" s="429"/>
      <c r="BV19" s="427">
        <v>18628633</v>
      </c>
      <c r="BW19" s="428"/>
      <c r="BX19" s="428"/>
      <c r="BY19" s="428"/>
      <c r="BZ19" s="428"/>
      <c r="CA19" s="428"/>
      <c r="CB19" s="428"/>
      <c r="CC19" s="429"/>
      <c r="CD19" s="200"/>
      <c r="CE19" s="425"/>
      <c r="CF19" s="425"/>
      <c r="CG19" s="425"/>
      <c r="CH19" s="425"/>
      <c r="CI19" s="425"/>
      <c r="CJ19" s="425"/>
      <c r="CK19" s="425"/>
      <c r="CL19" s="425"/>
      <c r="CM19" s="425"/>
      <c r="CN19" s="425"/>
      <c r="CO19" s="425"/>
      <c r="CP19" s="425"/>
      <c r="CQ19" s="425"/>
      <c r="CR19" s="425"/>
      <c r="CS19" s="426"/>
      <c r="CT19" s="397"/>
      <c r="CU19" s="398"/>
      <c r="CV19" s="398"/>
      <c r="CW19" s="398"/>
      <c r="CX19" s="398"/>
      <c r="CY19" s="398"/>
      <c r="CZ19" s="398"/>
      <c r="DA19" s="399"/>
      <c r="DB19" s="397"/>
      <c r="DC19" s="398"/>
      <c r="DD19" s="398"/>
      <c r="DE19" s="398"/>
      <c r="DF19" s="398"/>
      <c r="DG19" s="398"/>
      <c r="DH19" s="398"/>
      <c r="DI19" s="399"/>
      <c r="DJ19" s="185"/>
      <c r="DK19" s="185"/>
      <c r="DL19" s="185"/>
      <c r="DM19" s="185"/>
      <c r="DN19" s="185"/>
      <c r="DO19" s="185"/>
    </row>
    <row r="20" spans="1:119" ht="18.75" customHeight="1" thickBot="1" x14ac:dyDescent="0.2">
      <c r="A20" s="186"/>
      <c r="B20" s="489" t="s">
        <v>159</v>
      </c>
      <c r="C20" s="490"/>
      <c r="D20" s="490"/>
      <c r="E20" s="491"/>
      <c r="F20" s="491"/>
      <c r="G20" s="491"/>
      <c r="H20" s="491"/>
      <c r="I20" s="491"/>
      <c r="J20" s="491"/>
      <c r="K20" s="491"/>
      <c r="L20" s="497">
        <v>16968</v>
      </c>
      <c r="M20" s="497"/>
      <c r="N20" s="497"/>
      <c r="O20" s="497"/>
      <c r="P20" s="497"/>
      <c r="Q20" s="497"/>
      <c r="R20" s="498"/>
      <c r="S20" s="498"/>
      <c r="T20" s="498"/>
      <c r="U20" s="498"/>
      <c r="V20" s="499"/>
      <c r="W20" s="508"/>
      <c r="X20" s="509"/>
      <c r="Y20" s="509"/>
      <c r="Z20" s="509"/>
      <c r="AA20" s="509"/>
      <c r="AB20" s="509"/>
      <c r="AC20" s="500"/>
      <c r="AD20" s="500"/>
      <c r="AE20" s="500"/>
      <c r="AF20" s="500"/>
      <c r="AG20" s="500"/>
      <c r="AH20" s="500"/>
      <c r="AI20" s="500"/>
      <c r="AJ20" s="500"/>
      <c r="AK20" s="500"/>
      <c r="AL20" s="501"/>
      <c r="AM20" s="502"/>
      <c r="AN20" s="474"/>
      <c r="AO20" s="474"/>
      <c r="AP20" s="474"/>
      <c r="AQ20" s="474"/>
      <c r="AR20" s="474"/>
      <c r="AS20" s="474"/>
      <c r="AT20" s="475"/>
      <c r="AU20" s="503"/>
      <c r="AV20" s="504"/>
      <c r="AW20" s="504"/>
      <c r="AX20" s="505"/>
      <c r="AY20" s="407"/>
      <c r="AZ20" s="408"/>
      <c r="BA20" s="408"/>
      <c r="BB20" s="408"/>
      <c r="BC20" s="408"/>
      <c r="BD20" s="408"/>
      <c r="BE20" s="408"/>
      <c r="BF20" s="408"/>
      <c r="BG20" s="408"/>
      <c r="BH20" s="408"/>
      <c r="BI20" s="408"/>
      <c r="BJ20" s="408"/>
      <c r="BK20" s="408"/>
      <c r="BL20" s="408"/>
      <c r="BM20" s="409"/>
      <c r="BN20" s="427"/>
      <c r="BO20" s="428"/>
      <c r="BP20" s="428"/>
      <c r="BQ20" s="428"/>
      <c r="BR20" s="428"/>
      <c r="BS20" s="428"/>
      <c r="BT20" s="428"/>
      <c r="BU20" s="429"/>
      <c r="BV20" s="427"/>
      <c r="BW20" s="428"/>
      <c r="BX20" s="428"/>
      <c r="BY20" s="428"/>
      <c r="BZ20" s="428"/>
      <c r="CA20" s="428"/>
      <c r="CB20" s="428"/>
      <c r="CC20" s="429"/>
      <c r="CD20" s="200"/>
      <c r="CE20" s="425"/>
      <c r="CF20" s="425"/>
      <c r="CG20" s="425"/>
      <c r="CH20" s="425"/>
      <c r="CI20" s="425"/>
      <c r="CJ20" s="425"/>
      <c r="CK20" s="425"/>
      <c r="CL20" s="425"/>
      <c r="CM20" s="425"/>
      <c r="CN20" s="425"/>
      <c r="CO20" s="425"/>
      <c r="CP20" s="425"/>
      <c r="CQ20" s="425"/>
      <c r="CR20" s="425"/>
      <c r="CS20" s="426"/>
      <c r="CT20" s="397"/>
      <c r="CU20" s="398"/>
      <c r="CV20" s="398"/>
      <c r="CW20" s="398"/>
      <c r="CX20" s="398"/>
      <c r="CY20" s="398"/>
      <c r="CZ20" s="398"/>
      <c r="DA20" s="399"/>
      <c r="DB20" s="397"/>
      <c r="DC20" s="398"/>
      <c r="DD20" s="398"/>
      <c r="DE20" s="398"/>
      <c r="DF20" s="398"/>
      <c r="DG20" s="398"/>
      <c r="DH20" s="398"/>
      <c r="DI20" s="399"/>
      <c r="DJ20" s="185"/>
      <c r="DK20" s="185"/>
      <c r="DL20" s="185"/>
      <c r="DM20" s="185"/>
      <c r="DN20" s="185"/>
      <c r="DO20" s="185"/>
    </row>
    <row r="21" spans="1:119" ht="18.75" customHeight="1" x14ac:dyDescent="0.15">
      <c r="A21" s="186"/>
      <c r="B21" s="486" t="s">
        <v>160</v>
      </c>
      <c r="C21" s="487"/>
      <c r="D21" s="487"/>
      <c r="E21" s="487"/>
      <c r="F21" s="487"/>
      <c r="G21" s="487"/>
      <c r="H21" s="487"/>
      <c r="I21" s="487"/>
      <c r="J21" s="487"/>
      <c r="K21" s="487"/>
      <c r="L21" s="487"/>
      <c r="M21" s="487"/>
      <c r="N21" s="487"/>
      <c r="O21" s="487"/>
      <c r="P21" s="487"/>
      <c r="Q21" s="487"/>
      <c r="R21" s="487"/>
      <c r="S21" s="487"/>
      <c r="T21" s="487"/>
      <c r="U21" s="487"/>
      <c r="V21" s="487"/>
      <c r="W21" s="487"/>
      <c r="X21" s="487"/>
      <c r="Y21" s="487"/>
      <c r="Z21" s="487"/>
      <c r="AA21" s="487"/>
      <c r="AB21" s="487"/>
      <c r="AC21" s="487"/>
      <c r="AD21" s="487"/>
      <c r="AE21" s="487"/>
      <c r="AF21" s="487"/>
      <c r="AG21" s="487"/>
      <c r="AH21" s="487"/>
      <c r="AI21" s="487"/>
      <c r="AJ21" s="487"/>
      <c r="AK21" s="487"/>
      <c r="AL21" s="487"/>
      <c r="AM21" s="487"/>
      <c r="AN21" s="487"/>
      <c r="AO21" s="487"/>
      <c r="AP21" s="487"/>
      <c r="AQ21" s="487"/>
      <c r="AR21" s="487"/>
      <c r="AS21" s="487"/>
      <c r="AT21" s="487"/>
      <c r="AU21" s="487"/>
      <c r="AV21" s="487"/>
      <c r="AW21" s="487"/>
      <c r="AX21" s="488"/>
      <c r="AY21" s="407"/>
      <c r="AZ21" s="408"/>
      <c r="BA21" s="408"/>
      <c r="BB21" s="408"/>
      <c r="BC21" s="408"/>
      <c r="BD21" s="408"/>
      <c r="BE21" s="408"/>
      <c r="BF21" s="408"/>
      <c r="BG21" s="408"/>
      <c r="BH21" s="408"/>
      <c r="BI21" s="408"/>
      <c r="BJ21" s="408"/>
      <c r="BK21" s="408"/>
      <c r="BL21" s="408"/>
      <c r="BM21" s="409"/>
      <c r="BN21" s="427"/>
      <c r="BO21" s="428"/>
      <c r="BP21" s="428"/>
      <c r="BQ21" s="428"/>
      <c r="BR21" s="428"/>
      <c r="BS21" s="428"/>
      <c r="BT21" s="428"/>
      <c r="BU21" s="429"/>
      <c r="BV21" s="427"/>
      <c r="BW21" s="428"/>
      <c r="BX21" s="428"/>
      <c r="BY21" s="428"/>
      <c r="BZ21" s="428"/>
      <c r="CA21" s="428"/>
      <c r="CB21" s="428"/>
      <c r="CC21" s="429"/>
      <c r="CD21" s="200"/>
      <c r="CE21" s="425"/>
      <c r="CF21" s="425"/>
      <c r="CG21" s="425"/>
      <c r="CH21" s="425"/>
      <c r="CI21" s="425"/>
      <c r="CJ21" s="425"/>
      <c r="CK21" s="425"/>
      <c r="CL21" s="425"/>
      <c r="CM21" s="425"/>
      <c r="CN21" s="425"/>
      <c r="CO21" s="425"/>
      <c r="CP21" s="425"/>
      <c r="CQ21" s="425"/>
      <c r="CR21" s="425"/>
      <c r="CS21" s="426"/>
      <c r="CT21" s="397"/>
      <c r="CU21" s="398"/>
      <c r="CV21" s="398"/>
      <c r="CW21" s="398"/>
      <c r="CX21" s="398"/>
      <c r="CY21" s="398"/>
      <c r="CZ21" s="398"/>
      <c r="DA21" s="399"/>
      <c r="DB21" s="397"/>
      <c r="DC21" s="398"/>
      <c r="DD21" s="398"/>
      <c r="DE21" s="398"/>
      <c r="DF21" s="398"/>
      <c r="DG21" s="398"/>
      <c r="DH21" s="398"/>
      <c r="DI21" s="399"/>
      <c r="DJ21" s="185"/>
      <c r="DK21" s="185"/>
      <c r="DL21" s="185"/>
      <c r="DM21" s="185"/>
      <c r="DN21" s="185"/>
      <c r="DO21" s="185"/>
    </row>
    <row r="22" spans="1:119" ht="18.75" customHeight="1" thickBot="1" x14ac:dyDescent="0.2">
      <c r="A22" s="186"/>
      <c r="B22" s="456" t="s">
        <v>161</v>
      </c>
      <c r="C22" s="457"/>
      <c r="D22" s="458"/>
      <c r="E22" s="465" t="s">
        <v>1</v>
      </c>
      <c r="F22" s="440"/>
      <c r="G22" s="440"/>
      <c r="H22" s="440"/>
      <c r="I22" s="440"/>
      <c r="J22" s="440"/>
      <c r="K22" s="441"/>
      <c r="L22" s="465" t="s">
        <v>162</v>
      </c>
      <c r="M22" s="440"/>
      <c r="N22" s="440"/>
      <c r="O22" s="440"/>
      <c r="P22" s="441"/>
      <c r="Q22" s="450" t="s">
        <v>163</v>
      </c>
      <c r="R22" s="451"/>
      <c r="S22" s="451"/>
      <c r="T22" s="451"/>
      <c r="U22" s="451"/>
      <c r="V22" s="466"/>
      <c r="W22" s="468" t="s">
        <v>164</v>
      </c>
      <c r="X22" s="457"/>
      <c r="Y22" s="458"/>
      <c r="Z22" s="465" t="s">
        <v>1</v>
      </c>
      <c r="AA22" s="440"/>
      <c r="AB22" s="440"/>
      <c r="AC22" s="440"/>
      <c r="AD22" s="440"/>
      <c r="AE22" s="440"/>
      <c r="AF22" s="440"/>
      <c r="AG22" s="441"/>
      <c r="AH22" s="439" t="s">
        <v>165</v>
      </c>
      <c r="AI22" s="440"/>
      <c r="AJ22" s="440"/>
      <c r="AK22" s="440"/>
      <c r="AL22" s="441"/>
      <c r="AM22" s="439" t="s">
        <v>166</v>
      </c>
      <c r="AN22" s="445"/>
      <c r="AO22" s="445"/>
      <c r="AP22" s="445"/>
      <c r="AQ22" s="445"/>
      <c r="AR22" s="446"/>
      <c r="AS22" s="450" t="s">
        <v>163</v>
      </c>
      <c r="AT22" s="451"/>
      <c r="AU22" s="451"/>
      <c r="AV22" s="451"/>
      <c r="AW22" s="451"/>
      <c r="AX22" s="452"/>
      <c r="AY22" s="394"/>
      <c r="AZ22" s="395"/>
      <c r="BA22" s="395"/>
      <c r="BB22" s="395"/>
      <c r="BC22" s="395"/>
      <c r="BD22" s="395"/>
      <c r="BE22" s="395"/>
      <c r="BF22" s="395"/>
      <c r="BG22" s="395"/>
      <c r="BH22" s="395"/>
      <c r="BI22" s="395"/>
      <c r="BJ22" s="395"/>
      <c r="BK22" s="395"/>
      <c r="BL22" s="395"/>
      <c r="BM22" s="396"/>
      <c r="BN22" s="430"/>
      <c r="BO22" s="431"/>
      <c r="BP22" s="431"/>
      <c r="BQ22" s="431"/>
      <c r="BR22" s="431"/>
      <c r="BS22" s="431"/>
      <c r="BT22" s="431"/>
      <c r="BU22" s="432"/>
      <c r="BV22" s="430"/>
      <c r="BW22" s="431"/>
      <c r="BX22" s="431"/>
      <c r="BY22" s="431"/>
      <c r="BZ22" s="431"/>
      <c r="CA22" s="431"/>
      <c r="CB22" s="431"/>
      <c r="CC22" s="432"/>
      <c r="CD22" s="200"/>
      <c r="CE22" s="425"/>
      <c r="CF22" s="425"/>
      <c r="CG22" s="425"/>
      <c r="CH22" s="425"/>
      <c r="CI22" s="425"/>
      <c r="CJ22" s="425"/>
      <c r="CK22" s="425"/>
      <c r="CL22" s="425"/>
      <c r="CM22" s="425"/>
      <c r="CN22" s="425"/>
      <c r="CO22" s="425"/>
      <c r="CP22" s="425"/>
      <c r="CQ22" s="425"/>
      <c r="CR22" s="425"/>
      <c r="CS22" s="426"/>
      <c r="CT22" s="397"/>
      <c r="CU22" s="398"/>
      <c r="CV22" s="398"/>
      <c r="CW22" s="398"/>
      <c r="CX22" s="398"/>
      <c r="CY22" s="398"/>
      <c r="CZ22" s="398"/>
      <c r="DA22" s="399"/>
      <c r="DB22" s="397"/>
      <c r="DC22" s="398"/>
      <c r="DD22" s="398"/>
      <c r="DE22" s="398"/>
      <c r="DF22" s="398"/>
      <c r="DG22" s="398"/>
      <c r="DH22" s="398"/>
      <c r="DI22" s="399"/>
      <c r="DJ22" s="185"/>
      <c r="DK22" s="185"/>
      <c r="DL22" s="185"/>
      <c r="DM22" s="185"/>
      <c r="DN22" s="185"/>
      <c r="DO22" s="185"/>
    </row>
    <row r="23" spans="1:119" ht="18.75" customHeight="1" x14ac:dyDescent="0.15">
      <c r="A23" s="186"/>
      <c r="B23" s="459"/>
      <c r="C23" s="460"/>
      <c r="D23" s="461"/>
      <c r="E23" s="442"/>
      <c r="F23" s="443"/>
      <c r="G23" s="443"/>
      <c r="H23" s="443"/>
      <c r="I23" s="443"/>
      <c r="J23" s="443"/>
      <c r="K23" s="444"/>
      <c r="L23" s="442"/>
      <c r="M23" s="443"/>
      <c r="N23" s="443"/>
      <c r="O23" s="443"/>
      <c r="P23" s="444"/>
      <c r="Q23" s="453"/>
      <c r="R23" s="454"/>
      <c r="S23" s="454"/>
      <c r="T23" s="454"/>
      <c r="U23" s="454"/>
      <c r="V23" s="467"/>
      <c r="W23" s="469"/>
      <c r="X23" s="460"/>
      <c r="Y23" s="461"/>
      <c r="Z23" s="442"/>
      <c r="AA23" s="443"/>
      <c r="AB23" s="443"/>
      <c r="AC23" s="443"/>
      <c r="AD23" s="443"/>
      <c r="AE23" s="443"/>
      <c r="AF23" s="443"/>
      <c r="AG23" s="444"/>
      <c r="AH23" s="442"/>
      <c r="AI23" s="443"/>
      <c r="AJ23" s="443"/>
      <c r="AK23" s="443"/>
      <c r="AL23" s="444"/>
      <c r="AM23" s="447"/>
      <c r="AN23" s="448"/>
      <c r="AO23" s="448"/>
      <c r="AP23" s="448"/>
      <c r="AQ23" s="448"/>
      <c r="AR23" s="449"/>
      <c r="AS23" s="453"/>
      <c r="AT23" s="454"/>
      <c r="AU23" s="454"/>
      <c r="AV23" s="454"/>
      <c r="AW23" s="454"/>
      <c r="AX23" s="455"/>
      <c r="AY23" s="419" t="s">
        <v>167</v>
      </c>
      <c r="AZ23" s="420"/>
      <c r="BA23" s="420"/>
      <c r="BB23" s="420"/>
      <c r="BC23" s="420"/>
      <c r="BD23" s="420"/>
      <c r="BE23" s="420"/>
      <c r="BF23" s="420"/>
      <c r="BG23" s="420"/>
      <c r="BH23" s="420"/>
      <c r="BI23" s="420"/>
      <c r="BJ23" s="420"/>
      <c r="BK23" s="420"/>
      <c r="BL23" s="420"/>
      <c r="BM23" s="421"/>
      <c r="BN23" s="427">
        <v>33462225</v>
      </c>
      <c r="BO23" s="428"/>
      <c r="BP23" s="428"/>
      <c r="BQ23" s="428"/>
      <c r="BR23" s="428"/>
      <c r="BS23" s="428"/>
      <c r="BT23" s="428"/>
      <c r="BU23" s="429"/>
      <c r="BV23" s="427">
        <v>35059059</v>
      </c>
      <c r="BW23" s="428"/>
      <c r="BX23" s="428"/>
      <c r="BY23" s="428"/>
      <c r="BZ23" s="428"/>
      <c r="CA23" s="428"/>
      <c r="CB23" s="428"/>
      <c r="CC23" s="429"/>
      <c r="CD23" s="200"/>
      <c r="CE23" s="425"/>
      <c r="CF23" s="425"/>
      <c r="CG23" s="425"/>
      <c r="CH23" s="425"/>
      <c r="CI23" s="425"/>
      <c r="CJ23" s="425"/>
      <c r="CK23" s="425"/>
      <c r="CL23" s="425"/>
      <c r="CM23" s="425"/>
      <c r="CN23" s="425"/>
      <c r="CO23" s="425"/>
      <c r="CP23" s="425"/>
      <c r="CQ23" s="425"/>
      <c r="CR23" s="425"/>
      <c r="CS23" s="426"/>
      <c r="CT23" s="397"/>
      <c r="CU23" s="398"/>
      <c r="CV23" s="398"/>
      <c r="CW23" s="398"/>
      <c r="CX23" s="398"/>
      <c r="CY23" s="398"/>
      <c r="CZ23" s="398"/>
      <c r="DA23" s="399"/>
      <c r="DB23" s="397"/>
      <c r="DC23" s="398"/>
      <c r="DD23" s="398"/>
      <c r="DE23" s="398"/>
      <c r="DF23" s="398"/>
      <c r="DG23" s="398"/>
      <c r="DH23" s="398"/>
      <c r="DI23" s="399"/>
      <c r="DJ23" s="185"/>
      <c r="DK23" s="185"/>
      <c r="DL23" s="185"/>
      <c r="DM23" s="185"/>
      <c r="DN23" s="185"/>
      <c r="DO23" s="185"/>
    </row>
    <row r="24" spans="1:119" ht="18.75" customHeight="1" thickBot="1" x14ac:dyDescent="0.2">
      <c r="A24" s="186"/>
      <c r="B24" s="459"/>
      <c r="C24" s="460"/>
      <c r="D24" s="461"/>
      <c r="E24" s="400" t="s">
        <v>168</v>
      </c>
      <c r="F24" s="401"/>
      <c r="G24" s="401"/>
      <c r="H24" s="401"/>
      <c r="I24" s="401"/>
      <c r="J24" s="401"/>
      <c r="K24" s="402"/>
      <c r="L24" s="403">
        <v>1</v>
      </c>
      <c r="M24" s="404"/>
      <c r="N24" s="404"/>
      <c r="O24" s="404"/>
      <c r="P24" s="405"/>
      <c r="Q24" s="403">
        <v>8500</v>
      </c>
      <c r="R24" s="404"/>
      <c r="S24" s="404"/>
      <c r="T24" s="404"/>
      <c r="U24" s="404"/>
      <c r="V24" s="405"/>
      <c r="W24" s="469"/>
      <c r="X24" s="460"/>
      <c r="Y24" s="461"/>
      <c r="Z24" s="400" t="s">
        <v>169</v>
      </c>
      <c r="AA24" s="401"/>
      <c r="AB24" s="401"/>
      <c r="AC24" s="401"/>
      <c r="AD24" s="401"/>
      <c r="AE24" s="401"/>
      <c r="AF24" s="401"/>
      <c r="AG24" s="402"/>
      <c r="AH24" s="403">
        <v>413</v>
      </c>
      <c r="AI24" s="404"/>
      <c r="AJ24" s="404"/>
      <c r="AK24" s="404"/>
      <c r="AL24" s="405"/>
      <c r="AM24" s="403">
        <v>1298885</v>
      </c>
      <c r="AN24" s="404"/>
      <c r="AO24" s="404"/>
      <c r="AP24" s="404"/>
      <c r="AQ24" s="404"/>
      <c r="AR24" s="405"/>
      <c r="AS24" s="403">
        <v>3145</v>
      </c>
      <c r="AT24" s="404"/>
      <c r="AU24" s="404"/>
      <c r="AV24" s="404"/>
      <c r="AW24" s="404"/>
      <c r="AX24" s="406"/>
      <c r="AY24" s="394" t="s">
        <v>170</v>
      </c>
      <c r="AZ24" s="395"/>
      <c r="BA24" s="395"/>
      <c r="BB24" s="395"/>
      <c r="BC24" s="395"/>
      <c r="BD24" s="395"/>
      <c r="BE24" s="395"/>
      <c r="BF24" s="395"/>
      <c r="BG24" s="395"/>
      <c r="BH24" s="395"/>
      <c r="BI24" s="395"/>
      <c r="BJ24" s="395"/>
      <c r="BK24" s="395"/>
      <c r="BL24" s="395"/>
      <c r="BM24" s="396"/>
      <c r="BN24" s="427">
        <v>22444929</v>
      </c>
      <c r="BO24" s="428"/>
      <c r="BP24" s="428"/>
      <c r="BQ24" s="428"/>
      <c r="BR24" s="428"/>
      <c r="BS24" s="428"/>
      <c r="BT24" s="428"/>
      <c r="BU24" s="429"/>
      <c r="BV24" s="427">
        <v>23353112</v>
      </c>
      <c r="BW24" s="428"/>
      <c r="BX24" s="428"/>
      <c r="BY24" s="428"/>
      <c r="BZ24" s="428"/>
      <c r="CA24" s="428"/>
      <c r="CB24" s="428"/>
      <c r="CC24" s="429"/>
      <c r="CD24" s="200"/>
      <c r="CE24" s="425"/>
      <c r="CF24" s="425"/>
      <c r="CG24" s="425"/>
      <c r="CH24" s="425"/>
      <c r="CI24" s="425"/>
      <c r="CJ24" s="425"/>
      <c r="CK24" s="425"/>
      <c r="CL24" s="425"/>
      <c r="CM24" s="425"/>
      <c r="CN24" s="425"/>
      <c r="CO24" s="425"/>
      <c r="CP24" s="425"/>
      <c r="CQ24" s="425"/>
      <c r="CR24" s="425"/>
      <c r="CS24" s="426"/>
      <c r="CT24" s="397"/>
      <c r="CU24" s="398"/>
      <c r="CV24" s="398"/>
      <c r="CW24" s="398"/>
      <c r="CX24" s="398"/>
      <c r="CY24" s="398"/>
      <c r="CZ24" s="398"/>
      <c r="DA24" s="399"/>
      <c r="DB24" s="397"/>
      <c r="DC24" s="398"/>
      <c r="DD24" s="398"/>
      <c r="DE24" s="398"/>
      <c r="DF24" s="398"/>
      <c r="DG24" s="398"/>
      <c r="DH24" s="398"/>
      <c r="DI24" s="399"/>
      <c r="DJ24" s="185"/>
      <c r="DK24" s="185"/>
      <c r="DL24" s="185"/>
      <c r="DM24" s="185"/>
      <c r="DN24" s="185"/>
      <c r="DO24" s="185"/>
    </row>
    <row r="25" spans="1:119" s="185" customFormat="1" ht="18.75" customHeight="1" x14ac:dyDescent="0.15">
      <c r="A25" s="186"/>
      <c r="B25" s="459"/>
      <c r="C25" s="460"/>
      <c r="D25" s="461"/>
      <c r="E25" s="400" t="s">
        <v>171</v>
      </c>
      <c r="F25" s="401"/>
      <c r="G25" s="401"/>
      <c r="H25" s="401"/>
      <c r="I25" s="401"/>
      <c r="J25" s="401"/>
      <c r="K25" s="402"/>
      <c r="L25" s="403">
        <v>1</v>
      </c>
      <c r="M25" s="404"/>
      <c r="N25" s="404"/>
      <c r="O25" s="404"/>
      <c r="P25" s="405"/>
      <c r="Q25" s="403">
        <v>6800</v>
      </c>
      <c r="R25" s="404"/>
      <c r="S25" s="404"/>
      <c r="T25" s="404"/>
      <c r="U25" s="404"/>
      <c r="V25" s="405"/>
      <c r="W25" s="469"/>
      <c r="X25" s="460"/>
      <c r="Y25" s="461"/>
      <c r="Z25" s="400" t="s">
        <v>172</v>
      </c>
      <c r="AA25" s="401"/>
      <c r="AB25" s="401"/>
      <c r="AC25" s="401"/>
      <c r="AD25" s="401"/>
      <c r="AE25" s="401"/>
      <c r="AF25" s="401"/>
      <c r="AG25" s="402"/>
      <c r="AH25" s="403" t="s">
        <v>136</v>
      </c>
      <c r="AI25" s="404"/>
      <c r="AJ25" s="404"/>
      <c r="AK25" s="404"/>
      <c r="AL25" s="405"/>
      <c r="AM25" s="403" t="s">
        <v>173</v>
      </c>
      <c r="AN25" s="404"/>
      <c r="AO25" s="404"/>
      <c r="AP25" s="404"/>
      <c r="AQ25" s="404"/>
      <c r="AR25" s="405"/>
      <c r="AS25" s="403" t="s">
        <v>136</v>
      </c>
      <c r="AT25" s="404"/>
      <c r="AU25" s="404"/>
      <c r="AV25" s="404"/>
      <c r="AW25" s="404"/>
      <c r="AX25" s="406"/>
      <c r="AY25" s="419" t="s">
        <v>174</v>
      </c>
      <c r="AZ25" s="420"/>
      <c r="BA25" s="420"/>
      <c r="BB25" s="420"/>
      <c r="BC25" s="420"/>
      <c r="BD25" s="420"/>
      <c r="BE25" s="420"/>
      <c r="BF25" s="420"/>
      <c r="BG25" s="420"/>
      <c r="BH25" s="420"/>
      <c r="BI25" s="420"/>
      <c r="BJ25" s="420"/>
      <c r="BK25" s="420"/>
      <c r="BL25" s="420"/>
      <c r="BM25" s="421"/>
      <c r="BN25" s="422">
        <v>1894714</v>
      </c>
      <c r="BO25" s="423"/>
      <c r="BP25" s="423"/>
      <c r="BQ25" s="423"/>
      <c r="BR25" s="423"/>
      <c r="BS25" s="423"/>
      <c r="BT25" s="423"/>
      <c r="BU25" s="424"/>
      <c r="BV25" s="422">
        <v>2555462</v>
      </c>
      <c r="BW25" s="423"/>
      <c r="BX25" s="423"/>
      <c r="BY25" s="423"/>
      <c r="BZ25" s="423"/>
      <c r="CA25" s="423"/>
      <c r="CB25" s="423"/>
      <c r="CC25" s="424"/>
      <c r="CD25" s="200"/>
      <c r="CE25" s="425"/>
      <c r="CF25" s="425"/>
      <c r="CG25" s="425"/>
      <c r="CH25" s="425"/>
      <c r="CI25" s="425"/>
      <c r="CJ25" s="425"/>
      <c r="CK25" s="425"/>
      <c r="CL25" s="425"/>
      <c r="CM25" s="425"/>
      <c r="CN25" s="425"/>
      <c r="CO25" s="425"/>
      <c r="CP25" s="425"/>
      <c r="CQ25" s="425"/>
      <c r="CR25" s="425"/>
      <c r="CS25" s="426"/>
      <c r="CT25" s="397"/>
      <c r="CU25" s="398"/>
      <c r="CV25" s="398"/>
      <c r="CW25" s="398"/>
      <c r="CX25" s="398"/>
      <c r="CY25" s="398"/>
      <c r="CZ25" s="398"/>
      <c r="DA25" s="399"/>
      <c r="DB25" s="397"/>
      <c r="DC25" s="398"/>
      <c r="DD25" s="398"/>
      <c r="DE25" s="398"/>
      <c r="DF25" s="398"/>
      <c r="DG25" s="398"/>
      <c r="DH25" s="398"/>
      <c r="DI25" s="399"/>
    </row>
    <row r="26" spans="1:119" s="185" customFormat="1" ht="18.75" customHeight="1" x14ac:dyDescent="0.15">
      <c r="A26" s="186"/>
      <c r="B26" s="459"/>
      <c r="C26" s="460"/>
      <c r="D26" s="461"/>
      <c r="E26" s="400" t="s">
        <v>175</v>
      </c>
      <c r="F26" s="401"/>
      <c r="G26" s="401"/>
      <c r="H26" s="401"/>
      <c r="I26" s="401"/>
      <c r="J26" s="401"/>
      <c r="K26" s="402"/>
      <c r="L26" s="403">
        <v>1</v>
      </c>
      <c r="M26" s="404"/>
      <c r="N26" s="404"/>
      <c r="O26" s="404"/>
      <c r="P26" s="405"/>
      <c r="Q26" s="403">
        <v>6000</v>
      </c>
      <c r="R26" s="404"/>
      <c r="S26" s="404"/>
      <c r="T26" s="404"/>
      <c r="U26" s="404"/>
      <c r="V26" s="405"/>
      <c r="W26" s="469"/>
      <c r="X26" s="460"/>
      <c r="Y26" s="461"/>
      <c r="Z26" s="400" t="s">
        <v>176</v>
      </c>
      <c r="AA26" s="482"/>
      <c r="AB26" s="482"/>
      <c r="AC26" s="482"/>
      <c r="AD26" s="482"/>
      <c r="AE26" s="482"/>
      <c r="AF26" s="482"/>
      <c r="AG26" s="483"/>
      <c r="AH26" s="403">
        <v>23</v>
      </c>
      <c r="AI26" s="404"/>
      <c r="AJ26" s="404"/>
      <c r="AK26" s="404"/>
      <c r="AL26" s="405"/>
      <c r="AM26" s="403">
        <v>74129</v>
      </c>
      <c r="AN26" s="404"/>
      <c r="AO26" s="404"/>
      <c r="AP26" s="404"/>
      <c r="AQ26" s="404"/>
      <c r="AR26" s="405"/>
      <c r="AS26" s="403">
        <v>3223</v>
      </c>
      <c r="AT26" s="404"/>
      <c r="AU26" s="404"/>
      <c r="AV26" s="404"/>
      <c r="AW26" s="404"/>
      <c r="AX26" s="406"/>
      <c r="AY26" s="436" t="s">
        <v>177</v>
      </c>
      <c r="AZ26" s="437"/>
      <c r="BA26" s="437"/>
      <c r="BB26" s="437"/>
      <c r="BC26" s="437"/>
      <c r="BD26" s="437"/>
      <c r="BE26" s="437"/>
      <c r="BF26" s="437"/>
      <c r="BG26" s="437"/>
      <c r="BH26" s="437"/>
      <c r="BI26" s="437"/>
      <c r="BJ26" s="437"/>
      <c r="BK26" s="437"/>
      <c r="BL26" s="437"/>
      <c r="BM26" s="438"/>
      <c r="BN26" s="427" t="s">
        <v>178</v>
      </c>
      <c r="BO26" s="428"/>
      <c r="BP26" s="428"/>
      <c r="BQ26" s="428"/>
      <c r="BR26" s="428"/>
      <c r="BS26" s="428"/>
      <c r="BT26" s="428"/>
      <c r="BU26" s="429"/>
      <c r="BV26" s="427" t="s">
        <v>173</v>
      </c>
      <c r="BW26" s="428"/>
      <c r="BX26" s="428"/>
      <c r="BY26" s="428"/>
      <c r="BZ26" s="428"/>
      <c r="CA26" s="428"/>
      <c r="CB26" s="428"/>
      <c r="CC26" s="429"/>
      <c r="CD26" s="200"/>
      <c r="CE26" s="425"/>
      <c r="CF26" s="425"/>
      <c r="CG26" s="425"/>
      <c r="CH26" s="425"/>
      <c r="CI26" s="425"/>
      <c r="CJ26" s="425"/>
      <c r="CK26" s="425"/>
      <c r="CL26" s="425"/>
      <c r="CM26" s="425"/>
      <c r="CN26" s="425"/>
      <c r="CO26" s="425"/>
      <c r="CP26" s="425"/>
      <c r="CQ26" s="425"/>
      <c r="CR26" s="425"/>
      <c r="CS26" s="426"/>
      <c r="CT26" s="397"/>
      <c r="CU26" s="398"/>
      <c r="CV26" s="398"/>
      <c r="CW26" s="398"/>
      <c r="CX26" s="398"/>
      <c r="CY26" s="398"/>
      <c r="CZ26" s="398"/>
      <c r="DA26" s="399"/>
      <c r="DB26" s="397"/>
      <c r="DC26" s="398"/>
      <c r="DD26" s="398"/>
      <c r="DE26" s="398"/>
      <c r="DF26" s="398"/>
      <c r="DG26" s="398"/>
      <c r="DH26" s="398"/>
      <c r="DI26" s="399"/>
    </row>
    <row r="27" spans="1:119" ht="18.75" customHeight="1" thickBot="1" x14ac:dyDescent="0.2">
      <c r="A27" s="186"/>
      <c r="B27" s="459"/>
      <c r="C27" s="460"/>
      <c r="D27" s="461"/>
      <c r="E27" s="400" t="s">
        <v>179</v>
      </c>
      <c r="F27" s="401"/>
      <c r="G27" s="401"/>
      <c r="H27" s="401"/>
      <c r="I27" s="401"/>
      <c r="J27" s="401"/>
      <c r="K27" s="402"/>
      <c r="L27" s="403">
        <v>1</v>
      </c>
      <c r="M27" s="404"/>
      <c r="N27" s="404"/>
      <c r="O27" s="404"/>
      <c r="P27" s="405"/>
      <c r="Q27" s="403">
        <v>4500</v>
      </c>
      <c r="R27" s="404"/>
      <c r="S27" s="404"/>
      <c r="T27" s="404"/>
      <c r="U27" s="404"/>
      <c r="V27" s="405"/>
      <c r="W27" s="469"/>
      <c r="X27" s="460"/>
      <c r="Y27" s="461"/>
      <c r="Z27" s="400" t="s">
        <v>180</v>
      </c>
      <c r="AA27" s="401"/>
      <c r="AB27" s="401"/>
      <c r="AC27" s="401"/>
      <c r="AD27" s="401"/>
      <c r="AE27" s="401"/>
      <c r="AF27" s="401"/>
      <c r="AG27" s="402"/>
      <c r="AH27" s="403">
        <v>18</v>
      </c>
      <c r="AI27" s="404"/>
      <c r="AJ27" s="404"/>
      <c r="AK27" s="404"/>
      <c r="AL27" s="405"/>
      <c r="AM27" s="403">
        <v>59870</v>
      </c>
      <c r="AN27" s="404"/>
      <c r="AO27" s="404"/>
      <c r="AP27" s="404"/>
      <c r="AQ27" s="404"/>
      <c r="AR27" s="405"/>
      <c r="AS27" s="403">
        <v>3326</v>
      </c>
      <c r="AT27" s="404"/>
      <c r="AU27" s="404"/>
      <c r="AV27" s="404"/>
      <c r="AW27" s="404"/>
      <c r="AX27" s="406"/>
      <c r="AY27" s="433" t="s">
        <v>181</v>
      </c>
      <c r="AZ27" s="434"/>
      <c r="BA27" s="434"/>
      <c r="BB27" s="434"/>
      <c r="BC27" s="434"/>
      <c r="BD27" s="434"/>
      <c r="BE27" s="434"/>
      <c r="BF27" s="434"/>
      <c r="BG27" s="434"/>
      <c r="BH27" s="434"/>
      <c r="BI27" s="434"/>
      <c r="BJ27" s="434"/>
      <c r="BK27" s="434"/>
      <c r="BL27" s="434"/>
      <c r="BM27" s="435"/>
      <c r="BN27" s="430">
        <v>500000</v>
      </c>
      <c r="BO27" s="431"/>
      <c r="BP27" s="431"/>
      <c r="BQ27" s="431"/>
      <c r="BR27" s="431"/>
      <c r="BS27" s="431"/>
      <c r="BT27" s="431"/>
      <c r="BU27" s="432"/>
      <c r="BV27" s="430">
        <v>500000</v>
      </c>
      <c r="BW27" s="431"/>
      <c r="BX27" s="431"/>
      <c r="BY27" s="431"/>
      <c r="BZ27" s="431"/>
      <c r="CA27" s="431"/>
      <c r="CB27" s="431"/>
      <c r="CC27" s="432"/>
      <c r="CD27" s="202"/>
      <c r="CE27" s="425"/>
      <c r="CF27" s="425"/>
      <c r="CG27" s="425"/>
      <c r="CH27" s="425"/>
      <c r="CI27" s="425"/>
      <c r="CJ27" s="425"/>
      <c r="CK27" s="425"/>
      <c r="CL27" s="425"/>
      <c r="CM27" s="425"/>
      <c r="CN27" s="425"/>
      <c r="CO27" s="425"/>
      <c r="CP27" s="425"/>
      <c r="CQ27" s="425"/>
      <c r="CR27" s="425"/>
      <c r="CS27" s="426"/>
      <c r="CT27" s="397"/>
      <c r="CU27" s="398"/>
      <c r="CV27" s="398"/>
      <c r="CW27" s="398"/>
      <c r="CX27" s="398"/>
      <c r="CY27" s="398"/>
      <c r="CZ27" s="398"/>
      <c r="DA27" s="399"/>
      <c r="DB27" s="397"/>
      <c r="DC27" s="398"/>
      <c r="DD27" s="398"/>
      <c r="DE27" s="398"/>
      <c r="DF27" s="398"/>
      <c r="DG27" s="398"/>
      <c r="DH27" s="398"/>
      <c r="DI27" s="399"/>
      <c r="DJ27" s="185"/>
      <c r="DK27" s="185"/>
      <c r="DL27" s="185"/>
      <c r="DM27" s="185"/>
      <c r="DN27" s="185"/>
      <c r="DO27" s="185"/>
    </row>
    <row r="28" spans="1:119" ht="18.75" customHeight="1" x14ac:dyDescent="0.15">
      <c r="A28" s="186"/>
      <c r="B28" s="459"/>
      <c r="C28" s="460"/>
      <c r="D28" s="461"/>
      <c r="E28" s="400" t="s">
        <v>182</v>
      </c>
      <c r="F28" s="401"/>
      <c r="G28" s="401"/>
      <c r="H28" s="401"/>
      <c r="I28" s="401"/>
      <c r="J28" s="401"/>
      <c r="K28" s="402"/>
      <c r="L28" s="403">
        <v>1</v>
      </c>
      <c r="M28" s="404"/>
      <c r="N28" s="404"/>
      <c r="O28" s="404"/>
      <c r="P28" s="405"/>
      <c r="Q28" s="403">
        <v>3780</v>
      </c>
      <c r="R28" s="404"/>
      <c r="S28" s="404"/>
      <c r="T28" s="404"/>
      <c r="U28" s="404"/>
      <c r="V28" s="405"/>
      <c r="W28" s="469"/>
      <c r="X28" s="460"/>
      <c r="Y28" s="461"/>
      <c r="Z28" s="400" t="s">
        <v>183</v>
      </c>
      <c r="AA28" s="401"/>
      <c r="AB28" s="401"/>
      <c r="AC28" s="401"/>
      <c r="AD28" s="401"/>
      <c r="AE28" s="401"/>
      <c r="AF28" s="401"/>
      <c r="AG28" s="402"/>
      <c r="AH28" s="403" t="s">
        <v>173</v>
      </c>
      <c r="AI28" s="404"/>
      <c r="AJ28" s="404"/>
      <c r="AK28" s="404"/>
      <c r="AL28" s="405"/>
      <c r="AM28" s="403" t="s">
        <v>136</v>
      </c>
      <c r="AN28" s="404"/>
      <c r="AO28" s="404"/>
      <c r="AP28" s="404"/>
      <c r="AQ28" s="404"/>
      <c r="AR28" s="405"/>
      <c r="AS28" s="403" t="s">
        <v>173</v>
      </c>
      <c r="AT28" s="404"/>
      <c r="AU28" s="404"/>
      <c r="AV28" s="404"/>
      <c r="AW28" s="404"/>
      <c r="AX28" s="406"/>
      <c r="AY28" s="410" t="s">
        <v>184</v>
      </c>
      <c r="AZ28" s="411"/>
      <c r="BA28" s="411"/>
      <c r="BB28" s="412"/>
      <c r="BC28" s="419" t="s">
        <v>48</v>
      </c>
      <c r="BD28" s="420"/>
      <c r="BE28" s="420"/>
      <c r="BF28" s="420"/>
      <c r="BG28" s="420"/>
      <c r="BH28" s="420"/>
      <c r="BI28" s="420"/>
      <c r="BJ28" s="420"/>
      <c r="BK28" s="420"/>
      <c r="BL28" s="420"/>
      <c r="BM28" s="421"/>
      <c r="BN28" s="422">
        <v>2794350</v>
      </c>
      <c r="BO28" s="423"/>
      <c r="BP28" s="423"/>
      <c r="BQ28" s="423"/>
      <c r="BR28" s="423"/>
      <c r="BS28" s="423"/>
      <c r="BT28" s="423"/>
      <c r="BU28" s="424"/>
      <c r="BV28" s="422">
        <v>2779013</v>
      </c>
      <c r="BW28" s="423"/>
      <c r="BX28" s="423"/>
      <c r="BY28" s="423"/>
      <c r="BZ28" s="423"/>
      <c r="CA28" s="423"/>
      <c r="CB28" s="423"/>
      <c r="CC28" s="424"/>
      <c r="CD28" s="200"/>
      <c r="CE28" s="425"/>
      <c r="CF28" s="425"/>
      <c r="CG28" s="425"/>
      <c r="CH28" s="425"/>
      <c r="CI28" s="425"/>
      <c r="CJ28" s="425"/>
      <c r="CK28" s="425"/>
      <c r="CL28" s="425"/>
      <c r="CM28" s="425"/>
      <c r="CN28" s="425"/>
      <c r="CO28" s="425"/>
      <c r="CP28" s="425"/>
      <c r="CQ28" s="425"/>
      <c r="CR28" s="425"/>
      <c r="CS28" s="426"/>
      <c r="CT28" s="397"/>
      <c r="CU28" s="398"/>
      <c r="CV28" s="398"/>
      <c r="CW28" s="398"/>
      <c r="CX28" s="398"/>
      <c r="CY28" s="398"/>
      <c r="CZ28" s="398"/>
      <c r="DA28" s="399"/>
      <c r="DB28" s="397"/>
      <c r="DC28" s="398"/>
      <c r="DD28" s="398"/>
      <c r="DE28" s="398"/>
      <c r="DF28" s="398"/>
      <c r="DG28" s="398"/>
      <c r="DH28" s="398"/>
      <c r="DI28" s="399"/>
      <c r="DJ28" s="185"/>
      <c r="DK28" s="185"/>
      <c r="DL28" s="185"/>
      <c r="DM28" s="185"/>
      <c r="DN28" s="185"/>
      <c r="DO28" s="185"/>
    </row>
    <row r="29" spans="1:119" ht="18.75" customHeight="1" x14ac:dyDescent="0.15">
      <c r="A29" s="186"/>
      <c r="B29" s="459"/>
      <c r="C29" s="460"/>
      <c r="D29" s="461"/>
      <c r="E29" s="400" t="s">
        <v>185</v>
      </c>
      <c r="F29" s="401"/>
      <c r="G29" s="401"/>
      <c r="H29" s="401"/>
      <c r="I29" s="401"/>
      <c r="J29" s="401"/>
      <c r="K29" s="402"/>
      <c r="L29" s="403">
        <v>16</v>
      </c>
      <c r="M29" s="404"/>
      <c r="N29" s="404"/>
      <c r="O29" s="404"/>
      <c r="P29" s="405"/>
      <c r="Q29" s="403">
        <v>3465</v>
      </c>
      <c r="R29" s="404"/>
      <c r="S29" s="404"/>
      <c r="T29" s="404"/>
      <c r="U29" s="404"/>
      <c r="V29" s="405"/>
      <c r="W29" s="470"/>
      <c r="X29" s="471"/>
      <c r="Y29" s="472"/>
      <c r="Z29" s="400" t="s">
        <v>186</v>
      </c>
      <c r="AA29" s="401"/>
      <c r="AB29" s="401"/>
      <c r="AC29" s="401"/>
      <c r="AD29" s="401"/>
      <c r="AE29" s="401"/>
      <c r="AF29" s="401"/>
      <c r="AG29" s="402"/>
      <c r="AH29" s="403">
        <v>431</v>
      </c>
      <c r="AI29" s="404"/>
      <c r="AJ29" s="404"/>
      <c r="AK29" s="404"/>
      <c r="AL29" s="405"/>
      <c r="AM29" s="403">
        <v>1358755</v>
      </c>
      <c r="AN29" s="404"/>
      <c r="AO29" s="404"/>
      <c r="AP29" s="404"/>
      <c r="AQ29" s="404"/>
      <c r="AR29" s="405"/>
      <c r="AS29" s="403">
        <v>3153</v>
      </c>
      <c r="AT29" s="404"/>
      <c r="AU29" s="404"/>
      <c r="AV29" s="404"/>
      <c r="AW29" s="404"/>
      <c r="AX29" s="406"/>
      <c r="AY29" s="413"/>
      <c r="AZ29" s="414"/>
      <c r="BA29" s="414"/>
      <c r="BB29" s="415"/>
      <c r="BC29" s="407" t="s">
        <v>187</v>
      </c>
      <c r="BD29" s="408"/>
      <c r="BE29" s="408"/>
      <c r="BF29" s="408"/>
      <c r="BG29" s="408"/>
      <c r="BH29" s="408"/>
      <c r="BI29" s="408"/>
      <c r="BJ29" s="408"/>
      <c r="BK29" s="408"/>
      <c r="BL29" s="408"/>
      <c r="BM29" s="409"/>
      <c r="BN29" s="427">
        <v>982647</v>
      </c>
      <c r="BO29" s="428"/>
      <c r="BP29" s="428"/>
      <c r="BQ29" s="428"/>
      <c r="BR29" s="428"/>
      <c r="BS29" s="428"/>
      <c r="BT29" s="428"/>
      <c r="BU29" s="429"/>
      <c r="BV29" s="427">
        <v>1689666</v>
      </c>
      <c r="BW29" s="428"/>
      <c r="BX29" s="428"/>
      <c r="BY29" s="428"/>
      <c r="BZ29" s="428"/>
      <c r="CA29" s="428"/>
      <c r="CB29" s="428"/>
      <c r="CC29" s="429"/>
      <c r="CD29" s="202"/>
      <c r="CE29" s="425"/>
      <c r="CF29" s="425"/>
      <c r="CG29" s="425"/>
      <c r="CH29" s="425"/>
      <c r="CI29" s="425"/>
      <c r="CJ29" s="425"/>
      <c r="CK29" s="425"/>
      <c r="CL29" s="425"/>
      <c r="CM29" s="425"/>
      <c r="CN29" s="425"/>
      <c r="CO29" s="425"/>
      <c r="CP29" s="425"/>
      <c r="CQ29" s="425"/>
      <c r="CR29" s="425"/>
      <c r="CS29" s="426"/>
      <c r="CT29" s="397"/>
      <c r="CU29" s="398"/>
      <c r="CV29" s="398"/>
      <c r="CW29" s="398"/>
      <c r="CX29" s="398"/>
      <c r="CY29" s="398"/>
      <c r="CZ29" s="398"/>
      <c r="DA29" s="399"/>
      <c r="DB29" s="397"/>
      <c r="DC29" s="398"/>
      <c r="DD29" s="398"/>
      <c r="DE29" s="398"/>
      <c r="DF29" s="398"/>
      <c r="DG29" s="398"/>
      <c r="DH29" s="398"/>
      <c r="DI29" s="399"/>
      <c r="DJ29" s="185"/>
      <c r="DK29" s="185"/>
      <c r="DL29" s="185"/>
      <c r="DM29" s="185"/>
      <c r="DN29" s="185"/>
      <c r="DO29" s="185"/>
    </row>
    <row r="30" spans="1:119" ht="18.75" customHeight="1" thickBot="1" x14ac:dyDescent="0.2">
      <c r="A30" s="186"/>
      <c r="B30" s="462"/>
      <c r="C30" s="463"/>
      <c r="D30" s="464"/>
      <c r="E30" s="473"/>
      <c r="F30" s="474"/>
      <c r="G30" s="474"/>
      <c r="H30" s="474"/>
      <c r="I30" s="474"/>
      <c r="J30" s="474"/>
      <c r="K30" s="475"/>
      <c r="L30" s="476"/>
      <c r="M30" s="477"/>
      <c r="N30" s="477"/>
      <c r="O30" s="477"/>
      <c r="P30" s="478"/>
      <c r="Q30" s="476"/>
      <c r="R30" s="477"/>
      <c r="S30" s="477"/>
      <c r="T30" s="477"/>
      <c r="U30" s="477"/>
      <c r="V30" s="478"/>
      <c r="W30" s="479" t="s">
        <v>188</v>
      </c>
      <c r="X30" s="480"/>
      <c r="Y30" s="480"/>
      <c r="Z30" s="480"/>
      <c r="AA30" s="480"/>
      <c r="AB30" s="480"/>
      <c r="AC30" s="480"/>
      <c r="AD30" s="480"/>
      <c r="AE30" s="480"/>
      <c r="AF30" s="480"/>
      <c r="AG30" s="481"/>
      <c r="AH30" s="391">
        <v>97.7</v>
      </c>
      <c r="AI30" s="392"/>
      <c r="AJ30" s="392"/>
      <c r="AK30" s="392"/>
      <c r="AL30" s="392"/>
      <c r="AM30" s="392"/>
      <c r="AN30" s="392"/>
      <c r="AO30" s="392"/>
      <c r="AP30" s="392"/>
      <c r="AQ30" s="392"/>
      <c r="AR30" s="392"/>
      <c r="AS30" s="392"/>
      <c r="AT30" s="392"/>
      <c r="AU30" s="392"/>
      <c r="AV30" s="392"/>
      <c r="AW30" s="392"/>
      <c r="AX30" s="393"/>
      <c r="AY30" s="416"/>
      <c r="AZ30" s="417"/>
      <c r="BA30" s="417"/>
      <c r="BB30" s="418"/>
      <c r="BC30" s="394" t="s">
        <v>50</v>
      </c>
      <c r="BD30" s="395"/>
      <c r="BE30" s="395"/>
      <c r="BF30" s="395"/>
      <c r="BG30" s="395"/>
      <c r="BH30" s="395"/>
      <c r="BI30" s="395"/>
      <c r="BJ30" s="395"/>
      <c r="BK30" s="395"/>
      <c r="BL30" s="395"/>
      <c r="BM30" s="396"/>
      <c r="BN30" s="430">
        <v>7303872</v>
      </c>
      <c r="BO30" s="431"/>
      <c r="BP30" s="431"/>
      <c r="BQ30" s="431"/>
      <c r="BR30" s="431"/>
      <c r="BS30" s="431"/>
      <c r="BT30" s="431"/>
      <c r="BU30" s="432"/>
      <c r="BV30" s="430">
        <v>7019140</v>
      </c>
      <c r="BW30" s="431"/>
      <c r="BX30" s="431"/>
      <c r="BY30" s="431"/>
      <c r="BZ30" s="431"/>
      <c r="CA30" s="431"/>
      <c r="CB30" s="431"/>
      <c r="CC30" s="432"/>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189</v>
      </c>
      <c r="D32" s="213"/>
      <c r="E32" s="213"/>
      <c r="F32" s="210"/>
      <c r="G32" s="210"/>
      <c r="H32" s="210"/>
      <c r="I32" s="210"/>
      <c r="J32" s="210"/>
      <c r="K32" s="210"/>
      <c r="L32" s="210"/>
      <c r="M32" s="210"/>
      <c r="N32" s="210"/>
      <c r="O32" s="210"/>
      <c r="P32" s="210"/>
      <c r="Q32" s="210"/>
      <c r="R32" s="210"/>
      <c r="S32" s="210"/>
      <c r="T32" s="210"/>
      <c r="U32" s="210" t="s">
        <v>190</v>
      </c>
      <c r="V32" s="210"/>
      <c r="W32" s="210"/>
      <c r="X32" s="210"/>
      <c r="Y32" s="210"/>
      <c r="Z32" s="210"/>
      <c r="AA32" s="210"/>
      <c r="AB32" s="210"/>
      <c r="AC32" s="210"/>
      <c r="AD32" s="210"/>
      <c r="AE32" s="210"/>
      <c r="AF32" s="210"/>
      <c r="AG32" s="210"/>
      <c r="AH32" s="210"/>
      <c r="AI32" s="210"/>
      <c r="AJ32" s="210"/>
      <c r="AK32" s="210"/>
      <c r="AL32" s="210"/>
      <c r="AM32" s="214" t="s">
        <v>191</v>
      </c>
      <c r="AN32" s="210"/>
      <c r="AO32" s="210"/>
      <c r="AP32" s="210"/>
      <c r="AQ32" s="210"/>
      <c r="AR32" s="210"/>
      <c r="AS32" s="214"/>
      <c r="AT32" s="214"/>
      <c r="AU32" s="214"/>
      <c r="AV32" s="214"/>
      <c r="AW32" s="214"/>
      <c r="AX32" s="214"/>
      <c r="AY32" s="214"/>
      <c r="AZ32" s="214"/>
      <c r="BA32" s="214"/>
      <c r="BB32" s="210"/>
      <c r="BC32" s="214"/>
      <c r="BD32" s="210"/>
      <c r="BE32" s="214" t="s">
        <v>192</v>
      </c>
      <c r="BF32" s="210"/>
      <c r="BG32" s="210"/>
      <c r="BH32" s="210"/>
      <c r="BI32" s="210"/>
      <c r="BJ32" s="214"/>
      <c r="BK32" s="214"/>
      <c r="BL32" s="214"/>
      <c r="BM32" s="214"/>
      <c r="BN32" s="214"/>
      <c r="BO32" s="214"/>
      <c r="BP32" s="214"/>
      <c r="BQ32" s="214"/>
      <c r="BR32" s="210"/>
      <c r="BS32" s="210"/>
      <c r="BT32" s="210"/>
      <c r="BU32" s="210"/>
      <c r="BV32" s="210"/>
      <c r="BW32" s="210" t="s">
        <v>193</v>
      </c>
      <c r="BX32" s="210"/>
      <c r="BY32" s="210"/>
      <c r="BZ32" s="210"/>
      <c r="CA32" s="210"/>
      <c r="CB32" s="214"/>
      <c r="CC32" s="214"/>
      <c r="CD32" s="214"/>
      <c r="CE32" s="214"/>
      <c r="CF32" s="214"/>
      <c r="CG32" s="214"/>
      <c r="CH32" s="214"/>
      <c r="CI32" s="214"/>
      <c r="CJ32" s="214"/>
      <c r="CK32" s="214"/>
      <c r="CL32" s="214"/>
      <c r="CM32" s="214"/>
      <c r="CN32" s="214"/>
      <c r="CO32" s="214" t="s">
        <v>194</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390" t="s">
        <v>195</v>
      </c>
      <c r="D33" s="390"/>
      <c r="E33" s="389" t="s">
        <v>196</v>
      </c>
      <c r="F33" s="389"/>
      <c r="G33" s="389"/>
      <c r="H33" s="389"/>
      <c r="I33" s="389"/>
      <c r="J33" s="389"/>
      <c r="K33" s="389"/>
      <c r="L33" s="389"/>
      <c r="M33" s="389"/>
      <c r="N33" s="389"/>
      <c r="O33" s="389"/>
      <c r="P33" s="389"/>
      <c r="Q33" s="389"/>
      <c r="R33" s="389"/>
      <c r="S33" s="389"/>
      <c r="T33" s="215"/>
      <c r="U33" s="390" t="s">
        <v>197</v>
      </c>
      <c r="V33" s="390"/>
      <c r="W33" s="389" t="s">
        <v>196</v>
      </c>
      <c r="X33" s="389"/>
      <c r="Y33" s="389"/>
      <c r="Z33" s="389"/>
      <c r="AA33" s="389"/>
      <c r="AB33" s="389"/>
      <c r="AC33" s="389"/>
      <c r="AD33" s="389"/>
      <c r="AE33" s="389"/>
      <c r="AF33" s="389"/>
      <c r="AG33" s="389"/>
      <c r="AH33" s="389"/>
      <c r="AI33" s="389"/>
      <c r="AJ33" s="389"/>
      <c r="AK33" s="389"/>
      <c r="AL33" s="215"/>
      <c r="AM33" s="390" t="s">
        <v>198</v>
      </c>
      <c r="AN33" s="390"/>
      <c r="AO33" s="389" t="s">
        <v>199</v>
      </c>
      <c r="AP33" s="389"/>
      <c r="AQ33" s="389"/>
      <c r="AR33" s="389"/>
      <c r="AS33" s="389"/>
      <c r="AT33" s="389"/>
      <c r="AU33" s="389"/>
      <c r="AV33" s="389"/>
      <c r="AW33" s="389"/>
      <c r="AX33" s="389"/>
      <c r="AY33" s="389"/>
      <c r="AZ33" s="389"/>
      <c r="BA33" s="389"/>
      <c r="BB33" s="389"/>
      <c r="BC33" s="389"/>
      <c r="BD33" s="216"/>
      <c r="BE33" s="389" t="s">
        <v>200</v>
      </c>
      <c r="BF33" s="389"/>
      <c r="BG33" s="389" t="s">
        <v>201</v>
      </c>
      <c r="BH33" s="389"/>
      <c r="BI33" s="389"/>
      <c r="BJ33" s="389"/>
      <c r="BK33" s="389"/>
      <c r="BL33" s="389"/>
      <c r="BM33" s="389"/>
      <c r="BN33" s="389"/>
      <c r="BO33" s="389"/>
      <c r="BP33" s="389"/>
      <c r="BQ33" s="389"/>
      <c r="BR33" s="389"/>
      <c r="BS33" s="389"/>
      <c r="BT33" s="389"/>
      <c r="BU33" s="389"/>
      <c r="BV33" s="216"/>
      <c r="BW33" s="390" t="s">
        <v>200</v>
      </c>
      <c r="BX33" s="390"/>
      <c r="BY33" s="389" t="s">
        <v>202</v>
      </c>
      <c r="BZ33" s="389"/>
      <c r="CA33" s="389"/>
      <c r="CB33" s="389"/>
      <c r="CC33" s="389"/>
      <c r="CD33" s="389"/>
      <c r="CE33" s="389"/>
      <c r="CF33" s="389"/>
      <c r="CG33" s="389"/>
      <c r="CH33" s="389"/>
      <c r="CI33" s="389"/>
      <c r="CJ33" s="389"/>
      <c r="CK33" s="389"/>
      <c r="CL33" s="389"/>
      <c r="CM33" s="389"/>
      <c r="CN33" s="215"/>
      <c r="CO33" s="390" t="s">
        <v>195</v>
      </c>
      <c r="CP33" s="390"/>
      <c r="CQ33" s="389" t="s">
        <v>203</v>
      </c>
      <c r="CR33" s="389"/>
      <c r="CS33" s="389"/>
      <c r="CT33" s="389"/>
      <c r="CU33" s="389"/>
      <c r="CV33" s="389"/>
      <c r="CW33" s="389"/>
      <c r="CX33" s="389"/>
      <c r="CY33" s="389"/>
      <c r="CZ33" s="389"/>
      <c r="DA33" s="389"/>
      <c r="DB33" s="389"/>
      <c r="DC33" s="389"/>
      <c r="DD33" s="389"/>
      <c r="DE33" s="389"/>
      <c r="DF33" s="215"/>
      <c r="DG33" s="388" t="s">
        <v>204</v>
      </c>
      <c r="DH33" s="388"/>
      <c r="DI33" s="217"/>
      <c r="DJ33" s="185"/>
      <c r="DK33" s="185"/>
      <c r="DL33" s="185"/>
      <c r="DM33" s="185"/>
      <c r="DN33" s="185"/>
      <c r="DO33" s="185"/>
    </row>
    <row r="34" spans="1:119" ht="32.25" customHeight="1" x14ac:dyDescent="0.15">
      <c r="A34" s="186"/>
      <c r="B34" s="212"/>
      <c r="C34" s="386">
        <f>IF(E34="","",1)</f>
        <v>1</v>
      </c>
      <c r="D34" s="386"/>
      <c r="E34" s="385" t="str">
        <f>IF('各会計、関係団体の財政状況及び健全化判断比率'!B7="","",'各会計、関係団体の財政状況及び健全化判断比率'!B7)</f>
        <v>一般会計</v>
      </c>
      <c r="F34" s="385"/>
      <c r="G34" s="385"/>
      <c r="H34" s="385"/>
      <c r="I34" s="385"/>
      <c r="J34" s="385"/>
      <c r="K34" s="385"/>
      <c r="L34" s="385"/>
      <c r="M34" s="385"/>
      <c r="N34" s="385"/>
      <c r="O34" s="385"/>
      <c r="P34" s="385"/>
      <c r="Q34" s="385"/>
      <c r="R34" s="385"/>
      <c r="S34" s="385"/>
      <c r="T34" s="213"/>
      <c r="U34" s="386">
        <f>IF(W34="","",MAX(C34:D43)+1)</f>
        <v>4</v>
      </c>
      <c r="V34" s="386"/>
      <c r="W34" s="385" t="str">
        <f>IF('各会計、関係団体の財政状況及び健全化判断比率'!B28="","",'各会計、関係団体の財政状況及び健全化判断比率'!B28)</f>
        <v>国民健康保険特別会計　保険事業勘定</v>
      </c>
      <c r="X34" s="385"/>
      <c r="Y34" s="385"/>
      <c r="Z34" s="385"/>
      <c r="AA34" s="385"/>
      <c r="AB34" s="385"/>
      <c r="AC34" s="385"/>
      <c r="AD34" s="385"/>
      <c r="AE34" s="385"/>
      <c r="AF34" s="385"/>
      <c r="AG34" s="385"/>
      <c r="AH34" s="385"/>
      <c r="AI34" s="385"/>
      <c r="AJ34" s="385"/>
      <c r="AK34" s="385"/>
      <c r="AL34" s="213"/>
      <c r="AM34" s="386">
        <f>IF(AO34="","",MAX(C34:D43,U34:V43)+1)</f>
        <v>10</v>
      </c>
      <c r="AN34" s="386"/>
      <c r="AO34" s="385" t="str">
        <f>IF('各会計、関係団体の財政状況及び健全化判断比率'!B34="","",'各会計、関係団体の財政状況及び健全化判断比率'!B34)</f>
        <v>下水道事業会計</v>
      </c>
      <c r="AP34" s="385"/>
      <c r="AQ34" s="385"/>
      <c r="AR34" s="385"/>
      <c r="AS34" s="385"/>
      <c r="AT34" s="385"/>
      <c r="AU34" s="385"/>
      <c r="AV34" s="385"/>
      <c r="AW34" s="385"/>
      <c r="AX34" s="385"/>
      <c r="AY34" s="385"/>
      <c r="AZ34" s="385"/>
      <c r="BA34" s="385"/>
      <c r="BB34" s="385"/>
      <c r="BC34" s="385"/>
      <c r="BD34" s="213"/>
      <c r="BE34" s="386">
        <f>IF(BG34="","",MAX(C34:D43,U34:V43,AM34:AN43)+1)</f>
        <v>11</v>
      </c>
      <c r="BF34" s="386"/>
      <c r="BG34" s="385" t="str">
        <f>IF('各会計、関係団体の財政状況及び健全化判断比率'!B35="","",'各会計、関係団体の財政状況及び健全化判断比率'!B35)</f>
        <v>国民宿舎事業特別会計</v>
      </c>
      <c r="BH34" s="385"/>
      <c r="BI34" s="385"/>
      <c r="BJ34" s="385"/>
      <c r="BK34" s="385"/>
      <c r="BL34" s="385"/>
      <c r="BM34" s="385"/>
      <c r="BN34" s="385"/>
      <c r="BO34" s="385"/>
      <c r="BP34" s="385"/>
      <c r="BQ34" s="385"/>
      <c r="BR34" s="385"/>
      <c r="BS34" s="385"/>
      <c r="BT34" s="385"/>
      <c r="BU34" s="385"/>
      <c r="BV34" s="213"/>
      <c r="BW34" s="386">
        <f>IF(BY34="","",MAX(C34:D43,U34:V43,AM34:AN43,BE34:BF43)+1)</f>
        <v>13</v>
      </c>
      <c r="BX34" s="386"/>
      <c r="BY34" s="385" t="str">
        <f>IF('各会計、関係団体の財政状況及び健全化判断比率'!B68="","",'各会計、関係団体の財政状況及び健全化判断比率'!B68)</f>
        <v>淡路広域行政事務組合(普通会計）</v>
      </c>
      <c r="BZ34" s="385"/>
      <c r="CA34" s="385"/>
      <c r="CB34" s="385"/>
      <c r="CC34" s="385"/>
      <c r="CD34" s="385"/>
      <c r="CE34" s="385"/>
      <c r="CF34" s="385"/>
      <c r="CG34" s="385"/>
      <c r="CH34" s="385"/>
      <c r="CI34" s="385"/>
      <c r="CJ34" s="385"/>
      <c r="CK34" s="385"/>
      <c r="CL34" s="385"/>
      <c r="CM34" s="385"/>
      <c r="CN34" s="213"/>
      <c r="CO34" s="386">
        <f>IF(CQ34="","",MAX(C34:D43,U34:V43,AM34:AN43,BE34:BF43,BW34:BX43)+1)</f>
        <v>23</v>
      </c>
      <c r="CP34" s="386"/>
      <c r="CQ34" s="385" t="str">
        <f>IF('各会計、関係団体の財政状況及び健全化判断比率'!BS7="","",'各会計、関係団体の財政状況及び健全化判断比率'!BS7)</f>
        <v>公益財団法人　淡路人形協会</v>
      </c>
      <c r="CR34" s="385"/>
      <c r="CS34" s="385"/>
      <c r="CT34" s="385"/>
      <c r="CU34" s="385"/>
      <c r="CV34" s="385"/>
      <c r="CW34" s="385"/>
      <c r="CX34" s="385"/>
      <c r="CY34" s="385"/>
      <c r="CZ34" s="385"/>
      <c r="DA34" s="385"/>
      <c r="DB34" s="385"/>
      <c r="DC34" s="385"/>
      <c r="DD34" s="385"/>
      <c r="DE34" s="385"/>
      <c r="DF34" s="210"/>
      <c r="DG34" s="387" t="str">
        <f>IF('各会計、関係団体の財政状況及び健全化判断比率'!BR7="","",'各会計、関係団体の財政状況及び健全化判断比率'!BR7)</f>
        <v/>
      </c>
      <c r="DH34" s="387"/>
      <c r="DI34" s="217"/>
      <c r="DJ34" s="185"/>
      <c r="DK34" s="185"/>
      <c r="DL34" s="185"/>
      <c r="DM34" s="185"/>
      <c r="DN34" s="185"/>
      <c r="DO34" s="185"/>
    </row>
    <row r="35" spans="1:119" ht="32.25" customHeight="1" x14ac:dyDescent="0.15">
      <c r="A35" s="186"/>
      <c r="B35" s="212"/>
      <c r="C35" s="386">
        <f>IF(E35="","",C34+1)</f>
        <v>2</v>
      </c>
      <c r="D35" s="386"/>
      <c r="E35" s="385" t="str">
        <f>IF('各会計、関係団体の財政状況及び健全化判断比率'!B8="","",'各会計、関係団体の財政状況及び健全化判断比率'!B8)</f>
        <v>産業廃棄物最終処分事業特別会計</v>
      </c>
      <c r="F35" s="385"/>
      <c r="G35" s="385"/>
      <c r="H35" s="385"/>
      <c r="I35" s="385"/>
      <c r="J35" s="385"/>
      <c r="K35" s="385"/>
      <c r="L35" s="385"/>
      <c r="M35" s="385"/>
      <c r="N35" s="385"/>
      <c r="O35" s="385"/>
      <c r="P35" s="385"/>
      <c r="Q35" s="385"/>
      <c r="R35" s="385"/>
      <c r="S35" s="385"/>
      <c r="T35" s="213"/>
      <c r="U35" s="386">
        <f>IF(W35="","",U34+1)</f>
        <v>5</v>
      </c>
      <c r="V35" s="386"/>
      <c r="W35" s="385" t="str">
        <f>IF('各会計、関係団体の財政状況及び健全化判断比率'!B29="","",'各会計、関係団体の財政状況及び健全化判断比率'!B29)</f>
        <v>国民健康保険特別会計　直営診療所勘定</v>
      </c>
      <c r="X35" s="385"/>
      <c r="Y35" s="385"/>
      <c r="Z35" s="385"/>
      <c r="AA35" s="385"/>
      <c r="AB35" s="385"/>
      <c r="AC35" s="385"/>
      <c r="AD35" s="385"/>
      <c r="AE35" s="385"/>
      <c r="AF35" s="385"/>
      <c r="AG35" s="385"/>
      <c r="AH35" s="385"/>
      <c r="AI35" s="385"/>
      <c r="AJ35" s="385"/>
      <c r="AK35" s="385"/>
      <c r="AL35" s="213"/>
      <c r="AM35" s="386" t="str">
        <f t="shared" ref="AM35:AM43" si="0">IF(AO35="","",AM34+1)</f>
        <v/>
      </c>
      <c r="AN35" s="386"/>
      <c r="AO35" s="385"/>
      <c r="AP35" s="385"/>
      <c r="AQ35" s="385"/>
      <c r="AR35" s="385"/>
      <c r="AS35" s="385"/>
      <c r="AT35" s="385"/>
      <c r="AU35" s="385"/>
      <c r="AV35" s="385"/>
      <c r="AW35" s="385"/>
      <c r="AX35" s="385"/>
      <c r="AY35" s="385"/>
      <c r="AZ35" s="385"/>
      <c r="BA35" s="385"/>
      <c r="BB35" s="385"/>
      <c r="BC35" s="385"/>
      <c r="BD35" s="213"/>
      <c r="BE35" s="386">
        <f t="shared" ref="BE35:BE43" si="1">IF(BG35="","",BE34+1)</f>
        <v>12</v>
      </c>
      <c r="BF35" s="386"/>
      <c r="BG35" s="385" t="str">
        <f>IF('各会計、関係団体の財政状況及び健全化判断比率'!B36="","",'各会計、関係団体の財政状況及び健全化判断比率'!B36)</f>
        <v>土地開発事業特別会計</v>
      </c>
      <c r="BH35" s="385"/>
      <c r="BI35" s="385"/>
      <c r="BJ35" s="385"/>
      <c r="BK35" s="385"/>
      <c r="BL35" s="385"/>
      <c r="BM35" s="385"/>
      <c r="BN35" s="385"/>
      <c r="BO35" s="385"/>
      <c r="BP35" s="385"/>
      <c r="BQ35" s="385"/>
      <c r="BR35" s="385"/>
      <c r="BS35" s="385"/>
      <c r="BT35" s="385"/>
      <c r="BU35" s="385"/>
      <c r="BV35" s="213"/>
      <c r="BW35" s="386">
        <f t="shared" ref="BW35:BW43" si="2">IF(BY35="","",BW34+1)</f>
        <v>14</v>
      </c>
      <c r="BX35" s="386"/>
      <c r="BY35" s="385" t="str">
        <f>IF('各会計、関係団体の財政状況及び健全化判断比率'!B69="","",'各会計、関係団体の財政状況及び健全化判断比率'!B69)</f>
        <v>淡路広域行政事務組合（淡路食肉センター事業特別会計）</v>
      </c>
      <c r="BZ35" s="385"/>
      <c r="CA35" s="385"/>
      <c r="CB35" s="385"/>
      <c r="CC35" s="385"/>
      <c r="CD35" s="385"/>
      <c r="CE35" s="385"/>
      <c r="CF35" s="385"/>
      <c r="CG35" s="385"/>
      <c r="CH35" s="385"/>
      <c r="CI35" s="385"/>
      <c r="CJ35" s="385"/>
      <c r="CK35" s="385"/>
      <c r="CL35" s="385"/>
      <c r="CM35" s="385"/>
      <c r="CN35" s="213"/>
      <c r="CO35" s="386">
        <f t="shared" ref="CO35:CO43" si="3">IF(CQ35="","",CO34+1)</f>
        <v>24</v>
      </c>
      <c r="CP35" s="386"/>
      <c r="CQ35" s="385" t="str">
        <f>IF('各会計、関係団体の財政状況及び健全化判断比率'!BS8="","",'各会計、関係団体の財政状況及び健全化判断比率'!BS8)</f>
        <v>西淡まちつくり　株式会社</v>
      </c>
      <c r="CR35" s="385"/>
      <c r="CS35" s="385"/>
      <c r="CT35" s="385"/>
      <c r="CU35" s="385"/>
      <c r="CV35" s="385"/>
      <c r="CW35" s="385"/>
      <c r="CX35" s="385"/>
      <c r="CY35" s="385"/>
      <c r="CZ35" s="385"/>
      <c r="DA35" s="385"/>
      <c r="DB35" s="385"/>
      <c r="DC35" s="385"/>
      <c r="DD35" s="385"/>
      <c r="DE35" s="385"/>
      <c r="DF35" s="210"/>
      <c r="DG35" s="387" t="str">
        <f>IF('各会計、関係団体の財政状況及び健全化判断比率'!BR8="","",'各会計、関係団体の財政状況及び健全化判断比率'!BR8)</f>
        <v/>
      </c>
      <c r="DH35" s="387"/>
      <c r="DI35" s="217"/>
      <c r="DJ35" s="185"/>
      <c r="DK35" s="185"/>
      <c r="DL35" s="185"/>
      <c r="DM35" s="185"/>
      <c r="DN35" s="185"/>
      <c r="DO35" s="185"/>
    </row>
    <row r="36" spans="1:119" ht="32.25" customHeight="1" x14ac:dyDescent="0.15">
      <c r="A36" s="186"/>
      <c r="B36" s="212"/>
      <c r="C36" s="386">
        <f>IF(E36="","",C35+1)</f>
        <v>3</v>
      </c>
      <c r="D36" s="386"/>
      <c r="E36" s="385" t="str">
        <f>IF('各会計、関係団体の財政状況及び健全化判断比率'!B9="","",'各会計、関係団体の財政状況及び健全化判断比率'!B9)</f>
        <v>ケーブルテレビ事業特別会計</v>
      </c>
      <c r="F36" s="385"/>
      <c r="G36" s="385"/>
      <c r="H36" s="385"/>
      <c r="I36" s="385"/>
      <c r="J36" s="385"/>
      <c r="K36" s="385"/>
      <c r="L36" s="385"/>
      <c r="M36" s="385"/>
      <c r="N36" s="385"/>
      <c r="O36" s="385"/>
      <c r="P36" s="385"/>
      <c r="Q36" s="385"/>
      <c r="R36" s="385"/>
      <c r="S36" s="385"/>
      <c r="T36" s="213"/>
      <c r="U36" s="386">
        <f t="shared" ref="U36:U43" si="4">IF(W36="","",U35+1)</f>
        <v>6</v>
      </c>
      <c r="V36" s="386"/>
      <c r="W36" s="385" t="str">
        <f>IF('各会計、関係団体の財政状況及び健全化判断比率'!B30="","",'各会計、関係団体の財政状況及び健全化判断比率'!B30)</f>
        <v>後期高齢者医療特別会計</v>
      </c>
      <c r="X36" s="385"/>
      <c r="Y36" s="385"/>
      <c r="Z36" s="385"/>
      <c r="AA36" s="385"/>
      <c r="AB36" s="385"/>
      <c r="AC36" s="385"/>
      <c r="AD36" s="385"/>
      <c r="AE36" s="385"/>
      <c r="AF36" s="385"/>
      <c r="AG36" s="385"/>
      <c r="AH36" s="385"/>
      <c r="AI36" s="385"/>
      <c r="AJ36" s="385"/>
      <c r="AK36" s="385"/>
      <c r="AL36" s="213"/>
      <c r="AM36" s="386" t="str">
        <f t="shared" si="0"/>
        <v/>
      </c>
      <c r="AN36" s="386"/>
      <c r="AO36" s="385"/>
      <c r="AP36" s="385"/>
      <c r="AQ36" s="385"/>
      <c r="AR36" s="385"/>
      <c r="AS36" s="385"/>
      <c r="AT36" s="385"/>
      <c r="AU36" s="385"/>
      <c r="AV36" s="385"/>
      <c r="AW36" s="385"/>
      <c r="AX36" s="385"/>
      <c r="AY36" s="385"/>
      <c r="AZ36" s="385"/>
      <c r="BA36" s="385"/>
      <c r="BB36" s="385"/>
      <c r="BC36" s="385"/>
      <c r="BD36" s="213"/>
      <c r="BE36" s="386" t="str">
        <f t="shared" si="1"/>
        <v/>
      </c>
      <c r="BF36" s="386"/>
      <c r="BG36" s="385"/>
      <c r="BH36" s="385"/>
      <c r="BI36" s="385"/>
      <c r="BJ36" s="385"/>
      <c r="BK36" s="385"/>
      <c r="BL36" s="385"/>
      <c r="BM36" s="385"/>
      <c r="BN36" s="385"/>
      <c r="BO36" s="385"/>
      <c r="BP36" s="385"/>
      <c r="BQ36" s="385"/>
      <c r="BR36" s="385"/>
      <c r="BS36" s="385"/>
      <c r="BT36" s="385"/>
      <c r="BU36" s="385"/>
      <c r="BV36" s="213"/>
      <c r="BW36" s="386">
        <f t="shared" si="2"/>
        <v>15</v>
      </c>
      <c r="BX36" s="386"/>
      <c r="BY36" s="385" t="str">
        <f>IF('各会計、関係団体の財政状況及び健全化判断比率'!B70="","",'各会計、関係団体の財政状況及び健全化判断比率'!B70)</f>
        <v>淡路広域消防事務組合</v>
      </c>
      <c r="BZ36" s="385"/>
      <c r="CA36" s="385"/>
      <c r="CB36" s="385"/>
      <c r="CC36" s="385"/>
      <c r="CD36" s="385"/>
      <c r="CE36" s="385"/>
      <c r="CF36" s="385"/>
      <c r="CG36" s="385"/>
      <c r="CH36" s="385"/>
      <c r="CI36" s="385"/>
      <c r="CJ36" s="385"/>
      <c r="CK36" s="385"/>
      <c r="CL36" s="385"/>
      <c r="CM36" s="385"/>
      <c r="CN36" s="213"/>
      <c r="CO36" s="386">
        <f t="shared" si="3"/>
        <v>25</v>
      </c>
      <c r="CP36" s="386"/>
      <c r="CQ36" s="385" t="str">
        <f>IF('各会計、関係団体の財政状況及び健全化判断比率'!BS9="","",'各会計、関係団体の財政状況及び健全化判断比率'!BS9)</f>
        <v>南淡路農業公園　株式会社</v>
      </c>
      <c r="CR36" s="385"/>
      <c r="CS36" s="385"/>
      <c r="CT36" s="385"/>
      <c r="CU36" s="385"/>
      <c r="CV36" s="385"/>
      <c r="CW36" s="385"/>
      <c r="CX36" s="385"/>
      <c r="CY36" s="385"/>
      <c r="CZ36" s="385"/>
      <c r="DA36" s="385"/>
      <c r="DB36" s="385"/>
      <c r="DC36" s="385"/>
      <c r="DD36" s="385"/>
      <c r="DE36" s="385"/>
      <c r="DF36" s="210"/>
      <c r="DG36" s="387" t="str">
        <f>IF('各会計、関係団体の財政状況及び健全化判断比率'!BR9="","",'各会計、関係団体の財政状況及び健全化判断比率'!BR9)</f>
        <v/>
      </c>
      <c r="DH36" s="387"/>
      <c r="DI36" s="217"/>
      <c r="DJ36" s="185"/>
      <c r="DK36" s="185"/>
      <c r="DL36" s="185"/>
      <c r="DM36" s="185"/>
      <c r="DN36" s="185"/>
      <c r="DO36" s="185"/>
    </row>
    <row r="37" spans="1:119" ht="32.25" customHeight="1" x14ac:dyDescent="0.15">
      <c r="A37" s="186"/>
      <c r="B37" s="212"/>
      <c r="C37" s="386" t="str">
        <f>IF(E37="","",C36+1)</f>
        <v/>
      </c>
      <c r="D37" s="386"/>
      <c r="E37" s="385" t="str">
        <f>IF('各会計、関係団体の財政状況及び健全化判断比率'!B10="","",'各会計、関係団体の財政状況及び健全化判断比率'!B10)</f>
        <v/>
      </c>
      <c r="F37" s="385"/>
      <c r="G37" s="385"/>
      <c r="H37" s="385"/>
      <c r="I37" s="385"/>
      <c r="J37" s="385"/>
      <c r="K37" s="385"/>
      <c r="L37" s="385"/>
      <c r="M37" s="385"/>
      <c r="N37" s="385"/>
      <c r="O37" s="385"/>
      <c r="P37" s="385"/>
      <c r="Q37" s="385"/>
      <c r="R37" s="385"/>
      <c r="S37" s="385"/>
      <c r="T37" s="213"/>
      <c r="U37" s="386">
        <f t="shared" si="4"/>
        <v>7</v>
      </c>
      <c r="V37" s="386"/>
      <c r="W37" s="385" t="str">
        <f>IF('各会計、関係団体の財政状況及び健全化判断比率'!B31="","",'各会計、関係団体の財政状況及び健全化判断比率'!B31)</f>
        <v>介護保険特別会計保険事業勘定</v>
      </c>
      <c r="X37" s="385"/>
      <c r="Y37" s="385"/>
      <c r="Z37" s="385"/>
      <c r="AA37" s="385"/>
      <c r="AB37" s="385"/>
      <c r="AC37" s="385"/>
      <c r="AD37" s="385"/>
      <c r="AE37" s="385"/>
      <c r="AF37" s="385"/>
      <c r="AG37" s="385"/>
      <c r="AH37" s="385"/>
      <c r="AI37" s="385"/>
      <c r="AJ37" s="385"/>
      <c r="AK37" s="385"/>
      <c r="AL37" s="213"/>
      <c r="AM37" s="386" t="str">
        <f t="shared" si="0"/>
        <v/>
      </c>
      <c r="AN37" s="386"/>
      <c r="AO37" s="385"/>
      <c r="AP37" s="385"/>
      <c r="AQ37" s="385"/>
      <c r="AR37" s="385"/>
      <c r="AS37" s="385"/>
      <c r="AT37" s="385"/>
      <c r="AU37" s="385"/>
      <c r="AV37" s="385"/>
      <c r="AW37" s="385"/>
      <c r="AX37" s="385"/>
      <c r="AY37" s="385"/>
      <c r="AZ37" s="385"/>
      <c r="BA37" s="385"/>
      <c r="BB37" s="385"/>
      <c r="BC37" s="385"/>
      <c r="BD37" s="213"/>
      <c r="BE37" s="386" t="str">
        <f t="shared" si="1"/>
        <v/>
      </c>
      <c r="BF37" s="386"/>
      <c r="BG37" s="385"/>
      <c r="BH37" s="385"/>
      <c r="BI37" s="385"/>
      <c r="BJ37" s="385"/>
      <c r="BK37" s="385"/>
      <c r="BL37" s="385"/>
      <c r="BM37" s="385"/>
      <c r="BN37" s="385"/>
      <c r="BO37" s="385"/>
      <c r="BP37" s="385"/>
      <c r="BQ37" s="385"/>
      <c r="BR37" s="385"/>
      <c r="BS37" s="385"/>
      <c r="BT37" s="385"/>
      <c r="BU37" s="385"/>
      <c r="BV37" s="213"/>
      <c r="BW37" s="386">
        <f t="shared" si="2"/>
        <v>16</v>
      </c>
      <c r="BX37" s="386"/>
      <c r="BY37" s="385" t="str">
        <f>IF('各会計、関係団体の財政状況及び健全化判断比率'!B71="","",'各会計、関係団体の財政状況及び健全化判断比率'!B71)</f>
        <v>洲本市・南あわじ市衛生事務組合</v>
      </c>
      <c r="BZ37" s="385"/>
      <c r="CA37" s="385"/>
      <c r="CB37" s="385"/>
      <c r="CC37" s="385"/>
      <c r="CD37" s="385"/>
      <c r="CE37" s="385"/>
      <c r="CF37" s="385"/>
      <c r="CG37" s="385"/>
      <c r="CH37" s="385"/>
      <c r="CI37" s="385"/>
      <c r="CJ37" s="385"/>
      <c r="CK37" s="385"/>
      <c r="CL37" s="385"/>
      <c r="CM37" s="385"/>
      <c r="CN37" s="213"/>
      <c r="CO37" s="386">
        <f t="shared" si="3"/>
        <v>26</v>
      </c>
      <c r="CP37" s="386"/>
      <c r="CQ37" s="385" t="str">
        <f>IF('各会計、関係団体の財政状況及び健全化判断比率'!BS10="","",'各会計、関係団体の財政状況及び健全化判断比率'!BS10)</f>
        <v>株式会社　南淡風力エネルギー開発</v>
      </c>
      <c r="CR37" s="385"/>
      <c r="CS37" s="385"/>
      <c r="CT37" s="385"/>
      <c r="CU37" s="385"/>
      <c r="CV37" s="385"/>
      <c r="CW37" s="385"/>
      <c r="CX37" s="385"/>
      <c r="CY37" s="385"/>
      <c r="CZ37" s="385"/>
      <c r="DA37" s="385"/>
      <c r="DB37" s="385"/>
      <c r="DC37" s="385"/>
      <c r="DD37" s="385"/>
      <c r="DE37" s="385"/>
      <c r="DF37" s="210"/>
      <c r="DG37" s="387" t="str">
        <f>IF('各会計、関係団体の財政状況及び健全化判断比率'!BR10="","",'各会計、関係団体の財政状況及び健全化判断比率'!BR10)</f>
        <v/>
      </c>
      <c r="DH37" s="387"/>
      <c r="DI37" s="217"/>
      <c r="DJ37" s="185"/>
      <c r="DK37" s="185"/>
      <c r="DL37" s="185"/>
      <c r="DM37" s="185"/>
      <c r="DN37" s="185"/>
      <c r="DO37" s="185"/>
    </row>
    <row r="38" spans="1:119" ht="32.25" customHeight="1" x14ac:dyDescent="0.15">
      <c r="A38" s="186"/>
      <c r="B38" s="212"/>
      <c r="C38" s="386" t="str">
        <f t="shared" ref="C38:C43" si="5">IF(E38="","",C37+1)</f>
        <v/>
      </c>
      <c r="D38" s="386"/>
      <c r="E38" s="385" t="str">
        <f>IF('各会計、関係団体の財政状況及び健全化判断比率'!B11="","",'各会計、関係団体の財政状況及び健全化判断比率'!B11)</f>
        <v/>
      </c>
      <c r="F38" s="385"/>
      <c r="G38" s="385"/>
      <c r="H38" s="385"/>
      <c r="I38" s="385"/>
      <c r="J38" s="385"/>
      <c r="K38" s="385"/>
      <c r="L38" s="385"/>
      <c r="M38" s="385"/>
      <c r="N38" s="385"/>
      <c r="O38" s="385"/>
      <c r="P38" s="385"/>
      <c r="Q38" s="385"/>
      <c r="R38" s="385"/>
      <c r="S38" s="385"/>
      <c r="T38" s="213"/>
      <c r="U38" s="386">
        <f t="shared" si="4"/>
        <v>8</v>
      </c>
      <c r="V38" s="386"/>
      <c r="W38" s="385" t="str">
        <f>IF('各会計、関係団体の財政状況及び健全化判断比率'!B32="","",'各会計、関係団体の財政状況及び健全化判断比率'!B32)</f>
        <v>介護保険特別会計介護サービス事業勘定</v>
      </c>
      <c r="X38" s="385"/>
      <c r="Y38" s="385"/>
      <c r="Z38" s="385"/>
      <c r="AA38" s="385"/>
      <c r="AB38" s="385"/>
      <c r="AC38" s="385"/>
      <c r="AD38" s="385"/>
      <c r="AE38" s="385"/>
      <c r="AF38" s="385"/>
      <c r="AG38" s="385"/>
      <c r="AH38" s="385"/>
      <c r="AI38" s="385"/>
      <c r="AJ38" s="385"/>
      <c r="AK38" s="385"/>
      <c r="AL38" s="213"/>
      <c r="AM38" s="386" t="str">
        <f t="shared" si="0"/>
        <v/>
      </c>
      <c r="AN38" s="386"/>
      <c r="AO38" s="385"/>
      <c r="AP38" s="385"/>
      <c r="AQ38" s="385"/>
      <c r="AR38" s="385"/>
      <c r="AS38" s="385"/>
      <c r="AT38" s="385"/>
      <c r="AU38" s="385"/>
      <c r="AV38" s="385"/>
      <c r="AW38" s="385"/>
      <c r="AX38" s="385"/>
      <c r="AY38" s="385"/>
      <c r="AZ38" s="385"/>
      <c r="BA38" s="385"/>
      <c r="BB38" s="385"/>
      <c r="BC38" s="385"/>
      <c r="BD38" s="213"/>
      <c r="BE38" s="386" t="str">
        <f t="shared" si="1"/>
        <v/>
      </c>
      <c r="BF38" s="386"/>
      <c r="BG38" s="385"/>
      <c r="BH38" s="385"/>
      <c r="BI38" s="385"/>
      <c r="BJ38" s="385"/>
      <c r="BK38" s="385"/>
      <c r="BL38" s="385"/>
      <c r="BM38" s="385"/>
      <c r="BN38" s="385"/>
      <c r="BO38" s="385"/>
      <c r="BP38" s="385"/>
      <c r="BQ38" s="385"/>
      <c r="BR38" s="385"/>
      <c r="BS38" s="385"/>
      <c r="BT38" s="385"/>
      <c r="BU38" s="385"/>
      <c r="BV38" s="213"/>
      <c r="BW38" s="386">
        <f t="shared" si="2"/>
        <v>17</v>
      </c>
      <c r="BX38" s="386"/>
      <c r="BY38" s="385" t="str">
        <f>IF('各会計、関係団体の財政状況及び健全化判断比率'!B72="","",'各会計、関係団体の財政状況及び健全化判断比率'!B72)</f>
        <v>南あわじ市・洲本市小中学校組合</v>
      </c>
      <c r="BZ38" s="385"/>
      <c r="CA38" s="385"/>
      <c r="CB38" s="385"/>
      <c r="CC38" s="385"/>
      <c r="CD38" s="385"/>
      <c r="CE38" s="385"/>
      <c r="CF38" s="385"/>
      <c r="CG38" s="385"/>
      <c r="CH38" s="385"/>
      <c r="CI38" s="385"/>
      <c r="CJ38" s="385"/>
      <c r="CK38" s="385"/>
      <c r="CL38" s="385"/>
      <c r="CM38" s="385"/>
      <c r="CN38" s="213"/>
      <c r="CO38" s="386" t="str">
        <f t="shared" si="3"/>
        <v/>
      </c>
      <c r="CP38" s="386"/>
      <c r="CQ38" s="385" t="str">
        <f>IF('各会計、関係団体の財政状況及び健全化判断比率'!BS11="","",'各会計、関係団体の財政状況及び健全化判断比率'!BS11)</f>
        <v/>
      </c>
      <c r="CR38" s="385"/>
      <c r="CS38" s="385"/>
      <c r="CT38" s="385"/>
      <c r="CU38" s="385"/>
      <c r="CV38" s="385"/>
      <c r="CW38" s="385"/>
      <c r="CX38" s="385"/>
      <c r="CY38" s="385"/>
      <c r="CZ38" s="385"/>
      <c r="DA38" s="385"/>
      <c r="DB38" s="385"/>
      <c r="DC38" s="385"/>
      <c r="DD38" s="385"/>
      <c r="DE38" s="385"/>
      <c r="DF38" s="210"/>
      <c r="DG38" s="387" t="str">
        <f>IF('各会計、関係団体の財政状況及び健全化判断比率'!BR11="","",'各会計、関係団体の財政状況及び健全化判断比率'!BR11)</f>
        <v/>
      </c>
      <c r="DH38" s="387"/>
      <c r="DI38" s="217"/>
      <c r="DJ38" s="185"/>
      <c r="DK38" s="185"/>
      <c r="DL38" s="185"/>
      <c r="DM38" s="185"/>
      <c r="DN38" s="185"/>
      <c r="DO38" s="185"/>
    </row>
    <row r="39" spans="1:119" ht="32.25" customHeight="1" x14ac:dyDescent="0.15">
      <c r="A39" s="186"/>
      <c r="B39" s="212"/>
      <c r="C39" s="386" t="str">
        <f t="shared" si="5"/>
        <v/>
      </c>
      <c r="D39" s="386"/>
      <c r="E39" s="385" t="str">
        <f>IF('各会計、関係団体の財政状況及び健全化判断比率'!B12="","",'各会計、関係団体の財政状況及び健全化判断比率'!B12)</f>
        <v/>
      </c>
      <c r="F39" s="385"/>
      <c r="G39" s="385"/>
      <c r="H39" s="385"/>
      <c r="I39" s="385"/>
      <c r="J39" s="385"/>
      <c r="K39" s="385"/>
      <c r="L39" s="385"/>
      <c r="M39" s="385"/>
      <c r="N39" s="385"/>
      <c r="O39" s="385"/>
      <c r="P39" s="385"/>
      <c r="Q39" s="385"/>
      <c r="R39" s="385"/>
      <c r="S39" s="385"/>
      <c r="T39" s="213"/>
      <c r="U39" s="386">
        <f t="shared" si="4"/>
        <v>9</v>
      </c>
      <c r="V39" s="386"/>
      <c r="W39" s="385" t="str">
        <f>IF('各会計、関係団体の財政状況及び健全化判断比率'!B33="","",'各会計、関係団体の財政状況及び健全化判断比率'!B33)</f>
        <v>農業共済事業会計</v>
      </c>
      <c r="X39" s="385"/>
      <c r="Y39" s="385"/>
      <c r="Z39" s="385"/>
      <c r="AA39" s="385"/>
      <c r="AB39" s="385"/>
      <c r="AC39" s="385"/>
      <c r="AD39" s="385"/>
      <c r="AE39" s="385"/>
      <c r="AF39" s="385"/>
      <c r="AG39" s="385"/>
      <c r="AH39" s="385"/>
      <c r="AI39" s="385"/>
      <c r="AJ39" s="385"/>
      <c r="AK39" s="385"/>
      <c r="AL39" s="213"/>
      <c r="AM39" s="386" t="str">
        <f t="shared" si="0"/>
        <v/>
      </c>
      <c r="AN39" s="386"/>
      <c r="AO39" s="385"/>
      <c r="AP39" s="385"/>
      <c r="AQ39" s="385"/>
      <c r="AR39" s="385"/>
      <c r="AS39" s="385"/>
      <c r="AT39" s="385"/>
      <c r="AU39" s="385"/>
      <c r="AV39" s="385"/>
      <c r="AW39" s="385"/>
      <c r="AX39" s="385"/>
      <c r="AY39" s="385"/>
      <c r="AZ39" s="385"/>
      <c r="BA39" s="385"/>
      <c r="BB39" s="385"/>
      <c r="BC39" s="385"/>
      <c r="BD39" s="213"/>
      <c r="BE39" s="386" t="str">
        <f t="shared" si="1"/>
        <v/>
      </c>
      <c r="BF39" s="386"/>
      <c r="BG39" s="385"/>
      <c r="BH39" s="385"/>
      <c r="BI39" s="385"/>
      <c r="BJ39" s="385"/>
      <c r="BK39" s="385"/>
      <c r="BL39" s="385"/>
      <c r="BM39" s="385"/>
      <c r="BN39" s="385"/>
      <c r="BO39" s="385"/>
      <c r="BP39" s="385"/>
      <c r="BQ39" s="385"/>
      <c r="BR39" s="385"/>
      <c r="BS39" s="385"/>
      <c r="BT39" s="385"/>
      <c r="BU39" s="385"/>
      <c r="BV39" s="213"/>
      <c r="BW39" s="386">
        <f t="shared" si="2"/>
        <v>18</v>
      </c>
      <c r="BX39" s="386"/>
      <c r="BY39" s="385" t="str">
        <f>IF('各会計、関係団体の財政状況及び健全化判断比率'!B73="","",'各会計、関係団体の財政状況及び健全化判断比率'!B73)</f>
        <v>淡路広域水道企業団</v>
      </c>
      <c r="BZ39" s="385"/>
      <c r="CA39" s="385"/>
      <c r="CB39" s="385"/>
      <c r="CC39" s="385"/>
      <c r="CD39" s="385"/>
      <c r="CE39" s="385"/>
      <c r="CF39" s="385"/>
      <c r="CG39" s="385"/>
      <c r="CH39" s="385"/>
      <c r="CI39" s="385"/>
      <c r="CJ39" s="385"/>
      <c r="CK39" s="385"/>
      <c r="CL39" s="385"/>
      <c r="CM39" s="385"/>
      <c r="CN39" s="213"/>
      <c r="CO39" s="386" t="str">
        <f t="shared" si="3"/>
        <v/>
      </c>
      <c r="CP39" s="386"/>
      <c r="CQ39" s="385" t="str">
        <f>IF('各会計、関係団体の財政状況及び健全化判断比率'!BS12="","",'各会計、関係団体の財政状況及び健全化判断比率'!BS12)</f>
        <v/>
      </c>
      <c r="CR39" s="385"/>
      <c r="CS39" s="385"/>
      <c r="CT39" s="385"/>
      <c r="CU39" s="385"/>
      <c r="CV39" s="385"/>
      <c r="CW39" s="385"/>
      <c r="CX39" s="385"/>
      <c r="CY39" s="385"/>
      <c r="CZ39" s="385"/>
      <c r="DA39" s="385"/>
      <c r="DB39" s="385"/>
      <c r="DC39" s="385"/>
      <c r="DD39" s="385"/>
      <c r="DE39" s="385"/>
      <c r="DF39" s="210"/>
      <c r="DG39" s="387" t="str">
        <f>IF('各会計、関係団体の財政状況及び健全化判断比率'!BR12="","",'各会計、関係団体の財政状況及び健全化判断比率'!BR12)</f>
        <v/>
      </c>
      <c r="DH39" s="387"/>
      <c r="DI39" s="217"/>
      <c r="DJ39" s="185"/>
      <c r="DK39" s="185"/>
      <c r="DL39" s="185"/>
      <c r="DM39" s="185"/>
      <c r="DN39" s="185"/>
      <c r="DO39" s="185"/>
    </row>
    <row r="40" spans="1:119" ht="32.25" customHeight="1" x14ac:dyDescent="0.15">
      <c r="A40" s="186"/>
      <c r="B40" s="212"/>
      <c r="C40" s="386" t="str">
        <f t="shared" si="5"/>
        <v/>
      </c>
      <c r="D40" s="386"/>
      <c r="E40" s="385" t="str">
        <f>IF('各会計、関係団体の財政状況及び健全化判断比率'!B13="","",'各会計、関係団体の財政状況及び健全化判断比率'!B13)</f>
        <v/>
      </c>
      <c r="F40" s="385"/>
      <c r="G40" s="385"/>
      <c r="H40" s="385"/>
      <c r="I40" s="385"/>
      <c r="J40" s="385"/>
      <c r="K40" s="385"/>
      <c r="L40" s="385"/>
      <c r="M40" s="385"/>
      <c r="N40" s="385"/>
      <c r="O40" s="385"/>
      <c r="P40" s="385"/>
      <c r="Q40" s="385"/>
      <c r="R40" s="385"/>
      <c r="S40" s="385"/>
      <c r="T40" s="213"/>
      <c r="U40" s="386" t="str">
        <f t="shared" si="4"/>
        <v/>
      </c>
      <c r="V40" s="386"/>
      <c r="W40" s="385"/>
      <c r="X40" s="385"/>
      <c r="Y40" s="385"/>
      <c r="Z40" s="385"/>
      <c r="AA40" s="385"/>
      <c r="AB40" s="385"/>
      <c r="AC40" s="385"/>
      <c r="AD40" s="385"/>
      <c r="AE40" s="385"/>
      <c r="AF40" s="385"/>
      <c r="AG40" s="385"/>
      <c r="AH40" s="385"/>
      <c r="AI40" s="385"/>
      <c r="AJ40" s="385"/>
      <c r="AK40" s="385"/>
      <c r="AL40" s="213"/>
      <c r="AM40" s="386" t="str">
        <f t="shared" si="0"/>
        <v/>
      </c>
      <c r="AN40" s="386"/>
      <c r="AO40" s="385"/>
      <c r="AP40" s="385"/>
      <c r="AQ40" s="385"/>
      <c r="AR40" s="385"/>
      <c r="AS40" s="385"/>
      <c r="AT40" s="385"/>
      <c r="AU40" s="385"/>
      <c r="AV40" s="385"/>
      <c r="AW40" s="385"/>
      <c r="AX40" s="385"/>
      <c r="AY40" s="385"/>
      <c r="AZ40" s="385"/>
      <c r="BA40" s="385"/>
      <c r="BB40" s="385"/>
      <c r="BC40" s="385"/>
      <c r="BD40" s="213"/>
      <c r="BE40" s="386" t="str">
        <f t="shared" si="1"/>
        <v/>
      </c>
      <c r="BF40" s="386"/>
      <c r="BG40" s="385"/>
      <c r="BH40" s="385"/>
      <c r="BI40" s="385"/>
      <c r="BJ40" s="385"/>
      <c r="BK40" s="385"/>
      <c r="BL40" s="385"/>
      <c r="BM40" s="385"/>
      <c r="BN40" s="385"/>
      <c r="BO40" s="385"/>
      <c r="BP40" s="385"/>
      <c r="BQ40" s="385"/>
      <c r="BR40" s="385"/>
      <c r="BS40" s="385"/>
      <c r="BT40" s="385"/>
      <c r="BU40" s="385"/>
      <c r="BV40" s="213"/>
      <c r="BW40" s="386">
        <f t="shared" si="2"/>
        <v>19</v>
      </c>
      <c r="BX40" s="386"/>
      <c r="BY40" s="385" t="str">
        <f>IF('各会計、関係団体の財政状況及び健全化判断比率'!B74="","",'各会計、関係団体の財政状況及び健全化判断比率'!B74)</f>
        <v>洲本市・南あわじ市山林事務組合</v>
      </c>
      <c r="BZ40" s="385"/>
      <c r="CA40" s="385"/>
      <c r="CB40" s="385"/>
      <c r="CC40" s="385"/>
      <c r="CD40" s="385"/>
      <c r="CE40" s="385"/>
      <c r="CF40" s="385"/>
      <c r="CG40" s="385"/>
      <c r="CH40" s="385"/>
      <c r="CI40" s="385"/>
      <c r="CJ40" s="385"/>
      <c r="CK40" s="385"/>
      <c r="CL40" s="385"/>
      <c r="CM40" s="385"/>
      <c r="CN40" s="213"/>
      <c r="CO40" s="386" t="str">
        <f t="shared" si="3"/>
        <v/>
      </c>
      <c r="CP40" s="386"/>
      <c r="CQ40" s="385" t="str">
        <f>IF('各会計、関係団体の財政状況及び健全化判断比率'!BS13="","",'各会計、関係団体の財政状況及び健全化判断比率'!BS13)</f>
        <v/>
      </c>
      <c r="CR40" s="385"/>
      <c r="CS40" s="385"/>
      <c r="CT40" s="385"/>
      <c r="CU40" s="385"/>
      <c r="CV40" s="385"/>
      <c r="CW40" s="385"/>
      <c r="CX40" s="385"/>
      <c r="CY40" s="385"/>
      <c r="CZ40" s="385"/>
      <c r="DA40" s="385"/>
      <c r="DB40" s="385"/>
      <c r="DC40" s="385"/>
      <c r="DD40" s="385"/>
      <c r="DE40" s="385"/>
      <c r="DF40" s="210"/>
      <c r="DG40" s="387" t="str">
        <f>IF('各会計、関係団体の財政状況及び健全化判断比率'!BR13="","",'各会計、関係団体の財政状況及び健全化判断比率'!BR13)</f>
        <v/>
      </c>
      <c r="DH40" s="387"/>
      <c r="DI40" s="217"/>
      <c r="DJ40" s="185"/>
      <c r="DK40" s="185"/>
      <c r="DL40" s="185"/>
      <c r="DM40" s="185"/>
      <c r="DN40" s="185"/>
      <c r="DO40" s="185"/>
    </row>
    <row r="41" spans="1:119" ht="32.25" customHeight="1" x14ac:dyDescent="0.15">
      <c r="A41" s="186"/>
      <c r="B41" s="212"/>
      <c r="C41" s="386" t="str">
        <f t="shared" si="5"/>
        <v/>
      </c>
      <c r="D41" s="386"/>
      <c r="E41" s="385" t="str">
        <f>IF('各会計、関係団体の財政状況及び健全化判断比率'!B14="","",'各会計、関係団体の財政状況及び健全化判断比率'!B14)</f>
        <v/>
      </c>
      <c r="F41" s="385"/>
      <c r="G41" s="385"/>
      <c r="H41" s="385"/>
      <c r="I41" s="385"/>
      <c r="J41" s="385"/>
      <c r="K41" s="385"/>
      <c r="L41" s="385"/>
      <c r="M41" s="385"/>
      <c r="N41" s="385"/>
      <c r="O41" s="385"/>
      <c r="P41" s="385"/>
      <c r="Q41" s="385"/>
      <c r="R41" s="385"/>
      <c r="S41" s="385"/>
      <c r="T41" s="213"/>
      <c r="U41" s="386" t="str">
        <f t="shared" si="4"/>
        <v/>
      </c>
      <c r="V41" s="386"/>
      <c r="W41" s="385"/>
      <c r="X41" s="385"/>
      <c r="Y41" s="385"/>
      <c r="Z41" s="385"/>
      <c r="AA41" s="385"/>
      <c r="AB41" s="385"/>
      <c r="AC41" s="385"/>
      <c r="AD41" s="385"/>
      <c r="AE41" s="385"/>
      <c r="AF41" s="385"/>
      <c r="AG41" s="385"/>
      <c r="AH41" s="385"/>
      <c r="AI41" s="385"/>
      <c r="AJ41" s="385"/>
      <c r="AK41" s="385"/>
      <c r="AL41" s="213"/>
      <c r="AM41" s="386" t="str">
        <f t="shared" si="0"/>
        <v/>
      </c>
      <c r="AN41" s="386"/>
      <c r="AO41" s="385"/>
      <c r="AP41" s="385"/>
      <c r="AQ41" s="385"/>
      <c r="AR41" s="385"/>
      <c r="AS41" s="385"/>
      <c r="AT41" s="385"/>
      <c r="AU41" s="385"/>
      <c r="AV41" s="385"/>
      <c r="AW41" s="385"/>
      <c r="AX41" s="385"/>
      <c r="AY41" s="385"/>
      <c r="AZ41" s="385"/>
      <c r="BA41" s="385"/>
      <c r="BB41" s="385"/>
      <c r="BC41" s="385"/>
      <c r="BD41" s="213"/>
      <c r="BE41" s="386" t="str">
        <f t="shared" si="1"/>
        <v/>
      </c>
      <c r="BF41" s="386"/>
      <c r="BG41" s="385"/>
      <c r="BH41" s="385"/>
      <c r="BI41" s="385"/>
      <c r="BJ41" s="385"/>
      <c r="BK41" s="385"/>
      <c r="BL41" s="385"/>
      <c r="BM41" s="385"/>
      <c r="BN41" s="385"/>
      <c r="BO41" s="385"/>
      <c r="BP41" s="385"/>
      <c r="BQ41" s="385"/>
      <c r="BR41" s="385"/>
      <c r="BS41" s="385"/>
      <c r="BT41" s="385"/>
      <c r="BU41" s="385"/>
      <c r="BV41" s="213"/>
      <c r="BW41" s="386">
        <f t="shared" si="2"/>
        <v>20</v>
      </c>
      <c r="BX41" s="386"/>
      <c r="BY41" s="385" t="str">
        <f>IF('各会計、関係団体の財政状況及び健全化判断比率'!B75="","",'各会計、関係団体の財政状況及び健全化判断比率'!B75)</f>
        <v>兵庫県町議会議員公務災害補償組合</v>
      </c>
      <c r="BZ41" s="385"/>
      <c r="CA41" s="385"/>
      <c r="CB41" s="385"/>
      <c r="CC41" s="385"/>
      <c r="CD41" s="385"/>
      <c r="CE41" s="385"/>
      <c r="CF41" s="385"/>
      <c r="CG41" s="385"/>
      <c r="CH41" s="385"/>
      <c r="CI41" s="385"/>
      <c r="CJ41" s="385"/>
      <c r="CK41" s="385"/>
      <c r="CL41" s="385"/>
      <c r="CM41" s="385"/>
      <c r="CN41" s="213"/>
      <c r="CO41" s="386" t="str">
        <f t="shared" si="3"/>
        <v/>
      </c>
      <c r="CP41" s="386"/>
      <c r="CQ41" s="385" t="str">
        <f>IF('各会計、関係団体の財政状況及び健全化判断比率'!BS14="","",'各会計、関係団体の財政状況及び健全化判断比率'!BS14)</f>
        <v/>
      </c>
      <c r="CR41" s="385"/>
      <c r="CS41" s="385"/>
      <c r="CT41" s="385"/>
      <c r="CU41" s="385"/>
      <c r="CV41" s="385"/>
      <c r="CW41" s="385"/>
      <c r="CX41" s="385"/>
      <c r="CY41" s="385"/>
      <c r="CZ41" s="385"/>
      <c r="DA41" s="385"/>
      <c r="DB41" s="385"/>
      <c r="DC41" s="385"/>
      <c r="DD41" s="385"/>
      <c r="DE41" s="385"/>
      <c r="DF41" s="210"/>
      <c r="DG41" s="387" t="str">
        <f>IF('各会計、関係団体の財政状況及び健全化判断比率'!BR14="","",'各会計、関係団体の財政状況及び健全化判断比率'!BR14)</f>
        <v/>
      </c>
      <c r="DH41" s="387"/>
      <c r="DI41" s="217"/>
      <c r="DJ41" s="185"/>
      <c r="DK41" s="185"/>
      <c r="DL41" s="185"/>
      <c r="DM41" s="185"/>
      <c r="DN41" s="185"/>
      <c r="DO41" s="185"/>
    </row>
    <row r="42" spans="1:119" ht="32.25" customHeight="1" x14ac:dyDescent="0.15">
      <c r="A42" s="185"/>
      <c r="B42" s="212"/>
      <c r="C42" s="386" t="str">
        <f t="shared" si="5"/>
        <v/>
      </c>
      <c r="D42" s="386"/>
      <c r="E42" s="385" t="str">
        <f>IF('各会計、関係団体の財政状況及び健全化判断比率'!B15="","",'各会計、関係団体の財政状況及び健全化判断比率'!B15)</f>
        <v/>
      </c>
      <c r="F42" s="385"/>
      <c r="G42" s="385"/>
      <c r="H42" s="385"/>
      <c r="I42" s="385"/>
      <c r="J42" s="385"/>
      <c r="K42" s="385"/>
      <c r="L42" s="385"/>
      <c r="M42" s="385"/>
      <c r="N42" s="385"/>
      <c r="O42" s="385"/>
      <c r="P42" s="385"/>
      <c r="Q42" s="385"/>
      <c r="R42" s="385"/>
      <c r="S42" s="385"/>
      <c r="T42" s="213"/>
      <c r="U42" s="386" t="str">
        <f t="shared" si="4"/>
        <v/>
      </c>
      <c r="V42" s="386"/>
      <c r="W42" s="385"/>
      <c r="X42" s="385"/>
      <c r="Y42" s="385"/>
      <c r="Z42" s="385"/>
      <c r="AA42" s="385"/>
      <c r="AB42" s="385"/>
      <c r="AC42" s="385"/>
      <c r="AD42" s="385"/>
      <c r="AE42" s="385"/>
      <c r="AF42" s="385"/>
      <c r="AG42" s="385"/>
      <c r="AH42" s="385"/>
      <c r="AI42" s="385"/>
      <c r="AJ42" s="385"/>
      <c r="AK42" s="385"/>
      <c r="AL42" s="213"/>
      <c r="AM42" s="386" t="str">
        <f t="shared" si="0"/>
        <v/>
      </c>
      <c r="AN42" s="386"/>
      <c r="AO42" s="385"/>
      <c r="AP42" s="385"/>
      <c r="AQ42" s="385"/>
      <c r="AR42" s="385"/>
      <c r="AS42" s="385"/>
      <c r="AT42" s="385"/>
      <c r="AU42" s="385"/>
      <c r="AV42" s="385"/>
      <c r="AW42" s="385"/>
      <c r="AX42" s="385"/>
      <c r="AY42" s="385"/>
      <c r="AZ42" s="385"/>
      <c r="BA42" s="385"/>
      <c r="BB42" s="385"/>
      <c r="BC42" s="385"/>
      <c r="BD42" s="213"/>
      <c r="BE42" s="386" t="str">
        <f t="shared" si="1"/>
        <v/>
      </c>
      <c r="BF42" s="386"/>
      <c r="BG42" s="385"/>
      <c r="BH42" s="385"/>
      <c r="BI42" s="385"/>
      <c r="BJ42" s="385"/>
      <c r="BK42" s="385"/>
      <c r="BL42" s="385"/>
      <c r="BM42" s="385"/>
      <c r="BN42" s="385"/>
      <c r="BO42" s="385"/>
      <c r="BP42" s="385"/>
      <c r="BQ42" s="385"/>
      <c r="BR42" s="385"/>
      <c r="BS42" s="385"/>
      <c r="BT42" s="385"/>
      <c r="BU42" s="385"/>
      <c r="BV42" s="213"/>
      <c r="BW42" s="386">
        <f t="shared" si="2"/>
        <v>21</v>
      </c>
      <c r="BX42" s="386"/>
      <c r="BY42" s="385" t="str">
        <f>IF('各会計、関係団体の財政状況及び健全化判断比率'!B76="","",'各会計、関係団体の財政状況及び健全化判断比率'!B76)</f>
        <v>兵庫県市町村職員退職手当組合</v>
      </c>
      <c r="BZ42" s="385"/>
      <c r="CA42" s="385"/>
      <c r="CB42" s="385"/>
      <c r="CC42" s="385"/>
      <c r="CD42" s="385"/>
      <c r="CE42" s="385"/>
      <c r="CF42" s="385"/>
      <c r="CG42" s="385"/>
      <c r="CH42" s="385"/>
      <c r="CI42" s="385"/>
      <c r="CJ42" s="385"/>
      <c r="CK42" s="385"/>
      <c r="CL42" s="385"/>
      <c r="CM42" s="385"/>
      <c r="CN42" s="213"/>
      <c r="CO42" s="386" t="str">
        <f t="shared" si="3"/>
        <v/>
      </c>
      <c r="CP42" s="386"/>
      <c r="CQ42" s="385" t="str">
        <f>IF('各会計、関係団体の財政状況及び健全化判断比率'!BS15="","",'各会計、関係団体の財政状況及び健全化判断比率'!BS15)</f>
        <v/>
      </c>
      <c r="CR42" s="385"/>
      <c r="CS42" s="385"/>
      <c r="CT42" s="385"/>
      <c r="CU42" s="385"/>
      <c r="CV42" s="385"/>
      <c r="CW42" s="385"/>
      <c r="CX42" s="385"/>
      <c r="CY42" s="385"/>
      <c r="CZ42" s="385"/>
      <c r="DA42" s="385"/>
      <c r="DB42" s="385"/>
      <c r="DC42" s="385"/>
      <c r="DD42" s="385"/>
      <c r="DE42" s="385"/>
      <c r="DF42" s="210"/>
      <c r="DG42" s="387" t="str">
        <f>IF('各会計、関係団体の財政状況及び健全化判断比率'!BR15="","",'各会計、関係団体の財政状況及び健全化判断比率'!BR15)</f>
        <v/>
      </c>
      <c r="DH42" s="387"/>
      <c r="DI42" s="217"/>
      <c r="DJ42" s="185"/>
      <c r="DK42" s="185"/>
      <c r="DL42" s="185"/>
      <c r="DM42" s="185"/>
      <c r="DN42" s="185"/>
      <c r="DO42" s="185"/>
    </row>
    <row r="43" spans="1:119" ht="32.25" customHeight="1" x14ac:dyDescent="0.15">
      <c r="A43" s="185"/>
      <c r="B43" s="212"/>
      <c r="C43" s="386" t="str">
        <f t="shared" si="5"/>
        <v/>
      </c>
      <c r="D43" s="386"/>
      <c r="E43" s="385" t="str">
        <f>IF('各会計、関係団体の財政状況及び健全化判断比率'!B16="","",'各会計、関係団体の財政状況及び健全化判断比率'!B16)</f>
        <v/>
      </c>
      <c r="F43" s="385"/>
      <c r="G43" s="385"/>
      <c r="H43" s="385"/>
      <c r="I43" s="385"/>
      <c r="J43" s="385"/>
      <c r="K43" s="385"/>
      <c r="L43" s="385"/>
      <c r="M43" s="385"/>
      <c r="N43" s="385"/>
      <c r="O43" s="385"/>
      <c r="P43" s="385"/>
      <c r="Q43" s="385"/>
      <c r="R43" s="385"/>
      <c r="S43" s="385"/>
      <c r="T43" s="213"/>
      <c r="U43" s="386" t="str">
        <f t="shared" si="4"/>
        <v/>
      </c>
      <c r="V43" s="386"/>
      <c r="W43" s="385"/>
      <c r="X43" s="385"/>
      <c r="Y43" s="385"/>
      <c r="Z43" s="385"/>
      <c r="AA43" s="385"/>
      <c r="AB43" s="385"/>
      <c r="AC43" s="385"/>
      <c r="AD43" s="385"/>
      <c r="AE43" s="385"/>
      <c r="AF43" s="385"/>
      <c r="AG43" s="385"/>
      <c r="AH43" s="385"/>
      <c r="AI43" s="385"/>
      <c r="AJ43" s="385"/>
      <c r="AK43" s="385"/>
      <c r="AL43" s="213"/>
      <c r="AM43" s="386" t="str">
        <f t="shared" si="0"/>
        <v/>
      </c>
      <c r="AN43" s="386"/>
      <c r="AO43" s="385"/>
      <c r="AP43" s="385"/>
      <c r="AQ43" s="385"/>
      <c r="AR43" s="385"/>
      <c r="AS43" s="385"/>
      <c r="AT43" s="385"/>
      <c r="AU43" s="385"/>
      <c r="AV43" s="385"/>
      <c r="AW43" s="385"/>
      <c r="AX43" s="385"/>
      <c r="AY43" s="385"/>
      <c r="AZ43" s="385"/>
      <c r="BA43" s="385"/>
      <c r="BB43" s="385"/>
      <c r="BC43" s="385"/>
      <c r="BD43" s="213"/>
      <c r="BE43" s="386" t="str">
        <f t="shared" si="1"/>
        <v/>
      </c>
      <c r="BF43" s="386"/>
      <c r="BG43" s="385"/>
      <c r="BH43" s="385"/>
      <c r="BI43" s="385"/>
      <c r="BJ43" s="385"/>
      <c r="BK43" s="385"/>
      <c r="BL43" s="385"/>
      <c r="BM43" s="385"/>
      <c r="BN43" s="385"/>
      <c r="BO43" s="385"/>
      <c r="BP43" s="385"/>
      <c r="BQ43" s="385"/>
      <c r="BR43" s="385"/>
      <c r="BS43" s="385"/>
      <c r="BT43" s="385"/>
      <c r="BU43" s="385"/>
      <c r="BV43" s="213"/>
      <c r="BW43" s="386">
        <f t="shared" si="2"/>
        <v>22</v>
      </c>
      <c r="BX43" s="386"/>
      <c r="BY43" s="385" t="str">
        <f>IF('各会計、関係団体の財政状況及び健全化判断比率'!B77="","",'各会計、関係団体の財政状況及び健全化判断比率'!B77)</f>
        <v>兵庫県市町交通災害共済組合</v>
      </c>
      <c r="BZ43" s="385"/>
      <c r="CA43" s="385"/>
      <c r="CB43" s="385"/>
      <c r="CC43" s="385"/>
      <c r="CD43" s="385"/>
      <c r="CE43" s="385"/>
      <c r="CF43" s="385"/>
      <c r="CG43" s="385"/>
      <c r="CH43" s="385"/>
      <c r="CI43" s="385"/>
      <c r="CJ43" s="385"/>
      <c r="CK43" s="385"/>
      <c r="CL43" s="385"/>
      <c r="CM43" s="385"/>
      <c r="CN43" s="213"/>
      <c r="CO43" s="386" t="str">
        <f t="shared" si="3"/>
        <v/>
      </c>
      <c r="CP43" s="386"/>
      <c r="CQ43" s="385" t="str">
        <f>IF('各会計、関係団体の財政状況及び健全化判断比率'!BS16="","",'各会計、関係団体の財政状況及び健全化判断比率'!BS16)</f>
        <v/>
      </c>
      <c r="CR43" s="385"/>
      <c r="CS43" s="385"/>
      <c r="CT43" s="385"/>
      <c r="CU43" s="385"/>
      <c r="CV43" s="385"/>
      <c r="CW43" s="385"/>
      <c r="CX43" s="385"/>
      <c r="CY43" s="385"/>
      <c r="CZ43" s="385"/>
      <c r="DA43" s="385"/>
      <c r="DB43" s="385"/>
      <c r="DC43" s="385"/>
      <c r="DD43" s="385"/>
      <c r="DE43" s="385"/>
      <c r="DF43" s="210"/>
      <c r="DG43" s="387" t="str">
        <f>IF('各会計、関係団体の財政状況及び健全化判断比率'!BR16="","",'各会計、関係団体の財政状況及び健全化判断比率'!BR16)</f>
        <v/>
      </c>
      <c r="DH43" s="387"/>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205</v>
      </c>
      <c r="C46" s="185"/>
      <c r="D46" s="185"/>
      <c r="E46" s="185" t="s">
        <v>206</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207</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208</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209</v>
      </c>
    </row>
    <row r="50" spans="5:5" x14ac:dyDescent="0.15">
      <c r="E50" s="187" t="s">
        <v>210</v>
      </c>
    </row>
    <row r="51" spans="5:5" x14ac:dyDescent="0.15">
      <c r="E51" s="187" t="s">
        <v>211</v>
      </c>
    </row>
    <row r="52" spans="5:5" x14ac:dyDescent="0.15">
      <c r="E52" s="187" t="s">
        <v>212</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Ap32WtEtaCl+vsWLYOJ/bNBaJ5JWWyG3eTolBIjEmN449N2v0CoieQffa3UwECva6EhGYc7ptG86bJBTKgGzqg==" saltValue="OobFTAuXFjRlUniVaPA7L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548</v>
      </c>
      <c r="G33" s="29" t="s">
        <v>549</v>
      </c>
      <c r="H33" s="29" t="s">
        <v>550</v>
      </c>
      <c r="I33" s="29" t="s">
        <v>551</v>
      </c>
      <c r="J33" s="30" t="s">
        <v>552</v>
      </c>
      <c r="K33" s="22"/>
      <c r="L33" s="22"/>
      <c r="M33" s="22"/>
      <c r="N33" s="22"/>
      <c r="O33" s="22"/>
      <c r="P33" s="22"/>
    </row>
    <row r="34" spans="1:16" ht="39" customHeight="1" x14ac:dyDescent="0.15">
      <c r="A34" s="22"/>
      <c r="B34" s="31"/>
      <c r="C34" s="1210" t="s">
        <v>554</v>
      </c>
      <c r="D34" s="1210"/>
      <c r="E34" s="1211"/>
      <c r="F34" s="32">
        <v>0</v>
      </c>
      <c r="G34" s="33">
        <v>0.01</v>
      </c>
      <c r="H34" s="33">
        <v>0.01</v>
      </c>
      <c r="I34" s="33">
        <v>0</v>
      </c>
      <c r="J34" s="34" t="s">
        <v>555</v>
      </c>
      <c r="K34" s="22"/>
      <c r="L34" s="22"/>
      <c r="M34" s="22"/>
      <c r="N34" s="22"/>
      <c r="O34" s="22"/>
      <c r="P34" s="22"/>
    </row>
    <row r="35" spans="1:16" ht="39" customHeight="1" x14ac:dyDescent="0.15">
      <c r="A35" s="22"/>
      <c r="B35" s="35"/>
      <c r="C35" s="1204" t="s">
        <v>556</v>
      </c>
      <c r="D35" s="1205"/>
      <c r="E35" s="1206"/>
      <c r="F35" s="36">
        <v>4.1100000000000003</v>
      </c>
      <c r="G35" s="37">
        <v>5.4</v>
      </c>
      <c r="H35" s="37">
        <v>1.53</v>
      </c>
      <c r="I35" s="37">
        <v>2.06</v>
      </c>
      <c r="J35" s="38">
        <v>4.22</v>
      </c>
      <c r="K35" s="22"/>
      <c r="L35" s="22"/>
      <c r="M35" s="22"/>
      <c r="N35" s="22"/>
      <c r="O35" s="22"/>
      <c r="P35" s="22"/>
    </row>
    <row r="36" spans="1:16" ht="39" customHeight="1" x14ac:dyDescent="0.15">
      <c r="A36" s="22"/>
      <c r="B36" s="35"/>
      <c r="C36" s="1204" t="s">
        <v>557</v>
      </c>
      <c r="D36" s="1205"/>
      <c r="E36" s="1206"/>
      <c r="F36" s="36">
        <v>0.85</v>
      </c>
      <c r="G36" s="37">
        <v>0.89</v>
      </c>
      <c r="H36" s="37">
        <v>1.01</v>
      </c>
      <c r="I36" s="37">
        <v>1.1100000000000001</v>
      </c>
      <c r="J36" s="38">
        <v>1.27</v>
      </c>
      <c r="K36" s="22"/>
      <c r="L36" s="22"/>
      <c r="M36" s="22"/>
      <c r="N36" s="22"/>
      <c r="O36" s="22"/>
      <c r="P36" s="22"/>
    </row>
    <row r="37" spans="1:16" ht="39" customHeight="1" x14ac:dyDescent="0.15">
      <c r="A37" s="22"/>
      <c r="B37" s="35"/>
      <c r="C37" s="1204" t="s">
        <v>558</v>
      </c>
      <c r="D37" s="1205"/>
      <c r="E37" s="1206"/>
      <c r="F37" s="36">
        <v>1.65</v>
      </c>
      <c r="G37" s="37">
        <v>1.23</v>
      </c>
      <c r="H37" s="37">
        <v>1.21</v>
      </c>
      <c r="I37" s="37">
        <v>1.19</v>
      </c>
      <c r="J37" s="38">
        <v>1.18</v>
      </c>
      <c r="K37" s="22"/>
      <c r="L37" s="22"/>
      <c r="M37" s="22"/>
      <c r="N37" s="22"/>
      <c r="O37" s="22"/>
      <c r="P37" s="22"/>
    </row>
    <row r="38" spans="1:16" ht="39" customHeight="1" x14ac:dyDescent="0.15">
      <c r="A38" s="22"/>
      <c r="B38" s="35"/>
      <c r="C38" s="1204" t="s">
        <v>559</v>
      </c>
      <c r="D38" s="1205"/>
      <c r="E38" s="1206"/>
      <c r="F38" s="36">
        <v>0.42</v>
      </c>
      <c r="G38" s="37">
        <v>0.38</v>
      </c>
      <c r="H38" s="37">
        <v>0.54</v>
      </c>
      <c r="I38" s="37">
        <v>0.61</v>
      </c>
      <c r="J38" s="38">
        <v>0.97</v>
      </c>
      <c r="K38" s="22"/>
      <c r="L38" s="22"/>
      <c r="M38" s="22"/>
      <c r="N38" s="22"/>
      <c r="O38" s="22"/>
      <c r="P38" s="22"/>
    </row>
    <row r="39" spans="1:16" ht="39" customHeight="1" x14ac:dyDescent="0.15">
      <c r="A39" s="22"/>
      <c r="B39" s="35"/>
      <c r="C39" s="1204" t="s">
        <v>560</v>
      </c>
      <c r="D39" s="1205"/>
      <c r="E39" s="1206"/>
      <c r="F39" s="36">
        <v>0.56000000000000005</v>
      </c>
      <c r="G39" s="37">
        <v>0.33</v>
      </c>
      <c r="H39" s="37">
        <v>1.17</v>
      </c>
      <c r="I39" s="37">
        <v>1.37</v>
      </c>
      <c r="J39" s="38">
        <v>0.34</v>
      </c>
      <c r="K39" s="22"/>
      <c r="L39" s="22"/>
      <c r="M39" s="22"/>
      <c r="N39" s="22"/>
      <c r="O39" s="22"/>
      <c r="P39" s="22"/>
    </row>
    <row r="40" spans="1:16" ht="39" customHeight="1" x14ac:dyDescent="0.15">
      <c r="A40" s="22"/>
      <c r="B40" s="35"/>
      <c r="C40" s="1204" t="s">
        <v>561</v>
      </c>
      <c r="D40" s="1205"/>
      <c r="E40" s="1206"/>
      <c r="F40" s="36">
        <v>0.09</v>
      </c>
      <c r="G40" s="37">
        <v>0.04</v>
      </c>
      <c r="H40" s="37">
        <v>0</v>
      </c>
      <c r="I40" s="37">
        <v>0.11</v>
      </c>
      <c r="J40" s="38">
        <v>0.23</v>
      </c>
      <c r="K40" s="22"/>
      <c r="L40" s="22"/>
      <c r="M40" s="22"/>
      <c r="N40" s="22"/>
      <c r="O40" s="22"/>
      <c r="P40" s="22"/>
    </row>
    <row r="41" spans="1:16" ht="39" customHeight="1" x14ac:dyDescent="0.15">
      <c r="A41" s="22"/>
      <c r="B41" s="35"/>
      <c r="C41" s="1204" t="s">
        <v>562</v>
      </c>
      <c r="D41" s="1205"/>
      <c r="E41" s="1206"/>
      <c r="F41" s="36">
        <v>0.08</v>
      </c>
      <c r="G41" s="37">
        <v>0.08</v>
      </c>
      <c r="H41" s="37">
        <v>0.11</v>
      </c>
      <c r="I41" s="37">
        <v>0.12</v>
      </c>
      <c r="J41" s="38">
        <v>0.11</v>
      </c>
      <c r="K41" s="22"/>
      <c r="L41" s="22"/>
      <c r="M41" s="22"/>
      <c r="N41" s="22"/>
      <c r="O41" s="22"/>
      <c r="P41" s="22"/>
    </row>
    <row r="42" spans="1:16" ht="39" customHeight="1" x14ac:dyDescent="0.15">
      <c r="A42" s="22"/>
      <c r="B42" s="39"/>
      <c r="C42" s="1204" t="s">
        <v>563</v>
      </c>
      <c r="D42" s="1205"/>
      <c r="E42" s="1206"/>
      <c r="F42" s="36" t="s">
        <v>506</v>
      </c>
      <c r="G42" s="37" t="s">
        <v>506</v>
      </c>
      <c r="H42" s="37" t="s">
        <v>506</v>
      </c>
      <c r="I42" s="37" t="s">
        <v>506</v>
      </c>
      <c r="J42" s="38" t="s">
        <v>506</v>
      </c>
      <c r="K42" s="22"/>
      <c r="L42" s="22"/>
      <c r="M42" s="22"/>
      <c r="N42" s="22"/>
      <c r="O42" s="22"/>
      <c r="P42" s="22"/>
    </row>
    <row r="43" spans="1:16" ht="39" customHeight="1" thickBot="1" x14ac:dyDescent="0.2">
      <c r="A43" s="22"/>
      <c r="B43" s="40"/>
      <c r="C43" s="1207" t="s">
        <v>564</v>
      </c>
      <c r="D43" s="1208"/>
      <c r="E43" s="1209"/>
      <c r="F43" s="41">
        <v>1.49</v>
      </c>
      <c r="G43" s="42">
        <v>1.38</v>
      </c>
      <c r="H43" s="42">
        <v>1.36</v>
      </c>
      <c r="I43" s="42">
        <v>0.34</v>
      </c>
      <c r="J43" s="43">
        <v>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eGUSMA7iWvebGjMfXv/jyHv+ovWHMM2A5+7h7dILpKkVzi0ICYpqmVD/FEeWaql3d5/jlTgUdfa6dHIXIdeulA==" saltValue="rHwD+0qPZrMixCPDxFtuC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548</v>
      </c>
      <c r="L44" s="56" t="s">
        <v>549</v>
      </c>
      <c r="M44" s="56" t="s">
        <v>550</v>
      </c>
      <c r="N44" s="56" t="s">
        <v>551</v>
      </c>
      <c r="O44" s="57" t="s">
        <v>552</v>
      </c>
      <c r="P44" s="48"/>
      <c r="Q44" s="48"/>
      <c r="R44" s="48"/>
      <c r="S44" s="48"/>
      <c r="T44" s="48"/>
      <c r="U44" s="48"/>
    </row>
    <row r="45" spans="1:21" ht="30.75" customHeight="1" x14ac:dyDescent="0.15">
      <c r="A45" s="48"/>
      <c r="B45" s="1230" t="s">
        <v>11</v>
      </c>
      <c r="C45" s="1231"/>
      <c r="D45" s="58"/>
      <c r="E45" s="1236" t="s">
        <v>12</v>
      </c>
      <c r="F45" s="1236"/>
      <c r="G45" s="1236"/>
      <c r="H45" s="1236"/>
      <c r="I45" s="1236"/>
      <c r="J45" s="1237"/>
      <c r="K45" s="59">
        <v>4062</v>
      </c>
      <c r="L45" s="60">
        <v>3991</v>
      </c>
      <c r="M45" s="60">
        <v>3795</v>
      </c>
      <c r="N45" s="60">
        <v>3772</v>
      </c>
      <c r="O45" s="61">
        <v>3530</v>
      </c>
      <c r="P45" s="48"/>
      <c r="Q45" s="48"/>
      <c r="R45" s="48"/>
      <c r="S45" s="48"/>
      <c r="T45" s="48"/>
      <c r="U45" s="48"/>
    </row>
    <row r="46" spans="1:21" ht="30.75" customHeight="1" x14ac:dyDescent="0.15">
      <c r="A46" s="48"/>
      <c r="B46" s="1232"/>
      <c r="C46" s="1233"/>
      <c r="D46" s="62"/>
      <c r="E46" s="1214" t="s">
        <v>13</v>
      </c>
      <c r="F46" s="1214"/>
      <c r="G46" s="1214"/>
      <c r="H46" s="1214"/>
      <c r="I46" s="1214"/>
      <c r="J46" s="1215"/>
      <c r="K46" s="63" t="s">
        <v>506</v>
      </c>
      <c r="L46" s="64" t="s">
        <v>506</v>
      </c>
      <c r="M46" s="64" t="s">
        <v>506</v>
      </c>
      <c r="N46" s="64" t="s">
        <v>506</v>
      </c>
      <c r="O46" s="65" t="s">
        <v>506</v>
      </c>
      <c r="P46" s="48"/>
      <c r="Q46" s="48"/>
      <c r="R46" s="48"/>
      <c r="S46" s="48"/>
      <c r="T46" s="48"/>
      <c r="U46" s="48"/>
    </row>
    <row r="47" spans="1:21" ht="30.75" customHeight="1" x14ac:dyDescent="0.15">
      <c r="A47" s="48"/>
      <c r="B47" s="1232"/>
      <c r="C47" s="1233"/>
      <c r="D47" s="62"/>
      <c r="E47" s="1214" t="s">
        <v>14</v>
      </c>
      <c r="F47" s="1214"/>
      <c r="G47" s="1214"/>
      <c r="H47" s="1214"/>
      <c r="I47" s="1214"/>
      <c r="J47" s="1215"/>
      <c r="K47" s="63" t="s">
        <v>506</v>
      </c>
      <c r="L47" s="64" t="s">
        <v>506</v>
      </c>
      <c r="M47" s="64" t="s">
        <v>506</v>
      </c>
      <c r="N47" s="64" t="s">
        <v>506</v>
      </c>
      <c r="O47" s="65" t="s">
        <v>506</v>
      </c>
      <c r="P47" s="48"/>
      <c r="Q47" s="48"/>
      <c r="R47" s="48"/>
      <c r="S47" s="48"/>
      <c r="T47" s="48"/>
      <c r="U47" s="48"/>
    </row>
    <row r="48" spans="1:21" ht="30.75" customHeight="1" x14ac:dyDescent="0.15">
      <c r="A48" s="48"/>
      <c r="B48" s="1232"/>
      <c r="C48" s="1233"/>
      <c r="D48" s="62"/>
      <c r="E48" s="1214" t="s">
        <v>15</v>
      </c>
      <c r="F48" s="1214"/>
      <c r="G48" s="1214"/>
      <c r="H48" s="1214"/>
      <c r="I48" s="1214"/>
      <c r="J48" s="1215"/>
      <c r="K48" s="63">
        <v>1295</v>
      </c>
      <c r="L48" s="64">
        <v>1338</v>
      </c>
      <c r="M48" s="64">
        <v>1510</v>
      </c>
      <c r="N48" s="64">
        <v>1535</v>
      </c>
      <c r="O48" s="65">
        <v>1364</v>
      </c>
      <c r="P48" s="48"/>
      <c r="Q48" s="48"/>
      <c r="R48" s="48"/>
      <c r="S48" s="48"/>
      <c r="T48" s="48"/>
      <c r="U48" s="48"/>
    </row>
    <row r="49" spans="1:21" ht="30.75" customHeight="1" x14ac:dyDescent="0.15">
      <c r="A49" s="48"/>
      <c r="B49" s="1232"/>
      <c r="C49" s="1233"/>
      <c r="D49" s="62"/>
      <c r="E49" s="1214" t="s">
        <v>16</v>
      </c>
      <c r="F49" s="1214"/>
      <c r="G49" s="1214"/>
      <c r="H49" s="1214"/>
      <c r="I49" s="1214"/>
      <c r="J49" s="1215"/>
      <c r="K49" s="63">
        <v>441</v>
      </c>
      <c r="L49" s="64">
        <v>508</v>
      </c>
      <c r="M49" s="64">
        <v>487</v>
      </c>
      <c r="N49" s="64">
        <v>495</v>
      </c>
      <c r="O49" s="65">
        <v>448</v>
      </c>
      <c r="P49" s="48"/>
      <c r="Q49" s="48"/>
      <c r="R49" s="48"/>
      <c r="S49" s="48"/>
      <c r="T49" s="48"/>
      <c r="U49" s="48"/>
    </row>
    <row r="50" spans="1:21" ht="30.75" customHeight="1" x14ac:dyDescent="0.15">
      <c r="A50" s="48"/>
      <c r="B50" s="1232"/>
      <c r="C50" s="1233"/>
      <c r="D50" s="62"/>
      <c r="E50" s="1214" t="s">
        <v>17</v>
      </c>
      <c r="F50" s="1214"/>
      <c r="G50" s="1214"/>
      <c r="H50" s="1214"/>
      <c r="I50" s="1214"/>
      <c r="J50" s="1215"/>
      <c r="K50" s="63">
        <v>3</v>
      </c>
      <c r="L50" s="64" t="s">
        <v>506</v>
      </c>
      <c r="M50" s="64" t="s">
        <v>506</v>
      </c>
      <c r="N50" s="64" t="s">
        <v>506</v>
      </c>
      <c r="O50" s="65" t="s">
        <v>506</v>
      </c>
      <c r="P50" s="48"/>
      <c r="Q50" s="48"/>
      <c r="R50" s="48"/>
      <c r="S50" s="48"/>
      <c r="T50" s="48"/>
      <c r="U50" s="48"/>
    </row>
    <row r="51" spans="1:21" ht="30.75" customHeight="1" x14ac:dyDescent="0.15">
      <c r="A51" s="48"/>
      <c r="B51" s="1234"/>
      <c r="C51" s="1235"/>
      <c r="D51" s="66"/>
      <c r="E51" s="1214" t="s">
        <v>18</v>
      </c>
      <c r="F51" s="1214"/>
      <c r="G51" s="1214"/>
      <c r="H51" s="1214"/>
      <c r="I51" s="1214"/>
      <c r="J51" s="1215"/>
      <c r="K51" s="63">
        <v>0</v>
      </c>
      <c r="L51" s="64">
        <v>0</v>
      </c>
      <c r="M51" s="64">
        <v>0</v>
      </c>
      <c r="N51" s="64">
        <v>0</v>
      </c>
      <c r="O51" s="65">
        <v>0</v>
      </c>
      <c r="P51" s="48"/>
      <c r="Q51" s="48"/>
      <c r="R51" s="48"/>
      <c r="S51" s="48"/>
      <c r="T51" s="48"/>
      <c r="U51" s="48"/>
    </row>
    <row r="52" spans="1:21" ht="30.75" customHeight="1" x14ac:dyDescent="0.15">
      <c r="A52" s="48"/>
      <c r="B52" s="1212" t="s">
        <v>19</v>
      </c>
      <c r="C52" s="1213"/>
      <c r="D52" s="66"/>
      <c r="E52" s="1214" t="s">
        <v>20</v>
      </c>
      <c r="F52" s="1214"/>
      <c r="G52" s="1214"/>
      <c r="H52" s="1214"/>
      <c r="I52" s="1214"/>
      <c r="J52" s="1215"/>
      <c r="K52" s="63">
        <v>4154</v>
      </c>
      <c r="L52" s="64">
        <v>4113</v>
      </c>
      <c r="M52" s="64">
        <v>4077</v>
      </c>
      <c r="N52" s="64">
        <v>3934</v>
      </c>
      <c r="O52" s="65">
        <v>3554</v>
      </c>
      <c r="P52" s="48"/>
      <c r="Q52" s="48"/>
      <c r="R52" s="48"/>
      <c r="S52" s="48"/>
      <c r="T52" s="48"/>
      <c r="U52" s="48"/>
    </row>
    <row r="53" spans="1:21" ht="30.75" customHeight="1" thickBot="1" x14ac:dyDescent="0.2">
      <c r="A53" s="48"/>
      <c r="B53" s="1216" t="s">
        <v>21</v>
      </c>
      <c r="C53" s="1217"/>
      <c r="D53" s="67"/>
      <c r="E53" s="1218" t="s">
        <v>22</v>
      </c>
      <c r="F53" s="1218"/>
      <c r="G53" s="1218"/>
      <c r="H53" s="1218"/>
      <c r="I53" s="1218"/>
      <c r="J53" s="1219"/>
      <c r="K53" s="68">
        <v>1647</v>
      </c>
      <c r="L53" s="69">
        <v>1724</v>
      </c>
      <c r="M53" s="69">
        <v>1715</v>
      </c>
      <c r="N53" s="69">
        <v>1868</v>
      </c>
      <c r="O53" s="70">
        <v>1788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565</v>
      </c>
      <c r="L56" s="80" t="s">
        <v>566</v>
      </c>
      <c r="M56" s="80" t="s">
        <v>567</v>
      </c>
      <c r="N56" s="80" t="s">
        <v>568</v>
      </c>
      <c r="O56" s="81" t="s">
        <v>569</v>
      </c>
      <c r="P56" s="48"/>
      <c r="Q56" s="48"/>
      <c r="R56" s="48"/>
      <c r="S56" s="48"/>
      <c r="T56" s="48"/>
      <c r="U56" s="48"/>
    </row>
    <row r="57" spans="1:21" ht="31.5" customHeight="1" x14ac:dyDescent="0.15">
      <c r="B57" s="1220" t="s">
        <v>25</v>
      </c>
      <c r="C57" s="1221"/>
      <c r="D57" s="1224" t="s">
        <v>26</v>
      </c>
      <c r="E57" s="1225"/>
      <c r="F57" s="1225"/>
      <c r="G57" s="1225"/>
      <c r="H57" s="1225"/>
      <c r="I57" s="1225"/>
      <c r="J57" s="1226"/>
      <c r="K57" s="82"/>
      <c r="L57" s="83"/>
      <c r="M57" s="83"/>
      <c r="N57" s="83"/>
      <c r="O57" s="84"/>
    </row>
    <row r="58" spans="1:21" ht="31.5" customHeight="1" thickBot="1" x14ac:dyDescent="0.2">
      <c r="B58" s="1222"/>
      <c r="C58" s="1223"/>
      <c r="D58" s="1227" t="s">
        <v>27</v>
      </c>
      <c r="E58" s="1228"/>
      <c r="F58" s="1228"/>
      <c r="G58" s="1228"/>
      <c r="H58" s="1228"/>
      <c r="I58" s="1228"/>
      <c r="J58" s="1229"/>
      <c r="K58" s="85"/>
      <c r="L58" s="86"/>
      <c r="M58" s="86"/>
      <c r="N58" s="86"/>
      <c r="O58" s="87"/>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kIXA4l8APdYRQ/gGevywQ5QOPVNN+yeGt2qdBzjrVqOMb6ZMhLT6SvpwFkrctL546awwPQYmJMqDZ0ENQW45Hw==" saltValue="lhJhcAPdNhuGVZMJsIdAX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548</v>
      </c>
      <c r="J40" s="99" t="s">
        <v>549</v>
      </c>
      <c r="K40" s="99" t="s">
        <v>550</v>
      </c>
      <c r="L40" s="99" t="s">
        <v>551</v>
      </c>
      <c r="M40" s="100" t="s">
        <v>552</v>
      </c>
    </row>
    <row r="41" spans="2:13" ht="27.75" customHeight="1" x14ac:dyDescent="0.15">
      <c r="B41" s="1250" t="s">
        <v>30</v>
      </c>
      <c r="C41" s="1251"/>
      <c r="D41" s="101"/>
      <c r="E41" s="1252" t="s">
        <v>31</v>
      </c>
      <c r="F41" s="1252"/>
      <c r="G41" s="1252"/>
      <c r="H41" s="1253"/>
      <c r="I41" s="102">
        <v>36985</v>
      </c>
      <c r="J41" s="103">
        <v>36658</v>
      </c>
      <c r="K41" s="103">
        <v>35821</v>
      </c>
      <c r="L41" s="103">
        <v>35059</v>
      </c>
      <c r="M41" s="104">
        <v>33462</v>
      </c>
    </row>
    <row r="42" spans="2:13" ht="27.75" customHeight="1" x14ac:dyDescent="0.15">
      <c r="B42" s="1240"/>
      <c r="C42" s="1241"/>
      <c r="D42" s="105"/>
      <c r="E42" s="1244" t="s">
        <v>32</v>
      </c>
      <c r="F42" s="1244"/>
      <c r="G42" s="1244"/>
      <c r="H42" s="1245"/>
      <c r="I42" s="106" t="s">
        <v>506</v>
      </c>
      <c r="J42" s="107" t="s">
        <v>506</v>
      </c>
      <c r="K42" s="107" t="s">
        <v>506</v>
      </c>
      <c r="L42" s="107" t="s">
        <v>506</v>
      </c>
      <c r="M42" s="108" t="s">
        <v>506</v>
      </c>
    </row>
    <row r="43" spans="2:13" ht="27.75" customHeight="1" x14ac:dyDescent="0.15">
      <c r="B43" s="1240"/>
      <c r="C43" s="1241"/>
      <c r="D43" s="105"/>
      <c r="E43" s="1244" t="s">
        <v>33</v>
      </c>
      <c r="F43" s="1244"/>
      <c r="G43" s="1244"/>
      <c r="H43" s="1245"/>
      <c r="I43" s="106">
        <v>20781</v>
      </c>
      <c r="J43" s="107">
        <v>20173</v>
      </c>
      <c r="K43" s="107">
        <v>23236</v>
      </c>
      <c r="L43" s="107">
        <v>21994</v>
      </c>
      <c r="M43" s="108">
        <v>20566</v>
      </c>
    </row>
    <row r="44" spans="2:13" ht="27.75" customHeight="1" x14ac:dyDescent="0.15">
      <c r="B44" s="1240"/>
      <c r="C44" s="1241"/>
      <c r="D44" s="105"/>
      <c r="E44" s="1244" t="s">
        <v>34</v>
      </c>
      <c r="F44" s="1244"/>
      <c r="G44" s="1244"/>
      <c r="H44" s="1245"/>
      <c r="I44" s="106">
        <v>4863</v>
      </c>
      <c r="J44" s="107">
        <v>5947</v>
      </c>
      <c r="K44" s="107">
        <v>6435</v>
      </c>
      <c r="L44" s="107">
        <v>6307</v>
      </c>
      <c r="M44" s="108">
        <v>6203</v>
      </c>
    </row>
    <row r="45" spans="2:13" ht="27.75" customHeight="1" x14ac:dyDescent="0.15">
      <c r="B45" s="1240"/>
      <c r="C45" s="1241"/>
      <c r="D45" s="105"/>
      <c r="E45" s="1244" t="s">
        <v>35</v>
      </c>
      <c r="F45" s="1244"/>
      <c r="G45" s="1244"/>
      <c r="H45" s="1245"/>
      <c r="I45" s="106">
        <v>4450</v>
      </c>
      <c r="J45" s="107">
        <v>4244</v>
      </c>
      <c r="K45" s="107">
        <v>4024</v>
      </c>
      <c r="L45" s="107">
        <v>3999</v>
      </c>
      <c r="M45" s="108">
        <v>3908</v>
      </c>
    </row>
    <row r="46" spans="2:13" ht="27.75" customHeight="1" x14ac:dyDescent="0.15">
      <c r="B46" s="1240"/>
      <c r="C46" s="1241"/>
      <c r="D46" s="109"/>
      <c r="E46" s="1244" t="s">
        <v>36</v>
      </c>
      <c r="F46" s="1244"/>
      <c r="G46" s="1244"/>
      <c r="H46" s="1245"/>
      <c r="I46" s="106" t="s">
        <v>506</v>
      </c>
      <c r="J46" s="107" t="s">
        <v>506</v>
      </c>
      <c r="K46" s="107" t="s">
        <v>506</v>
      </c>
      <c r="L46" s="107" t="s">
        <v>506</v>
      </c>
      <c r="M46" s="108" t="s">
        <v>506</v>
      </c>
    </row>
    <row r="47" spans="2:13" ht="27.75" customHeight="1" x14ac:dyDescent="0.15">
      <c r="B47" s="1240"/>
      <c r="C47" s="1241"/>
      <c r="D47" s="110"/>
      <c r="E47" s="1254" t="s">
        <v>37</v>
      </c>
      <c r="F47" s="1255"/>
      <c r="G47" s="1255"/>
      <c r="H47" s="1256"/>
      <c r="I47" s="106" t="s">
        <v>506</v>
      </c>
      <c r="J47" s="107" t="s">
        <v>506</v>
      </c>
      <c r="K47" s="107" t="s">
        <v>506</v>
      </c>
      <c r="L47" s="107" t="s">
        <v>506</v>
      </c>
      <c r="M47" s="108" t="s">
        <v>506</v>
      </c>
    </row>
    <row r="48" spans="2:13" ht="27.75" customHeight="1" x14ac:dyDescent="0.15">
      <c r="B48" s="1240"/>
      <c r="C48" s="1241"/>
      <c r="D48" s="105"/>
      <c r="E48" s="1244" t="s">
        <v>38</v>
      </c>
      <c r="F48" s="1244"/>
      <c r="G48" s="1244"/>
      <c r="H48" s="1245"/>
      <c r="I48" s="106" t="s">
        <v>506</v>
      </c>
      <c r="J48" s="107" t="s">
        <v>506</v>
      </c>
      <c r="K48" s="107" t="s">
        <v>506</v>
      </c>
      <c r="L48" s="107" t="s">
        <v>506</v>
      </c>
      <c r="M48" s="108" t="s">
        <v>506</v>
      </c>
    </row>
    <row r="49" spans="2:13" ht="27.75" customHeight="1" x14ac:dyDescent="0.15">
      <c r="B49" s="1242"/>
      <c r="C49" s="1243"/>
      <c r="D49" s="105"/>
      <c r="E49" s="1244" t="s">
        <v>39</v>
      </c>
      <c r="F49" s="1244"/>
      <c r="G49" s="1244"/>
      <c r="H49" s="1245"/>
      <c r="I49" s="106" t="s">
        <v>506</v>
      </c>
      <c r="J49" s="107" t="s">
        <v>506</v>
      </c>
      <c r="K49" s="107" t="s">
        <v>506</v>
      </c>
      <c r="L49" s="107" t="s">
        <v>506</v>
      </c>
      <c r="M49" s="108" t="s">
        <v>506</v>
      </c>
    </row>
    <row r="50" spans="2:13" ht="27.75" customHeight="1" x14ac:dyDescent="0.15">
      <c r="B50" s="1238" t="s">
        <v>40</v>
      </c>
      <c r="C50" s="1239"/>
      <c r="D50" s="111"/>
      <c r="E50" s="1244" t="s">
        <v>41</v>
      </c>
      <c r="F50" s="1244"/>
      <c r="G50" s="1244"/>
      <c r="H50" s="1245"/>
      <c r="I50" s="106">
        <v>7243</v>
      </c>
      <c r="J50" s="107">
        <v>8268</v>
      </c>
      <c r="K50" s="107">
        <v>9088</v>
      </c>
      <c r="L50" s="107">
        <v>9311</v>
      </c>
      <c r="M50" s="108">
        <v>9080</v>
      </c>
    </row>
    <row r="51" spans="2:13" ht="27.75" customHeight="1" x14ac:dyDescent="0.15">
      <c r="B51" s="1240"/>
      <c r="C51" s="1241"/>
      <c r="D51" s="105"/>
      <c r="E51" s="1244" t="s">
        <v>42</v>
      </c>
      <c r="F51" s="1244"/>
      <c r="G51" s="1244"/>
      <c r="H51" s="1245"/>
      <c r="I51" s="106">
        <v>1572</v>
      </c>
      <c r="J51" s="107">
        <v>1310</v>
      </c>
      <c r="K51" s="107">
        <v>1407</v>
      </c>
      <c r="L51" s="107">
        <v>885</v>
      </c>
      <c r="M51" s="108">
        <v>770</v>
      </c>
    </row>
    <row r="52" spans="2:13" ht="27.75" customHeight="1" x14ac:dyDescent="0.15">
      <c r="B52" s="1242"/>
      <c r="C52" s="1243"/>
      <c r="D52" s="105"/>
      <c r="E52" s="1244" t="s">
        <v>43</v>
      </c>
      <c r="F52" s="1244"/>
      <c r="G52" s="1244"/>
      <c r="H52" s="1245"/>
      <c r="I52" s="106">
        <v>41214</v>
      </c>
      <c r="J52" s="107">
        <v>41262</v>
      </c>
      <c r="K52" s="107">
        <v>40736</v>
      </c>
      <c r="L52" s="107">
        <v>40143</v>
      </c>
      <c r="M52" s="108">
        <v>39070</v>
      </c>
    </row>
    <row r="53" spans="2:13" ht="27.75" customHeight="1" thickBot="1" x14ac:dyDescent="0.2">
      <c r="B53" s="1246" t="s">
        <v>44</v>
      </c>
      <c r="C53" s="1247"/>
      <c r="D53" s="112"/>
      <c r="E53" s="1248" t="s">
        <v>45</v>
      </c>
      <c r="F53" s="1248"/>
      <c r="G53" s="1248"/>
      <c r="H53" s="1249"/>
      <c r="I53" s="113">
        <v>17050</v>
      </c>
      <c r="J53" s="114">
        <v>16183</v>
      </c>
      <c r="K53" s="114">
        <v>18286</v>
      </c>
      <c r="L53" s="114">
        <v>17019</v>
      </c>
      <c r="M53" s="115">
        <v>15220</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2mnylQIrGyu93WiWhKjuX/uGcznNGXiSxkThxTqAqfSDdr1YNG8Fqv1Jv2bIeDt1eBAMnrViXnfnz3DqWVHgSg==" saltValue="Uo9OZRMMlBHpZQ9LNm/p9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550</v>
      </c>
      <c r="G54" s="124" t="s">
        <v>551</v>
      </c>
      <c r="H54" s="125" t="s">
        <v>552</v>
      </c>
    </row>
    <row r="55" spans="2:8" ht="52.5" customHeight="1" x14ac:dyDescent="0.15">
      <c r="B55" s="126"/>
      <c r="C55" s="1265" t="s">
        <v>48</v>
      </c>
      <c r="D55" s="1265"/>
      <c r="E55" s="1266"/>
      <c r="F55" s="127">
        <v>2757</v>
      </c>
      <c r="G55" s="127">
        <v>2779</v>
      </c>
      <c r="H55" s="128">
        <v>2794</v>
      </c>
    </row>
    <row r="56" spans="2:8" ht="52.5" customHeight="1" x14ac:dyDescent="0.15">
      <c r="B56" s="129"/>
      <c r="C56" s="1267" t="s">
        <v>49</v>
      </c>
      <c r="D56" s="1267"/>
      <c r="E56" s="1268"/>
      <c r="F56" s="130">
        <v>1591</v>
      </c>
      <c r="G56" s="130">
        <v>1690</v>
      </c>
      <c r="H56" s="131">
        <v>983</v>
      </c>
    </row>
    <row r="57" spans="2:8" ht="53.25" customHeight="1" x14ac:dyDescent="0.15">
      <c r="B57" s="129"/>
      <c r="C57" s="1269" t="s">
        <v>50</v>
      </c>
      <c r="D57" s="1269"/>
      <c r="E57" s="1270"/>
      <c r="F57" s="132">
        <v>7024</v>
      </c>
      <c r="G57" s="132">
        <v>7019</v>
      </c>
      <c r="H57" s="133">
        <v>7304</v>
      </c>
    </row>
    <row r="58" spans="2:8" ht="45.75" customHeight="1" x14ac:dyDescent="0.15">
      <c r="B58" s="134"/>
      <c r="C58" s="1257" t="s">
        <v>590</v>
      </c>
      <c r="D58" s="1258"/>
      <c r="E58" s="1259"/>
      <c r="F58" s="135">
        <v>2700</v>
      </c>
      <c r="G58" s="135">
        <v>2700</v>
      </c>
      <c r="H58" s="136">
        <v>2700</v>
      </c>
    </row>
    <row r="59" spans="2:8" ht="45.75" customHeight="1" x14ac:dyDescent="0.15">
      <c r="B59" s="134"/>
      <c r="C59" s="1257" t="s">
        <v>591</v>
      </c>
      <c r="D59" s="1258"/>
      <c r="E59" s="1259"/>
      <c r="F59" s="135">
        <v>1233</v>
      </c>
      <c r="G59" s="135">
        <v>1311</v>
      </c>
      <c r="H59" s="136">
        <v>1289</v>
      </c>
    </row>
    <row r="60" spans="2:8" ht="45.75" customHeight="1" x14ac:dyDescent="0.15">
      <c r="B60" s="134"/>
      <c r="C60" s="1257" t="s">
        <v>592</v>
      </c>
      <c r="D60" s="1258"/>
      <c r="E60" s="1259"/>
      <c r="F60" s="135">
        <v>896</v>
      </c>
      <c r="G60" s="135">
        <v>734</v>
      </c>
      <c r="H60" s="136">
        <v>829</v>
      </c>
    </row>
    <row r="61" spans="2:8" ht="45.75" customHeight="1" x14ac:dyDescent="0.15">
      <c r="B61" s="134"/>
      <c r="C61" s="1257" t="s">
        <v>593</v>
      </c>
      <c r="D61" s="1258"/>
      <c r="E61" s="1259"/>
      <c r="F61" s="135">
        <v>797</v>
      </c>
      <c r="G61" s="135">
        <v>727</v>
      </c>
      <c r="H61" s="136">
        <v>662</v>
      </c>
    </row>
    <row r="62" spans="2:8" ht="45.75" customHeight="1" thickBot="1" x14ac:dyDescent="0.2">
      <c r="B62" s="137"/>
      <c r="C62" s="1260" t="s">
        <v>594</v>
      </c>
      <c r="D62" s="1261"/>
      <c r="E62" s="1262"/>
      <c r="F62" s="138">
        <v>451</v>
      </c>
      <c r="G62" s="138">
        <v>504</v>
      </c>
      <c r="H62" s="139">
        <v>559</v>
      </c>
    </row>
    <row r="63" spans="2:8" ht="52.5" customHeight="1" thickBot="1" x14ac:dyDescent="0.2">
      <c r="B63" s="140"/>
      <c r="C63" s="1263" t="s">
        <v>51</v>
      </c>
      <c r="D63" s="1263"/>
      <c r="E63" s="1264"/>
      <c r="F63" s="141">
        <v>11373</v>
      </c>
      <c r="G63" s="141">
        <v>11488</v>
      </c>
      <c r="H63" s="142">
        <v>11081</v>
      </c>
    </row>
    <row r="64" spans="2:8" ht="15" customHeight="1" x14ac:dyDescent="0.15"/>
    <row r="65" ht="0" hidden="1" customHeight="1" x14ac:dyDescent="0.15"/>
    <row r="66" ht="0" hidden="1" customHeight="1" x14ac:dyDescent="0.15"/>
  </sheetData>
  <sheetProtection algorithmName="SHA-512" hashValue="USDq4IDyAKCP60Kt6VpT/gyE3u+WmwW84K/LXHSYseP5LLjzKVzx56BfggpJa8c+kubvGfpEkMdAJxIQoxeGmw==" saltValue="fmXrXGtt272jpiSq9x6PD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0EF35F-59AC-4292-9F64-AFE2E79409F0}">
  <sheetPr>
    <pageSetUpPr fitToPage="1"/>
  </sheetPr>
  <dimension ref="A1:WZM191"/>
  <sheetViews>
    <sheetView showGridLines="0" tabSelected="1" topLeftCell="AE10" zoomScale="75" zoomScaleNormal="75" zoomScaleSheetLayoutView="55" workbookViewId="0">
      <selection activeCell="BA23" sqref="BA23"/>
    </sheetView>
  </sheetViews>
  <sheetFormatPr defaultColWidth="0" defaultRowHeight="13.5" customHeight="1" zeroHeight="1" x14ac:dyDescent="0.15"/>
  <cols>
    <col min="1" max="1" width="6.375" style="1273" customWidth="1"/>
    <col min="2" max="107" width="2.5" style="1273" customWidth="1"/>
    <col min="108" max="108" width="6.125" style="1281" customWidth="1"/>
    <col min="109" max="109" width="5.875" style="1280"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271"/>
      <c r="B1" s="1272"/>
      <c r="DD1" s="1273"/>
      <c r="DE1" s="1273"/>
    </row>
    <row r="2" spans="1:143" ht="25.5" customHeight="1" x14ac:dyDescent="0.15">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73"/>
      <c r="DE2" s="1273"/>
    </row>
    <row r="3" spans="1:143" ht="25.5" customHeight="1" x14ac:dyDescent="0.15">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73"/>
      <c r="DE3" s="1273"/>
    </row>
    <row r="4" spans="1:143" s="290" customFormat="1" x14ac:dyDescent="0.15">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c r="DF10" s="291"/>
      <c r="DG10" s="291"/>
      <c r="DH10" s="291"/>
      <c r="DI10" s="291"/>
      <c r="DJ10" s="291"/>
      <c r="DK10" s="291"/>
      <c r="DL10" s="291"/>
      <c r="DM10" s="291"/>
      <c r="DN10" s="291"/>
      <c r="DO10" s="291"/>
      <c r="DP10" s="291"/>
      <c r="DQ10" s="291"/>
      <c r="DR10" s="291"/>
      <c r="DS10" s="291"/>
      <c r="DT10" s="291"/>
      <c r="DU10" s="291"/>
      <c r="DV10" s="291"/>
      <c r="DW10" s="291"/>
      <c r="EM10" s="290" t="s">
        <v>595</v>
      </c>
    </row>
    <row r="11" spans="1:143" s="290" customFormat="1" x14ac:dyDescent="0.15">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c r="DF12" s="291"/>
      <c r="DG12" s="291"/>
      <c r="DH12" s="291"/>
      <c r="DI12" s="291"/>
      <c r="DJ12" s="291"/>
      <c r="DK12" s="291"/>
      <c r="DL12" s="291"/>
      <c r="DM12" s="291"/>
      <c r="DN12" s="291"/>
      <c r="DO12" s="291"/>
      <c r="DP12" s="291"/>
      <c r="DQ12" s="291"/>
      <c r="DR12" s="291"/>
      <c r="DS12" s="291"/>
      <c r="DT12" s="291"/>
      <c r="DU12" s="291"/>
      <c r="DV12" s="291"/>
      <c r="DW12" s="291"/>
      <c r="EM12" s="290" t="s">
        <v>595</v>
      </c>
    </row>
    <row r="13" spans="1:143" s="290" customFormat="1" x14ac:dyDescent="0.15">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1273"/>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1273"/>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1273"/>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1273"/>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1273"/>
      <c r="DE19" s="1273"/>
    </row>
    <row r="20" spans="1:351" x14ac:dyDescent="0.15">
      <c r="DD20" s="1273"/>
      <c r="DE20" s="1273"/>
    </row>
    <row r="21" spans="1:351" ht="17.25" x14ac:dyDescent="0.15">
      <c r="B21" s="1275"/>
      <c r="C21" s="1276"/>
      <c r="D21" s="1276"/>
      <c r="E21" s="1276"/>
      <c r="F21" s="1276"/>
      <c r="G21" s="1276"/>
      <c r="H21" s="1276"/>
      <c r="I21" s="1276"/>
      <c r="J21" s="1276"/>
      <c r="K21" s="1276"/>
      <c r="L21" s="1276"/>
      <c r="M21" s="1276"/>
      <c r="N21" s="1277"/>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7"/>
      <c r="AU21" s="1276"/>
      <c r="AV21" s="1276"/>
      <c r="AW21" s="1276"/>
      <c r="AX21" s="1276"/>
      <c r="AY21" s="1276"/>
      <c r="AZ21" s="1276"/>
      <c r="BA21" s="1276"/>
      <c r="BB21" s="1276"/>
      <c r="BC21" s="1276"/>
      <c r="BD21" s="1276"/>
      <c r="BE21" s="1276"/>
      <c r="BF21" s="1277"/>
      <c r="BG21" s="1276"/>
      <c r="BH21" s="1276"/>
      <c r="BI21" s="1276"/>
      <c r="BJ21" s="1276"/>
      <c r="BK21" s="1276"/>
      <c r="BL21" s="1276"/>
      <c r="BM21" s="1276"/>
      <c r="BN21" s="1276"/>
      <c r="BO21" s="1276"/>
      <c r="BP21" s="1276"/>
      <c r="BQ21" s="1276"/>
      <c r="BR21" s="1277"/>
      <c r="BS21" s="1276"/>
      <c r="BT21" s="1276"/>
      <c r="BU21" s="1276"/>
      <c r="BV21" s="1276"/>
      <c r="BW21" s="1276"/>
      <c r="BX21" s="1276"/>
      <c r="BY21" s="1276"/>
      <c r="BZ21" s="1276"/>
      <c r="CA21" s="1276"/>
      <c r="CB21" s="1276"/>
      <c r="CC21" s="1276"/>
      <c r="CD21" s="1277"/>
      <c r="CE21" s="1276"/>
      <c r="CF21" s="1276"/>
      <c r="CG21" s="1276"/>
      <c r="CH21" s="1276"/>
      <c r="CI21" s="1276"/>
      <c r="CJ21" s="1276"/>
      <c r="CK21" s="1276"/>
      <c r="CL21" s="1276"/>
      <c r="CM21" s="1276"/>
      <c r="CN21" s="1276"/>
      <c r="CO21" s="1276"/>
      <c r="CP21" s="1277"/>
      <c r="CQ21" s="1276"/>
      <c r="CR21" s="1276"/>
      <c r="CS21" s="1276"/>
      <c r="CT21" s="1276"/>
      <c r="CU21" s="1276"/>
      <c r="CV21" s="1276"/>
      <c r="CW21" s="1276"/>
      <c r="CX21" s="1276"/>
      <c r="CY21" s="1276"/>
      <c r="CZ21" s="1276"/>
      <c r="DA21" s="1276"/>
      <c r="DB21" s="1277"/>
      <c r="DC21" s="1276"/>
      <c r="DD21" s="1278"/>
      <c r="DE21" s="1273"/>
      <c r="MM21" s="1279"/>
    </row>
    <row r="22" spans="1:351" ht="17.25" x14ac:dyDescent="0.15">
      <c r="B22" s="1280"/>
      <c r="MM22" s="1279"/>
    </row>
    <row r="23" spans="1:351" x14ac:dyDescent="0.15">
      <c r="B23" s="1280"/>
    </row>
    <row r="24" spans="1:351" x14ac:dyDescent="0.15">
      <c r="B24" s="1280"/>
    </row>
    <row r="25" spans="1:351" x14ac:dyDescent="0.15">
      <c r="B25" s="1280"/>
    </row>
    <row r="26" spans="1:351" x14ac:dyDescent="0.15">
      <c r="B26" s="1280"/>
    </row>
    <row r="27" spans="1:351" x14ac:dyDescent="0.15">
      <c r="B27" s="1280"/>
    </row>
    <row r="28" spans="1:351" x14ac:dyDescent="0.15">
      <c r="B28" s="1280"/>
    </row>
    <row r="29" spans="1:351" x14ac:dyDescent="0.15">
      <c r="B29" s="1280"/>
    </row>
    <row r="30" spans="1:351" x14ac:dyDescent="0.15">
      <c r="B30" s="1280"/>
    </row>
    <row r="31" spans="1:351" x14ac:dyDescent="0.15">
      <c r="B31" s="1280"/>
    </row>
    <row r="32" spans="1:351" x14ac:dyDescent="0.15">
      <c r="B32" s="1280"/>
    </row>
    <row r="33" spans="2:109" x14ac:dyDescent="0.15">
      <c r="B33" s="1280"/>
    </row>
    <row r="34" spans="2:109" x14ac:dyDescent="0.15">
      <c r="B34" s="1280"/>
    </row>
    <row r="35" spans="2:109" x14ac:dyDescent="0.15">
      <c r="B35" s="1280"/>
    </row>
    <row r="36" spans="2:109" x14ac:dyDescent="0.15">
      <c r="B36" s="1280"/>
    </row>
    <row r="37" spans="2:109" x14ac:dyDescent="0.15">
      <c r="B37" s="1280"/>
    </row>
    <row r="38" spans="2:109" x14ac:dyDescent="0.15">
      <c r="B38" s="1280"/>
    </row>
    <row r="39" spans="2:109" x14ac:dyDescent="0.15">
      <c r="B39" s="1282"/>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4"/>
    </row>
    <row r="40" spans="2:109" x14ac:dyDescent="0.15">
      <c r="B40" s="1285"/>
      <c r="DD40" s="1285"/>
      <c r="DE40" s="1273"/>
    </row>
    <row r="41" spans="2:109" ht="17.25" x14ac:dyDescent="0.15">
      <c r="B41" s="1286" t="s">
        <v>596</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8"/>
    </row>
    <row r="42" spans="2:109" x14ac:dyDescent="0.15">
      <c r="B42" s="1280"/>
      <c r="G42" s="1287"/>
      <c r="I42" s="1288"/>
      <c r="J42" s="1288"/>
      <c r="K42" s="1288"/>
      <c r="AM42" s="1287"/>
      <c r="AN42" s="1287" t="s">
        <v>597</v>
      </c>
      <c r="AP42" s="1288"/>
      <c r="AQ42" s="1288"/>
      <c r="AR42" s="1288"/>
      <c r="AY42" s="1287"/>
      <c r="BA42" s="1288"/>
      <c r="BB42" s="1288"/>
      <c r="BC42" s="1288"/>
      <c r="BK42" s="1287"/>
      <c r="BM42" s="1288"/>
      <c r="BN42" s="1288"/>
      <c r="BO42" s="1288"/>
      <c r="BW42" s="1287"/>
      <c r="BY42" s="1288"/>
      <c r="BZ42" s="1288"/>
      <c r="CA42" s="1288"/>
      <c r="CI42" s="1287"/>
      <c r="CK42" s="1288"/>
      <c r="CL42" s="1288"/>
      <c r="CM42" s="1288"/>
      <c r="CU42" s="1287"/>
      <c r="CW42" s="1288"/>
      <c r="CX42" s="1288"/>
      <c r="CY42" s="1288"/>
    </row>
    <row r="43" spans="2:109" ht="13.5" customHeight="1" x14ac:dyDescent="0.15">
      <c r="B43" s="1280"/>
      <c r="AN43" s="1289" t="s">
        <v>598</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x14ac:dyDescent="0.15">
      <c r="B44" s="1280"/>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x14ac:dyDescent="0.15">
      <c r="B45" s="1280"/>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x14ac:dyDescent="0.15">
      <c r="B46" s="1280"/>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x14ac:dyDescent="0.15">
      <c r="B47" s="1280"/>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x14ac:dyDescent="0.15">
      <c r="B48" s="1280"/>
      <c r="H48" s="1298"/>
      <c r="I48" s="1298"/>
      <c r="J48" s="1298"/>
      <c r="AN48" s="1298"/>
      <c r="AO48" s="1298"/>
      <c r="AP48" s="1298"/>
      <c r="AZ48" s="1298"/>
      <c r="BA48" s="1298"/>
      <c r="BB48" s="1298"/>
      <c r="BL48" s="1298"/>
      <c r="BM48" s="1298"/>
      <c r="BN48" s="1298"/>
      <c r="BX48" s="1298"/>
      <c r="BY48" s="1298"/>
      <c r="BZ48" s="1298"/>
      <c r="CJ48" s="1298"/>
      <c r="CK48" s="1298"/>
      <c r="CL48" s="1298"/>
      <c r="CV48" s="1298"/>
      <c r="CW48" s="1298"/>
      <c r="CX48" s="1298"/>
    </row>
    <row r="49" spans="1:109" x14ac:dyDescent="0.15">
      <c r="B49" s="1280"/>
      <c r="AN49" s="1273" t="s">
        <v>599</v>
      </c>
    </row>
    <row r="50" spans="1:109" x14ac:dyDescent="0.15">
      <c r="B50" s="1280"/>
      <c r="G50" s="1299"/>
      <c r="H50" s="1299"/>
      <c r="I50" s="1299"/>
      <c r="J50" s="1299"/>
      <c r="K50" s="1300"/>
      <c r="L50" s="1300"/>
      <c r="M50" s="1301"/>
      <c r="N50" s="1301"/>
      <c r="AN50" s="1302"/>
      <c r="AO50" s="1303"/>
      <c r="AP50" s="1303"/>
      <c r="AQ50" s="1303"/>
      <c r="AR50" s="1303"/>
      <c r="AS50" s="1303"/>
      <c r="AT50" s="1303"/>
      <c r="AU50" s="1303"/>
      <c r="AV50" s="1303"/>
      <c r="AW50" s="1303"/>
      <c r="AX50" s="1303"/>
      <c r="AY50" s="1303"/>
      <c r="AZ50" s="1303"/>
      <c r="BA50" s="1303"/>
      <c r="BB50" s="1303"/>
      <c r="BC50" s="1303"/>
      <c r="BD50" s="1303"/>
      <c r="BE50" s="1303"/>
      <c r="BF50" s="1303"/>
      <c r="BG50" s="1303"/>
      <c r="BH50" s="1303"/>
      <c r="BI50" s="1303"/>
      <c r="BJ50" s="1303"/>
      <c r="BK50" s="1303"/>
      <c r="BL50" s="1303"/>
      <c r="BM50" s="1303"/>
      <c r="BN50" s="1303"/>
      <c r="BO50" s="1304"/>
      <c r="BP50" s="1305" t="s">
        <v>548</v>
      </c>
      <c r="BQ50" s="1305"/>
      <c r="BR50" s="1305"/>
      <c r="BS50" s="1305"/>
      <c r="BT50" s="1305"/>
      <c r="BU50" s="1305"/>
      <c r="BV50" s="1305"/>
      <c r="BW50" s="1305"/>
      <c r="BX50" s="1305" t="s">
        <v>549</v>
      </c>
      <c r="BY50" s="1305"/>
      <c r="BZ50" s="1305"/>
      <c r="CA50" s="1305"/>
      <c r="CB50" s="1305"/>
      <c r="CC50" s="1305"/>
      <c r="CD50" s="1305"/>
      <c r="CE50" s="1305"/>
      <c r="CF50" s="1305" t="s">
        <v>550</v>
      </c>
      <c r="CG50" s="1305"/>
      <c r="CH50" s="1305"/>
      <c r="CI50" s="1305"/>
      <c r="CJ50" s="1305"/>
      <c r="CK50" s="1305"/>
      <c r="CL50" s="1305"/>
      <c r="CM50" s="1305"/>
      <c r="CN50" s="1305" t="s">
        <v>551</v>
      </c>
      <c r="CO50" s="1305"/>
      <c r="CP50" s="1305"/>
      <c r="CQ50" s="1305"/>
      <c r="CR50" s="1305"/>
      <c r="CS50" s="1305"/>
      <c r="CT50" s="1305"/>
      <c r="CU50" s="1305"/>
      <c r="CV50" s="1305" t="s">
        <v>552</v>
      </c>
      <c r="CW50" s="1305"/>
      <c r="CX50" s="1305"/>
      <c r="CY50" s="1305"/>
      <c r="CZ50" s="1305"/>
      <c r="DA50" s="1305"/>
      <c r="DB50" s="1305"/>
      <c r="DC50" s="1305"/>
    </row>
    <row r="51" spans="1:109" ht="13.5" customHeight="1" x14ac:dyDescent="0.15">
      <c r="B51" s="1280"/>
      <c r="G51" s="1306"/>
      <c r="H51" s="1306"/>
      <c r="I51" s="1307"/>
      <c r="J51" s="1307"/>
      <c r="K51" s="1308"/>
      <c r="L51" s="1308"/>
      <c r="M51" s="1308"/>
      <c r="N51" s="1308"/>
      <c r="AM51" s="1298"/>
      <c r="AN51" s="1309" t="s">
        <v>600</v>
      </c>
      <c r="AO51" s="1309"/>
      <c r="AP51" s="1309"/>
      <c r="AQ51" s="1309"/>
      <c r="AR51" s="1309"/>
      <c r="AS51" s="1309"/>
      <c r="AT51" s="1309"/>
      <c r="AU51" s="1309"/>
      <c r="AV51" s="1309"/>
      <c r="AW51" s="1309"/>
      <c r="AX51" s="1309"/>
      <c r="AY51" s="1309"/>
      <c r="AZ51" s="1309"/>
      <c r="BA51" s="1309"/>
      <c r="BB51" s="1309" t="s">
        <v>601</v>
      </c>
      <c r="BC51" s="1309"/>
      <c r="BD51" s="1309"/>
      <c r="BE51" s="1309"/>
      <c r="BF51" s="1309"/>
      <c r="BG51" s="1309"/>
      <c r="BH51" s="1309"/>
      <c r="BI51" s="1309"/>
      <c r="BJ51" s="1309"/>
      <c r="BK51" s="1309"/>
      <c r="BL51" s="1309"/>
      <c r="BM51" s="1309"/>
      <c r="BN51" s="1309"/>
      <c r="BO51" s="1309"/>
      <c r="BP51" s="1310"/>
      <c r="BQ51" s="1311"/>
      <c r="BR51" s="1311"/>
      <c r="BS51" s="1311"/>
      <c r="BT51" s="1311"/>
      <c r="BU51" s="1311"/>
      <c r="BV51" s="1311"/>
      <c r="BW51" s="1311"/>
      <c r="BX51" s="1311">
        <v>122.8</v>
      </c>
      <c r="BY51" s="1311"/>
      <c r="BZ51" s="1311"/>
      <c r="CA51" s="1311"/>
      <c r="CB51" s="1311"/>
      <c r="CC51" s="1311"/>
      <c r="CD51" s="1311"/>
      <c r="CE51" s="1311"/>
      <c r="CF51" s="1311">
        <v>141.19999999999999</v>
      </c>
      <c r="CG51" s="1311"/>
      <c r="CH51" s="1311"/>
      <c r="CI51" s="1311"/>
      <c r="CJ51" s="1311"/>
      <c r="CK51" s="1311"/>
      <c r="CL51" s="1311"/>
      <c r="CM51" s="1311"/>
      <c r="CN51" s="1311">
        <v>135.6</v>
      </c>
      <c r="CO51" s="1311"/>
      <c r="CP51" s="1311"/>
      <c r="CQ51" s="1311"/>
      <c r="CR51" s="1311"/>
      <c r="CS51" s="1311"/>
      <c r="CT51" s="1311"/>
      <c r="CU51" s="1311"/>
      <c r="CV51" s="1311">
        <v>122.4</v>
      </c>
      <c r="CW51" s="1311"/>
      <c r="CX51" s="1311"/>
      <c r="CY51" s="1311"/>
      <c r="CZ51" s="1311"/>
      <c r="DA51" s="1311"/>
      <c r="DB51" s="1311"/>
      <c r="DC51" s="1311"/>
    </row>
    <row r="52" spans="1:109" x14ac:dyDescent="0.15">
      <c r="B52" s="1280"/>
      <c r="G52" s="1306"/>
      <c r="H52" s="1306"/>
      <c r="I52" s="1307"/>
      <c r="J52" s="1307"/>
      <c r="K52" s="1308"/>
      <c r="L52" s="1308"/>
      <c r="M52" s="1308"/>
      <c r="N52" s="1308"/>
      <c r="AM52" s="1298"/>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1288"/>
      <c r="B53" s="1280"/>
      <c r="G53" s="1306"/>
      <c r="H53" s="1306"/>
      <c r="I53" s="1299"/>
      <c r="J53" s="1299"/>
      <c r="K53" s="1308"/>
      <c r="L53" s="1308"/>
      <c r="M53" s="1308"/>
      <c r="N53" s="1308"/>
      <c r="AM53" s="1298"/>
      <c r="AN53" s="1309"/>
      <c r="AO53" s="1309"/>
      <c r="AP53" s="1309"/>
      <c r="AQ53" s="1309"/>
      <c r="AR53" s="1309"/>
      <c r="AS53" s="1309"/>
      <c r="AT53" s="1309"/>
      <c r="AU53" s="1309"/>
      <c r="AV53" s="1309"/>
      <c r="AW53" s="1309"/>
      <c r="AX53" s="1309"/>
      <c r="AY53" s="1309"/>
      <c r="AZ53" s="1309"/>
      <c r="BA53" s="1309"/>
      <c r="BB53" s="1309" t="s">
        <v>602</v>
      </c>
      <c r="BC53" s="1309"/>
      <c r="BD53" s="1309"/>
      <c r="BE53" s="1309"/>
      <c r="BF53" s="1309"/>
      <c r="BG53" s="1309"/>
      <c r="BH53" s="1309"/>
      <c r="BI53" s="1309"/>
      <c r="BJ53" s="1309"/>
      <c r="BK53" s="1309"/>
      <c r="BL53" s="1309"/>
      <c r="BM53" s="1309"/>
      <c r="BN53" s="1309"/>
      <c r="BO53" s="1309"/>
      <c r="BP53" s="1310"/>
      <c r="BQ53" s="1311"/>
      <c r="BR53" s="1311"/>
      <c r="BS53" s="1311"/>
      <c r="BT53" s="1311"/>
      <c r="BU53" s="1311"/>
      <c r="BV53" s="1311"/>
      <c r="BW53" s="1311"/>
      <c r="BX53" s="1311">
        <v>63.8</v>
      </c>
      <c r="BY53" s="1311"/>
      <c r="BZ53" s="1311"/>
      <c r="CA53" s="1311"/>
      <c r="CB53" s="1311"/>
      <c r="CC53" s="1311"/>
      <c r="CD53" s="1311"/>
      <c r="CE53" s="1311"/>
      <c r="CF53" s="1311">
        <v>62.2</v>
      </c>
      <c r="CG53" s="1311"/>
      <c r="CH53" s="1311"/>
      <c r="CI53" s="1311"/>
      <c r="CJ53" s="1311"/>
      <c r="CK53" s="1311"/>
      <c r="CL53" s="1311"/>
      <c r="CM53" s="1311"/>
      <c r="CN53" s="1311">
        <v>63.8</v>
      </c>
      <c r="CO53" s="1311"/>
      <c r="CP53" s="1311"/>
      <c r="CQ53" s="1311"/>
      <c r="CR53" s="1311"/>
      <c r="CS53" s="1311"/>
      <c r="CT53" s="1311"/>
      <c r="CU53" s="1311"/>
      <c r="CV53" s="1311">
        <v>62.7</v>
      </c>
      <c r="CW53" s="1311"/>
      <c r="CX53" s="1311"/>
      <c r="CY53" s="1311"/>
      <c r="CZ53" s="1311"/>
      <c r="DA53" s="1311"/>
      <c r="DB53" s="1311"/>
      <c r="DC53" s="1311"/>
    </row>
    <row r="54" spans="1:109" x14ac:dyDescent="0.15">
      <c r="A54" s="1288"/>
      <c r="B54" s="1280"/>
      <c r="G54" s="1306"/>
      <c r="H54" s="1306"/>
      <c r="I54" s="1299"/>
      <c r="J54" s="1299"/>
      <c r="K54" s="1308"/>
      <c r="L54" s="1308"/>
      <c r="M54" s="1308"/>
      <c r="N54" s="1308"/>
      <c r="AM54" s="1298"/>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1288"/>
      <c r="B55" s="1280"/>
      <c r="G55" s="1299"/>
      <c r="H55" s="1299"/>
      <c r="I55" s="1299"/>
      <c r="J55" s="1299"/>
      <c r="K55" s="1308"/>
      <c r="L55" s="1308"/>
      <c r="M55" s="1308"/>
      <c r="N55" s="1308"/>
      <c r="AN55" s="1305" t="s">
        <v>603</v>
      </c>
      <c r="AO55" s="1305"/>
      <c r="AP55" s="1305"/>
      <c r="AQ55" s="1305"/>
      <c r="AR55" s="1305"/>
      <c r="AS55" s="1305"/>
      <c r="AT55" s="1305"/>
      <c r="AU55" s="1305"/>
      <c r="AV55" s="1305"/>
      <c r="AW55" s="1305"/>
      <c r="AX55" s="1305"/>
      <c r="AY55" s="1305"/>
      <c r="AZ55" s="1305"/>
      <c r="BA55" s="1305"/>
      <c r="BB55" s="1309" t="s">
        <v>601</v>
      </c>
      <c r="BC55" s="1309"/>
      <c r="BD55" s="1309"/>
      <c r="BE55" s="1309"/>
      <c r="BF55" s="1309"/>
      <c r="BG55" s="1309"/>
      <c r="BH55" s="1309"/>
      <c r="BI55" s="1309"/>
      <c r="BJ55" s="1309"/>
      <c r="BK55" s="1309"/>
      <c r="BL55" s="1309"/>
      <c r="BM55" s="1309"/>
      <c r="BN55" s="1309"/>
      <c r="BO55" s="1309"/>
      <c r="BP55" s="1310"/>
      <c r="BQ55" s="1311"/>
      <c r="BR55" s="1311"/>
      <c r="BS55" s="1311"/>
      <c r="BT55" s="1311"/>
      <c r="BU55" s="1311"/>
      <c r="BV55" s="1311"/>
      <c r="BW55" s="1311"/>
      <c r="BX55" s="1311">
        <v>32.799999999999997</v>
      </c>
      <c r="BY55" s="1311"/>
      <c r="BZ55" s="1311"/>
      <c r="CA55" s="1311"/>
      <c r="CB55" s="1311"/>
      <c r="CC55" s="1311"/>
      <c r="CD55" s="1311"/>
      <c r="CE55" s="1311"/>
      <c r="CF55" s="1311">
        <v>20.2</v>
      </c>
      <c r="CG55" s="1311"/>
      <c r="CH55" s="1311"/>
      <c r="CI55" s="1311"/>
      <c r="CJ55" s="1311"/>
      <c r="CK55" s="1311"/>
      <c r="CL55" s="1311"/>
      <c r="CM55" s="1311"/>
      <c r="CN55" s="1311">
        <v>19</v>
      </c>
      <c r="CO55" s="1311"/>
      <c r="CP55" s="1311"/>
      <c r="CQ55" s="1311"/>
      <c r="CR55" s="1311"/>
      <c r="CS55" s="1311"/>
      <c r="CT55" s="1311"/>
      <c r="CU55" s="1311"/>
      <c r="CV55" s="1311">
        <v>15.4</v>
      </c>
      <c r="CW55" s="1311"/>
      <c r="CX55" s="1311"/>
      <c r="CY55" s="1311"/>
      <c r="CZ55" s="1311"/>
      <c r="DA55" s="1311"/>
      <c r="DB55" s="1311"/>
      <c r="DC55" s="1311"/>
    </row>
    <row r="56" spans="1:109" x14ac:dyDescent="0.15">
      <c r="A56" s="1288"/>
      <c r="B56" s="1280"/>
      <c r="G56" s="1299"/>
      <c r="H56" s="1299"/>
      <c r="I56" s="1299"/>
      <c r="J56" s="1299"/>
      <c r="K56" s="1308"/>
      <c r="L56" s="1308"/>
      <c r="M56" s="1308"/>
      <c r="N56" s="1308"/>
      <c r="AN56" s="1305"/>
      <c r="AO56" s="1305"/>
      <c r="AP56" s="1305"/>
      <c r="AQ56" s="1305"/>
      <c r="AR56" s="1305"/>
      <c r="AS56" s="1305"/>
      <c r="AT56" s="1305"/>
      <c r="AU56" s="1305"/>
      <c r="AV56" s="1305"/>
      <c r="AW56" s="1305"/>
      <c r="AX56" s="1305"/>
      <c r="AY56" s="1305"/>
      <c r="AZ56" s="1305"/>
      <c r="BA56" s="1305"/>
      <c r="BB56" s="1309"/>
      <c r="BC56" s="1309"/>
      <c r="BD56" s="1309"/>
      <c r="BE56" s="1309"/>
      <c r="BF56" s="1309"/>
      <c r="BG56" s="1309"/>
      <c r="BH56" s="1309"/>
      <c r="BI56" s="1309"/>
      <c r="BJ56" s="1309"/>
      <c r="BK56" s="1309"/>
      <c r="BL56" s="1309"/>
      <c r="BM56" s="1309"/>
      <c r="BN56" s="1309"/>
      <c r="BO56" s="1309"/>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1288" customFormat="1" x14ac:dyDescent="0.15">
      <c r="B57" s="1312"/>
      <c r="G57" s="1299"/>
      <c r="H57" s="1299"/>
      <c r="I57" s="1313"/>
      <c r="J57" s="1313"/>
      <c r="K57" s="1308"/>
      <c r="L57" s="1308"/>
      <c r="M57" s="1308"/>
      <c r="N57" s="1308"/>
      <c r="AM57" s="1273"/>
      <c r="AN57" s="1305"/>
      <c r="AO57" s="1305"/>
      <c r="AP57" s="1305"/>
      <c r="AQ57" s="1305"/>
      <c r="AR57" s="1305"/>
      <c r="AS57" s="1305"/>
      <c r="AT57" s="1305"/>
      <c r="AU57" s="1305"/>
      <c r="AV57" s="1305"/>
      <c r="AW57" s="1305"/>
      <c r="AX57" s="1305"/>
      <c r="AY57" s="1305"/>
      <c r="AZ57" s="1305"/>
      <c r="BA57" s="1305"/>
      <c r="BB57" s="1309" t="s">
        <v>602</v>
      </c>
      <c r="BC57" s="1309"/>
      <c r="BD57" s="1309"/>
      <c r="BE57" s="1309"/>
      <c r="BF57" s="1309"/>
      <c r="BG57" s="1309"/>
      <c r="BH57" s="1309"/>
      <c r="BI57" s="1309"/>
      <c r="BJ57" s="1309"/>
      <c r="BK57" s="1309"/>
      <c r="BL57" s="1309"/>
      <c r="BM57" s="1309"/>
      <c r="BN57" s="1309"/>
      <c r="BO57" s="1309"/>
      <c r="BP57" s="1310"/>
      <c r="BQ57" s="1311"/>
      <c r="BR57" s="1311"/>
      <c r="BS57" s="1311"/>
      <c r="BT57" s="1311"/>
      <c r="BU57" s="1311"/>
      <c r="BV57" s="1311"/>
      <c r="BW57" s="1311"/>
      <c r="BX57" s="1311">
        <v>58.6</v>
      </c>
      <c r="BY57" s="1311"/>
      <c r="BZ57" s="1311"/>
      <c r="CA57" s="1311"/>
      <c r="CB57" s="1311"/>
      <c r="CC57" s="1311"/>
      <c r="CD57" s="1311"/>
      <c r="CE57" s="1311"/>
      <c r="CF57" s="1311">
        <v>53.6</v>
      </c>
      <c r="CG57" s="1311"/>
      <c r="CH57" s="1311"/>
      <c r="CI57" s="1311"/>
      <c r="CJ57" s="1311"/>
      <c r="CK57" s="1311"/>
      <c r="CL57" s="1311"/>
      <c r="CM57" s="1311"/>
      <c r="CN57" s="1311">
        <v>56.1</v>
      </c>
      <c r="CO57" s="1311"/>
      <c r="CP57" s="1311"/>
      <c r="CQ57" s="1311"/>
      <c r="CR57" s="1311"/>
      <c r="CS57" s="1311"/>
      <c r="CT57" s="1311"/>
      <c r="CU57" s="1311"/>
      <c r="CV57" s="1311">
        <v>57.5</v>
      </c>
      <c r="CW57" s="1311"/>
      <c r="CX57" s="1311"/>
      <c r="CY57" s="1311"/>
      <c r="CZ57" s="1311"/>
      <c r="DA57" s="1311"/>
      <c r="DB57" s="1311"/>
      <c r="DC57" s="1311"/>
      <c r="DD57" s="1314"/>
      <c r="DE57" s="1312"/>
    </row>
    <row r="58" spans="1:109" s="1288" customFormat="1" x14ac:dyDescent="0.15">
      <c r="A58" s="1273"/>
      <c r="B58" s="1312"/>
      <c r="G58" s="1299"/>
      <c r="H58" s="1299"/>
      <c r="I58" s="1313"/>
      <c r="J58" s="1313"/>
      <c r="K58" s="1308"/>
      <c r="L58" s="1308"/>
      <c r="M58" s="1308"/>
      <c r="N58" s="1308"/>
      <c r="AM58" s="1273"/>
      <c r="AN58" s="1305"/>
      <c r="AO58" s="1305"/>
      <c r="AP58" s="1305"/>
      <c r="AQ58" s="1305"/>
      <c r="AR58" s="1305"/>
      <c r="AS58" s="1305"/>
      <c r="AT58" s="1305"/>
      <c r="AU58" s="1305"/>
      <c r="AV58" s="1305"/>
      <c r="AW58" s="1305"/>
      <c r="AX58" s="1305"/>
      <c r="AY58" s="1305"/>
      <c r="AZ58" s="1305"/>
      <c r="BA58" s="1305"/>
      <c r="BB58" s="1309"/>
      <c r="BC58" s="1309"/>
      <c r="BD58" s="1309"/>
      <c r="BE58" s="1309"/>
      <c r="BF58" s="1309"/>
      <c r="BG58" s="1309"/>
      <c r="BH58" s="1309"/>
      <c r="BI58" s="1309"/>
      <c r="BJ58" s="1309"/>
      <c r="BK58" s="1309"/>
      <c r="BL58" s="1309"/>
      <c r="BM58" s="1309"/>
      <c r="BN58" s="1309"/>
      <c r="BO58" s="1309"/>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1314"/>
      <c r="DE58" s="1312"/>
    </row>
    <row r="59" spans="1:109" s="1288" customFormat="1" x14ac:dyDescent="0.15">
      <c r="A59" s="1273"/>
      <c r="B59" s="1312"/>
      <c r="K59" s="1315"/>
      <c r="L59" s="1315"/>
      <c r="M59" s="1315"/>
      <c r="N59" s="1315"/>
      <c r="AQ59" s="1315"/>
      <c r="AR59" s="1315"/>
      <c r="AS59" s="1315"/>
      <c r="AT59" s="1315"/>
      <c r="BC59" s="1315"/>
      <c r="BD59" s="1315"/>
      <c r="BE59" s="1315"/>
      <c r="BF59" s="1315"/>
      <c r="BO59" s="1315"/>
      <c r="BP59" s="1315"/>
      <c r="BQ59" s="1315"/>
      <c r="BR59" s="1315"/>
      <c r="CA59" s="1315"/>
      <c r="CB59" s="1315"/>
      <c r="CC59" s="1315"/>
      <c r="CD59" s="1315"/>
      <c r="CM59" s="1315"/>
      <c r="CN59" s="1315"/>
      <c r="CO59" s="1315"/>
      <c r="CP59" s="1315"/>
      <c r="CY59" s="1315"/>
      <c r="CZ59" s="1315"/>
      <c r="DA59" s="1315"/>
      <c r="DB59" s="1315"/>
      <c r="DC59" s="1315"/>
      <c r="DD59" s="1314"/>
      <c r="DE59" s="1312"/>
    </row>
    <row r="60" spans="1:109" s="1288" customFormat="1" x14ac:dyDescent="0.15">
      <c r="A60" s="1273"/>
      <c r="B60" s="1312"/>
      <c r="K60" s="1315"/>
      <c r="L60" s="1315"/>
      <c r="M60" s="1315"/>
      <c r="N60" s="1315"/>
      <c r="AQ60" s="1315"/>
      <c r="AR60" s="1315"/>
      <c r="AS60" s="1315"/>
      <c r="AT60" s="1315"/>
      <c r="BC60" s="1315"/>
      <c r="BD60" s="1315"/>
      <c r="BE60" s="1315"/>
      <c r="BF60" s="1315"/>
      <c r="BO60" s="1315"/>
      <c r="BP60" s="1315"/>
      <c r="BQ60" s="1315"/>
      <c r="BR60" s="1315"/>
      <c r="CA60" s="1315"/>
      <c r="CB60" s="1315"/>
      <c r="CC60" s="1315"/>
      <c r="CD60" s="1315"/>
      <c r="CM60" s="1315"/>
      <c r="CN60" s="1315"/>
      <c r="CO60" s="1315"/>
      <c r="CP60" s="1315"/>
      <c r="CY60" s="1315"/>
      <c r="CZ60" s="1315"/>
      <c r="DA60" s="1315"/>
      <c r="DB60" s="1315"/>
      <c r="DC60" s="1315"/>
      <c r="DD60" s="1314"/>
      <c r="DE60" s="1312"/>
    </row>
    <row r="61" spans="1:109" s="1288" customFormat="1" x14ac:dyDescent="0.15">
      <c r="A61" s="1273"/>
      <c r="B61" s="1316"/>
      <c r="C61" s="1317"/>
      <c r="D61" s="1317"/>
      <c r="E61" s="1317"/>
      <c r="F61" s="1317"/>
      <c r="G61" s="1317"/>
      <c r="H61" s="1317"/>
      <c r="I61" s="1317"/>
      <c r="J61" s="1317"/>
      <c r="K61" s="1317"/>
      <c r="L61" s="1317"/>
      <c r="M61" s="1318"/>
      <c r="N61" s="1318"/>
      <c r="O61" s="1317"/>
      <c r="P61" s="1317"/>
      <c r="Q61" s="1317"/>
      <c r="R61" s="1317"/>
      <c r="S61" s="1317"/>
      <c r="T61" s="1317"/>
      <c r="U61" s="1317"/>
      <c r="V61" s="1317"/>
      <c r="W61" s="1317"/>
      <c r="X61" s="1317"/>
      <c r="Y61" s="1317"/>
      <c r="Z61" s="1317"/>
      <c r="AA61" s="1317"/>
      <c r="AB61" s="1317"/>
      <c r="AC61" s="1317"/>
      <c r="AD61" s="1317"/>
      <c r="AE61" s="1317"/>
      <c r="AF61" s="1317"/>
      <c r="AG61" s="1317"/>
      <c r="AH61" s="1317"/>
      <c r="AI61" s="1317"/>
      <c r="AJ61" s="1317"/>
      <c r="AK61" s="1317"/>
      <c r="AL61" s="1317"/>
      <c r="AM61" s="1317"/>
      <c r="AN61" s="1317"/>
      <c r="AO61" s="1317"/>
      <c r="AP61" s="1317"/>
      <c r="AQ61" s="1317"/>
      <c r="AR61" s="1317"/>
      <c r="AS61" s="1318"/>
      <c r="AT61" s="1318"/>
      <c r="AU61" s="1317"/>
      <c r="AV61" s="1317"/>
      <c r="AW61" s="1317"/>
      <c r="AX61" s="1317"/>
      <c r="AY61" s="1317"/>
      <c r="AZ61" s="1317"/>
      <c r="BA61" s="1317"/>
      <c r="BB61" s="1317"/>
      <c r="BC61" s="1317"/>
      <c r="BD61" s="1317"/>
      <c r="BE61" s="1318"/>
      <c r="BF61" s="1318"/>
      <c r="BG61" s="1317"/>
      <c r="BH61" s="1317"/>
      <c r="BI61" s="1317"/>
      <c r="BJ61" s="1317"/>
      <c r="BK61" s="1317"/>
      <c r="BL61" s="1317"/>
      <c r="BM61" s="1317"/>
      <c r="BN61" s="1317"/>
      <c r="BO61" s="1317"/>
      <c r="BP61" s="1317"/>
      <c r="BQ61" s="1318"/>
      <c r="BR61" s="1318"/>
      <c r="BS61" s="1317"/>
      <c r="BT61" s="1317"/>
      <c r="BU61" s="1317"/>
      <c r="BV61" s="1317"/>
      <c r="BW61" s="1317"/>
      <c r="BX61" s="1317"/>
      <c r="BY61" s="1317"/>
      <c r="BZ61" s="1317"/>
      <c r="CA61" s="1317"/>
      <c r="CB61" s="1317"/>
      <c r="CC61" s="1318"/>
      <c r="CD61" s="1318"/>
      <c r="CE61" s="1317"/>
      <c r="CF61" s="1317"/>
      <c r="CG61" s="1317"/>
      <c r="CH61" s="1317"/>
      <c r="CI61" s="1317"/>
      <c r="CJ61" s="1317"/>
      <c r="CK61" s="1317"/>
      <c r="CL61" s="1317"/>
      <c r="CM61" s="1317"/>
      <c r="CN61" s="1317"/>
      <c r="CO61" s="1318"/>
      <c r="CP61" s="1318"/>
      <c r="CQ61" s="1317"/>
      <c r="CR61" s="1317"/>
      <c r="CS61" s="1317"/>
      <c r="CT61" s="1317"/>
      <c r="CU61" s="1317"/>
      <c r="CV61" s="1317"/>
      <c r="CW61" s="1317"/>
      <c r="CX61" s="1317"/>
      <c r="CY61" s="1317"/>
      <c r="CZ61" s="1317"/>
      <c r="DA61" s="1318"/>
      <c r="DB61" s="1318"/>
      <c r="DC61" s="1318"/>
      <c r="DD61" s="1319"/>
      <c r="DE61" s="1312"/>
    </row>
    <row r="62" spans="1:109" x14ac:dyDescent="0.15">
      <c r="B62" s="1285"/>
      <c r="C62" s="1285"/>
      <c r="D62" s="1285"/>
      <c r="E62" s="1285"/>
      <c r="F62" s="1285"/>
      <c r="G62" s="1285"/>
      <c r="H62" s="1285"/>
      <c r="I62" s="1285"/>
      <c r="J62" s="1285"/>
      <c r="K62" s="1285"/>
      <c r="L62" s="1285"/>
      <c r="M62" s="1285"/>
      <c r="N62" s="1285"/>
      <c r="O62" s="1285"/>
      <c r="P62" s="1285"/>
      <c r="Q62" s="1285"/>
      <c r="R62" s="1285"/>
      <c r="S62" s="1285"/>
      <c r="T62" s="1285"/>
      <c r="U62" s="1285"/>
      <c r="V62" s="1285"/>
      <c r="W62" s="1285"/>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285"/>
      <c r="AS62" s="1285"/>
      <c r="AT62" s="1285"/>
      <c r="AU62" s="1285"/>
      <c r="AV62" s="1285"/>
      <c r="AW62" s="1285"/>
      <c r="AX62" s="1285"/>
      <c r="AY62" s="1285"/>
      <c r="AZ62" s="1285"/>
      <c r="BA62" s="1285"/>
      <c r="BB62" s="1285"/>
      <c r="BC62" s="1285"/>
      <c r="BD62" s="1285"/>
      <c r="BE62" s="1285"/>
      <c r="BF62" s="1285"/>
      <c r="BG62" s="1285"/>
      <c r="BH62" s="1285"/>
      <c r="BI62" s="1285"/>
      <c r="BJ62" s="1285"/>
      <c r="BK62" s="1285"/>
      <c r="BL62" s="1285"/>
      <c r="BM62" s="1285"/>
      <c r="BN62" s="1285"/>
      <c r="BO62" s="1285"/>
      <c r="BP62" s="1285"/>
      <c r="BQ62" s="1285"/>
      <c r="BR62" s="1285"/>
      <c r="BS62" s="1285"/>
      <c r="BT62" s="1285"/>
      <c r="BU62" s="1285"/>
      <c r="BV62" s="1285"/>
      <c r="BW62" s="1285"/>
      <c r="BX62" s="1285"/>
      <c r="BY62" s="1285"/>
      <c r="BZ62" s="1285"/>
      <c r="CA62" s="1285"/>
      <c r="CB62" s="1285"/>
      <c r="CC62" s="1285"/>
      <c r="CD62" s="1285"/>
      <c r="CE62" s="1285"/>
      <c r="CF62" s="1285"/>
      <c r="CG62" s="1285"/>
      <c r="CH62" s="1285"/>
      <c r="CI62" s="1285"/>
      <c r="CJ62" s="1285"/>
      <c r="CK62" s="1285"/>
      <c r="CL62" s="1285"/>
      <c r="CM62" s="1285"/>
      <c r="CN62" s="1285"/>
      <c r="CO62" s="1285"/>
      <c r="CP62" s="1285"/>
      <c r="CQ62" s="1285"/>
      <c r="CR62" s="1285"/>
      <c r="CS62" s="1285"/>
      <c r="CT62" s="1285"/>
      <c r="CU62" s="1285"/>
      <c r="CV62" s="1285"/>
      <c r="CW62" s="1285"/>
      <c r="CX62" s="1285"/>
      <c r="CY62" s="1285"/>
      <c r="CZ62" s="1285"/>
      <c r="DA62" s="1285"/>
      <c r="DB62" s="1285"/>
      <c r="DC62" s="1285"/>
      <c r="DD62" s="1285"/>
      <c r="DE62" s="1273"/>
    </row>
    <row r="63" spans="1:109" ht="17.25" x14ac:dyDescent="0.15">
      <c r="B63" s="1320" t="s">
        <v>604</v>
      </c>
    </row>
    <row r="64" spans="1:109" x14ac:dyDescent="0.15">
      <c r="B64" s="1280"/>
      <c r="G64" s="1287"/>
      <c r="I64" s="1321"/>
      <c r="J64" s="1321"/>
      <c r="K64" s="1321"/>
      <c r="L64" s="1321"/>
      <c r="M64" s="1321"/>
      <c r="N64" s="1322"/>
      <c r="AM64" s="1287"/>
      <c r="AN64" s="1287" t="s">
        <v>597</v>
      </c>
      <c r="AP64" s="1288"/>
      <c r="AQ64" s="1288"/>
      <c r="AR64" s="1288"/>
      <c r="AY64" s="1287"/>
      <c r="BA64" s="1288"/>
      <c r="BB64" s="1288"/>
      <c r="BC64" s="1288"/>
      <c r="BK64" s="1287"/>
      <c r="BM64" s="1288"/>
      <c r="BN64" s="1288"/>
      <c r="BO64" s="1288"/>
      <c r="BW64" s="1287"/>
      <c r="BY64" s="1288"/>
      <c r="BZ64" s="1288"/>
      <c r="CA64" s="1288"/>
      <c r="CI64" s="1287"/>
      <c r="CK64" s="1288"/>
      <c r="CL64" s="1288"/>
      <c r="CM64" s="1288"/>
      <c r="CU64" s="1287"/>
      <c r="CW64" s="1288"/>
      <c r="CX64" s="1288"/>
      <c r="CY64" s="1288"/>
    </row>
    <row r="65" spans="2:107" x14ac:dyDescent="0.15">
      <c r="B65" s="1280"/>
      <c r="AN65" s="1289" t="s">
        <v>605</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x14ac:dyDescent="0.15">
      <c r="B66" s="1280"/>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x14ac:dyDescent="0.15">
      <c r="B67" s="1280"/>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x14ac:dyDescent="0.15">
      <c r="B68" s="1280"/>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x14ac:dyDescent="0.15">
      <c r="B69" s="1280"/>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x14ac:dyDescent="0.15">
      <c r="B70" s="1280"/>
      <c r="H70" s="1323"/>
      <c r="I70" s="1323"/>
      <c r="J70" s="1324"/>
      <c r="K70" s="1324"/>
      <c r="L70" s="1325"/>
      <c r="M70" s="1324"/>
      <c r="N70" s="1325"/>
      <c r="AN70" s="1298"/>
      <c r="AO70" s="1298"/>
      <c r="AP70" s="1298"/>
      <c r="AZ70" s="1298"/>
      <c r="BA70" s="1298"/>
      <c r="BB70" s="1298"/>
      <c r="BL70" s="1298"/>
      <c r="BM70" s="1298"/>
      <c r="BN70" s="1298"/>
      <c r="BX70" s="1298"/>
      <c r="BY70" s="1298"/>
      <c r="BZ70" s="1298"/>
      <c r="CJ70" s="1298"/>
      <c r="CK70" s="1298"/>
      <c r="CL70" s="1298"/>
      <c r="CV70" s="1298"/>
      <c r="CW70" s="1298"/>
      <c r="CX70" s="1298"/>
    </row>
    <row r="71" spans="2:107" x14ac:dyDescent="0.15">
      <c r="B71" s="1280"/>
      <c r="G71" s="1326"/>
      <c r="I71" s="1327"/>
      <c r="J71" s="1324"/>
      <c r="K71" s="1324"/>
      <c r="L71" s="1325"/>
      <c r="M71" s="1324"/>
      <c r="N71" s="1325"/>
      <c r="AM71" s="1326"/>
      <c r="AN71" s="1273" t="s">
        <v>599</v>
      </c>
    </row>
    <row r="72" spans="2:107" x14ac:dyDescent="0.15">
      <c r="B72" s="1280"/>
      <c r="G72" s="1299"/>
      <c r="H72" s="1299"/>
      <c r="I72" s="1299"/>
      <c r="J72" s="1299"/>
      <c r="K72" s="1300"/>
      <c r="L72" s="1300"/>
      <c r="M72" s="1301"/>
      <c r="N72" s="1301"/>
      <c r="AN72" s="1302"/>
      <c r="AO72" s="1303"/>
      <c r="AP72" s="1303"/>
      <c r="AQ72" s="1303"/>
      <c r="AR72" s="1303"/>
      <c r="AS72" s="1303"/>
      <c r="AT72" s="1303"/>
      <c r="AU72" s="1303"/>
      <c r="AV72" s="1303"/>
      <c r="AW72" s="1303"/>
      <c r="AX72" s="1303"/>
      <c r="AY72" s="1303"/>
      <c r="AZ72" s="1303"/>
      <c r="BA72" s="1303"/>
      <c r="BB72" s="1303"/>
      <c r="BC72" s="1303"/>
      <c r="BD72" s="1303"/>
      <c r="BE72" s="1303"/>
      <c r="BF72" s="1303"/>
      <c r="BG72" s="1303"/>
      <c r="BH72" s="1303"/>
      <c r="BI72" s="1303"/>
      <c r="BJ72" s="1303"/>
      <c r="BK72" s="1303"/>
      <c r="BL72" s="1303"/>
      <c r="BM72" s="1303"/>
      <c r="BN72" s="1303"/>
      <c r="BO72" s="1304"/>
      <c r="BP72" s="1305" t="s">
        <v>548</v>
      </c>
      <c r="BQ72" s="1305"/>
      <c r="BR72" s="1305"/>
      <c r="BS72" s="1305"/>
      <c r="BT72" s="1305"/>
      <c r="BU72" s="1305"/>
      <c r="BV72" s="1305"/>
      <c r="BW72" s="1305"/>
      <c r="BX72" s="1305" t="s">
        <v>549</v>
      </c>
      <c r="BY72" s="1305"/>
      <c r="BZ72" s="1305"/>
      <c r="CA72" s="1305"/>
      <c r="CB72" s="1305"/>
      <c r="CC72" s="1305"/>
      <c r="CD72" s="1305"/>
      <c r="CE72" s="1305"/>
      <c r="CF72" s="1305" t="s">
        <v>550</v>
      </c>
      <c r="CG72" s="1305"/>
      <c r="CH72" s="1305"/>
      <c r="CI72" s="1305"/>
      <c r="CJ72" s="1305"/>
      <c r="CK72" s="1305"/>
      <c r="CL72" s="1305"/>
      <c r="CM72" s="1305"/>
      <c r="CN72" s="1305" t="s">
        <v>551</v>
      </c>
      <c r="CO72" s="1305"/>
      <c r="CP72" s="1305"/>
      <c r="CQ72" s="1305"/>
      <c r="CR72" s="1305"/>
      <c r="CS72" s="1305"/>
      <c r="CT72" s="1305"/>
      <c r="CU72" s="1305"/>
      <c r="CV72" s="1305" t="s">
        <v>552</v>
      </c>
      <c r="CW72" s="1305"/>
      <c r="CX72" s="1305"/>
      <c r="CY72" s="1305"/>
      <c r="CZ72" s="1305"/>
      <c r="DA72" s="1305"/>
      <c r="DB72" s="1305"/>
      <c r="DC72" s="1305"/>
    </row>
    <row r="73" spans="2:107" x14ac:dyDescent="0.15">
      <c r="B73" s="1280"/>
      <c r="G73" s="1306"/>
      <c r="H73" s="1306"/>
      <c r="I73" s="1306"/>
      <c r="J73" s="1306"/>
      <c r="K73" s="1328"/>
      <c r="L73" s="1328"/>
      <c r="M73" s="1328"/>
      <c r="N73" s="1328"/>
      <c r="AM73" s="1298"/>
      <c r="AN73" s="1309" t="s">
        <v>600</v>
      </c>
      <c r="AO73" s="1309"/>
      <c r="AP73" s="1309"/>
      <c r="AQ73" s="1309"/>
      <c r="AR73" s="1309"/>
      <c r="AS73" s="1309"/>
      <c r="AT73" s="1309"/>
      <c r="AU73" s="1309"/>
      <c r="AV73" s="1309"/>
      <c r="AW73" s="1309"/>
      <c r="AX73" s="1309"/>
      <c r="AY73" s="1309"/>
      <c r="AZ73" s="1309"/>
      <c r="BA73" s="1309"/>
      <c r="BB73" s="1309" t="s">
        <v>601</v>
      </c>
      <c r="BC73" s="1309"/>
      <c r="BD73" s="1309"/>
      <c r="BE73" s="1309"/>
      <c r="BF73" s="1309"/>
      <c r="BG73" s="1309"/>
      <c r="BH73" s="1309"/>
      <c r="BI73" s="1309"/>
      <c r="BJ73" s="1309"/>
      <c r="BK73" s="1309"/>
      <c r="BL73" s="1309"/>
      <c r="BM73" s="1309"/>
      <c r="BN73" s="1309"/>
      <c r="BO73" s="1309"/>
      <c r="BP73" s="1311">
        <v>131.69999999999999</v>
      </c>
      <c r="BQ73" s="1311"/>
      <c r="BR73" s="1311"/>
      <c r="BS73" s="1311"/>
      <c r="BT73" s="1311"/>
      <c r="BU73" s="1311"/>
      <c r="BV73" s="1311"/>
      <c r="BW73" s="1311"/>
      <c r="BX73" s="1311">
        <v>122.8</v>
      </c>
      <c r="BY73" s="1311"/>
      <c r="BZ73" s="1311"/>
      <c r="CA73" s="1311"/>
      <c r="CB73" s="1311"/>
      <c r="CC73" s="1311"/>
      <c r="CD73" s="1311"/>
      <c r="CE73" s="1311"/>
      <c r="CF73" s="1311">
        <v>141.19999999999999</v>
      </c>
      <c r="CG73" s="1311"/>
      <c r="CH73" s="1311"/>
      <c r="CI73" s="1311"/>
      <c r="CJ73" s="1311"/>
      <c r="CK73" s="1311"/>
      <c r="CL73" s="1311"/>
      <c r="CM73" s="1311"/>
      <c r="CN73" s="1311">
        <v>135.6</v>
      </c>
      <c r="CO73" s="1311"/>
      <c r="CP73" s="1311"/>
      <c r="CQ73" s="1311"/>
      <c r="CR73" s="1311"/>
      <c r="CS73" s="1311"/>
      <c r="CT73" s="1311"/>
      <c r="CU73" s="1311"/>
      <c r="CV73" s="1311">
        <v>122.4</v>
      </c>
      <c r="CW73" s="1311"/>
      <c r="CX73" s="1311"/>
      <c r="CY73" s="1311"/>
      <c r="CZ73" s="1311"/>
      <c r="DA73" s="1311"/>
      <c r="DB73" s="1311"/>
      <c r="DC73" s="1311"/>
    </row>
    <row r="74" spans="2:107" x14ac:dyDescent="0.15">
      <c r="B74" s="1280"/>
      <c r="G74" s="1306"/>
      <c r="H74" s="1306"/>
      <c r="I74" s="1306"/>
      <c r="J74" s="1306"/>
      <c r="K74" s="1328"/>
      <c r="L74" s="1328"/>
      <c r="M74" s="1328"/>
      <c r="N74" s="1328"/>
      <c r="AM74" s="1298"/>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1280"/>
      <c r="G75" s="1306"/>
      <c r="H75" s="1306"/>
      <c r="I75" s="1299"/>
      <c r="J75" s="1299"/>
      <c r="K75" s="1308"/>
      <c r="L75" s="1308"/>
      <c r="M75" s="1308"/>
      <c r="N75" s="1308"/>
      <c r="AM75" s="1298"/>
      <c r="AN75" s="1309"/>
      <c r="AO75" s="1309"/>
      <c r="AP75" s="1309"/>
      <c r="AQ75" s="1309"/>
      <c r="AR75" s="1309"/>
      <c r="AS75" s="1309"/>
      <c r="AT75" s="1309"/>
      <c r="AU75" s="1309"/>
      <c r="AV75" s="1309"/>
      <c r="AW75" s="1309"/>
      <c r="AX75" s="1309"/>
      <c r="AY75" s="1309"/>
      <c r="AZ75" s="1309"/>
      <c r="BA75" s="1309"/>
      <c r="BB75" s="1309" t="s">
        <v>606</v>
      </c>
      <c r="BC75" s="1309"/>
      <c r="BD75" s="1309"/>
      <c r="BE75" s="1309"/>
      <c r="BF75" s="1309"/>
      <c r="BG75" s="1309"/>
      <c r="BH75" s="1309"/>
      <c r="BI75" s="1309"/>
      <c r="BJ75" s="1309"/>
      <c r="BK75" s="1309"/>
      <c r="BL75" s="1309"/>
      <c r="BM75" s="1309"/>
      <c r="BN75" s="1309"/>
      <c r="BO75" s="1309"/>
      <c r="BP75" s="1311">
        <v>13.6</v>
      </c>
      <c r="BQ75" s="1311"/>
      <c r="BR75" s="1311"/>
      <c r="BS75" s="1311"/>
      <c r="BT75" s="1311"/>
      <c r="BU75" s="1311"/>
      <c r="BV75" s="1311"/>
      <c r="BW75" s="1311"/>
      <c r="BX75" s="1311">
        <v>13.2</v>
      </c>
      <c r="BY75" s="1311"/>
      <c r="BZ75" s="1311"/>
      <c r="CA75" s="1311"/>
      <c r="CB75" s="1311"/>
      <c r="CC75" s="1311"/>
      <c r="CD75" s="1311"/>
      <c r="CE75" s="1311"/>
      <c r="CF75" s="1311">
        <v>14.4</v>
      </c>
      <c r="CG75" s="1311"/>
      <c r="CH75" s="1311"/>
      <c r="CI75" s="1311"/>
      <c r="CJ75" s="1311"/>
      <c r="CK75" s="1311"/>
      <c r="CL75" s="1311"/>
      <c r="CM75" s="1311"/>
      <c r="CN75" s="1311">
        <v>14.3</v>
      </c>
      <c r="CO75" s="1311"/>
      <c r="CP75" s="1311"/>
      <c r="CQ75" s="1311"/>
      <c r="CR75" s="1311"/>
      <c r="CS75" s="1311"/>
      <c r="CT75" s="1311"/>
      <c r="CU75" s="1311"/>
      <c r="CV75" s="1311">
        <v>14.1</v>
      </c>
      <c r="CW75" s="1311"/>
      <c r="CX75" s="1311"/>
      <c r="CY75" s="1311"/>
      <c r="CZ75" s="1311"/>
      <c r="DA75" s="1311"/>
      <c r="DB75" s="1311"/>
      <c r="DC75" s="1311"/>
    </row>
    <row r="76" spans="2:107" x14ac:dyDescent="0.15">
      <c r="B76" s="1280"/>
      <c r="G76" s="1306"/>
      <c r="H76" s="1306"/>
      <c r="I76" s="1299"/>
      <c r="J76" s="1299"/>
      <c r="K76" s="1308"/>
      <c r="L76" s="1308"/>
      <c r="M76" s="1308"/>
      <c r="N76" s="1308"/>
      <c r="AM76" s="1298"/>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1280"/>
      <c r="G77" s="1299"/>
      <c r="H77" s="1299"/>
      <c r="I77" s="1299"/>
      <c r="J77" s="1299"/>
      <c r="K77" s="1328"/>
      <c r="L77" s="1328"/>
      <c r="M77" s="1328"/>
      <c r="N77" s="1328"/>
      <c r="AN77" s="1305" t="s">
        <v>603</v>
      </c>
      <c r="AO77" s="1305"/>
      <c r="AP77" s="1305"/>
      <c r="AQ77" s="1305"/>
      <c r="AR77" s="1305"/>
      <c r="AS77" s="1305"/>
      <c r="AT77" s="1305"/>
      <c r="AU77" s="1305"/>
      <c r="AV77" s="1305"/>
      <c r="AW77" s="1305"/>
      <c r="AX77" s="1305"/>
      <c r="AY77" s="1305"/>
      <c r="AZ77" s="1305"/>
      <c r="BA77" s="1305"/>
      <c r="BB77" s="1309" t="s">
        <v>601</v>
      </c>
      <c r="BC77" s="1309"/>
      <c r="BD77" s="1309"/>
      <c r="BE77" s="1309"/>
      <c r="BF77" s="1309"/>
      <c r="BG77" s="1309"/>
      <c r="BH77" s="1309"/>
      <c r="BI77" s="1309"/>
      <c r="BJ77" s="1309"/>
      <c r="BK77" s="1309"/>
      <c r="BL77" s="1309"/>
      <c r="BM77" s="1309"/>
      <c r="BN77" s="1309"/>
      <c r="BO77" s="1309"/>
      <c r="BP77" s="1311">
        <v>48.6</v>
      </c>
      <c r="BQ77" s="1311"/>
      <c r="BR77" s="1311"/>
      <c r="BS77" s="1311"/>
      <c r="BT77" s="1311"/>
      <c r="BU77" s="1311"/>
      <c r="BV77" s="1311"/>
      <c r="BW77" s="1311"/>
      <c r="BX77" s="1311">
        <v>32.799999999999997</v>
      </c>
      <c r="BY77" s="1311"/>
      <c r="BZ77" s="1311"/>
      <c r="CA77" s="1311"/>
      <c r="CB77" s="1311"/>
      <c r="CC77" s="1311"/>
      <c r="CD77" s="1311"/>
      <c r="CE77" s="1311"/>
      <c r="CF77" s="1311">
        <v>20.2</v>
      </c>
      <c r="CG77" s="1311"/>
      <c r="CH77" s="1311"/>
      <c r="CI77" s="1311"/>
      <c r="CJ77" s="1311"/>
      <c r="CK77" s="1311"/>
      <c r="CL77" s="1311"/>
      <c r="CM77" s="1311"/>
      <c r="CN77" s="1311">
        <v>19</v>
      </c>
      <c r="CO77" s="1311"/>
      <c r="CP77" s="1311"/>
      <c r="CQ77" s="1311"/>
      <c r="CR77" s="1311"/>
      <c r="CS77" s="1311"/>
      <c r="CT77" s="1311"/>
      <c r="CU77" s="1311"/>
      <c r="CV77" s="1311">
        <v>15.4</v>
      </c>
      <c r="CW77" s="1311"/>
      <c r="CX77" s="1311"/>
      <c r="CY77" s="1311"/>
      <c r="CZ77" s="1311"/>
      <c r="DA77" s="1311"/>
      <c r="DB77" s="1311"/>
      <c r="DC77" s="1311"/>
    </row>
    <row r="78" spans="2:107" x14ac:dyDescent="0.15">
      <c r="B78" s="1280"/>
      <c r="G78" s="1299"/>
      <c r="H78" s="1299"/>
      <c r="I78" s="1299"/>
      <c r="J78" s="1299"/>
      <c r="K78" s="1328"/>
      <c r="L78" s="1328"/>
      <c r="M78" s="1328"/>
      <c r="N78" s="1328"/>
      <c r="AN78" s="1305"/>
      <c r="AO78" s="1305"/>
      <c r="AP78" s="1305"/>
      <c r="AQ78" s="1305"/>
      <c r="AR78" s="1305"/>
      <c r="AS78" s="1305"/>
      <c r="AT78" s="1305"/>
      <c r="AU78" s="1305"/>
      <c r="AV78" s="1305"/>
      <c r="AW78" s="1305"/>
      <c r="AX78" s="1305"/>
      <c r="AY78" s="1305"/>
      <c r="AZ78" s="1305"/>
      <c r="BA78" s="1305"/>
      <c r="BB78" s="1309"/>
      <c r="BC78" s="1309"/>
      <c r="BD78" s="1309"/>
      <c r="BE78" s="1309"/>
      <c r="BF78" s="1309"/>
      <c r="BG78" s="1309"/>
      <c r="BH78" s="1309"/>
      <c r="BI78" s="1309"/>
      <c r="BJ78" s="1309"/>
      <c r="BK78" s="1309"/>
      <c r="BL78" s="1309"/>
      <c r="BM78" s="1309"/>
      <c r="BN78" s="1309"/>
      <c r="BO78" s="1309"/>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1280"/>
      <c r="G79" s="1299"/>
      <c r="H79" s="1299"/>
      <c r="I79" s="1313"/>
      <c r="J79" s="1313"/>
      <c r="K79" s="1329"/>
      <c r="L79" s="1329"/>
      <c r="M79" s="1329"/>
      <c r="N79" s="1329"/>
      <c r="AN79" s="1305"/>
      <c r="AO79" s="1305"/>
      <c r="AP79" s="1305"/>
      <c r="AQ79" s="1305"/>
      <c r="AR79" s="1305"/>
      <c r="AS79" s="1305"/>
      <c r="AT79" s="1305"/>
      <c r="AU79" s="1305"/>
      <c r="AV79" s="1305"/>
      <c r="AW79" s="1305"/>
      <c r="AX79" s="1305"/>
      <c r="AY79" s="1305"/>
      <c r="AZ79" s="1305"/>
      <c r="BA79" s="1305"/>
      <c r="BB79" s="1309" t="s">
        <v>606</v>
      </c>
      <c r="BC79" s="1309"/>
      <c r="BD79" s="1309"/>
      <c r="BE79" s="1309"/>
      <c r="BF79" s="1309"/>
      <c r="BG79" s="1309"/>
      <c r="BH79" s="1309"/>
      <c r="BI79" s="1309"/>
      <c r="BJ79" s="1309"/>
      <c r="BK79" s="1309"/>
      <c r="BL79" s="1309"/>
      <c r="BM79" s="1309"/>
      <c r="BN79" s="1309"/>
      <c r="BO79" s="1309"/>
      <c r="BP79" s="1311">
        <v>10.4</v>
      </c>
      <c r="BQ79" s="1311"/>
      <c r="BR79" s="1311"/>
      <c r="BS79" s="1311"/>
      <c r="BT79" s="1311"/>
      <c r="BU79" s="1311"/>
      <c r="BV79" s="1311"/>
      <c r="BW79" s="1311"/>
      <c r="BX79" s="1311">
        <v>9.5</v>
      </c>
      <c r="BY79" s="1311"/>
      <c r="BZ79" s="1311"/>
      <c r="CA79" s="1311"/>
      <c r="CB79" s="1311"/>
      <c r="CC79" s="1311"/>
      <c r="CD79" s="1311"/>
      <c r="CE79" s="1311"/>
      <c r="CF79" s="1311">
        <v>8.6</v>
      </c>
      <c r="CG79" s="1311"/>
      <c r="CH79" s="1311"/>
      <c r="CI79" s="1311"/>
      <c r="CJ79" s="1311"/>
      <c r="CK79" s="1311"/>
      <c r="CL79" s="1311"/>
      <c r="CM79" s="1311"/>
      <c r="CN79" s="1311">
        <v>8.5</v>
      </c>
      <c r="CO79" s="1311"/>
      <c r="CP79" s="1311"/>
      <c r="CQ79" s="1311"/>
      <c r="CR79" s="1311"/>
      <c r="CS79" s="1311"/>
      <c r="CT79" s="1311"/>
      <c r="CU79" s="1311"/>
      <c r="CV79" s="1311">
        <v>8.5</v>
      </c>
      <c r="CW79" s="1311"/>
      <c r="CX79" s="1311"/>
      <c r="CY79" s="1311"/>
      <c r="CZ79" s="1311"/>
      <c r="DA79" s="1311"/>
      <c r="DB79" s="1311"/>
      <c r="DC79" s="1311"/>
    </row>
    <row r="80" spans="2:107" x14ac:dyDescent="0.15">
      <c r="B80" s="1280"/>
      <c r="G80" s="1299"/>
      <c r="H80" s="1299"/>
      <c r="I80" s="1313"/>
      <c r="J80" s="1313"/>
      <c r="K80" s="1329"/>
      <c r="L80" s="1329"/>
      <c r="M80" s="1329"/>
      <c r="N80" s="1329"/>
      <c r="AN80" s="1305"/>
      <c r="AO80" s="1305"/>
      <c r="AP80" s="1305"/>
      <c r="AQ80" s="1305"/>
      <c r="AR80" s="1305"/>
      <c r="AS80" s="1305"/>
      <c r="AT80" s="1305"/>
      <c r="AU80" s="1305"/>
      <c r="AV80" s="1305"/>
      <c r="AW80" s="1305"/>
      <c r="AX80" s="1305"/>
      <c r="AY80" s="1305"/>
      <c r="AZ80" s="1305"/>
      <c r="BA80" s="1305"/>
      <c r="BB80" s="1309"/>
      <c r="BC80" s="1309"/>
      <c r="BD80" s="1309"/>
      <c r="BE80" s="1309"/>
      <c r="BF80" s="1309"/>
      <c r="BG80" s="1309"/>
      <c r="BH80" s="1309"/>
      <c r="BI80" s="1309"/>
      <c r="BJ80" s="1309"/>
      <c r="BK80" s="1309"/>
      <c r="BL80" s="1309"/>
      <c r="BM80" s="1309"/>
      <c r="BN80" s="1309"/>
      <c r="BO80" s="1309"/>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1280"/>
    </row>
    <row r="82" spans="2:109" ht="17.25" x14ac:dyDescent="0.15">
      <c r="B82" s="1280"/>
      <c r="K82" s="1330"/>
      <c r="L82" s="1330"/>
      <c r="M82" s="1330"/>
      <c r="N82" s="1330"/>
      <c r="AQ82" s="1330"/>
      <c r="AR82" s="1330"/>
      <c r="AS82" s="1330"/>
      <c r="AT82" s="1330"/>
      <c r="BC82" s="1330"/>
      <c r="BD82" s="1330"/>
      <c r="BE82" s="1330"/>
      <c r="BF82" s="1330"/>
      <c r="BO82" s="1330"/>
      <c r="BP82" s="1330"/>
      <c r="BQ82" s="1330"/>
      <c r="BR82" s="1330"/>
      <c r="CA82" s="1330"/>
      <c r="CB82" s="1330"/>
      <c r="CC82" s="1330"/>
      <c r="CD82" s="1330"/>
      <c r="CM82" s="1330"/>
      <c r="CN82" s="1330"/>
      <c r="CO82" s="1330"/>
      <c r="CP82" s="1330"/>
      <c r="CY82" s="1330"/>
      <c r="CZ82" s="1330"/>
      <c r="DA82" s="1330"/>
      <c r="DB82" s="1330"/>
      <c r="DC82" s="1330"/>
    </row>
    <row r="83" spans="2:109" x14ac:dyDescent="0.15">
      <c r="B83" s="1282"/>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4"/>
    </row>
    <row r="84" spans="2:109" x14ac:dyDescent="0.15">
      <c r="DD84" s="1273"/>
      <c r="DE84" s="1273"/>
    </row>
    <row r="85" spans="2:109" x14ac:dyDescent="0.15">
      <c r="DD85" s="1273"/>
      <c r="DE85" s="1273"/>
    </row>
    <row r="86" spans="2:109" hidden="1" x14ac:dyDescent="0.15">
      <c r="DD86" s="1273"/>
      <c r="DE86" s="1273"/>
    </row>
    <row r="87" spans="2:109" hidden="1" x14ac:dyDescent="0.15">
      <c r="K87" s="1331"/>
      <c r="AQ87" s="1331"/>
      <c r="BC87" s="1331"/>
      <c r="BO87" s="1331"/>
      <c r="CA87" s="1331"/>
      <c r="CM87" s="1331"/>
      <c r="CY87" s="1331"/>
      <c r="DD87" s="1273"/>
      <c r="DE87" s="1273"/>
    </row>
    <row r="88" spans="2:109" hidden="1" x14ac:dyDescent="0.15">
      <c r="DD88" s="1273"/>
      <c r="DE88" s="1273"/>
    </row>
    <row r="89" spans="2:109" hidden="1" x14ac:dyDescent="0.15">
      <c r="DD89" s="1273"/>
      <c r="DE89" s="1273"/>
    </row>
    <row r="90" spans="2:109" hidden="1" x14ac:dyDescent="0.15">
      <c r="DD90" s="1273"/>
      <c r="DE90" s="1273"/>
    </row>
    <row r="91" spans="2:109"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pans="108:109" ht="13.5" hidden="1" customHeight="1" x14ac:dyDescent="0.15">
      <c r="DD97" s="1273"/>
      <c r="DE97" s="1273"/>
    </row>
    <row r="98" spans="108:109" ht="13.5" hidden="1" customHeight="1" x14ac:dyDescent="0.15">
      <c r="DD98" s="1273"/>
      <c r="DE98" s="1273"/>
    </row>
    <row r="99" spans="108:109" ht="13.5" hidden="1" customHeight="1" x14ac:dyDescent="0.15">
      <c r="DD99" s="1273"/>
      <c r="DE99" s="1273"/>
    </row>
    <row r="100" spans="108:109" ht="13.5" hidden="1" customHeight="1" x14ac:dyDescent="0.15">
      <c r="DD100" s="1273"/>
      <c r="DE100" s="1273"/>
    </row>
    <row r="101" spans="108:109" ht="13.5" hidden="1" customHeight="1" x14ac:dyDescent="0.15">
      <c r="DD101" s="1273"/>
      <c r="DE101" s="1273"/>
    </row>
    <row r="102" spans="108:109" ht="13.5" hidden="1" customHeight="1" x14ac:dyDescent="0.15">
      <c r="DD102" s="1273"/>
      <c r="DE102" s="1273"/>
    </row>
    <row r="103" spans="108:109" ht="13.5" hidden="1" customHeight="1" x14ac:dyDescent="0.15">
      <c r="DD103" s="1273"/>
      <c r="DE103" s="1273"/>
    </row>
    <row r="104" spans="108:109" ht="13.5" hidden="1" customHeight="1" x14ac:dyDescent="0.15">
      <c r="DD104" s="1273"/>
      <c r="DE104" s="1273"/>
    </row>
    <row r="105" spans="108:109" ht="13.5" hidden="1" customHeight="1" x14ac:dyDescent="0.15">
      <c r="DD105" s="1273"/>
      <c r="DE105" s="1273"/>
    </row>
    <row r="106" spans="108:109" ht="13.5" hidden="1" customHeight="1" x14ac:dyDescent="0.15">
      <c r="DD106" s="1273"/>
      <c r="DE106" s="1273"/>
    </row>
    <row r="107" spans="108:109" ht="13.5" hidden="1" customHeight="1" x14ac:dyDescent="0.15">
      <c r="DD107" s="1273"/>
      <c r="DE107" s="1273"/>
    </row>
    <row r="108" spans="108:109" ht="13.5" hidden="1" customHeight="1" x14ac:dyDescent="0.15">
      <c r="DD108" s="1273"/>
      <c r="DE108" s="1273"/>
    </row>
    <row r="109" spans="108:109" ht="13.5" hidden="1" customHeight="1" x14ac:dyDescent="0.15">
      <c r="DD109" s="1273"/>
      <c r="DE109" s="1273"/>
    </row>
    <row r="110" spans="108:109" ht="13.5" hidden="1" customHeight="1" x14ac:dyDescent="0.15">
      <c r="DD110" s="1273"/>
      <c r="DE110" s="1273"/>
    </row>
    <row r="111" spans="108:109" ht="13.5" hidden="1" customHeight="1" x14ac:dyDescent="0.15">
      <c r="DD111" s="1273"/>
      <c r="DE111" s="1273"/>
    </row>
    <row r="112" spans="108:109" ht="13.5" hidden="1" customHeight="1" x14ac:dyDescent="0.15">
      <c r="DD112" s="1273"/>
      <c r="DE112" s="1273"/>
    </row>
    <row r="113" spans="108:109" ht="13.5" hidden="1" customHeight="1" x14ac:dyDescent="0.15">
      <c r="DD113" s="1273"/>
      <c r="DE113" s="1273"/>
    </row>
    <row r="114" spans="108:109" ht="13.5" hidden="1" customHeight="1" x14ac:dyDescent="0.15">
      <c r="DD114" s="1273"/>
      <c r="DE114" s="1273"/>
    </row>
    <row r="115" spans="108:109" ht="13.5" hidden="1" customHeight="1" x14ac:dyDescent="0.15">
      <c r="DD115" s="1273"/>
      <c r="DE115" s="1273"/>
    </row>
    <row r="116" spans="108:109" ht="13.5" hidden="1" customHeight="1" x14ac:dyDescent="0.15">
      <c r="DD116" s="1273"/>
      <c r="DE116" s="1273"/>
    </row>
    <row r="117" spans="108:109" ht="13.5" hidden="1" customHeight="1" x14ac:dyDescent="0.15">
      <c r="DD117" s="1273"/>
      <c r="DE117" s="1273"/>
    </row>
    <row r="118" spans="108:109" ht="13.5" hidden="1" customHeight="1" x14ac:dyDescent="0.15">
      <c r="DD118" s="1273"/>
      <c r="DE118" s="1273"/>
    </row>
    <row r="119" spans="108:109" ht="13.5" hidden="1" customHeight="1" x14ac:dyDescent="0.15">
      <c r="DD119" s="1273"/>
      <c r="DE119" s="1273"/>
    </row>
    <row r="120" spans="108:109" ht="13.5" hidden="1" customHeight="1" x14ac:dyDescent="0.15">
      <c r="DD120" s="1273"/>
      <c r="DE120" s="1273"/>
    </row>
    <row r="121" spans="108:109" ht="13.5" hidden="1" customHeight="1" x14ac:dyDescent="0.15">
      <c r="DD121" s="1273"/>
      <c r="DE121" s="1273"/>
    </row>
    <row r="122" spans="108:109" ht="13.5" hidden="1" customHeight="1" x14ac:dyDescent="0.15">
      <c r="DD122" s="1273"/>
      <c r="DE122" s="1273"/>
    </row>
    <row r="123" spans="108:109" ht="13.5" hidden="1" customHeight="1" x14ac:dyDescent="0.15">
      <c r="DD123" s="1273"/>
      <c r="DE123" s="1273"/>
    </row>
    <row r="124" spans="108:109" ht="13.5" hidden="1" customHeight="1" x14ac:dyDescent="0.15">
      <c r="DD124" s="1273"/>
      <c r="DE124" s="1273"/>
    </row>
    <row r="125" spans="108:109" ht="13.5" hidden="1" customHeight="1" x14ac:dyDescent="0.15">
      <c r="DD125" s="1273"/>
      <c r="DE125" s="1273"/>
    </row>
    <row r="126" spans="108:109" ht="13.5" hidden="1" customHeight="1" x14ac:dyDescent="0.15">
      <c r="DD126" s="1273"/>
      <c r="DE126" s="1273"/>
    </row>
    <row r="127" spans="108:109" ht="13.5" hidden="1" customHeight="1" x14ac:dyDescent="0.15">
      <c r="DD127" s="1273"/>
      <c r="DE127" s="1273"/>
    </row>
    <row r="128" spans="108:109" ht="13.5" hidden="1" customHeight="1" x14ac:dyDescent="0.15">
      <c r="DD128" s="1273"/>
      <c r="DE128" s="1273"/>
    </row>
    <row r="129" spans="108:109" ht="13.5" hidden="1" customHeight="1" x14ac:dyDescent="0.15">
      <c r="DD129" s="1273"/>
      <c r="DE129" s="1273"/>
    </row>
    <row r="130" spans="108:109" ht="13.5" hidden="1" customHeight="1" x14ac:dyDescent="0.15">
      <c r="DD130" s="1273"/>
      <c r="DE130" s="1273"/>
    </row>
    <row r="131" spans="108:109" ht="13.5" hidden="1" customHeight="1" x14ac:dyDescent="0.15">
      <c r="DD131" s="1273"/>
      <c r="DE131" s="1273"/>
    </row>
    <row r="132" spans="108:109" ht="13.5" hidden="1" customHeight="1" x14ac:dyDescent="0.15">
      <c r="DD132" s="1273"/>
      <c r="DE132" s="1273"/>
    </row>
    <row r="133" spans="108:109" ht="13.5" hidden="1" customHeight="1" x14ac:dyDescent="0.15">
      <c r="DD133" s="1273"/>
      <c r="DE133" s="1273"/>
    </row>
    <row r="134" spans="108:109" ht="13.5" hidden="1" customHeight="1" x14ac:dyDescent="0.15">
      <c r="DD134" s="1273"/>
      <c r="DE134" s="1273"/>
    </row>
    <row r="135" spans="108:109" ht="13.5" hidden="1" customHeight="1" x14ac:dyDescent="0.15">
      <c r="DD135" s="1273"/>
      <c r="DE135" s="1273"/>
    </row>
    <row r="136" spans="108:109" ht="13.5" hidden="1" customHeight="1" x14ac:dyDescent="0.15">
      <c r="DD136" s="1273"/>
      <c r="DE136" s="1273"/>
    </row>
    <row r="137" spans="108:109" ht="13.5" hidden="1" customHeight="1" x14ac:dyDescent="0.15">
      <c r="DD137" s="1273"/>
      <c r="DE137" s="1273"/>
    </row>
    <row r="138" spans="108:109" ht="13.5" hidden="1" customHeight="1" x14ac:dyDescent="0.15">
      <c r="DD138" s="1273"/>
      <c r="DE138" s="1273"/>
    </row>
    <row r="139" spans="108:109" ht="13.5" hidden="1" customHeight="1" x14ac:dyDescent="0.15">
      <c r="DD139" s="1273"/>
      <c r="DE139" s="1273"/>
    </row>
    <row r="140" spans="108:109" ht="13.5" hidden="1" customHeight="1" x14ac:dyDescent="0.15">
      <c r="DD140" s="1273"/>
      <c r="DE140" s="1273"/>
    </row>
    <row r="141" spans="108:109" ht="13.5" hidden="1" customHeight="1" x14ac:dyDescent="0.15">
      <c r="DD141" s="1273"/>
      <c r="DE141" s="1273"/>
    </row>
    <row r="142" spans="108:109" ht="13.5" hidden="1" customHeight="1" x14ac:dyDescent="0.15">
      <c r="DD142" s="1273"/>
      <c r="DE142" s="1273"/>
    </row>
    <row r="143" spans="108:109" ht="13.5" hidden="1" customHeight="1" x14ac:dyDescent="0.15">
      <c r="DD143" s="1273"/>
      <c r="DE143" s="1273"/>
    </row>
    <row r="144" spans="108:109" ht="13.5" hidden="1" customHeight="1" x14ac:dyDescent="0.15">
      <c r="DD144" s="1273"/>
      <c r="DE144" s="1273"/>
    </row>
    <row r="145" spans="108:109" ht="13.5" hidden="1" customHeight="1" x14ac:dyDescent="0.15">
      <c r="DD145" s="1273"/>
      <c r="DE145" s="1273"/>
    </row>
    <row r="146" spans="108:109" ht="13.5" hidden="1" customHeight="1" x14ac:dyDescent="0.15">
      <c r="DD146" s="1273"/>
      <c r="DE146" s="1273"/>
    </row>
    <row r="147" spans="108:109" ht="13.5" hidden="1" customHeight="1" x14ac:dyDescent="0.15">
      <c r="DD147" s="1273"/>
      <c r="DE147" s="1273"/>
    </row>
    <row r="148" spans="108:109" ht="13.5" hidden="1" customHeight="1" x14ac:dyDescent="0.15">
      <c r="DD148" s="1273"/>
      <c r="DE148" s="1273"/>
    </row>
    <row r="149" spans="108:109" ht="13.5" hidden="1" customHeight="1" x14ac:dyDescent="0.15">
      <c r="DD149" s="1273"/>
      <c r="DE149" s="1273"/>
    </row>
    <row r="150" spans="108:109" ht="13.5" hidden="1" customHeight="1" x14ac:dyDescent="0.15">
      <c r="DD150" s="1273"/>
      <c r="DE150" s="1273"/>
    </row>
    <row r="151" spans="108:109" ht="13.5" hidden="1" customHeight="1" x14ac:dyDescent="0.15">
      <c r="DD151" s="1273"/>
      <c r="DE151" s="1273"/>
    </row>
    <row r="152" spans="108:109" ht="13.5" hidden="1" customHeight="1" x14ac:dyDescent="0.15">
      <c r="DD152" s="1273"/>
      <c r="DE152" s="1273"/>
    </row>
    <row r="153" spans="108:109" ht="13.5" hidden="1" customHeight="1" x14ac:dyDescent="0.15">
      <c r="DD153" s="1273"/>
      <c r="DE153" s="1273"/>
    </row>
    <row r="154" spans="108:109" ht="13.5" hidden="1" customHeight="1" x14ac:dyDescent="0.15">
      <c r="DD154" s="1273"/>
      <c r="DE154" s="1273"/>
    </row>
    <row r="155" spans="108:109" ht="13.5" hidden="1" customHeight="1" x14ac:dyDescent="0.15">
      <c r="DD155" s="1273"/>
      <c r="DE155" s="1273"/>
    </row>
    <row r="156" spans="108:109" ht="13.5" hidden="1" customHeight="1" x14ac:dyDescent="0.15">
      <c r="DD156" s="1273"/>
      <c r="DE156" s="1273"/>
    </row>
    <row r="157" spans="108:109" ht="13.5" hidden="1" customHeight="1" x14ac:dyDescent="0.15">
      <c r="DD157" s="1273"/>
      <c r="DE157" s="1273"/>
    </row>
    <row r="158" spans="108:109" ht="13.5" hidden="1" customHeight="1" x14ac:dyDescent="0.15">
      <c r="DD158" s="1273"/>
      <c r="DE158" s="1273"/>
    </row>
    <row r="159" spans="108:109" ht="13.5" hidden="1" customHeight="1" x14ac:dyDescent="0.15">
      <c r="DD159" s="1273"/>
      <c r="DE159" s="1273"/>
    </row>
    <row r="160" spans="108:109" ht="13.5" hidden="1" customHeight="1" x14ac:dyDescent="0.15">
      <c r="DD160" s="1273"/>
      <c r="DE160" s="1273"/>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Xv1XjARIKsckmAcF7syfb7qLUcuL0b4zqb3hDcMyvgRlZ8nhliMgaxI3O1boOjzSJZ+vsUjfopwYIqcva1qZ6w==" saltValue="u2B7kl4MIsuX6l7V/yKq8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7ADA5-5E49-4C14-A27A-5C23D01C23F9}">
  <sheetPr>
    <pageSetUpPr fitToPage="1"/>
  </sheetPr>
  <dimension ref="A1:DR135"/>
  <sheetViews>
    <sheetView showGridLines="0" topLeftCell="BZ1" zoomScaleNormal="100" zoomScaleSheetLayoutView="70" workbookViewId="0">
      <selection activeCell="BA23" sqref="BA23"/>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Bp1MengzB2W6Y+hKNS6PWz4oJygju74NPnw1ZZJA6uZpty/K/4HVCHM+0PC/EjmyMXM3/wQoExCO79PSNwkGxA==" saltValue="3F+a/4iDLFBpZD0UbY8MV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19F0C-4B07-4E8A-8B5A-BD82F85ACD2B}">
  <sheetPr>
    <pageSetUpPr fitToPage="1"/>
  </sheetPr>
  <dimension ref="A1:DR135"/>
  <sheetViews>
    <sheetView showGridLines="0" topLeftCell="BZ1" zoomScaleNormal="100" zoomScaleSheetLayoutView="55" workbookViewId="0">
      <selection activeCell="BA23" sqref="BA23"/>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h7xNemBWi2LtVMb1PBf7Vd9F884OMInbYoaZVNtFhMbCdDEHOjCNOwhcQR2xcsosy0wP0oRkurtEPCoTVrLGEQ==" saltValue="yGtfz4oPlUMC3LXDugWVe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545</v>
      </c>
      <c r="G2" s="156"/>
      <c r="H2" s="157"/>
    </row>
    <row r="3" spans="1:8" x14ac:dyDescent="0.15">
      <c r="A3" s="153" t="s">
        <v>538</v>
      </c>
      <c r="B3" s="158"/>
      <c r="C3" s="159"/>
      <c r="D3" s="160">
        <v>126035</v>
      </c>
      <c r="E3" s="161"/>
      <c r="F3" s="162">
        <v>83623</v>
      </c>
      <c r="G3" s="163"/>
      <c r="H3" s="164"/>
    </row>
    <row r="4" spans="1:8" x14ac:dyDescent="0.15">
      <c r="A4" s="165"/>
      <c r="B4" s="166"/>
      <c r="C4" s="167"/>
      <c r="D4" s="168">
        <v>82733</v>
      </c>
      <c r="E4" s="169"/>
      <c r="F4" s="170">
        <v>48787</v>
      </c>
      <c r="G4" s="171"/>
      <c r="H4" s="172"/>
    </row>
    <row r="5" spans="1:8" x14ac:dyDescent="0.15">
      <c r="A5" s="153" t="s">
        <v>540</v>
      </c>
      <c r="B5" s="158"/>
      <c r="C5" s="159"/>
      <c r="D5" s="160">
        <v>79914</v>
      </c>
      <c r="E5" s="161"/>
      <c r="F5" s="162">
        <v>87974</v>
      </c>
      <c r="G5" s="163"/>
      <c r="H5" s="164"/>
    </row>
    <row r="6" spans="1:8" x14ac:dyDescent="0.15">
      <c r="A6" s="165"/>
      <c r="B6" s="166"/>
      <c r="C6" s="167"/>
      <c r="D6" s="168">
        <v>60152</v>
      </c>
      <c r="E6" s="169"/>
      <c r="F6" s="170">
        <v>48183</v>
      </c>
      <c r="G6" s="171"/>
      <c r="H6" s="172"/>
    </row>
    <row r="7" spans="1:8" x14ac:dyDescent="0.15">
      <c r="A7" s="153" t="s">
        <v>541</v>
      </c>
      <c r="B7" s="158"/>
      <c r="C7" s="159"/>
      <c r="D7" s="160">
        <v>78688</v>
      </c>
      <c r="E7" s="161"/>
      <c r="F7" s="162">
        <v>78864</v>
      </c>
      <c r="G7" s="163"/>
      <c r="H7" s="164"/>
    </row>
    <row r="8" spans="1:8" x14ac:dyDescent="0.15">
      <c r="A8" s="165"/>
      <c r="B8" s="166"/>
      <c r="C8" s="167"/>
      <c r="D8" s="168">
        <v>57457</v>
      </c>
      <c r="E8" s="169"/>
      <c r="F8" s="170">
        <v>46136</v>
      </c>
      <c r="G8" s="171"/>
      <c r="H8" s="172"/>
    </row>
    <row r="9" spans="1:8" x14ac:dyDescent="0.15">
      <c r="A9" s="153" t="s">
        <v>542</v>
      </c>
      <c r="B9" s="158"/>
      <c r="C9" s="159"/>
      <c r="D9" s="160">
        <v>75407</v>
      </c>
      <c r="E9" s="161"/>
      <c r="F9" s="162">
        <v>85042</v>
      </c>
      <c r="G9" s="163"/>
      <c r="H9" s="164"/>
    </row>
    <row r="10" spans="1:8" x14ac:dyDescent="0.15">
      <c r="A10" s="165"/>
      <c r="B10" s="166"/>
      <c r="C10" s="167"/>
      <c r="D10" s="168">
        <v>45796</v>
      </c>
      <c r="E10" s="169"/>
      <c r="F10" s="170">
        <v>50806</v>
      </c>
      <c r="G10" s="171"/>
      <c r="H10" s="172"/>
    </row>
    <row r="11" spans="1:8" x14ac:dyDescent="0.15">
      <c r="A11" s="153" t="s">
        <v>543</v>
      </c>
      <c r="B11" s="158"/>
      <c r="C11" s="159"/>
      <c r="D11" s="160">
        <v>52789</v>
      </c>
      <c r="E11" s="161"/>
      <c r="F11" s="162">
        <v>83774</v>
      </c>
      <c r="G11" s="163"/>
      <c r="H11" s="164"/>
    </row>
    <row r="12" spans="1:8" x14ac:dyDescent="0.15">
      <c r="A12" s="165"/>
      <c r="B12" s="166"/>
      <c r="C12" s="173"/>
      <c r="D12" s="168">
        <v>32399</v>
      </c>
      <c r="E12" s="169"/>
      <c r="F12" s="170">
        <v>52179</v>
      </c>
      <c r="G12" s="171"/>
      <c r="H12" s="172"/>
    </row>
    <row r="13" spans="1:8" x14ac:dyDescent="0.15">
      <c r="A13" s="153"/>
      <c r="B13" s="158"/>
      <c r="C13" s="174"/>
      <c r="D13" s="175">
        <v>82567</v>
      </c>
      <c r="E13" s="176"/>
      <c r="F13" s="177">
        <v>83855</v>
      </c>
      <c r="G13" s="178"/>
      <c r="H13" s="164"/>
    </row>
    <row r="14" spans="1:8" x14ac:dyDescent="0.15">
      <c r="A14" s="165"/>
      <c r="B14" s="166"/>
      <c r="C14" s="167"/>
      <c r="D14" s="168">
        <v>55707</v>
      </c>
      <c r="E14" s="169"/>
      <c r="F14" s="170">
        <v>49218</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4.38</v>
      </c>
      <c r="C19" s="179">
        <f>ROUND(VALUE(SUBSTITUTE(実質収支比率等に係る経年分析!G$48,"▲","-")),2)</f>
        <v>5.6</v>
      </c>
      <c r="D19" s="179">
        <f>ROUND(VALUE(SUBSTITUTE(実質収支比率等に係る経年分析!H$48,"▲","-")),2)</f>
        <v>1.64</v>
      </c>
      <c r="E19" s="179">
        <f>ROUND(VALUE(SUBSTITUTE(実質収支比率等に係る経年分析!I$48,"▲","-")),2)</f>
        <v>2.2000000000000002</v>
      </c>
      <c r="F19" s="179">
        <f>ROUND(VALUE(SUBSTITUTE(実質収支比率等に係る経年分析!J$48,"▲","-")),2)</f>
        <v>4.46</v>
      </c>
    </row>
    <row r="20" spans="1:11" x14ac:dyDescent="0.15">
      <c r="A20" s="179" t="s">
        <v>55</v>
      </c>
      <c r="B20" s="179">
        <f>ROUND(VALUE(SUBSTITUTE(実質収支比率等に係る経年分析!F$47,"▲","-")),2)</f>
        <v>16.149999999999999</v>
      </c>
      <c r="C20" s="179">
        <f>ROUND(VALUE(SUBSTITUTE(実質収支比率等に係る経年分析!G$47,"▲","-")),2)</f>
        <v>16.03</v>
      </c>
      <c r="D20" s="179">
        <f>ROUND(VALUE(SUBSTITUTE(実質収支比率等に係る経年分析!H$47,"▲","-")),2)</f>
        <v>16.420000000000002</v>
      </c>
      <c r="E20" s="179">
        <f>ROUND(VALUE(SUBSTITUTE(実質収支比率等に係る経年分析!I$47,"▲","-")),2)</f>
        <v>17</v>
      </c>
      <c r="F20" s="179">
        <f>ROUND(VALUE(SUBSTITUTE(実質収支比率等に係る経年分析!J$47,"▲","-")),2)</f>
        <v>17.63</v>
      </c>
    </row>
    <row r="21" spans="1:11" x14ac:dyDescent="0.15">
      <c r="A21" s="179" t="s">
        <v>56</v>
      </c>
      <c r="B21" s="179">
        <f>IF(ISNUMBER(VALUE(SUBSTITUTE(実質収支比率等に係る経年分析!F$49,"▲","-"))),ROUND(VALUE(SUBSTITUTE(実質収支比率等に係る経年分析!F$49,"▲","-")),2),NA())</f>
        <v>4.97</v>
      </c>
      <c r="C21" s="179">
        <f>IF(ISNUMBER(VALUE(SUBSTITUTE(実質収支比率等に係る経年分析!G$49,"▲","-"))),ROUND(VALUE(SUBSTITUTE(実質収支比率等に係る経年分析!G$49,"▲","-")),2),NA())</f>
        <v>4.79</v>
      </c>
      <c r="D21" s="179">
        <f>IF(ISNUMBER(VALUE(SUBSTITUTE(実質収支比率等に係る経年分析!H$49,"▲","-"))),ROUND(VALUE(SUBSTITUTE(実質収支比率等に係る経年分析!H$49,"▲","-")),2),NA())</f>
        <v>-0.95</v>
      </c>
      <c r="E21" s="179">
        <f>IF(ISNUMBER(VALUE(SUBSTITUTE(実質収支比率等に係る経年分析!I$49,"▲","-"))),ROUND(VALUE(SUBSTITUTE(実質収支比率等に係る経年分析!I$49,"▲","-")),2),NA())</f>
        <v>3.71</v>
      </c>
      <c r="F21" s="179">
        <f>IF(ISNUMBER(VALUE(SUBSTITUTE(実質収支比率等に係る経年分析!J$49,"▲","-"))),ROUND(VALUE(SUBSTITUTE(実質収支比率等に係る経年分析!J$49,"▲","-")),2),NA())</f>
        <v>6.89</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1.49</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1.38</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1.36</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0.34</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0.1</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後期高齢者医療特別会計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0.08</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0.08</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0.11</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0.12</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0.11</v>
      </c>
    </row>
    <row r="30" spans="1:11" x14ac:dyDescent="0.15">
      <c r="A30" s="180" t="str">
        <f>IF(連結実質赤字比率に係る赤字・黒字の構成分析!C$40="",NA(),連結実質赤字比率に係る赤字・黒字の構成分析!C$40)</f>
        <v>産業廃棄物最終処分事業特別会計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0.09</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0.04</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0.11</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0.23</v>
      </c>
    </row>
    <row r="31" spans="1:11" x14ac:dyDescent="0.15">
      <c r="A31" s="180" t="str">
        <f>IF(連結実質赤字比率に係る赤字・黒字の構成分析!C$39="",NA(),連結実質赤字比率に係る赤字・黒字の構成分析!C$39)</f>
        <v>国民健康保険特別会計　保険事業勘定</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0.56000000000000005</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0.33</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1.17</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1.37</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0.34</v>
      </c>
    </row>
    <row r="32" spans="1:11" x14ac:dyDescent="0.15">
      <c r="A32" s="180" t="str">
        <f>IF(連結実質赤字比率に係る赤字・黒字の構成分析!C$38="",NA(),連結実質赤字比率に係る赤字・黒字の構成分析!C$38)</f>
        <v>介護保険特別会計保険事業勘定</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0.42</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0.38</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0.54</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0.61</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0.97</v>
      </c>
    </row>
    <row r="33" spans="1:16" x14ac:dyDescent="0.15">
      <c r="A33" s="180" t="str">
        <f>IF(連結実質赤字比率に係る赤字・黒字の構成分析!C$37="",NA(),連結実質赤字比率に係る赤字・黒字の構成分析!C$37)</f>
        <v>土地開発事業特別会計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1.65</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1.23</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1.21</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1.19</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1.18</v>
      </c>
    </row>
    <row r="34" spans="1:16" x14ac:dyDescent="0.15">
      <c r="A34" s="180" t="str">
        <f>IF(連結実質赤字比率に係る赤字・黒字の構成分析!C$36="",NA(),連結実質赤字比率に係る赤字・黒字の構成分析!C$36)</f>
        <v>下水道事業会計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0.85</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0.89</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1.01</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1.1100000000000001</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1.27</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4.1100000000000003</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5.4</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1.53</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2.06</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4.22</v>
      </c>
    </row>
    <row r="36" spans="1:16" x14ac:dyDescent="0.15">
      <c r="A36" s="180" t="str">
        <f>IF(連結実質赤字比率に係る赤字・黒字の構成分析!C$34="",NA(),連結実質赤字比率に係る赤字・黒字の構成分析!C$34)</f>
        <v>農業共済事業会計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0</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0.01</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0.01</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0</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0</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4154</v>
      </c>
      <c r="E42" s="181"/>
      <c r="F42" s="181"/>
      <c r="G42" s="181">
        <f>'実質公債費比率（分子）の構造'!L$52</f>
        <v>4113</v>
      </c>
      <c r="H42" s="181"/>
      <c r="I42" s="181"/>
      <c r="J42" s="181">
        <f>'実質公債費比率（分子）の構造'!M$52</f>
        <v>4077</v>
      </c>
      <c r="K42" s="181"/>
      <c r="L42" s="181"/>
      <c r="M42" s="181">
        <f>'実質公債費比率（分子）の構造'!N$52</f>
        <v>3934</v>
      </c>
      <c r="N42" s="181"/>
      <c r="O42" s="181"/>
      <c r="P42" s="181">
        <f>'実質公債費比率（分子）の構造'!O$52</f>
        <v>3554</v>
      </c>
    </row>
    <row r="43" spans="1:16" x14ac:dyDescent="0.15">
      <c r="A43" s="181" t="s">
        <v>64</v>
      </c>
      <c r="B43" s="181">
        <f>'実質公債費比率（分子）の構造'!K$51</f>
        <v>0</v>
      </c>
      <c r="C43" s="181"/>
      <c r="D43" s="181"/>
      <c r="E43" s="181">
        <f>'実質公債費比率（分子）の構造'!L$51</f>
        <v>0</v>
      </c>
      <c r="F43" s="181"/>
      <c r="G43" s="181"/>
      <c r="H43" s="181">
        <f>'実質公債費比率（分子）の構造'!M$51</f>
        <v>0</v>
      </c>
      <c r="I43" s="181"/>
      <c r="J43" s="181"/>
      <c r="K43" s="181">
        <f>'実質公債費比率（分子）の構造'!N$51</f>
        <v>0</v>
      </c>
      <c r="L43" s="181"/>
      <c r="M43" s="181"/>
      <c r="N43" s="181">
        <f>'実質公債費比率（分子）の構造'!O$51</f>
        <v>0</v>
      </c>
      <c r="O43" s="181"/>
      <c r="P43" s="181"/>
    </row>
    <row r="44" spans="1:16" x14ac:dyDescent="0.15">
      <c r="A44" s="181" t="s">
        <v>65</v>
      </c>
      <c r="B44" s="181">
        <f>'実質公債費比率（分子）の構造'!K$50</f>
        <v>3</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66</v>
      </c>
      <c r="B45" s="181">
        <f>'実質公債費比率（分子）の構造'!K$49</f>
        <v>441</v>
      </c>
      <c r="C45" s="181"/>
      <c r="D45" s="181"/>
      <c r="E45" s="181">
        <f>'実質公債費比率（分子）の構造'!L$49</f>
        <v>508</v>
      </c>
      <c r="F45" s="181"/>
      <c r="G45" s="181"/>
      <c r="H45" s="181">
        <f>'実質公債費比率（分子）の構造'!M$49</f>
        <v>487</v>
      </c>
      <c r="I45" s="181"/>
      <c r="J45" s="181"/>
      <c r="K45" s="181">
        <f>'実質公債費比率（分子）の構造'!N$49</f>
        <v>495</v>
      </c>
      <c r="L45" s="181"/>
      <c r="M45" s="181"/>
      <c r="N45" s="181">
        <f>'実質公債費比率（分子）の構造'!O$49</f>
        <v>448</v>
      </c>
      <c r="O45" s="181"/>
      <c r="P45" s="181"/>
    </row>
    <row r="46" spans="1:16" x14ac:dyDescent="0.15">
      <c r="A46" s="181" t="s">
        <v>67</v>
      </c>
      <c r="B46" s="181">
        <f>'実質公債費比率（分子）の構造'!K$48</f>
        <v>1295</v>
      </c>
      <c r="C46" s="181"/>
      <c r="D46" s="181"/>
      <c r="E46" s="181">
        <f>'実質公債費比率（分子）の構造'!L$48</f>
        <v>1338</v>
      </c>
      <c r="F46" s="181"/>
      <c r="G46" s="181"/>
      <c r="H46" s="181">
        <f>'実質公債費比率（分子）の構造'!M$48</f>
        <v>1510</v>
      </c>
      <c r="I46" s="181"/>
      <c r="J46" s="181"/>
      <c r="K46" s="181">
        <f>'実質公債費比率（分子）の構造'!N$48</f>
        <v>1535</v>
      </c>
      <c r="L46" s="181"/>
      <c r="M46" s="181"/>
      <c r="N46" s="181">
        <f>'実質公債費比率（分子）の構造'!O$48</f>
        <v>1364</v>
      </c>
      <c r="O46" s="181"/>
      <c r="P46" s="181"/>
    </row>
    <row r="47" spans="1:16" x14ac:dyDescent="0.15">
      <c r="A47" s="181" t="s">
        <v>14</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69</v>
      </c>
      <c r="B49" s="181">
        <f>'実質公債費比率（分子）の構造'!K$45</f>
        <v>4062</v>
      </c>
      <c r="C49" s="181"/>
      <c r="D49" s="181"/>
      <c r="E49" s="181">
        <f>'実質公債費比率（分子）の構造'!L$45</f>
        <v>3991</v>
      </c>
      <c r="F49" s="181"/>
      <c r="G49" s="181"/>
      <c r="H49" s="181">
        <f>'実質公債費比率（分子）の構造'!M$45</f>
        <v>3795</v>
      </c>
      <c r="I49" s="181"/>
      <c r="J49" s="181"/>
      <c r="K49" s="181">
        <f>'実質公債費比率（分子）の構造'!N$45</f>
        <v>3772</v>
      </c>
      <c r="L49" s="181"/>
      <c r="M49" s="181"/>
      <c r="N49" s="181">
        <f>'実質公債費比率（分子）の構造'!O$45</f>
        <v>3530</v>
      </c>
      <c r="O49" s="181"/>
      <c r="P49" s="181"/>
    </row>
    <row r="50" spans="1:16" x14ac:dyDescent="0.15">
      <c r="A50" s="181" t="s">
        <v>70</v>
      </c>
      <c r="B50" s="181" t="e">
        <f>NA()</f>
        <v>#N/A</v>
      </c>
      <c r="C50" s="181">
        <f>IF(ISNUMBER('実質公債費比率（分子）の構造'!K$53),'実質公債費比率（分子）の構造'!K$53,NA())</f>
        <v>1647</v>
      </c>
      <c r="D50" s="181" t="e">
        <f>NA()</f>
        <v>#N/A</v>
      </c>
      <c r="E50" s="181" t="e">
        <f>NA()</f>
        <v>#N/A</v>
      </c>
      <c r="F50" s="181">
        <f>IF(ISNUMBER('実質公債費比率（分子）の構造'!L$53),'実質公債費比率（分子）の構造'!L$53,NA())</f>
        <v>1724</v>
      </c>
      <c r="G50" s="181" t="e">
        <f>NA()</f>
        <v>#N/A</v>
      </c>
      <c r="H50" s="181" t="e">
        <f>NA()</f>
        <v>#N/A</v>
      </c>
      <c r="I50" s="181">
        <f>IF(ISNUMBER('実質公債費比率（分子）の構造'!M$53),'実質公債費比率（分子）の構造'!M$53,NA())</f>
        <v>1715</v>
      </c>
      <c r="J50" s="181" t="e">
        <f>NA()</f>
        <v>#N/A</v>
      </c>
      <c r="K50" s="181" t="e">
        <f>NA()</f>
        <v>#N/A</v>
      </c>
      <c r="L50" s="181">
        <f>IF(ISNUMBER('実質公債費比率（分子）の構造'!N$53),'実質公債費比率（分子）の構造'!N$53,NA())</f>
        <v>1868</v>
      </c>
      <c r="M50" s="181" t="e">
        <f>NA()</f>
        <v>#N/A</v>
      </c>
      <c r="N50" s="181" t="e">
        <f>NA()</f>
        <v>#N/A</v>
      </c>
      <c r="O50" s="181">
        <f>IF(ISNUMBER('実質公債費比率（分子）の構造'!O$53),'実質公債費比率（分子）の構造'!O$53,NA())</f>
        <v>1788</v>
      </c>
      <c r="P50" s="181" t="e">
        <f>NA()</f>
        <v>#N/A</v>
      </c>
    </row>
    <row r="53" spans="1:16" x14ac:dyDescent="0.15">
      <c r="A53" s="149" t="s">
        <v>71</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15">
      <c r="A56" s="180" t="s">
        <v>43</v>
      </c>
      <c r="B56" s="180"/>
      <c r="C56" s="180"/>
      <c r="D56" s="180">
        <f>'将来負担比率（分子）の構造'!I$52</f>
        <v>41214</v>
      </c>
      <c r="E56" s="180"/>
      <c r="F56" s="180"/>
      <c r="G56" s="180">
        <f>'将来負担比率（分子）の構造'!J$52</f>
        <v>41262</v>
      </c>
      <c r="H56" s="180"/>
      <c r="I56" s="180"/>
      <c r="J56" s="180">
        <f>'将来負担比率（分子）の構造'!K$52</f>
        <v>40736</v>
      </c>
      <c r="K56" s="180"/>
      <c r="L56" s="180"/>
      <c r="M56" s="180">
        <f>'将来負担比率（分子）の構造'!L$52</f>
        <v>40143</v>
      </c>
      <c r="N56" s="180"/>
      <c r="O56" s="180"/>
      <c r="P56" s="180">
        <f>'将来負担比率（分子）の構造'!M$52</f>
        <v>39070</v>
      </c>
    </row>
    <row r="57" spans="1:16" x14ac:dyDescent="0.15">
      <c r="A57" s="180" t="s">
        <v>42</v>
      </c>
      <c r="B57" s="180"/>
      <c r="C57" s="180"/>
      <c r="D57" s="180">
        <f>'将来負担比率（分子）の構造'!I$51</f>
        <v>1572</v>
      </c>
      <c r="E57" s="180"/>
      <c r="F57" s="180"/>
      <c r="G57" s="180">
        <f>'将来負担比率（分子）の構造'!J$51</f>
        <v>1310</v>
      </c>
      <c r="H57" s="180"/>
      <c r="I57" s="180"/>
      <c r="J57" s="180">
        <f>'将来負担比率（分子）の構造'!K$51</f>
        <v>1407</v>
      </c>
      <c r="K57" s="180"/>
      <c r="L57" s="180"/>
      <c r="M57" s="180">
        <f>'将来負担比率（分子）の構造'!L$51</f>
        <v>885</v>
      </c>
      <c r="N57" s="180"/>
      <c r="O57" s="180"/>
      <c r="P57" s="180">
        <f>'将来負担比率（分子）の構造'!M$51</f>
        <v>770</v>
      </c>
    </row>
    <row r="58" spans="1:16" x14ac:dyDescent="0.15">
      <c r="A58" s="180" t="s">
        <v>41</v>
      </c>
      <c r="B58" s="180"/>
      <c r="C58" s="180"/>
      <c r="D58" s="180">
        <f>'将来負担比率（分子）の構造'!I$50</f>
        <v>7243</v>
      </c>
      <c r="E58" s="180"/>
      <c r="F58" s="180"/>
      <c r="G58" s="180">
        <f>'将来負担比率（分子）の構造'!J$50</f>
        <v>8268</v>
      </c>
      <c r="H58" s="180"/>
      <c r="I58" s="180"/>
      <c r="J58" s="180">
        <f>'将来負担比率（分子）の構造'!K$50</f>
        <v>9088</v>
      </c>
      <c r="K58" s="180"/>
      <c r="L58" s="180"/>
      <c r="M58" s="180">
        <f>'将来負担比率（分子）の構造'!L$50</f>
        <v>9311</v>
      </c>
      <c r="N58" s="180"/>
      <c r="O58" s="180"/>
      <c r="P58" s="180">
        <f>'将来負担比率（分子）の構造'!M$50</f>
        <v>9080</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4450</v>
      </c>
      <c r="C62" s="180"/>
      <c r="D62" s="180"/>
      <c r="E62" s="180">
        <f>'将来負担比率（分子）の構造'!J$45</f>
        <v>4244</v>
      </c>
      <c r="F62" s="180"/>
      <c r="G62" s="180"/>
      <c r="H62" s="180">
        <f>'将来負担比率（分子）の構造'!K$45</f>
        <v>4024</v>
      </c>
      <c r="I62" s="180"/>
      <c r="J62" s="180"/>
      <c r="K62" s="180">
        <f>'将来負担比率（分子）の構造'!L$45</f>
        <v>3999</v>
      </c>
      <c r="L62" s="180"/>
      <c r="M62" s="180"/>
      <c r="N62" s="180">
        <f>'将来負担比率（分子）の構造'!M$45</f>
        <v>3908</v>
      </c>
      <c r="O62" s="180"/>
      <c r="P62" s="180"/>
    </row>
    <row r="63" spans="1:16" x14ac:dyDescent="0.15">
      <c r="A63" s="180" t="s">
        <v>34</v>
      </c>
      <c r="B63" s="180">
        <f>'将来負担比率（分子）の構造'!I$44</f>
        <v>4863</v>
      </c>
      <c r="C63" s="180"/>
      <c r="D63" s="180"/>
      <c r="E63" s="180">
        <f>'将来負担比率（分子）の構造'!J$44</f>
        <v>5947</v>
      </c>
      <c r="F63" s="180"/>
      <c r="G63" s="180"/>
      <c r="H63" s="180">
        <f>'将来負担比率（分子）の構造'!K$44</f>
        <v>6435</v>
      </c>
      <c r="I63" s="180"/>
      <c r="J63" s="180"/>
      <c r="K63" s="180">
        <f>'将来負担比率（分子）の構造'!L$44</f>
        <v>6307</v>
      </c>
      <c r="L63" s="180"/>
      <c r="M63" s="180"/>
      <c r="N63" s="180">
        <f>'将来負担比率（分子）の構造'!M$44</f>
        <v>6203</v>
      </c>
      <c r="O63" s="180"/>
      <c r="P63" s="180"/>
    </row>
    <row r="64" spans="1:16" x14ac:dyDescent="0.15">
      <c r="A64" s="180" t="s">
        <v>33</v>
      </c>
      <c r="B64" s="180">
        <f>'将来負担比率（分子）の構造'!I$43</f>
        <v>20781</v>
      </c>
      <c r="C64" s="180"/>
      <c r="D64" s="180"/>
      <c r="E64" s="180">
        <f>'将来負担比率（分子）の構造'!J$43</f>
        <v>20173</v>
      </c>
      <c r="F64" s="180"/>
      <c r="G64" s="180"/>
      <c r="H64" s="180">
        <f>'将来負担比率（分子）の構造'!K$43</f>
        <v>23236</v>
      </c>
      <c r="I64" s="180"/>
      <c r="J64" s="180"/>
      <c r="K64" s="180">
        <f>'将来負担比率（分子）の構造'!L$43</f>
        <v>21994</v>
      </c>
      <c r="L64" s="180"/>
      <c r="M64" s="180"/>
      <c r="N64" s="180">
        <f>'将来負担比率（分子）の構造'!M$43</f>
        <v>20566</v>
      </c>
      <c r="O64" s="180"/>
      <c r="P64" s="180"/>
    </row>
    <row r="65" spans="1:16" x14ac:dyDescent="0.15">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36985</v>
      </c>
      <c r="C66" s="180"/>
      <c r="D66" s="180"/>
      <c r="E66" s="180">
        <f>'将来負担比率（分子）の構造'!J$41</f>
        <v>36658</v>
      </c>
      <c r="F66" s="180"/>
      <c r="G66" s="180"/>
      <c r="H66" s="180">
        <f>'将来負担比率（分子）の構造'!K$41</f>
        <v>35821</v>
      </c>
      <c r="I66" s="180"/>
      <c r="J66" s="180"/>
      <c r="K66" s="180">
        <f>'将来負担比率（分子）の構造'!L$41</f>
        <v>35059</v>
      </c>
      <c r="L66" s="180"/>
      <c r="M66" s="180"/>
      <c r="N66" s="180">
        <f>'将来負担比率（分子）の構造'!M$41</f>
        <v>33462</v>
      </c>
      <c r="O66" s="180"/>
      <c r="P66" s="180"/>
    </row>
    <row r="67" spans="1:16" x14ac:dyDescent="0.15">
      <c r="A67" s="180" t="s">
        <v>74</v>
      </c>
      <c r="B67" s="180" t="e">
        <f>NA()</f>
        <v>#N/A</v>
      </c>
      <c r="C67" s="180">
        <f>IF(ISNUMBER('将来負担比率（分子）の構造'!I$53), IF('将来負担比率（分子）の構造'!I$53 &lt; 0, 0, '将来負担比率（分子）の構造'!I$53), NA())</f>
        <v>17050</v>
      </c>
      <c r="D67" s="180" t="e">
        <f>NA()</f>
        <v>#N/A</v>
      </c>
      <c r="E67" s="180" t="e">
        <f>NA()</f>
        <v>#N/A</v>
      </c>
      <c r="F67" s="180">
        <f>IF(ISNUMBER('将来負担比率（分子）の構造'!J$53), IF('将来負担比率（分子）の構造'!J$53 &lt; 0, 0, '将来負担比率（分子）の構造'!J$53), NA())</f>
        <v>16183</v>
      </c>
      <c r="G67" s="180" t="e">
        <f>NA()</f>
        <v>#N/A</v>
      </c>
      <c r="H67" s="180" t="e">
        <f>NA()</f>
        <v>#N/A</v>
      </c>
      <c r="I67" s="180">
        <f>IF(ISNUMBER('将来負担比率（分子）の構造'!K$53), IF('将来負担比率（分子）の構造'!K$53 &lt; 0, 0, '将来負担比率（分子）の構造'!K$53), NA())</f>
        <v>18286</v>
      </c>
      <c r="J67" s="180" t="e">
        <f>NA()</f>
        <v>#N/A</v>
      </c>
      <c r="K67" s="180" t="e">
        <f>NA()</f>
        <v>#N/A</v>
      </c>
      <c r="L67" s="180">
        <f>IF(ISNUMBER('将来負担比率（分子）の構造'!L$53), IF('将来負担比率（分子）の構造'!L$53 &lt; 0, 0, '将来負担比率（分子）の構造'!L$53), NA())</f>
        <v>17019</v>
      </c>
      <c r="M67" s="180" t="e">
        <f>NA()</f>
        <v>#N/A</v>
      </c>
      <c r="N67" s="180" t="e">
        <f>NA()</f>
        <v>#N/A</v>
      </c>
      <c r="O67" s="180">
        <f>IF(ISNUMBER('将来負担比率（分子）の構造'!M$53), IF('将来負担比率（分子）の構造'!M$53 &lt; 0, 0, '将来負担比率（分子）の構造'!M$53), NA())</f>
        <v>15220</v>
      </c>
      <c r="P67" s="180" t="e">
        <f>NA()</f>
        <v>#N/A</v>
      </c>
    </row>
    <row r="70" spans="1:16" x14ac:dyDescent="0.15">
      <c r="A70" s="182" t="s">
        <v>75</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76</v>
      </c>
      <c r="B72" s="184">
        <f>基金残高に係る経年分析!F55</f>
        <v>2757</v>
      </c>
      <c r="C72" s="184">
        <f>基金残高に係る経年分析!G55</f>
        <v>2779</v>
      </c>
      <c r="D72" s="184">
        <f>基金残高に係る経年分析!H55</f>
        <v>2794</v>
      </c>
    </row>
    <row r="73" spans="1:16" x14ac:dyDescent="0.15">
      <c r="A73" s="183" t="s">
        <v>77</v>
      </c>
      <c r="B73" s="184">
        <f>基金残高に係る経年分析!F56</f>
        <v>1591</v>
      </c>
      <c r="C73" s="184">
        <f>基金残高に係る経年分析!G56</f>
        <v>1690</v>
      </c>
      <c r="D73" s="184">
        <f>基金残高に係る経年分析!H56</f>
        <v>983</v>
      </c>
    </row>
    <row r="74" spans="1:16" x14ac:dyDescent="0.15">
      <c r="A74" s="183" t="s">
        <v>78</v>
      </c>
      <c r="B74" s="184">
        <f>基金残高に係る経年分析!F57</f>
        <v>7024</v>
      </c>
      <c r="C74" s="184">
        <f>基金残高に係る経年分析!G57</f>
        <v>7019</v>
      </c>
      <c r="D74" s="184">
        <f>基金残高に係る経年分析!H57</f>
        <v>7304</v>
      </c>
    </row>
  </sheetData>
  <sheetProtection algorithmName="SHA-512" hashValue="TF3L4ETyVLrKbtlpmx6fBoqKPMnF2NFoAxNFMuRUaJf/ZQCxh73Kp42amDUTtzY4hBmGkGTChftgDeQhJjn4Lg==" saltValue="mg2nwJ62SSVvVOvgkM8pI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55" t="s">
        <v>213</v>
      </c>
      <c r="DI1" s="756"/>
      <c r="DJ1" s="756"/>
      <c r="DK1" s="756"/>
      <c r="DL1" s="756"/>
      <c r="DM1" s="756"/>
      <c r="DN1" s="757"/>
      <c r="DO1" s="225"/>
      <c r="DP1" s="755" t="s">
        <v>214</v>
      </c>
      <c r="DQ1" s="756"/>
      <c r="DR1" s="756"/>
      <c r="DS1" s="756"/>
      <c r="DT1" s="756"/>
      <c r="DU1" s="756"/>
      <c r="DV1" s="756"/>
      <c r="DW1" s="756"/>
      <c r="DX1" s="756"/>
      <c r="DY1" s="756"/>
      <c r="DZ1" s="756"/>
      <c r="EA1" s="756"/>
      <c r="EB1" s="756"/>
      <c r="EC1" s="757"/>
      <c r="ED1" s="223"/>
      <c r="EE1" s="223"/>
      <c r="EF1" s="223"/>
      <c r="EG1" s="223"/>
      <c r="EH1" s="223"/>
      <c r="EI1" s="223"/>
      <c r="EJ1" s="223"/>
      <c r="EK1" s="223"/>
      <c r="EL1" s="223"/>
      <c r="EM1" s="223"/>
    </row>
    <row r="2" spans="2:143" ht="22.5" customHeight="1" x14ac:dyDescent="0.15">
      <c r="B2" s="226" t="s">
        <v>215</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97" t="s">
        <v>216</v>
      </c>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8"/>
      <c r="AP3" s="697" t="s">
        <v>217</v>
      </c>
      <c r="AQ3" s="698"/>
      <c r="AR3" s="698"/>
      <c r="AS3" s="698"/>
      <c r="AT3" s="698"/>
      <c r="AU3" s="698"/>
      <c r="AV3" s="698"/>
      <c r="AW3" s="698"/>
      <c r="AX3" s="698"/>
      <c r="AY3" s="698"/>
      <c r="AZ3" s="698"/>
      <c r="BA3" s="698"/>
      <c r="BB3" s="698"/>
      <c r="BC3" s="698"/>
      <c r="BD3" s="698"/>
      <c r="BE3" s="698"/>
      <c r="BF3" s="698"/>
      <c r="BG3" s="698"/>
      <c r="BH3" s="698"/>
      <c r="BI3" s="698"/>
      <c r="BJ3" s="698"/>
      <c r="BK3" s="698"/>
      <c r="BL3" s="698"/>
      <c r="BM3" s="698"/>
      <c r="BN3" s="698"/>
      <c r="BO3" s="698"/>
      <c r="BP3" s="698"/>
      <c r="BQ3" s="698"/>
      <c r="BR3" s="698"/>
      <c r="BS3" s="698"/>
      <c r="BT3" s="698"/>
      <c r="BU3" s="698"/>
      <c r="BV3" s="698"/>
      <c r="BW3" s="698"/>
      <c r="BX3" s="698"/>
      <c r="BY3" s="698"/>
      <c r="BZ3" s="698"/>
      <c r="CA3" s="698"/>
      <c r="CB3" s="699"/>
      <c r="CD3" s="740" t="s">
        <v>218</v>
      </c>
      <c r="CE3" s="741"/>
      <c r="CF3" s="741"/>
      <c r="CG3" s="741"/>
      <c r="CH3" s="741"/>
      <c r="CI3" s="741"/>
      <c r="CJ3" s="741"/>
      <c r="CK3" s="741"/>
      <c r="CL3" s="741"/>
      <c r="CM3" s="741"/>
      <c r="CN3" s="741"/>
      <c r="CO3" s="741"/>
      <c r="CP3" s="741"/>
      <c r="CQ3" s="741"/>
      <c r="CR3" s="741"/>
      <c r="CS3" s="741"/>
      <c r="CT3" s="741"/>
      <c r="CU3" s="741"/>
      <c r="CV3" s="741"/>
      <c r="CW3" s="741"/>
      <c r="CX3" s="741"/>
      <c r="CY3" s="741"/>
      <c r="CZ3" s="741"/>
      <c r="DA3" s="741"/>
      <c r="DB3" s="741"/>
      <c r="DC3" s="741"/>
      <c r="DD3" s="741"/>
      <c r="DE3" s="741"/>
      <c r="DF3" s="741"/>
      <c r="DG3" s="741"/>
      <c r="DH3" s="741"/>
      <c r="DI3" s="741"/>
      <c r="DJ3" s="741"/>
      <c r="DK3" s="741"/>
      <c r="DL3" s="741"/>
      <c r="DM3" s="741"/>
      <c r="DN3" s="741"/>
      <c r="DO3" s="741"/>
      <c r="DP3" s="741"/>
      <c r="DQ3" s="741"/>
      <c r="DR3" s="741"/>
      <c r="DS3" s="741"/>
      <c r="DT3" s="741"/>
      <c r="DU3" s="741"/>
      <c r="DV3" s="741"/>
      <c r="DW3" s="741"/>
      <c r="DX3" s="741"/>
      <c r="DY3" s="741"/>
      <c r="DZ3" s="741"/>
      <c r="EA3" s="741"/>
      <c r="EB3" s="741"/>
      <c r="EC3" s="742"/>
    </row>
    <row r="4" spans="2:143" ht="11.25" customHeight="1" x14ac:dyDescent="0.15">
      <c r="B4" s="697" t="s">
        <v>1</v>
      </c>
      <c r="C4" s="698"/>
      <c r="D4" s="698"/>
      <c r="E4" s="698"/>
      <c r="F4" s="698"/>
      <c r="G4" s="698"/>
      <c r="H4" s="698"/>
      <c r="I4" s="698"/>
      <c r="J4" s="698"/>
      <c r="K4" s="698"/>
      <c r="L4" s="698"/>
      <c r="M4" s="698"/>
      <c r="N4" s="698"/>
      <c r="O4" s="698"/>
      <c r="P4" s="698"/>
      <c r="Q4" s="699"/>
      <c r="R4" s="697" t="s">
        <v>219</v>
      </c>
      <c r="S4" s="698"/>
      <c r="T4" s="698"/>
      <c r="U4" s="698"/>
      <c r="V4" s="698"/>
      <c r="W4" s="698"/>
      <c r="X4" s="698"/>
      <c r="Y4" s="699"/>
      <c r="Z4" s="697" t="s">
        <v>220</v>
      </c>
      <c r="AA4" s="698"/>
      <c r="AB4" s="698"/>
      <c r="AC4" s="699"/>
      <c r="AD4" s="697" t="s">
        <v>221</v>
      </c>
      <c r="AE4" s="698"/>
      <c r="AF4" s="698"/>
      <c r="AG4" s="698"/>
      <c r="AH4" s="698"/>
      <c r="AI4" s="698"/>
      <c r="AJ4" s="698"/>
      <c r="AK4" s="699"/>
      <c r="AL4" s="697" t="s">
        <v>220</v>
      </c>
      <c r="AM4" s="698"/>
      <c r="AN4" s="698"/>
      <c r="AO4" s="699"/>
      <c r="AP4" s="758" t="s">
        <v>222</v>
      </c>
      <c r="AQ4" s="758"/>
      <c r="AR4" s="758"/>
      <c r="AS4" s="758"/>
      <c r="AT4" s="758"/>
      <c r="AU4" s="758"/>
      <c r="AV4" s="758"/>
      <c r="AW4" s="758"/>
      <c r="AX4" s="758"/>
      <c r="AY4" s="758"/>
      <c r="AZ4" s="758"/>
      <c r="BA4" s="758"/>
      <c r="BB4" s="758"/>
      <c r="BC4" s="758"/>
      <c r="BD4" s="758"/>
      <c r="BE4" s="758"/>
      <c r="BF4" s="758"/>
      <c r="BG4" s="758" t="s">
        <v>223</v>
      </c>
      <c r="BH4" s="758"/>
      <c r="BI4" s="758"/>
      <c r="BJ4" s="758"/>
      <c r="BK4" s="758"/>
      <c r="BL4" s="758"/>
      <c r="BM4" s="758"/>
      <c r="BN4" s="758"/>
      <c r="BO4" s="758" t="s">
        <v>220</v>
      </c>
      <c r="BP4" s="758"/>
      <c r="BQ4" s="758"/>
      <c r="BR4" s="758"/>
      <c r="BS4" s="758" t="s">
        <v>224</v>
      </c>
      <c r="BT4" s="758"/>
      <c r="BU4" s="758"/>
      <c r="BV4" s="758"/>
      <c r="BW4" s="758"/>
      <c r="BX4" s="758"/>
      <c r="BY4" s="758"/>
      <c r="BZ4" s="758"/>
      <c r="CA4" s="758"/>
      <c r="CB4" s="758"/>
      <c r="CD4" s="740" t="s">
        <v>225</v>
      </c>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741"/>
      <c r="EB4" s="741"/>
      <c r="EC4" s="742"/>
    </row>
    <row r="5" spans="2:143" s="229" customFormat="1" ht="11.25" customHeight="1" x14ac:dyDescent="0.15">
      <c r="B5" s="722" t="s">
        <v>226</v>
      </c>
      <c r="C5" s="723"/>
      <c r="D5" s="723"/>
      <c r="E5" s="723"/>
      <c r="F5" s="723"/>
      <c r="G5" s="723"/>
      <c r="H5" s="723"/>
      <c r="I5" s="723"/>
      <c r="J5" s="723"/>
      <c r="K5" s="723"/>
      <c r="L5" s="723"/>
      <c r="M5" s="723"/>
      <c r="N5" s="723"/>
      <c r="O5" s="723"/>
      <c r="P5" s="723"/>
      <c r="Q5" s="724"/>
      <c r="R5" s="688">
        <v>5764033</v>
      </c>
      <c r="S5" s="689"/>
      <c r="T5" s="689"/>
      <c r="U5" s="689"/>
      <c r="V5" s="689"/>
      <c r="W5" s="689"/>
      <c r="X5" s="689"/>
      <c r="Y5" s="735"/>
      <c r="Z5" s="753">
        <v>21.7</v>
      </c>
      <c r="AA5" s="753"/>
      <c r="AB5" s="753"/>
      <c r="AC5" s="753"/>
      <c r="AD5" s="754">
        <v>5764033</v>
      </c>
      <c r="AE5" s="754"/>
      <c r="AF5" s="754"/>
      <c r="AG5" s="754"/>
      <c r="AH5" s="754"/>
      <c r="AI5" s="754"/>
      <c r="AJ5" s="754"/>
      <c r="AK5" s="754"/>
      <c r="AL5" s="736">
        <v>37.6</v>
      </c>
      <c r="AM5" s="705"/>
      <c r="AN5" s="705"/>
      <c r="AO5" s="737"/>
      <c r="AP5" s="722" t="s">
        <v>227</v>
      </c>
      <c r="AQ5" s="723"/>
      <c r="AR5" s="723"/>
      <c r="AS5" s="723"/>
      <c r="AT5" s="723"/>
      <c r="AU5" s="723"/>
      <c r="AV5" s="723"/>
      <c r="AW5" s="723"/>
      <c r="AX5" s="723"/>
      <c r="AY5" s="723"/>
      <c r="AZ5" s="723"/>
      <c r="BA5" s="723"/>
      <c r="BB5" s="723"/>
      <c r="BC5" s="723"/>
      <c r="BD5" s="723"/>
      <c r="BE5" s="723"/>
      <c r="BF5" s="724"/>
      <c r="BG5" s="623">
        <v>5711787</v>
      </c>
      <c r="BH5" s="626"/>
      <c r="BI5" s="626"/>
      <c r="BJ5" s="626"/>
      <c r="BK5" s="626"/>
      <c r="BL5" s="626"/>
      <c r="BM5" s="626"/>
      <c r="BN5" s="627"/>
      <c r="BO5" s="685">
        <v>99.1</v>
      </c>
      <c r="BP5" s="685"/>
      <c r="BQ5" s="685"/>
      <c r="BR5" s="685"/>
      <c r="BS5" s="686" t="s">
        <v>128</v>
      </c>
      <c r="BT5" s="686"/>
      <c r="BU5" s="686"/>
      <c r="BV5" s="686"/>
      <c r="BW5" s="686"/>
      <c r="BX5" s="686"/>
      <c r="BY5" s="686"/>
      <c r="BZ5" s="686"/>
      <c r="CA5" s="686"/>
      <c r="CB5" s="727"/>
      <c r="CD5" s="740" t="s">
        <v>222</v>
      </c>
      <c r="CE5" s="741"/>
      <c r="CF5" s="741"/>
      <c r="CG5" s="741"/>
      <c r="CH5" s="741"/>
      <c r="CI5" s="741"/>
      <c r="CJ5" s="741"/>
      <c r="CK5" s="741"/>
      <c r="CL5" s="741"/>
      <c r="CM5" s="741"/>
      <c r="CN5" s="741"/>
      <c r="CO5" s="741"/>
      <c r="CP5" s="741"/>
      <c r="CQ5" s="742"/>
      <c r="CR5" s="740" t="s">
        <v>228</v>
      </c>
      <c r="CS5" s="741"/>
      <c r="CT5" s="741"/>
      <c r="CU5" s="741"/>
      <c r="CV5" s="741"/>
      <c r="CW5" s="741"/>
      <c r="CX5" s="741"/>
      <c r="CY5" s="742"/>
      <c r="CZ5" s="740" t="s">
        <v>220</v>
      </c>
      <c r="DA5" s="741"/>
      <c r="DB5" s="741"/>
      <c r="DC5" s="742"/>
      <c r="DD5" s="740" t="s">
        <v>229</v>
      </c>
      <c r="DE5" s="741"/>
      <c r="DF5" s="741"/>
      <c r="DG5" s="741"/>
      <c r="DH5" s="741"/>
      <c r="DI5" s="741"/>
      <c r="DJ5" s="741"/>
      <c r="DK5" s="741"/>
      <c r="DL5" s="741"/>
      <c r="DM5" s="741"/>
      <c r="DN5" s="741"/>
      <c r="DO5" s="741"/>
      <c r="DP5" s="742"/>
      <c r="DQ5" s="740" t="s">
        <v>230</v>
      </c>
      <c r="DR5" s="741"/>
      <c r="DS5" s="741"/>
      <c r="DT5" s="741"/>
      <c r="DU5" s="741"/>
      <c r="DV5" s="741"/>
      <c r="DW5" s="741"/>
      <c r="DX5" s="741"/>
      <c r="DY5" s="741"/>
      <c r="DZ5" s="741"/>
      <c r="EA5" s="741"/>
      <c r="EB5" s="741"/>
      <c r="EC5" s="742"/>
    </row>
    <row r="6" spans="2:143" ht="11.25" customHeight="1" x14ac:dyDescent="0.15">
      <c r="B6" s="620" t="s">
        <v>231</v>
      </c>
      <c r="C6" s="621"/>
      <c r="D6" s="621"/>
      <c r="E6" s="621"/>
      <c r="F6" s="621"/>
      <c r="G6" s="621"/>
      <c r="H6" s="621"/>
      <c r="I6" s="621"/>
      <c r="J6" s="621"/>
      <c r="K6" s="621"/>
      <c r="L6" s="621"/>
      <c r="M6" s="621"/>
      <c r="N6" s="621"/>
      <c r="O6" s="621"/>
      <c r="P6" s="621"/>
      <c r="Q6" s="622"/>
      <c r="R6" s="623">
        <v>292541</v>
      </c>
      <c r="S6" s="626"/>
      <c r="T6" s="626"/>
      <c r="U6" s="626"/>
      <c r="V6" s="626"/>
      <c r="W6" s="626"/>
      <c r="X6" s="626"/>
      <c r="Y6" s="627"/>
      <c r="Z6" s="685">
        <v>1.1000000000000001</v>
      </c>
      <c r="AA6" s="685"/>
      <c r="AB6" s="685"/>
      <c r="AC6" s="685"/>
      <c r="AD6" s="686">
        <v>292541</v>
      </c>
      <c r="AE6" s="686"/>
      <c r="AF6" s="686"/>
      <c r="AG6" s="686"/>
      <c r="AH6" s="686"/>
      <c r="AI6" s="686"/>
      <c r="AJ6" s="686"/>
      <c r="AK6" s="686"/>
      <c r="AL6" s="628">
        <v>1.9</v>
      </c>
      <c r="AM6" s="629"/>
      <c r="AN6" s="629"/>
      <c r="AO6" s="687"/>
      <c r="AP6" s="620" t="s">
        <v>232</v>
      </c>
      <c r="AQ6" s="621"/>
      <c r="AR6" s="621"/>
      <c r="AS6" s="621"/>
      <c r="AT6" s="621"/>
      <c r="AU6" s="621"/>
      <c r="AV6" s="621"/>
      <c r="AW6" s="621"/>
      <c r="AX6" s="621"/>
      <c r="AY6" s="621"/>
      <c r="AZ6" s="621"/>
      <c r="BA6" s="621"/>
      <c r="BB6" s="621"/>
      <c r="BC6" s="621"/>
      <c r="BD6" s="621"/>
      <c r="BE6" s="621"/>
      <c r="BF6" s="622"/>
      <c r="BG6" s="623">
        <v>5711787</v>
      </c>
      <c r="BH6" s="626"/>
      <c r="BI6" s="626"/>
      <c r="BJ6" s="626"/>
      <c r="BK6" s="626"/>
      <c r="BL6" s="626"/>
      <c r="BM6" s="626"/>
      <c r="BN6" s="627"/>
      <c r="BO6" s="685">
        <v>99.1</v>
      </c>
      <c r="BP6" s="685"/>
      <c r="BQ6" s="685"/>
      <c r="BR6" s="685"/>
      <c r="BS6" s="686" t="s">
        <v>233</v>
      </c>
      <c r="BT6" s="686"/>
      <c r="BU6" s="686"/>
      <c r="BV6" s="686"/>
      <c r="BW6" s="686"/>
      <c r="BX6" s="686"/>
      <c r="BY6" s="686"/>
      <c r="BZ6" s="686"/>
      <c r="CA6" s="686"/>
      <c r="CB6" s="727"/>
      <c r="CD6" s="694" t="s">
        <v>234</v>
      </c>
      <c r="CE6" s="695"/>
      <c r="CF6" s="695"/>
      <c r="CG6" s="695"/>
      <c r="CH6" s="695"/>
      <c r="CI6" s="695"/>
      <c r="CJ6" s="695"/>
      <c r="CK6" s="695"/>
      <c r="CL6" s="695"/>
      <c r="CM6" s="695"/>
      <c r="CN6" s="695"/>
      <c r="CO6" s="695"/>
      <c r="CP6" s="695"/>
      <c r="CQ6" s="696"/>
      <c r="CR6" s="623">
        <v>195630</v>
      </c>
      <c r="CS6" s="626"/>
      <c r="CT6" s="626"/>
      <c r="CU6" s="626"/>
      <c r="CV6" s="626"/>
      <c r="CW6" s="626"/>
      <c r="CX6" s="626"/>
      <c r="CY6" s="627"/>
      <c r="CZ6" s="736">
        <v>0.8</v>
      </c>
      <c r="DA6" s="705"/>
      <c r="DB6" s="705"/>
      <c r="DC6" s="739"/>
      <c r="DD6" s="631" t="s">
        <v>233</v>
      </c>
      <c r="DE6" s="626"/>
      <c r="DF6" s="626"/>
      <c r="DG6" s="626"/>
      <c r="DH6" s="626"/>
      <c r="DI6" s="626"/>
      <c r="DJ6" s="626"/>
      <c r="DK6" s="626"/>
      <c r="DL6" s="626"/>
      <c r="DM6" s="626"/>
      <c r="DN6" s="626"/>
      <c r="DO6" s="626"/>
      <c r="DP6" s="627"/>
      <c r="DQ6" s="631">
        <v>195503</v>
      </c>
      <c r="DR6" s="626"/>
      <c r="DS6" s="626"/>
      <c r="DT6" s="626"/>
      <c r="DU6" s="626"/>
      <c r="DV6" s="626"/>
      <c r="DW6" s="626"/>
      <c r="DX6" s="626"/>
      <c r="DY6" s="626"/>
      <c r="DZ6" s="626"/>
      <c r="EA6" s="626"/>
      <c r="EB6" s="626"/>
      <c r="EC6" s="666"/>
    </row>
    <row r="7" spans="2:143" ht="11.25" customHeight="1" x14ac:dyDescent="0.15">
      <c r="B7" s="620" t="s">
        <v>235</v>
      </c>
      <c r="C7" s="621"/>
      <c r="D7" s="621"/>
      <c r="E7" s="621"/>
      <c r="F7" s="621"/>
      <c r="G7" s="621"/>
      <c r="H7" s="621"/>
      <c r="I7" s="621"/>
      <c r="J7" s="621"/>
      <c r="K7" s="621"/>
      <c r="L7" s="621"/>
      <c r="M7" s="621"/>
      <c r="N7" s="621"/>
      <c r="O7" s="621"/>
      <c r="P7" s="621"/>
      <c r="Q7" s="622"/>
      <c r="R7" s="623">
        <v>10755</v>
      </c>
      <c r="S7" s="626"/>
      <c r="T7" s="626"/>
      <c r="U7" s="626"/>
      <c r="V7" s="626"/>
      <c r="W7" s="626"/>
      <c r="X7" s="626"/>
      <c r="Y7" s="627"/>
      <c r="Z7" s="685">
        <v>0</v>
      </c>
      <c r="AA7" s="685"/>
      <c r="AB7" s="685"/>
      <c r="AC7" s="685"/>
      <c r="AD7" s="686">
        <v>10755</v>
      </c>
      <c r="AE7" s="686"/>
      <c r="AF7" s="686"/>
      <c r="AG7" s="686"/>
      <c r="AH7" s="686"/>
      <c r="AI7" s="686"/>
      <c r="AJ7" s="686"/>
      <c r="AK7" s="686"/>
      <c r="AL7" s="628">
        <v>0.1</v>
      </c>
      <c r="AM7" s="629"/>
      <c r="AN7" s="629"/>
      <c r="AO7" s="687"/>
      <c r="AP7" s="620" t="s">
        <v>236</v>
      </c>
      <c r="AQ7" s="621"/>
      <c r="AR7" s="621"/>
      <c r="AS7" s="621"/>
      <c r="AT7" s="621"/>
      <c r="AU7" s="621"/>
      <c r="AV7" s="621"/>
      <c r="AW7" s="621"/>
      <c r="AX7" s="621"/>
      <c r="AY7" s="621"/>
      <c r="AZ7" s="621"/>
      <c r="BA7" s="621"/>
      <c r="BB7" s="621"/>
      <c r="BC7" s="621"/>
      <c r="BD7" s="621"/>
      <c r="BE7" s="621"/>
      <c r="BF7" s="622"/>
      <c r="BG7" s="623">
        <v>2240482</v>
      </c>
      <c r="BH7" s="626"/>
      <c r="BI7" s="626"/>
      <c r="BJ7" s="626"/>
      <c r="BK7" s="626"/>
      <c r="BL7" s="626"/>
      <c r="BM7" s="626"/>
      <c r="BN7" s="627"/>
      <c r="BO7" s="685">
        <v>38.9</v>
      </c>
      <c r="BP7" s="685"/>
      <c r="BQ7" s="685"/>
      <c r="BR7" s="685"/>
      <c r="BS7" s="686" t="s">
        <v>128</v>
      </c>
      <c r="BT7" s="686"/>
      <c r="BU7" s="686"/>
      <c r="BV7" s="686"/>
      <c r="BW7" s="686"/>
      <c r="BX7" s="686"/>
      <c r="BY7" s="686"/>
      <c r="BZ7" s="686"/>
      <c r="CA7" s="686"/>
      <c r="CB7" s="727"/>
      <c r="CD7" s="667" t="s">
        <v>237</v>
      </c>
      <c r="CE7" s="664"/>
      <c r="CF7" s="664"/>
      <c r="CG7" s="664"/>
      <c r="CH7" s="664"/>
      <c r="CI7" s="664"/>
      <c r="CJ7" s="664"/>
      <c r="CK7" s="664"/>
      <c r="CL7" s="664"/>
      <c r="CM7" s="664"/>
      <c r="CN7" s="664"/>
      <c r="CO7" s="664"/>
      <c r="CP7" s="664"/>
      <c r="CQ7" s="665"/>
      <c r="CR7" s="623">
        <v>3146924</v>
      </c>
      <c r="CS7" s="626"/>
      <c r="CT7" s="626"/>
      <c r="CU7" s="626"/>
      <c r="CV7" s="626"/>
      <c r="CW7" s="626"/>
      <c r="CX7" s="626"/>
      <c r="CY7" s="627"/>
      <c r="CZ7" s="685">
        <v>12.2</v>
      </c>
      <c r="DA7" s="685"/>
      <c r="DB7" s="685"/>
      <c r="DC7" s="685"/>
      <c r="DD7" s="631">
        <v>24710</v>
      </c>
      <c r="DE7" s="626"/>
      <c r="DF7" s="626"/>
      <c r="DG7" s="626"/>
      <c r="DH7" s="626"/>
      <c r="DI7" s="626"/>
      <c r="DJ7" s="626"/>
      <c r="DK7" s="626"/>
      <c r="DL7" s="626"/>
      <c r="DM7" s="626"/>
      <c r="DN7" s="626"/>
      <c r="DO7" s="626"/>
      <c r="DP7" s="627"/>
      <c r="DQ7" s="631">
        <v>2523477</v>
      </c>
      <c r="DR7" s="626"/>
      <c r="DS7" s="626"/>
      <c r="DT7" s="626"/>
      <c r="DU7" s="626"/>
      <c r="DV7" s="626"/>
      <c r="DW7" s="626"/>
      <c r="DX7" s="626"/>
      <c r="DY7" s="626"/>
      <c r="DZ7" s="626"/>
      <c r="EA7" s="626"/>
      <c r="EB7" s="626"/>
      <c r="EC7" s="666"/>
    </row>
    <row r="8" spans="2:143" ht="11.25" customHeight="1" x14ac:dyDescent="0.15">
      <c r="B8" s="620" t="s">
        <v>238</v>
      </c>
      <c r="C8" s="621"/>
      <c r="D8" s="621"/>
      <c r="E8" s="621"/>
      <c r="F8" s="621"/>
      <c r="G8" s="621"/>
      <c r="H8" s="621"/>
      <c r="I8" s="621"/>
      <c r="J8" s="621"/>
      <c r="K8" s="621"/>
      <c r="L8" s="621"/>
      <c r="M8" s="621"/>
      <c r="N8" s="621"/>
      <c r="O8" s="621"/>
      <c r="P8" s="621"/>
      <c r="Q8" s="622"/>
      <c r="R8" s="623">
        <v>32254</v>
      </c>
      <c r="S8" s="626"/>
      <c r="T8" s="626"/>
      <c r="U8" s="626"/>
      <c r="V8" s="626"/>
      <c r="W8" s="626"/>
      <c r="X8" s="626"/>
      <c r="Y8" s="627"/>
      <c r="Z8" s="685">
        <v>0.1</v>
      </c>
      <c r="AA8" s="685"/>
      <c r="AB8" s="685"/>
      <c r="AC8" s="685"/>
      <c r="AD8" s="686">
        <v>32254</v>
      </c>
      <c r="AE8" s="686"/>
      <c r="AF8" s="686"/>
      <c r="AG8" s="686"/>
      <c r="AH8" s="686"/>
      <c r="AI8" s="686"/>
      <c r="AJ8" s="686"/>
      <c r="AK8" s="686"/>
      <c r="AL8" s="628">
        <v>0.2</v>
      </c>
      <c r="AM8" s="629"/>
      <c r="AN8" s="629"/>
      <c r="AO8" s="687"/>
      <c r="AP8" s="620" t="s">
        <v>239</v>
      </c>
      <c r="AQ8" s="621"/>
      <c r="AR8" s="621"/>
      <c r="AS8" s="621"/>
      <c r="AT8" s="621"/>
      <c r="AU8" s="621"/>
      <c r="AV8" s="621"/>
      <c r="AW8" s="621"/>
      <c r="AX8" s="621"/>
      <c r="AY8" s="621"/>
      <c r="AZ8" s="621"/>
      <c r="BA8" s="621"/>
      <c r="BB8" s="621"/>
      <c r="BC8" s="621"/>
      <c r="BD8" s="621"/>
      <c r="BE8" s="621"/>
      <c r="BF8" s="622"/>
      <c r="BG8" s="623">
        <v>78970</v>
      </c>
      <c r="BH8" s="626"/>
      <c r="BI8" s="626"/>
      <c r="BJ8" s="626"/>
      <c r="BK8" s="626"/>
      <c r="BL8" s="626"/>
      <c r="BM8" s="626"/>
      <c r="BN8" s="627"/>
      <c r="BO8" s="685">
        <v>1.4</v>
      </c>
      <c r="BP8" s="685"/>
      <c r="BQ8" s="685"/>
      <c r="BR8" s="685"/>
      <c r="BS8" s="631" t="s">
        <v>233</v>
      </c>
      <c r="BT8" s="626"/>
      <c r="BU8" s="626"/>
      <c r="BV8" s="626"/>
      <c r="BW8" s="626"/>
      <c r="BX8" s="626"/>
      <c r="BY8" s="626"/>
      <c r="BZ8" s="626"/>
      <c r="CA8" s="626"/>
      <c r="CB8" s="666"/>
      <c r="CD8" s="667" t="s">
        <v>240</v>
      </c>
      <c r="CE8" s="664"/>
      <c r="CF8" s="664"/>
      <c r="CG8" s="664"/>
      <c r="CH8" s="664"/>
      <c r="CI8" s="664"/>
      <c r="CJ8" s="664"/>
      <c r="CK8" s="664"/>
      <c r="CL8" s="664"/>
      <c r="CM8" s="664"/>
      <c r="CN8" s="664"/>
      <c r="CO8" s="664"/>
      <c r="CP8" s="664"/>
      <c r="CQ8" s="665"/>
      <c r="CR8" s="623">
        <v>7126695</v>
      </c>
      <c r="CS8" s="626"/>
      <c r="CT8" s="626"/>
      <c r="CU8" s="626"/>
      <c r="CV8" s="626"/>
      <c r="CW8" s="626"/>
      <c r="CX8" s="626"/>
      <c r="CY8" s="627"/>
      <c r="CZ8" s="685">
        <v>27.6</v>
      </c>
      <c r="DA8" s="685"/>
      <c r="DB8" s="685"/>
      <c r="DC8" s="685"/>
      <c r="DD8" s="631">
        <v>177756</v>
      </c>
      <c r="DE8" s="626"/>
      <c r="DF8" s="626"/>
      <c r="DG8" s="626"/>
      <c r="DH8" s="626"/>
      <c r="DI8" s="626"/>
      <c r="DJ8" s="626"/>
      <c r="DK8" s="626"/>
      <c r="DL8" s="626"/>
      <c r="DM8" s="626"/>
      <c r="DN8" s="626"/>
      <c r="DO8" s="626"/>
      <c r="DP8" s="627"/>
      <c r="DQ8" s="631">
        <v>3940924</v>
      </c>
      <c r="DR8" s="626"/>
      <c r="DS8" s="626"/>
      <c r="DT8" s="626"/>
      <c r="DU8" s="626"/>
      <c r="DV8" s="626"/>
      <c r="DW8" s="626"/>
      <c r="DX8" s="626"/>
      <c r="DY8" s="626"/>
      <c r="DZ8" s="626"/>
      <c r="EA8" s="626"/>
      <c r="EB8" s="626"/>
      <c r="EC8" s="666"/>
    </row>
    <row r="9" spans="2:143" ht="11.25" customHeight="1" x14ac:dyDescent="0.15">
      <c r="B9" s="620" t="s">
        <v>241</v>
      </c>
      <c r="C9" s="621"/>
      <c r="D9" s="621"/>
      <c r="E9" s="621"/>
      <c r="F9" s="621"/>
      <c r="G9" s="621"/>
      <c r="H9" s="621"/>
      <c r="I9" s="621"/>
      <c r="J9" s="621"/>
      <c r="K9" s="621"/>
      <c r="L9" s="621"/>
      <c r="M9" s="621"/>
      <c r="N9" s="621"/>
      <c r="O9" s="621"/>
      <c r="P9" s="621"/>
      <c r="Q9" s="622"/>
      <c r="R9" s="623">
        <v>25633</v>
      </c>
      <c r="S9" s="626"/>
      <c r="T9" s="626"/>
      <c r="U9" s="626"/>
      <c r="V9" s="626"/>
      <c r="W9" s="626"/>
      <c r="X9" s="626"/>
      <c r="Y9" s="627"/>
      <c r="Z9" s="685">
        <v>0.1</v>
      </c>
      <c r="AA9" s="685"/>
      <c r="AB9" s="685"/>
      <c r="AC9" s="685"/>
      <c r="AD9" s="686">
        <v>25633</v>
      </c>
      <c r="AE9" s="686"/>
      <c r="AF9" s="686"/>
      <c r="AG9" s="686"/>
      <c r="AH9" s="686"/>
      <c r="AI9" s="686"/>
      <c r="AJ9" s="686"/>
      <c r="AK9" s="686"/>
      <c r="AL9" s="628">
        <v>0.2</v>
      </c>
      <c r="AM9" s="629"/>
      <c r="AN9" s="629"/>
      <c r="AO9" s="687"/>
      <c r="AP9" s="620" t="s">
        <v>242</v>
      </c>
      <c r="AQ9" s="621"/>
      <c r="AR9" s="621"/>
      <c r="AS9" s="621"/>
      <c r="AT9" s="621"/>
      <c r="AU9" s="621"/>
      <c r="AV9" s="621"/>
      <c r="AW9" s="621"/>
      <c r="AX9" s="621"/>
      <c r="AY9" s="621"/>
      <c r="AZ9" s="621"/>
      <c r="BA9" s="621"/>
      <c r="BB9" s="621"/>
      <c r="BC9" s="621"/>
      <c r="BD9" s="621"/>
      <c r="BE9" s="621"/>
      <c r="BF9" s="622"/>
      <c r="BG9" s="623">
        <v>1816637</v>
      </c>
      <c r="BH9" s="626"/>
      <c r="BI9" s="626"/>
      <c r="BJ9" s="626"/>
      <c r="BK9" s="626"/>
      <c r="BL9" s="626"/>
      <c r="BM9" s="626"/>
      <c r="BN9" s="627"/>
      <c r="BO9" s="685">
        <v>31.5</v>
      </c>
      <c r="BP9" s="685"/>
      <c r="BQ9" s="685"/>
      <c r="BR9" s="685"/>
      <c r="BS9" s="631" t="s">
        <v>128</v>
      </c>
      <c r="BT9" s="626"/>
      <c r="BU9" s="626"/>
      <c r="BV9" s="626"/>
      <c r="BW9" s="626"/>
      <c r="BX9" s="626"/>
      <c r="BY9" s="626"/>
      <c r="BZ9" s="626"/>
      <c r="CA9" s="626"/>
      <c r="CB9" s="666"/>
      <c r="CD9" s="667" t="s">
        <v>243</v>
      </c>
      <c r="CE9" s="664"/>
      <c r="CF9" s="664"/>
      <c r="CG9" s="664"/>
      <c r="CH9" s="664"/>
      <c r="CI9" s="664"/>
      <c r="CJ9" s="664"/>
      <c r="CK9" s="664"/>
      <c r="CL9" s="664"/>
      <c r="CM9" s="664"/>
      <c r="CN9" s="664"/>
      <c r="CO9" s="664"/>
      <c r="CP9" s="664"/>
      <c r="CQ9" s="665"/>
      <c r="CR9" s="623">
        <v>1900125</v>
      </c>
      <c r="CS9" s="626"/>
      <c r="CT9" s="626"/>
      <c r="CU9" s="626"/>
      <c r="CV9" s="626"/>
      <c r="CW9" s="626"/>
      <c r="CX9" s="626"/>
      <c r="CY9" s="627"/>
      <c r="CZ9" s="685">
        <v>7.4</v>
      </c>
      <c r="DA9" s="685"/>
      <c r="DB9" s="685"/>
      <c r="DC9" s="685"/>
      <c r="DD9" s="631">
        <v>210052</v>
      </c>
      <c r="DE9" s="626"/>
      <c r="DF9" s="626"/>
      <c r="DG9" s="626"/>
      <c r="DH9" s="626"/>
      <c r="DI9" s="626"/>
      <c r="DJ9" s="626"/>
      <c r="DK9" s="626"/>
      <c r="DL9" s="626"/>
      <c r="DM9" s="626"/>
      <c r="DN9" s="626"/>
      <c r="DO9" s="626"/>
      <c r="DP9" s="627"/>
      <c r="DQ9" s="631">
        <v>1237199</v>
      </c>
      <c r="DR9" s="626"/>
      <c r="DS9" s="626"/>
      <c r="DT9" s="626"/>
      <c r="DU9" s="626"/>
      <c r="DV9" s="626"/>
      <c r="DW9" s="626"/>
      <c r="DX9" s="626"/>
      <c r="DY9" s="626"/>
      <c r="DZ9" s="626"/>
      <c r="EA9" s="626"/>
      <c r="EB9" s="626"/>
      <c r="EC9" s="666"/>
    </row>
    <row r="10" spans="2:143" ht="11.25" customHeight="1" x14ac:dyDescent="0.15">
      <c r="B10" s="620" t="s">
        <v>244</v>
      </c>
      <c r="C10" s="621"/>
      <c r="D10" s="621"/>
      <c r="E10" s="621"/>
      <c r="F10" s="621"/>
      <c r="G10" s="621"/>
      <c r="H10" s="621"/>
      <c r="I10" s="621"/>
      <c r="J10" s="621"/>
      <c r="K10" s="621"/>
      <c r="L10" s="621"/>
      <c r="M10" s="621"/>
      <c r="N10" s="621"/>
      <c r="O10" s="621"/>
      <c r="P10" s="621"/>
      <c r="Q10" s="622"/>
      <c r="R10" s="623" t="s">
        <v>128</v>
      </c>
      <c r="S10" s="626"/>
      <c r="T10" s="626"/>
      <c r="U10" s="626"/>
      <c r="V10" s="626"/>
      <c r="W10" s="626"/>
      <c r="X10" s="626"/>
      <c r="Y10" s="627"/>
      <c r="Z10" s="685" t="s">
        <v>128</v>
      </c>
      <c r="AA10" s="685"/>
      <c r="AB10" s="685"/>
      <c r="AC10" s="685"/>
      <c r="AD10" s="686" t="s">
        <v>128</v>
      </c>
      <c r="AE10" s="686"/>
      <c r="AF10" s="686"/>
      <c r="AG10" s="686"/>
      <c r="AH10" s="686"/>
      <c r="AI10" s="686"/>
      <c r="AJ10" s="686"/>
      <c r="AK10" s="686"/>
      <c r="AL10" s="628" t="s">
        <v>233</v>
      </c>
      <c r="AM10" s="629"/>
      <c r="AN10" s="629"/>
      <c r="AO10" s="687"/>
      <c r="AP10" s="620" t="s">
        <v>245</v>
      </c>
      <c r="AQ10" s="621"/>
      <c r="AR10" s="621"/>
      <c r="AS10" s="621"/>
      <c r="AT10" s="621"/>
      <c r="AU10" s="621"/>
      <c r="AV10" s="621"/>
      <c r="AW10" s="621"/>
      <c r="AX10" s="621"/>
      <c r="AY10" s="621"/>
      <c r="AZ10" s="621"/>
      <c r="BA10" s="621"/>
      <c r="BB10" s="621"/>
      <c r="BC10" s="621"/>
      <c r="BD10" s="621"/>
      <c r="BE10" s="621"/>
      <c r="BF10" s="622"/>
      <c r="BG10" s="623">
        <v>114936</v>
      </c>
      <c r="BH10" s="626"/>
      <c r="BI10" s="626"/>
      <c r="BJ10" s="626"/>
      <c r="BK10" s="626"/>
      <c r="BL10" s="626"/>
      <c r="BM10" s="626"/>
      <c r="BN10" s="627"/>
      <c r="BO10" s="685">
        <v>2</v>
      </c>
      <c r="BP10" s="685"/>
      <c r="BQ10" s="685"/>
      <c r="BR10" s="685"/>
      <c r="BS10" s="631" t="s">
        <v>128</v>
      </c>
      <c r="BT10" s="626"/>
      <c r="BU10" s="626"/>
      <c r="BV10" s="626"/>
      <c r="BW10" s="626"/>
      <c r="BX10" s="626"/>
      <c r="BY10" s="626"/>
      <c r="BZ10" s="626"/>
      <c r="CA10" s="626"/>
      <c r="CB10" s="666"/>
      <c r="CD10" s="667" t="s">
        <v>246</v>
      </c>
      <c r="CE10" s="664"/>
      <c r="CF10" s="664"/>
      <c r="CG10" s="664"/>
      <c r="CH10" s="664"/>
      <c r="CI10" s="664"/>
      <c r="CJ10" s="664"/>
      <c r="CK10" s="664"/>
      <c r="CL10" s="664"/>
      <c r="CM10" s="664"/>
      <c r="CN10" s="664"/>
      <c r="CO10" s="664"/>
      <c r="CP10" s="664"/>
      <c r="CQ10" s="665"/>
      <c r="CR10" s="623">
        <v>6626</v>
      </c>
      <c r="CS10" s="626"/>
      <c r="CT10" s="626"/>
      <c r="CU10" s="626"/>
      <c r="CV10" s="626"/>
      <c r="CW10" s="626"/>
      <c r="CX10" s="626"/>
      <c r="CY10" s="627"/>
      <c r="CZ10" s="685">
        <v>0</v>
      </c>
      <c r="DA10" s="685"/>
      <c r="DB10" s="685"/>
      <c r="DC10" s="685"/>
      <c r="DD10" s="631" t="s">
        <v>128</v>
      </c>
      <c r="DE10" s="626"/>
      <c r="DF10" s="626"/>
      <c r="DG10" s="626"/>
      <c r="DH10" s="626"/>
      <c r="DI10" s="626"/>
      <c r="DJ10" s="626"/>
      <c r="DK10" s="626"/>
      <c r="DL10" s="626"/>
      <c r="DM10" s="626"/>
      <c r="DN10" s="626"/>
      <c r="DO10" s="626"/>
      <c r="DP10" s="627"/>
      <c r="DQ10" s="631">
        <v>5683</v>
      </c>
      <c r="DR10" s="626"/>
      <c r="DS10" s="626"/>
      <c r="DT10" s="626"/>
      <c r="DU10" s="626"/>
      <c r="DV10" s="626"/>
      <c r="DW10" s="626"/>
      <c r="DX10" s="626"/>
      <c r="DY10" s="626"/>
      <c r="DZ10" s="626"/>
      <c r="EA10" s="626"/>
      <c r="EB10" s="626"/>
      <c r="EC10" s="666"/>
    </row>
    <row r="11" spans="2:143" ht="11.25" customHeight="1" x14ac:dyDescent="0.15">
      <c r="B11" s="620" t="s">
        <v>247</v>
      </c>
      <c r="C11" s="621"/>
      <c r="D11" s="621"/>
      <c r="E11" s="621"/>
      <c r="F11" s="621"/>
      <c r="G11" s="621"/>
      <c r="H11" s="621"/>
      <c r="I11" s="621"/>
      <c r="J11" s="621"/>
      <c r="K11" s="621"/>
      <c r="L11" s="621"/>
      <c r="M11" s="621"/>
      <c r="N11" s="621"/>
      <c r="O11" s="621"/>
      <c r="P11" s="621"/>
      <c r="Q11" s="622"/>
      <c r="R11" s="623" t="s">
        <v>233</v>
      </c>
      <c r="S11" s="626"/>
      <c r="T11" s="626"/>
      <c r="U11" s="626"/>
      <c r="V11" s="626"/>
      <c r="W11" s="626"/>
      <c r="X11" s="626"/>
      <c r="Y11" s="627"/>
      <c r="Z11" s="685" t="s">
        <v>233</v>
      </c>
      <c r="AA11" s="685"/>
      <c r="AB11" s="685"/>
      <c r="AC11" s="685"/>
      <c r="AD11" s="686" t="s">
        <v>128</v>
      </c>
      <c r="AE11" s="686"/>
      <c r="AF11" s="686"/>
      <c r="AG11" s="686"/>
      <c r="AH11" s="686"/>
      <c r="AI11" s="686"/>
      <c r="AJ11" s="686"/>
      <c r="AK11" s="686"/>
      <c r="AL11" s="628" t="s">
        <v>128</v>
      </c>
      <c r="AM11" s="629"/>
      <c r="AN11" s="629"/>
      <c r="AO11" s="687"/>
      <c r="AP11" s="620" t="s">
        <v>248</v>
      </c>
      <c r="AQ11" s="621"/>
      <c r="AR11" s="621"/>
      <c r="AS11" s="621"/>
      <c r="AT11" s="621"/>
      <c r="AU11" s="621"/>
      <c r="AV11" s="621"/>
      <c r="AW11" s="621"/>
      <c r="AX11" s="621"/>
      <c r="AY11" s="621"/>
      <c r="AZ11" s="621"/>
      <c r="BA11" s="621"/>
      <c r="BB11" s="621"/>
      <c r="BC11" s="621"/>
      <c r="BD11" s="621"/>
      <c r="BE11" s="621"/>
      <c r="BF11" s="622"/>
      <c r="BG11" s="623">
        <v>229939</v>
      </c>
      <c r="BH11" s="626"/>
      <c r="BI11" s="626"/>
      <c r="BJ11" s="626"/>
      <c r="BK11" s="626"/>
      <c r="BL11" s="626"/>
      <c r="BM11" s="626"/>
      <c r="BN11" s="627"/>
      <c r="BO11" s="685">
        <v>4</v>
      </c>
      <c r="BP11" s="685"/>
      <c r="BQ11" s="685"/>
      <c r="BR11" s="685"/>
      <c r="BS11" s="631" t="s">
        <v>128</v>
      </c>
      <c r="BT11" s="626"/>
      <c r="BU11" s="626"/>
      <c r="BV11" s="626"/>
      <c r="BW11" s="626"/>
      <c r="BX11" s="626"/>
      <c r="BY11" s="626"/>
      <c r="BZ11" s="626"/>
      <c r="CA11" s="626"/>
      <c r="CB11" s="666"/>
      <c r="CD11" s="667" t="s">
        <v>249</v>
      </c>
      <c r="CE11" s="664"/>
      <c r="CF11" s="664"/>
      <c r="CG11" s="664"/>
      <c r="CH11" s="664"/>
      <c r="CI11" s="664"/>
      <c r="CJ11" s="664"/>
      <c r="CK11" s="664"/>
      <c r="CL11" s="664"/>
      <c r="CM11" s="664"/>
      <c r="CN11" s="664"/>
      <c r="CO11" s="664"/>
      <c r="CP11" s="664"/>
      <c r="CQ11" s="665"/>
      <c r="CR11" s="623">
        <v>2106171</v>
      </c>
      <c r="CS11" s="626"/>
      <c r="CT11" s="626"/>
      <c r="CU11" s="626"/>
      <c r="CV11" s="626"/>
      <c r="CW11" s="626"/>
      <c r="CX11" s="626"/>
      <c r="CY11" s="627"/>
      <c r="CZ11" s="685">
        <v>8.1999999999999993</v>
      </c>
      <c r="DA11" s="685"/>
      <c r="DB11" s="685"/>
      <c r="DC11" s="685"/>
      <c r="DD11" s="631">
        <v>698490</v>
      </c>
      <c r="DE11" s="626"/>
      <c r="DF11" s="626"/>
      <c r="DG11" s="626"/>
      <c r="DH11" s="626"/>
      <c r="DI11" s="626"/>
      <c r="DJ11" s="626"/>
      <c r="DK11" s="626"/>
      <c r="DL11" s="626"/>
      <c r="DM11" s="626"/>
      <c r="DN11" s="626"/>
      <c r="DO11" s="626"/>
      <c r="DP11" s="627"/>
      <c r="DQ11" s="631">
        <v>755539</v>
      </c>
      <c r="DR11" s="626"/>
      <c r="DS11" s="626"/>
      <c r="DT11" s="626"/>
      <c r="DU11" s="626"/>
      <c r="DV11" s="626"/>
      <c r="DW11" s="626"/>
      <c r="DX11" s="626"/>
      <c r="DY11" s="626"/>
      <c r="DZ11" s="626"/>
      <c r="EA11" s="626"/>
      <c r="EB11" s="626"/>
      <c r="EC11" s="666"/>
    </row>
    <row r="12" spans="2:143" ht="11.25" customHeight="1" x14ac:dyDescent="0.15">
      <c r="B12" s="620" t="s">
        <v>250</v>
      </c>
      <c r="C12" s="621"/>
      <c r="D12" s="621"/>
      <c r="E12" s="621"/>
      <c r="F12" s="621"/>
      <c r="G12" s="621"/>
      <c r="H12" s="621"/>
      <c r="I12" s="621"/>
      <c r="J12" s="621"/>
      <c r="K12" s="621"/>
      <c r="L12" s="621"/>
      <c r="M12" s="621"/>
      <c r="N12" s="621"/>
      <c r="O12" s="621"/>
      <c r="P12" s="621"/>
      <c r="Q12" s="622"/>
      <c r="R12" s="623">
        <v>822273</v>
      </c>
      <c r="S12" s="626"/>
      <c r="T12" s="626"/>
      <c r="U12" s="626"/>
      <c r="V12" s="626"/>
      <c r="W12" s="626"/>
      <c r="X12" s="626"/>
      <c r="Y12" s="627"/>
      <c r="Z12" s="685">
        <v>3.1</v>
      </c>
      <c r="AA12" s="685"/>
      <c r="AB12" s="685"/>
      <c r="AC12" s="685"/>
      <c r="AD12" s="686">
        <v>822273</v>
      </c>
      <c r="AE12" s="686"/>
      <c r="AF12" s="686"/>
      <c r="AG12" s="686"/>
      <c r="AH12" s="686"/>
      <c r="AI12" s="686"/>
      <c r="AJ12" s="686"/>
      <c r="AK12" s="686"/>
      <c r="AL12" s="628">
        <v>5.4</v>
      </c>
      <c r="AM12" s="629"/>
      <c r="AN12" s="629"/>
      <c r="AO12" s="687"/>
      <c r="AP12" s="620" t="s">
        <v>251</v>
      </c>
      <c r="AQ12" s="621"/>
      <c r="AR12" s="621"/>
      <c r="AS12" s="621"/>
      <c r="AT12" s="621"/>
      <c r="AU12" s="621"/>
      <c r="AV12" s="621"/>
      <c r="AW12" s="621"/>
      <c r="AX12" s="621"/>
      <c r="AY12" s="621"/>
      <c r="AZ12" s="621"/>
      <c r="BA12" s="621"/>
      <c r="BB12" s="621"/>
      <c r="BC12" s="621"/>
      <c r="BD12" s="621"/>
      <c r="BE12" s="621"/>
      <c r="BF12" s="622"/>
      <c r="BG12" s="623">
        <v>2943094</v>
      </c>
      <c r="BH12" s="626"/>
      <c r="BI12" s="626"/>
      <c r="BJ12" s="626"/>
      <c r="BK12" s="626"/>
      <c r="BL12" s="626"/>
      <c r="BM12" s="626"/>
      <c r="BN12" s="627"/>
      <c r="BO12" s="685">
        <v>51.1</v>
      </c>
      <c r="BP12" s="685"/>
      <c r="BQ12" s="685"/>
      <c r="BR12" s="685"/>
      <c r="BS12" s="631" t="s">
        <v>128</v>
      </c>
      <c r="BT12" s="626"/>
      <c r="BU12" s="626"/>
      <c r="BV12" s="626"/>
      <c r="BW12" s="626"/>
      <c r="BX12" s="626"/>
      <c r="BY12" s="626"/>
      <c r="BZ12" s="626"/>
      <c r="CA12" s="626"/>
      <c r="CB12" s="666"/>
      <c r="CD12" s="667" t="s">
        <v>252</v>
      </c>
      <c r="CE12" s="664"/>
      <c r="CF12" s="664"/>
      <c r="CG12" s="664"/>
      <c r="CH12" s="664"/>
      <c r="CI12" s="664"/>
      <c r="CJ12" s="664"/>
      <c r="CK12" s="664"/>
      <c r="CL12" s="664"/>
      <c r="CM12" s="664"/>
      <c r="CN12" s="664"/>
      <c r="CO12" s="664"/>
      <c r="CP12" s="664"/>
      <c r="CQ12" s="665"/>
      <c r="CR12" s="623">
        <v>581343</v>
      </c>
      <c r="CS12" s="626"/>
      <c r="CT12" s="626"/>
      <c r="CU12" s="626"/>
      <c r="CV12" s="626"/>
      <c r="CW12" s="626"/>
      <c r="CX12" s="626"/>
      <c r="CY12" s="627"/>
      <c r="CZ12" s="685">
        <v>2.2999999999999998</v>
      </c>
      <c r="DA12" s="685"/>
      <c r="DB12" s="685"/>
      <c r="DC12" s="685"/>
      <c r="DD12" s="631">
        <v>124347</v>
      </c>
      <c r="DE12" s="626"/>
      <c r="DF12" s="626"/>
      <c r="DG12" s="626"/>
      <c r="DH12" s="626"/>
      <c r="DI12" s="626"/>
      <c r="DJ12" s="626"/>
      <c r="DK12" s="626"/>
      <c r="DL12" s="626"/>
      <c r="DM12" s="626"/>
      <c r="DN12" s="626"/>
      <c r="DO12" s="626"/>
      <c r="DP12" s="627"/>
      <c r="DQ12" s="631">
        <v>323701</v>
      </c>
      <c r="DR12" s="626"/>
      <c r="DS12" s="626"/>
      <c r="DT12" s="626"/>
      <c r="DU12" s="626"/>
      <c r="DV12" s="626"/>
      <c r="DW12" s="626"/>
      <c r="DX12" s="626"/>
      <c r="DY12" s="626"/>
      <c r="DZ12" s="626"/>
      <c r="EA12" s="626"/>
      <c r="EB12" s="626"/>
      <c r="EC12" s="666"/>
    </row>
    <row r="13" spans="2:143" ht="11.25" customHeight="1" x14ac:dyDescent="0.15">
      <c r="B13" s="620" t="s">
        <v>253</v>
      </c>
      <c r="C13" s="621"/>
      <c r="D13" s="621"/>
      <c r="E13" s="621"/>
      <c r="F13" s="621"/>
      <c r="G13" s="621"/>
      <c r="H13" s="621"/>
      <c r="I13" s="621"/>
      <c r="J13" s="621"/>
      <c r="K13" s="621"/>
      <c r="L13" s="621"/>
      <c r="M13" s="621"/>
      <c r="N13" s="621"/>
      <c r="O13" s="621"/>
      <c r="P13" s="621"/>
      <c r="Q13" s="622"/>
      <c r="R13" s="623" t="s">
        <v>128</v>
      </c>
      <c r="S13" s="626"/>
      <c r="T13" s="626"/>
      <c r="U13" s="626"/>
      <c r="V13" s="626"/>
      <c r="W13" s="626"/>
      <c r="X13" s="626"/>
      <c r="Y13" s="627"/>
      <c r="Z13" s="685" t="s">
        <v>233</v>
      </c>
      <c r="AA13" s="685"/>
      <c r="AB13" s="685"/>
      <c r="AC13" s="685"/>
      <c r="AD13" s="686" t="s">
        <v>233</v>
      </c>
      <c r="AE13" s="686"/>
      <c r="AF13" s="686"/>
      <c r="AG13" s="686"/>
      <c r="AH13" s="686"/>
      <c r="AI13" s="686"/>
      <c r="AJ13" s="686"/>
      <c r="AK13" s="686"/>
      <c r="AL13" s="628" t="s">
        <v>128</v>
      </c>
      <c r="AM13" s="629"/>
      <c r="AN13" s="629"/>
      <c r="AO13" s="687"/>
      <c r="AP13" s="620" t="s">
        <v>254</v>
      </c>
      <c r="AQ13" s="621"/>
      <c r="AR13" s="621"/>
      <c r="AS13" s="621"/>
      <c r="AT13" s="621"/>
      <c r="AU13" s="621"/>
      <c r="AV13" s="621"/>
      <c r="AW13" s="621"/>
      <c r="AX13" s="621"/>
      <c r="AY13" s="621"/>
      <c r="AZ13" s="621"/>
      <c r="BA13" s="621"/>
      <c r="BB13" s="621"/>
      <c r="BC13" s="621"/>
      <c r="BD13" s="621"/>
      <c r="BE13" s="621"/>
      <c r="BF13" s="622"/>
      <c r="BG13" s="623">
        <v>2936388</v>
      </c>
      <c r="BH13" s="626"/>
      <c r="BI13" s="626"/>
      <c r="BJ13" s="626"/>
      <c r="BK13" s="626"/>
      <c r="BL13" s="626"/>
      <c r="BM13" s="626"/>
      <c r="BN13" s="627"/>
      <c r="BO13" s="685">
        <v>50.9</v>
      </c>
      <c r="BP13" s="685"/>
      <c r="BQ13" s="685"/>
      <c r="BR13" s="685"/>
      <c r="BS13" s="631" t="s">
        <v>233</v>
      </c>
      <c r="BT13" s="626"/>
      <c r="BU13" s="626"/>
      <c r="BV13" s="626"/>
      <c r="BW13" s="626"/>
      <c r="BX13" s="626"/>
      <c r="BY13" s="626"/>
      <c r="BZ13" s="626"/>
      <c r="CA13" s="626"/>
      <c r="CB13" s="666"/>
      <c r="CD13" s="667" t="s">
        <v>255</v>
      </c>
      <c r="CE13" s="664"/>
      <c r="CF13" s="664"/>
      <c r="CG13" s="664"/>
      <c r="CH13" s="664"/>
      <c r="CI13" s="664"/>
      <c r="CJ13" s="664"/>
      <c r="CK13" s="664"/>
      <c r="CL13" s="664"/>
      <c r="CM13" s="664"/>
      <c r="CN13" s="664"/>
      <c r="CO13" s="664"/>
      <c r="CP13" s="664"/>
      <c r="CQ13" s="665"/>
      <c r="CR13" s="623">
        <v>2488345</v>
      </c>
      <c r="CS13" s="626"/>
      <c r="CT13" s="626"/>
      <c r="CU13" s="626"/>
      <c r="CV13" s="626"/>
      <c r="CW13" s="626"/>
      <c r="CX13" s="626"/>
      <c r="CY13" s="627"/>
      <c r="CZ13" s="685">
        <v>9.6</v>
      </c>
      <c r="DA13" s="685"/>
      <c r="DB13" s="685"/>
      <c r="DC13" s="685"/>
      <c r="DD13" s="631">
        <v>533490</v>
      </c>
      <c r="DE13" s="626"/>
      <c r="DF13" s="626"/>
      <c r="DG13" s="626"/>
      <c r="DH13" s="626"/>
      <c r="DI13" s="626"/>
      <c r="DJ13" s="626"/>
      <c r="DK13" s="626"/>
      <c r="DL13" s="626"/>
      <c r="DM13" s="626"/>
      <c r="DN13" s="626"/>
      <c r="DO13" s="626"/>
      <c r="DP13" s="627"/>
      <c r="DQ13" s="631">
        <v>1922674</v>
      </c>
      <c r="DR13" s="626"/>
      <c r="DS13" s="626"/>
      <c r="DT13" s="626"/>
      <c r="DU13" s="626"/>
      <c r="DV13" s="626"/>
      <c r="DW13" s="626"/>
      <c r="DX13" s="626"/>
      <c r="DY13" s="626"/>
      <c r="DZ13" s="626"/>
      <c r="EA13" s="626"/>
      <c r="EB13" s="626"/>
      <c r="EC13" s="666"/>
    </row>
    <row r="14" spans="2:143" ht="11.25" customHeight="1" x14ac:dyDescent="0.15">
      <c r="B14" s="620" t="s">
        <v>256</v>
      </c>
      <c r="C14" s="621"/>
      <c r="D14" s="621"/>
      <c r="E14" s="621"/>
      <c r="F14" s="621"/>
      <c r="G14" s="621"/>
      <c r="H14" s="621"/>
      <c r="I14" s="621"/>
      <c r="J14" s="621"/>
      <c r="K14" s="621"/>
      <c r="L14" s="621"/>
      <c r="M14" s="621"/>
      <c r="N14" s="621"/>
      <c r="O14" s="621"/>
      <c r="P14" s="621"/>
      <c r="Q14" s="622"/>
      <c r="R14" s="623" t="s">
        <v>128</v>
      </c>
      <c r="S14" s="626"/>
      <c r="T14" s="626"/>
      <c r="U14" s="626"/>
      <c r="V14" s="626"/>
      <c r="W14" s="626"/>
      <c r="X14" s="626"/>
      <c r="Y14" s="627"/>
      <c r="Z14" s="685" t="s">
        <v>233</v>
      </c>
      <c r="AA14" s="685"/>
      <c r="AB14" s="685"/>
      <c r="AC14" s="685"/>
      <c r="AD14" s="686" t="s">
        <v>128</v>
      </c>
      <c r="AE14" s="686"/>
      <c r="AF14" s="686"/>
      <c r="AG14" s="686"/>
      <c r="AH14" s="686"/>
      <c r="AI14" s="686"/>
      <c r="AJ14" s="686"/>
      <c r="AK14" s="686"/>
      <c r="AL14" s="628" t="s">
        <v>128</v>
      </c>
      <c r="AM14" s="629"/>
      <c r="AN14" s="629"/>
      <c r="AO14" s="687"/>
      <c r="AP14" s="620" t="s">
        <v>257</v>
      </c>
      <c r="AQ14" s="621"/>
      <c r="AR14" s="621"/>
      <c r="AS14" s="621"/>
      <c r="AT14" s="621"/>
      <c r="AU14" s="621"/>
      <c r="AV14" s="621"/>
      <c r="AW14" s="621"/>
      <c r="AX14" s="621"/>
      <c r="AY14" s="621"/>
      <c r="AZ14" s="621"/>
      <c r="BA14" s="621"/>
      <c r="BB14" s="621"/>
      <c r="BC14" s="621"/>
      <c r="BD14" s="621"/>
      <c r="BE14" s="621"/>
      <c r="BF14" s="622"/>
      <c r="BG14" s="623">
        <v>213719</v>
      </c>
      <c r="BH14" s="626"/>
      <c r="BI14" s="626"/>
      <c r="BJ14" s="626"/>
      <c r="BK14" s="626"/>
      <c r="BL14" s="626"/>
      <c r="BM14" s="626"/>
      <c r="BN14" s="627"/>
      <c r="BO14" s="685">
        <v>3.7</v>
      </c>
      <c r="BP14" s="685"/>
      <c r="BQ14" s="685"/>
      <c r="BR14" s="685"/>
      <c r="BS14" s="631" t="s">
        <v>128</v>
      </c>
      <c r="BT14" s="626"/>
      <c r="BU14" s="626"/>
      <c r="BV14" s="626"/>
      <c r="BW14" s="626"/>
      <c r="BX14" s="626"/>
      <c r="BY14" s="626"/>
      <c r="BZ14" s="626"/>
      <c r="CA14" s="626"/>
      <c r="CB14" s="666"/>
      <c r="CD14" s="667" t="s">
        <v>258</v>
      </c>
      <c r="CE14" s="664"/>
      <c r="CF14" s="664"/>
      <c r="CG14" s="664"/>
      <c r="CH14" s="664"/>
      <c r="CI14" s="664"/>
      <c r="CJ14" s="664"/>
      <c r="CK14" s="664"/>
      <c r="CL14" s="664"/>
      <c r="CM14" s="664"/>
      <c r="CN14" s="664"/>
      <c r="CO14" s="664"/>
      <c r="CP14" s="664"/>
      <c r="CQ14" s="665"/>
      <c r="CR14" s="623">
        <v>964910</v>
      </c>
      <c r="CS14" s="626"/>
      <c r="CT14" s="626"/>
      <c r="CU14" s="626"/>
      <c r="CV14" s="626"/>
      <c r="CW14" s="626"/>
      <c r="CX14" s="626"/>
      <c r="CY14" s="627"/>
      <c r="CZ14" s="685">
        <v>3.7</v>
      </c>
      <c r="DA14" s="685"/>
      <c r="DB14" s="685"/>
      <c r="DC14" s="685"/>
      <c r="DD14" s="631">
        <v>84006</v>
      </c>
      <c r="DE14" s="626"/>
      <c r="DF14" s="626"/>
      <c r="DG14" s="626"/>
      <c r="DH14" s="626"/>
      <c r="DI14" s="626"/>
      <c r="DJ14" s="626"/>
      <c r="DK14" s="626"/>
      <c r="DL14" s="626"/>
      <c r="DM14" s="626"/>
      <c r="DN14" s="626"/>
      <c r="DO14" s="626"/>
      <c r="DP14" s="627"/>
      <c r="DQ14" s="631">
        <v>853173</v>
      </c>
      <c r="DR14" s="626"/>
      <c r="DS14" s="626"/>
      <c r="DT14" s="626"/>
      <c r="DU14" s="626"/>
      <c r="DV14" s="626"/>
      <c r="DW14" s="626"/>
      <c r="DX14" s="626"/>
      <c r="DY14" s="626"/>
      <c r="DZ14" s="626"/>
      <c r="EA14" s="626"/>
      <c r="EB14" s="626"/>
      <c r="EC14" s="666"/>
    </row>
    <row r="15" spans="2:143" ht="11.25" customHeight="1" x14ac:dyDescent="0.15">
      <c r="B15" s="620" t="s">
        <v>259</v>
      </c>
      <c r="C15" s="621"/>
      <c r="D15" s="621"/>
      <c r="E15" s="621"/>
      <c r="F15" s="621"/>
      <c r="G15" s="621"/>
      <c r="H15" s="621"/>
      <c r="I15" s="621"/>
      <c r="J15" s="621"/>
      <c r="K15" s="621"/>
      <c r="L15" s="621"/>
      <c r="M15" s="621"/>
      <c r="N15" s="621"/>
      <c r="O15" s="621"/>
      <c r="P15" s="621"/>
      <c r="Q15" s="622"/>
      <c r="R15" s="623">
        <v>129505</v>
      </c>
      <c r="S15" s="626"/>
      <c r="T15" s="626"/>
      <c r="U15" s="626"/>
      <c r="V15" s="626"/>
      <c r="W15" s="626"/>
      <c r="X15" s="626"/>
      <c r="Y15" s="627"/>
      <c r="Z15" s="685">
        <v>0.5</v>
      </c>
      <c r="AA15" s="685"/>
      <c r="AB15" s="685"/>
      <c r="AC15" s="685"/>
      <c r="AD15" s="686">
        <v>129505</v>
      </c>
      <c r="AE15" s="686"/>
      <c r="AF15" s="686"/>
      <c r="AG15" s="686"/>
      <c r="AH15" s="686"/>
      <c r="AI15" s="686"/>
      <c r="AJ15" s="686"/>
      <c r="AK15" s="686"/>
      <c r="AL15" s="628">
        <v>0.8</v>
      </c>
      <c r="AM15" s="629"/>
      <c r="AN15" s="629"/>
      <c r="AO15" s="687"/>
      <c r="AP15" s="620" t="s">
        <v>260</v>
      </c>
      <c r="AQ15" s="621"/>
      <c r="AR15" s="621"/>
      <c r="AS15" s="621"/>
      <c r="AT15" s="621"/>
      <c r="AU15" s="621"/>
      <c r="AV15" s="621"/>
      <c r="AW15" s="621"/>
      <c r="AX15" s="621"/>
      <c r="AY15" s="621"/>
      <c r="AZ15" s="621"/>
      <c r="BA15" s="621"/>
      <c r="BB15" s="621"/>
      <c r="BC15" s="621"/>
      <c r="BD15" s="621"/>
      <c r="BE15" s="621"/>
      <c r="BF15" s="622"/>
      <c r="BG15" s="623">
        <v>314492</v>
      </c>
      <c r="BH15" s="626"/>
      <c r="BI15" s="626"/>
      <c r="BJ15" s="626"/>
      <c r="BK15" s="626"/>
      <c r="BL15" s="626"/>
      <c r="BM15" s="626"/>
      <c r="BN15" s="627"/>
      <c r="BO15" s="685">
        <v>5.5</v>
      </c>
      <c r="BP15" s="685"/>
      <c r="BQ15" s="685"/>
      <c r="BR15" s="685"/>
      <c r="BS15" s="631" t="s">
        <v>233</v>
      </c>
      <c r="BT15" s="626"/>
      <c r="BU15" s="626"/>
      <c r="BV15" s="626"/>
      <c r="BW15" s="626"/>
      <c r="BX15" s="626"/>
      <c r="BY15" s="626"/>
      <c r="BZ15" s="626"/>
      <c r="CA15" s="626"/>
      <c r="CB15" s="666"/>
      <c r="CD15" s="667" t="s">
        <v>261</v>
      </c>
      <c r="CE15" s="664"/>
      <c r="CF15" s="664"/>
      <c r="CG15" s="664"/>
      <c r="CH15" s="664"/>
      <c r="CI15" s="664"/>
      <c r="CJ15" s="664"/>
      <c r="CK15" s="664"/>
      <c r="CL15" s="664"/>
      <c r="CM15" s="664"/>
      <c r="CN15" s="664"/>
      <c r="CO15" s="664"/>
      <c r="CP15" s="664"/>
      <c r="CQ15" s="665"/>
      <c r="CR15" s="623">
        <v>2898157</v>
      </c>
      <c r="CS15" s="626"/>
      <c r="CT15" s="626"/>
      <c r="CU15" s="626"/>
      <c r="CV15" s="626"/>
      <c r="CW15" s="626"/>
      <c r="CX15" s="626"/>
      <c r="CY15" s="627"/>
      <c r="CZ15" s="685">
        <v>11.2</v>
      </c>
      <c r="DA15" s="685"/>
      <c r="DB15" s="685"/>
      <c r="DC15" s="685"/>
      <c r="DD15" s="631">
        <v>657393</v>
      </c>
      <c r="DE15" s="626"/>
      <c r="DF15" s="626"/>
      <c r="DG15" s="626"/>
      <c r="DH15" s="626"/>
      <c r="DI15" s="626"/>
      <c r="DJ15" s="626"/>
      <c r="DK15" s="626"/>
      <c r="DL15" s="626"/>
      <c r="DM15" s="626"/>
      <c r="DN15" s="626"/>
      <c r="DO15" s="626"/>
      <c r="DP15" s="627"/>
      <c r="DQ15" s="631">
        <v>1917260</v>
      </c>
      <c r="DR15" s="626"/>
      <c r="DS15" s="626"/>
      <c r="DT15" s="626"/>
      <c r="DU15" s="626"/>
      <c r="DV15" s="626"/>
      <c r="DW15" s="626"/>
      <c r="DX15" s="626"/>
      <c r="DY15" s="626"/>
      <c r="DZ15" s="626"/>
      <c r="EA15" s="626"/>
      <c r="EB15" s="626"/>
      <c r="EC15" s="666"/>
    </row>
    <row r="16" spans="2:143" ht="11.25" customHeight="1" x14ac:dyDescent="0.15">
      <c r="B16" s="620" t="s">
        <v>262</v>
      </c>
      <c r="C16" s="621"/>
      <c r="D16" s="621"/>
      <c r="E16" s="621"/>
      <c r="F16" s="621"/>
      <c r="G16" s="621"/>
      <c r="H16" s="621"/>
      <c r="I16" s="621"/>
      <c r="J16" s="621"/>
      <c r="K16" s="621"/>
      <c r="L16" s="621"/>
      <c r="M16" s="621"/>
      <c r="N16" s="621"/>
      <c r="O16" s="621"/>
      <c r="P16" s="621"/>
      <c r="Q16" s="622"/>
      <c r="R16" s="623" t="s">
        <v>233</v>
      </c>
      <c r="S16" s="626"/>
      <c r="T16" s="626"/>
      <c r="U16" s="626"/>
      <c r="V16" s="626"/>
      <c r="W16" s="626"/>
      <c r="X16" s="626"/>
      <c r="Y16" s="627"/>
      <c r="Z16" s="685" t="s">
        <v>233</v>
      </c>
      <c r="AA16" s="685"/>
      <c r="AB16" s="685"/>
      <c r="AC16" s="685"/>
      <c r="AD16" s="686" t="s">
        <v>233</v>
      </c>
      <c r="AE16" s="686"/>
      <c r="AF16" s="686"/>
      <c r="AG16" s="686"/>
      <c r="AH16" s="686"/>
      <c r="AI16" s="686"/>
      <c r="AJ16" s="686"/>
      <c r="AK16" s="686"/>
      <c r="AL16" s="628" t="s">
        <v>233</v>
      </c>
      <c r="AM16" s="629"/>
      <c r="AN16" s="629"/>
      <c r="AO16" s="687"/>
      <c r="AP16" s="620" t="s">
        <v>263</v>
      </c>
      <c r="AQ16" s="621"/>
      <c r="AR16" s="621"/>
      <c r="AS16" s="621"/>
      <c r="AT16" s="621"/>
      <c r="AU16" s="621"/>
      <c r="AV16" s="621"/>
      <c r="AW16" s="621"/>
      <c r="AX16" s="621"/>
      <c r="AY16" s="621"/>
      <c r="AZ16" s="621"/>
      <c r="BA16" s="621"/>
      <c r="BB16" s="621"/>
      <c r="BC16" s="621"/>
      <c r="BD16" s="621"/>
      <c r="BE16" s="621"/>
      <c r="BF16" s="622"/>
      <c r="BG16" s="623" t="s">
        <v>128</v>
      </c>
      <c r="BH16" s="626"/>
      <c r="BI16" s="626"/>
      <c r="BJ16" s="626"/>
      <c r="BK16" s="626"/>
      <c r="BL16" s="626"/>
      <c r="BM16" s="626"/>
      <c r="BN16" s="627"/>
      <c r="BO16" s="685" t="s">
        <v>128</v>
      </c>
      <c r="BP16" s="685"/>
      <c r="BQ16" s="685"/>
      <c r="BR16" s="685"/>
      <c r="BS16" s="631" t="s">
        <v>233</v>
      </c>
      <c r="BT16" s="626"/>
      <c r="BU16" s="626"/>
      <c r="BV16" s="626"/>
      <c r="BW16" s="626"/>
      <c r="BX16" s="626"/>
      <c r="BY16" s="626"/>
      <c r="BZ16" s="626"/>
      <c r="CA16" s="626"/>
      <c r="CB16" s="666"/>
      <c r="CD16" s="667" t="s">
        <v>264</v>
      </c>
      <c r="CE16" s="664"/>
      <c r="CF16" s="664"/>
      <c r="CG16" s="664"/>
      <c r="CH16" s="664"/>
      <c r="CI16" s="664"/>
      <c r="CJ16" s="664"/>
      <c r="CK16" s="664"/>
      <c r="CL16" s="664"/>
      <c r="CM16" s="664"/>
      <c r="CN16" s="664"/>
      <c r="CO16" s="664"/>
      <c r="CP16" s="664"/>
      <c r="CQ16" s="665"/>
      <c r="CR16" s="623">
        <v>134308</v>
      </c>
      <c r="CS16" s="626"/>
      <c r="CT16" s="626"/>
      <c r="CU16" s="626"/>
      <c r="CV16" s="626"/>
      <c r="CW16" s="626"/>
      <c r="CX16" s="626"/>
      <c r="CY16" s="627"/>
      <c r="CZ16" s="685">
        <v>0.5</v>
      </c>
      <c r="DA16" s="685"/>
      <c r="DB16" s="685"/>
      <c r="DC16" s="685"/>
      <c r="DD16" s="631" t="s">
        <v>128</v>
      </c>
      <c r="DE16" s="626"/>
      <c r="DF16" s="626"/>
      <c r="DG16" s="626"/>
      <c r="DH16" s="626"/>
      <c r="DI16" s="626"/>
      <c r="DJ16" s="626"/>
      <c r="DK16" s="626"/>
      <c r="DL16" s="626"/>
      <c r="DM16" s="626"/>
      <c r="DN16" s="626"/>
      <c r="DO16" s="626"/>
      <c r="DP16" s="627"/>
      <c r="DQ16" s="631">
        <v>19814</v>
      </c>
      <c r="DR16" s="626"/>
      <c r="DS16" s="626"/>
      <c r="DT16" s="626"/>
      <c r="DU16" s="626"/>
      <c r="DV16" s="626"/>
      <c r="DW16" s="626"/>
      <c r="DX16" s="626"/>
      <c r="DY16" s="626"/>
      <c r="DZ16" s="626"/>
      <c r="EA16" s="626"/>
      <c r="EB16" s="626"/>
      <c r="EC16" s="666"/>
    </row>
    <row r="17" spans="2:133" ht="11.25" customHeight="1" x14ac:dyDescent="0.15">
      <c r="B17" s="620" t="s">
        <v>265</v>
      </c>
      <c r="C17" s="621"/>
      <c r="D17" s="621"/>
      <c r="E17" s="621"/>
      <c r="F17" s="621"/>
      <c r="G17" s="621"/>
      <c r="H17" s="621"/>
      <c r="I17" s="621"/>
      <c r="J17" s="621"/>
      <c r="K17" s="621"/>
      <c r="L17" s="621"/>
      <c r="M17" s="621"/>
      <c r="N17" s="621"/>
      <c r="O17" s="621"/>
      <c r="P17" s="621"/>
      <c r="Q17" s="622"/>
      <c r="R17" s="623">
        <v>21474</v>
      </c>
      <c r="S17" s="626"/>
      <c r="T17" s="626"/>
      <c r="U17" s="626"/>
      <c r="V17" s="626"/>
      <c r="W17" s="626"/>
      <c r="X17" s="626"/>
      <c r="Y17" s="627"/>
      <c r="Z17" s="685">
        <v>0.1</v>
      </c>
      <c r="AA17" s="685"/>
      <c r="AB17" s="685"/>
      <c r="AC17" s="685"/>
      <c r="AD17" s="686">
        <v>21474</v>
      </c>
      <c r="AE17" s="686"/>
      <c r="AF17" s="686"/>
      <c r="AG17" s="686"/>
      <c r="AH17" s="686"/>
      <c r="AI17" s="686"/>
      <c r="AJ17" s="686"/>
      <c r="AK17" s="686"/>
      <c r="AL17" s="628">
        <v>0.1</v>
      </c>
      <c r="AM17" s="629"/>
      <c r="AN17" s="629"/>
      <c r="AO17" s="687"/>
      <c r="AP17" s="620" t="s">
        <v>266</v>
      </c>
      <c r="AQ17" s="621"/>
      <c r="AR17" s="621"/>
      <c r="AS17" s="621"/>
      <c r="AT17" s="621"/>
      <c r="AU17" s="621"/>
      <c r="AV17" s="621"/>
      <c r="AW17" s="621"/>
      <c r="AX17" s="621"/>
      <c r="AY17" s="621"/>
      <c r="AZ17" s="621"/>
      <c r="BA17" s="621"/>
      <c r="BB17" s="621"/>
      <c r="BC17" s="621"/>
      <c r="BD17" s="621"/>
      <c r="BE17" s="621"/>
      <c r="BF17" s="622"/>
      <c r="BG17" s="623" t="s">
        <v>233</v>
      </c>
      <c r="BH17" s="626"/>
      <c r="BI17" s="626"/>
      <c r="BJ17" s="626"/>
      <c r="BK17" s="626"/>
      <c r="BL17" s="626"/>
      <c r="BM17" s="626"/>
      <c r="BN17" s="627"/>
      <c r="BO17" s="685" t="s">
        <v>233</v>
      </c>
      <c r="BP17" s="685"/>
      <c r="BQ17" s="685"/>
      <c r="BR17" s="685"/>
      <c r="BS17" s="631" t="s">
        <v>233</v>
      </c>
      <c r="BT17" s="626"/>
      <c r="BU17" s="626"/>
      <c r="BV17" s="626"/>
      <c r="BW17" s="626"/>
      <c r="BX17" s="626"/>
      <c r="BY17" s="626"/>
      <c r="BZ17" s="626"/>
      <c r="CA17" s="626"/>
      <c r="CB17" s="666"/>
      <c r="CD17" s="667" t="s">
        <v>267</v>
      </c>
      <c r="CE17" s="664"/>
      <c r="CF17" s="664"/>
      <c r="CG17" s="664"/>
      <c r="CH17" s="664"/>
      <c r="CI17" s="664"/>
      <c r="CJ17" s="664"/>
      <c r="CK17" s="664"/>
      <c r="CL17" s="664"/>
      <c r="CM17" s="664"/>
      <c r="CN17" s="664"/>
      <c r="CO17" s="664"/>
      <c r="CP17" s="664"/>
      <c r="CQ17" s="665"/>
      <c r="CR17" s="623">
        <v>4258512</v>
      </c>
      <c r="CS17" s="626"/>
      <c r="CT17" s="626"/>
      <c r="CU17" s="626"/>
      <c r="CV17" s="626"/>
      <c r="CW17" s="626"/>
      <c r="CX17" s="626"/>
      <c r="CY17" s="627"/>
      <c r="CZ17" s="685">
        <v>16.5</v>
      </c>
      <c r="DA17" s="685"/>
      <c r="DB17" s="685"/>
      <c r="DC17" s="685"/>
      <c r="DD17" s="631" t="s">
        <v>128</v>
      </c>
      <c r="DE17" s="626"/>
      <c r="DF17" s="626"/>
      <c r="DG17" s="626"/>
      <c r="DH17" s="626"/>
      <c r="DI17" s="626"/>
      <c r="DJ17" s="626"/>
      <c r="DK17" s="626"/>
      <c r="DL17" s="626"/>
      <c r="DM17" s="626"/>
      <c r="DN17" s="626"/>
      <c r="DO17" s="626"/>
      <c r="DP17" s="627"/>
      <c r="DQ17" s="631">
        <v>4128249</v>
      </c>
      <c r="DR17" s="626"/>
      <c r="DS17" s="626"/>
      <c r="DT17" s="626"/>
      <c r="DU17" s="626"/>
      <c r="DV17" s="626"/>
      <c r="DW17" s="626"/>
      <c r="DX17" s="626"/>
      <c r="DY17" s="626"/>
      <c r="DZ17" s="626"/>
      <c r="EA17" s="626"/>
      <c r="EB17" s="626"/>
      <c r="EC17" s="666"/>
    </row>
    <row r="18" spans="2:133" ht="11.25" customHeight="1" x14ac:dyDescent="0.15">
      <c r="B18" s="620" t="s">
        <v>268</v>
      </c>
      <c r="C18" s="621"/>
      <c r="D18" s="621"/>
      <c r="E18" s="621"/>
      <c r="F18" s="621"/>
      <c r="G18" s="621"/>
      <c r="H18" s="621"/>
      <c r="I18" s="621"/>
      <c r="J18" s="621"/>
      <c r="K18" s="621"/>
      <c r="L18" s="621"/>
      <c r="M18" s="621"/>
      <c r="N18" s="621"/>
      <c r="O18" s="621"/>
      <c r="P18" s="621"/>
      <c r="Q18" s="622"/>
      <c r="R18" s="623">
        <v>9182863</v>
      </c>
      <c r="S18" s="626"/>
      <c r="T18" s="626"/>
      <c r="U18" s="626"/>
      <c r="V18" s="626"/>
      <c r="W18" s="626"/>
      <c r="X18" s="626"/>
      <c r="Y18" s="627"/>
      <c r="Z18" s="685">
        <v>34.6</v>
      </c>
      <c r="AA18" s="685"/>
      <c r="AB18" s="685"/>
      <c r="AC18" s="685"/>
      <c r="AD18" s="686">
        <v>8168946</v>
      </c>
      <c r="AE18" s="686"/>
      <c r="AF18" s="686"/>
      <c r="AG18" s="686"/>
      <c r="AH18" s="686"/>
      <c r="AI18" s="686"/>
      <c r="AJ18" s="686"/>
      <c r="AK18" s="686"/>
      <c r="AL18" s="628">
        <v>53.3</v>
      </c>
      <c r="AM18" s="629"/>
      <c r="AN18" s="629"/>
      <c r="AO18" s="687"/>
      <c r="AP18" s="620" t="s">
        <v>269</v>
      </c>
      <c r="AQ18" s="621"/>
      <c r="AR18" s="621"/>
      <c r="AS18" s="621"/>
      <c r="AT18" s="621"/>
      <c r="AU18" s="621"/>
      <c r="AV18" s="621"/>
      <c r="AW18" s="621"/>
      <c r="AX18" s="621"/>
      <c r="AY18" s="621"/>
      <c r="AZ18" s="621"/>
      <c r="BA18" s="621"/>
      <c r="BB18" s="621"/>
      <c r="BC18" s="621"/>
      <c r="BD18" s="621"/>
      <c r="BE18" s="621"/>
      <c r="BF18" s="622"/>
      <c r="BG18" s="623" t="s">
        <v>128</v>
      </c>
      <c r="BH18" s="626"/>
      <c r="BI18" s="626"/>
      <c r="BJ18" s="626"/>
      <c r="BK18" s="626"/>
      <c r="BL18" s="626"/>
      <c r="BM18" s="626"/>
      <c r="BN18" s="627"/>
      <c r="BO18" s="685" t="s">
        <v>233</v>
      </c>
      <c r="BP18" s="685"/>
      <c r="BQ18" s="685"/>
      <c r="BR18" s="685"/>
      <c r="BS18" s="631" t="s">
        <v>233</v>
      </c>
      <c r="BT18" s="626"/>
      <c r="BU18" s="626"/>
      <c r="BV18" s="626"/>
      <c r="BW18" s="626"/>
      <c r="BX18" s="626"/>
      <c r="BY18" s="626"/>
      <c r="BZ18" s="626"/>
      <c r="CA18" s="626"/>
      <c r="CB18" s="666"/>
      <c r="CD18" s="667" t="s">
        <v>270</v>
      </c>
      <c r="CE18" s="664"/>
      <c r="CF18" s="664"/>
      <c r="CG18" s="664"/>
      <c r="CH18" s="664"/>
      <c r="CI18" s="664"/>
      <c r="CJ18" s="664"/>
      <c r="CK18" s="664"/>
      <c r="CL18" s="664"/>
      <c r="CM18" s="664"/>
      <c r="CN18" s="664"/>
      <c r="CO18" s="664"/>
      <c r="CP18" s="664"/>
      <c r="CQ18" s="665"/>
      <c r="CR18" s="623" t="s">
        <v>233</v>
      </c>
      <c r="CS18" s="626"/>
      <c r="CT18" s="626"/>
      <c r="CU18" s="626"/>
      <c r="CV18" s="626"/>
      <c r="CW18" s="626"/>
      <c r="CX18" s="626"/>
      <c r="CY18" s="627"/>
      <c r="CZ18" s="685" t="s">
        <v>128</v>
      </c>
      <c r="DA18" s="685"/>
      <c r="DB18" s="685"/>
      <c r="DC18" s="685"/>
      <c r="DD18" s="631" t="s">
        <v>128</v>
      </c>
      <c r="DE18" s="626"/>
      <c r="DF18" s="626"/>
      <c r="DG18" s="626"/>
      <c r="DH18" s="626"/>
      <c r="DI18" s="626"/>
      <c r="DJ18" s="626"/>
      <c r="DK18" s="626"/>
      <c r="DL18" s="626"/>
      <c r="DM18" s="626"/>
      <c r="DN18" s="626"/>
      <c r="DO18" s="626"/>
      <c r="DP18" s="627"/>
      <c r="DQ18" s="631" t="s">
        <v>233</v>
      </c>
      <c r="DR18" s="626"/>
      <c r="DS18" s="626"/>
      <c r="DT18" s="626"/>
      <c r="DU18" s="626"/>
      <c r="DV18" s="626"/>
      <c r="DW18" s="626"/>
      <c r="DX18" s="626"/>
      <c r="DY18" s="626"/>
      <c r="DZ18" s="626"/>
      <c r="EA18" s="626"/>
      <c r="EB18" s="626"/>
      <c r="EC18" s="666"/>
    </row>
    <row r="19" spans="2:133" ht="11.25" customHeight="1" x14ac:dyDescent="0.15">
      <c r="B19" s="620" t="s">
        <v>271</v>
      </c>
      <c r="C19" s="621"/>
      <c r="D19" s="621"/>
      <c r="E19" s="621"/>
      <c r="F19" s="621"/>
      <c r="G19" s="621"/>
      <c r="H19" s="621"/>
      <c r="I19" s="621"/>
      <c r="J19" s="621"/>
      <c r="K19" s="621"/>
      <c r="L19" s="621"/>
      <c r="M19" s="621"/>
      <c r="N19" s="621"/>
      <c r="O19" s="621"/>
      <c r="P19" s="621"/>
      <c r="Q19" s="622"/>
      <c r="R19" s="623">
        <v>8168946</v>
      </c>
      <c r="S19" s="626"/>
      <c r="T19" s="626"/>
      <c r="U19" s="626"/>
      <c r="V19" s="626"/>
      <c r="W19" s="626"/>
      <c r="X19" s="626"/>
      <c r="Y19" s="627"/>
      <c r="Z19" s="685">
        <v>30.7</v>
      </c>
      <c r="AA19" s="685"/>
      <c r="AB19" s="685"/>
      <c r="AC19" s="685"/>
      <c r="AD19" s="686">
        <v>8168946</v>
      </c>
      <c r="AE19" s="686"/>
      <c r="AF19" s="686"/>
      <c r="AG19" s="686"/>
      <c r="AH19" s="686"/>
      <c r="AI19" s="686"/>
      <c r="AJ19" s="686"/>
      <c r="AK19" s="686"/>
      <c r="AL19" s="628">
        <v>53.3</v>
      </c>
      <c r="AM19" s="629"/>
      <c r="AN19" s="629"/>
      <c r="AO19" s="687"/>
      <c r="AP19" s="620" t="s">
        <v>272</v>
      </c>
      <c r="AQ19" s="621"/>
      <c r="AR19" s="621"/>
      <c r="AS19" s="621"/>
      <c r="AT19" s="621"/>
      <c r="AU19" s="621"/>
      <c r="AV19" s="621"/>
      <c r="AW19" s="621"/>
      <c r="AX19" s="621"/>
      <c r="AY19" s="621"/>
      <c r="AZ19" s="621"/>
      <c r="BA19" s="621"/>
      <c r="BB19" s="621"/>
      <c r="BC19" s="621"/>
      <c r="BD19" s="621"/>
      <c r="BE19" s="621"/>
      <c r="BF19" s="622"/>
      <c r="BG19" s="623">
        <v>52246</v>
      </c>
      <c r="BH19" s="626"/>
      <c r="BI19" s="626"/>
      <c r="BJ19" s="626"/>
      <c r="BK19" s="626"/>
      <c r="BL19" s="626"/>
      <c r="BM19" s="626"/>
      <c r="BN19" s="627"/>
      <c r="BO19" s="685">
        <v>0.9</v>
      </c>
      <c r="BP19" s="685"/>
      <c r="BQ19" s="685"/>
      <c r="BR19" s="685"/>
      <c r="BS19" s="631" t="s">
        <v>233</v>
      </c>
      <c r="BT19" s="626"/>
      <c r="BU19" s="626"/>
      <c r="BV19" s="626"/>
      <c r="BW19" s="626"/>
      <c r="BX19" s="626"/>
      <c r="BY19" s="626"/>
      <c r="BZ19" s="626"/>
      <c r="CA19" s="626"/>
      <c r="CB19" s="666"/>
      <c r="CD19" s="667" t="s">
        <v>273</v>
      </c>
      <c r="CE19" s="664"/>
      <c r="CF19" s="664"/>
      <c r="CG19" s="664"/>
      <c r="CH19" s="664"/>
      <c r="CI19" s="664"/>
      <c r="CJ19" s="664"/>
      <c r="CK19" s="664"/>
      <c r="CL19" s="664"/>
      <c r="CM19" s="664"/>
      <c r="CN19" s="664"/>
      <c r="CO19" s="664"/>
      <c r="CP19" s="664"/>
      <c r="CQ19" s="665"/>
      <c r="CR19" s="623" t="s">
        <v>128</v>
      </c>
      <c r="CS19" s="626"/>
      <c r="CT19" s="626"/>
      <c r="CU19" s="626"/>
      <c r="CV19" s="626"/>
      <c r="CW19" s="626"/>
      <c r="CX19" s="626"/>
      <c r="CY19" s="627"/>
      <c r="CZ19" s="685" t="s">
        <v>128</v>
      </c>
      <c r="DA19" s="685"/>
      <c r="DB19" s="685"/>
      <c r="DC19" s="685"/>
      <c r="DD19" s="631" t="s">
        <v>233</v>
      </c>
      <c r="DE19" s="626"/>
      <c r="DF19" s="626"/>
      <c r="DG19" s="626"/>
      <c r="DH19" s="626"/>
      <c r="DI19" s="626"/>
      <c r="DJ19" s="626"/>
      <c r="DK19" s="626"/>
      <c r="DL19" s="626"/>
      <c r="DM19" s="626"/>
      <c r="DN19" s="626"/>
      <c r="DO19" s="626"/>
      <c r="DP19" s="627"/>
      <c r="DQ19" s="631" t="s">
        <v>128</v>
      </c>
      <c r="DR19" s="626"/>
      <c r="DS19" s="626"/>
      <c r="DT19" s="626"/>
      <c r="DU19" s="626"/>
      <c r="DV19" s="626"/>
      <c r="DW19" s="626"/>
      <c r="DX19" s="626"/>
      <c r="DY19" s="626"/>
      <c r="DZ19" s="626"/>
      <c r="EA19" s="626"/>
      <c r="EB19" s="626"/>
      <c r="EC19" s="666"/>
    </row>
    <row r="20" spans="2:133" ht="11.25" customHeight="1" x14ac:dyDescent="0.15">
      <c r="B20" s="620" t="s">
        <v>274</v>
      </c>
      <c r="C20" s="621"/>
      <c r="D20" s="621"/>
      <c r="E20" s="621"/>
      <c r="F20" s="621"/>
      <c r="G20" s="621"/>
      <c r="H20" s="621"/>
      <c r="I20" s="621"/>
      <c r="J20" s="621"/>
      <c r="K20" s="621"/>
      <c r="L20" s="621"/>
      <c r="M20" s="621"/>
      <c r="N20" s="621"/>
      <c r="O20" s="621"/>
      <c r="P20" s="621"/>
      <c r="Q20" s="622"/>
      <c r="R20" s="623">
        <v>1013917</v>
      </c>
      <c r="S20" s="626"/>
      <c r="T20" s="626"/>
      <c r="U20" s="626"/>
      <c r="V20" s="626"/>
      <c r="W20" s="626"/>
      <c r="X20" s="626"/>
      <c r="Y20" s="627"/>
      <c r="Z20" s="685">
        <v>3.8</v>
      </c>
      <c r="AA20" s="685"/>
      <c r="AB20" s="685"/>
      <c r="AC20" s="685"/>
      <c r="AD20" s="686" t="s">
        <v>128</v>
      </c>
      <c r="AE20" s="686"/>
      <c r="AF20" s="686"/>
      <c r="AG20" s="686"/>
      <c r="AH20" s="686"/>
      <c r="AI20" s="686"/>
      <c r="AJ20" s="686"/>
      <c r="AK20" s="686"/>
      <c r="AL20" s="628" t="s">
        <v>233</v>
      </c>
      <c r="AM20" s="629"/>
      <c r="AN20" s="629"/>
      <c r="AO20" s="687"/>
      <c r="AP20" s="620" t="s">
        <v>275</v>
      </c>
      <c r="AQ20" s="621"/>
      <c r="AR20" s="621"/>
      <c r="AS20" s="621"/>
      <c r="AT20" s="621"/>
      <c r="AU20" s="621"/>
      <c r="AV20" s="621"/>
      <c r="AW20" s="621"/>
      <c r="AX20" s="621"/>
      <c r="AY20" s="621"/>
      <c r="AZ20" s="621"/>
      <c r="BA20" s="621"/>
      <c r="BB20" s="621"/>
      <c r="BC20" s="621"/>
      <c r="BD20" s="621"/>
      <c r="BE20" s="621"/>
      <c r="BF20" s="622"/>
      <c r="BG20" s="623">
        <v>52246</v>
      </c>
      <c r="BH20" s="626"/>
      <c r="BI20" s="626"/>
      <c r="BJ20" s="626"/>
      <c r="BK20" s="626"/>
      <c r="BL20" s="626"/>
      <c r="BM20" s="626"/>
      <c r="BN20" s="627"/>
      <c r="BO20" s="685">
        <v>0.9</v>
      </c>
      <c r="BP20" s="685"/>
      <c r="BQ20" s="685"/>
      <c r="BR20" s="685"/>
      <c r="BS20" s="631" t="s">
        <v>233</v>
      </c>
      <c r="BT20" s="626"/>
      <c r="BU20" s="626"/>
      <c r="BV20" s="626"/>
      <c r="BW20" s="626"/>
      <c r="BX20" s="626"/>
      <c r="BY20" s="626"/>
      <c r="BZ20" s="626"/>
      <c r="CA20" s="626"/>
      <c r="CB20" s="666"/>
      <c r="CD20" s="667" t="s">
        <v>276</v>
      </c>
      <c r="CE20" s="664"/>
      <c r="CF20" s="664"/>
      <c r="CG20" s="664"/>
      <c r="CH20" s="664"/>
      <c r="CI20" s="664"/>
      <c r="CJ20" s="664"/>
      <c r="CK20" s="664"/>
      <c r="CL20" s="664"/>
      <c r="CM20" s="664"/>
      <c r="CN20" s="664"/>
      <c r="CO20" s="664"/>
      <c r="CP20" s="664"/>
      <c r="CQ20" s="665"/>
      <c r="CR20" s="623">
        <v>25807746</v>
      </c>
      <c r="CS20" s="626"/>
      <c r="CT20" s="626"/>
      <c r="CU20" s="626"/>
      <c r="CV20" s="626"/>
      <c r="CW20" s="626"/>
      <c r="CX20" s="626"/>
      <c r="CY20" s="627"/>
      <c r="CZ20" s="685">
        <v>100</v>
      </c>
      <c r="DA20" s="685"/>
      <c r="DB20" s="685"/>
      <c r="DC20" s="685"/>
      <c r="DD20" s="631">
        <v>2510244</v>
      </c>
      <c r="DE20" s="626"/>
      <c r="DF20" s="626"/>
      <c r="DG20" s="626"/>
      <c r="DH20" s="626"/>
      <c r="DI20" s="626"/>
      <c r="DJ20" s="626"/>
      <c r="DK20" s="626"/>
      <c r="DL20" s="626"/>
      <c r="DM20" s="626"/>
      <c r="DN20" s="626"/>
      <c r="DO20" s="626"/>
      <c r="DP20" s="627"/>
      <c r="DQ20" s="631">
        <v>17823196</v>
      </c>
      <c r="DR20" s="626"/>
      <c r="DS20" s="626"/>
      <c r="DT20" s="626"/>
      <c r="DU20" s="626"/>
      <c r="DV20" s="626"/>
      <c r="DW20" s="626"/>
      <c r="DX20" s="626"/>
      <c r="DY20" s="626"/>
      <c r="DZ20" s="626"/>
      <c r="EA20" s="626"/>
      <c r="EB20" s="626"/>
      <c r="EC20" s="666"/>
    </row>
    <row r="21" spans="2:133" ht="11.25" customHeight="1" x14ac:dyDescent="0.15">
      <c r="B21" s="620" t="s">
        <v>277</v>
      </c>
      <c r="C21" s="621"/>
      <c r="D21" s="621"/>
      <c r="E21" s="621"/>
      <c r="F21" s="621"/>
      <c r="G21" s="621"/>
      <c r="H21" s="621"/>
      <c r="I21" s="621"/>
      <c r="J21" s="621"/>
      <c r="K21" s="621"/>
      <c r="L21" s="621"/>
      <c r="M21" s="621"/>
      <c r="N21" s="621"/>
      <c r="O21" s="621"/>
      <c r="P21" s="621"/>
      <c r="Q21" s="622"/>
      <c r="R21" s="623" t="s">
        <v>233</v>
      </c>
      <c r="S21" s="626"/>
      <c r="T21" s="626"/>
      <c r="U21" s="626"/>
      <c r="V21" s="626"/>
      <c r="W21" s="626"/>
      <c r="X21" s="626"/>
      <c r="Y21" s="627"/>
      <c r="Z21" s="685" t="s">
        <v>233</v>
      </c>
      <c r="AA21" s="685"/>
      <c r="AB21" s="685"/>
      <c r="AC21" s="685"/>
      <c r="AD21" s="686" t="s">
        <v>128</v>
      </c>
      <c r="AE21" s="686"/>
      <c r="AF21" s="686"/>
      <c r="AG21" s="686"/>
      <c r="AH21" s="686"/>
      <c r="AI21" s="686"/>
      <c r="AJ21" s="686"/>
      <c r="AK21" s="686"/>
      <c r="AL21" s="628" t="s">
        <v>233</v>
      </c>
      <c r="AM21" s="629"/>
      <c r="AN21" s="629"/>
      <c r="AO21" s="687"/>
      <c r="AP21" s="731" t="s">
        <v>278</v>
      </c>
      <c r="AQ21" s="738"/>
      <c r="AR21" s="738"/>
      <c r="AS21" s="738"/>
      <c r="AT21" s="738"/>
      <c r="AU21" s="738"/>
      <c r="AV21" s="738"/>
      <c r="AW21" s="738"/>
      <c r="AX21" s="738"/>
      <c r="AY21" s="738"/>
      <c r="AZ21" s="738"/>
      <c r="BA21" s="738"/>
      <c r="BB21" s="738"/>
      <c r="BC21" s="738"/>
      <c r="BD21" s="738"/>
      <c r="BE21" s="738"/>
      <c r="BF21" s="733"/>
      <c r="BG21" s="623">
        <v>52246</v>
      </c>
      <c r="BH21" s="626"/>
      <c r="BI21" s="626"/>
      <c r="BJ21" s="626"/>
      <c r="BK21" s="626"/>
      <c r="BL21" s="626"/>
      <c r="BM21" s="626"/>
      <c r="BN21" s="627"/>
      <c r="BO21" s="685">
        <v>0.9</v>
      </c>
      <c r="BP21" s="685"/>
      <c r="BQ21" s="685"/>
      <c r="BR21" s="685"/>
      <c r="BS21" s="631" t="s">
        <v>128</v>
      </c>
      <c r="BT21" s="626"/>
      <c r="BU21" s="626"/>
      <c r="BV21" s="626"/>
      <c r="BW21" s="626"/>
      <c r="BX21" s="626"/>
      <c r="BY21" s="626"/>
      <c r="BZ21" s="626"/>
      <c r="CA21" s="626"/>
      <c r="CB21" s="666"/>
      <c r="CD21" s="743"/>
      <c r="CE21" s="677"/>
      <c r="CF21" s="677"/>
      <c r="CG21" s="677"/>
      <c r="CH21" s="677"/>
      <c r="CI21" s="677"/>
      <c r="CJ21" s="677"/>
      <c r="CK21" s="677"/>
      <c r="CL21" s="677"/>
      <c r="CM21" s="677"/>
      <c r="CN21" s="677"/>
      <c r="CO21" s="677"/>
      <c r="CP21" s="677"/>
      <c r="CQ21" s="678"/>
      <c r="CR21" s="744"/>
      <c r="CS21" s="745"/>
      <c r="CT21" s="745"/>
      <c r="CU21" s="745"/>
      <c r="CV21" s="745"/>
      <c r="CW21" s="745"/>
      <c r="CX21" s="745"/>
      <c r="CY21" s="746"/>
      <c r="CZ21" s="747"/>
      <c r="DA21" s="747"/>
      <c r="DB21" s="747"/>
      <c r="DC21" s="747"/>
      <c r="DD21" s="748"/>
      <c r="DE21" s="745"/>
      <c r="DF21" s="745"/>
      <c r="DG21" s="745"/>
      <c r="DH21" s="745"/>
      <c r="DI21" s="745"/>
      <c r="DJ21" s="745"/>
      <c r="DK21" s="745"/>
      <c r="DL21" s="745"/>
      <c r="DM21" s="745"/>
      <c r="DN21" s="745"/>
      <c r="DO21" s="745"/>
      <c r="DP21" s="746"/>
      <c r="DQ21" s="748"/>
      <c r="DR21" s="745"/>
      <c r="DS21" s="745"/>
      <c r="DT21" s="745"/>
      <c r="DU21" s="745"/>
      <c r="DV21" s="745"/>
      <c r="DW21" s="745"/>
      <c r="DX21" s="745"/>
      <c r="DY21" s="745"/>
      <c r="DZ21" s="745"/>
      <c r="EA21" s="745"/>
      <c r="EB21" s="745"/>
      <c r="EC21" s="752"/>
    </row>
    <row r="22" spans="2:133" ht="11.25" customHeight="1" x14ac:dyDescent="0.15">
      <c r="B22" s="620" t="s">
        <v>279</v>
      </c>
      <c r="C22" s="621"/>
      <c r="D22" s="621"/>
      <c r="E22" s="621"/>
      <c r="F22" s="621"/>
      <c r="G22" s="621"/>
      <c r="H22" s="621"/>
      <c r="I22" s="621"/>
      <c r="J22" s="621"/>
      <c r="K22" s="621"/>
      <c r="L22" s="621"/>
      <c r="M22" s="621"/>
      <c r="N22" s="621"/>
      <c r="O22" s="621"/>
      <c r="P22" s="621"/>
      <c r="Q22" s="622"/>
      <c r="R22" s="623">
        <v>16281331</v>
      </c>
      <c r="S22" s="626"/>
      <c r="T22" s="626"/>
      <c r="U22" s="626"/>
      <c r="V22" s="626"/>
      <c r="W22" s="626"/>
      <c r="X22" s="626"/>
      <c r="Y22" s="627"/>
      <c r="Z22" s="685">
        <v>61.3</v>
      </c>
      <c r="AA22" s="685"/>
      <c r="AB22" s="685"/>
      <c r="AC22" s="685"/>
      <c r="AD22" s="686">
        <v>15267414</v>
      </c>
      <c r="AE22" s="686"/>
      <c r="AF22" s="686"/>
      <c r="AG22" s="686"/>
      <c r="AH22" s="686"/>
      <c r="AI22" s="686"/>
      <c r="AJ22" s="686"/>
      <c r="AK22" s="686"/>
      <c r="AL22" s="628">
        <v>99.6</v>
      </c>
      <c r="AM22" s="629"/>
      <c r="AN22" s="629"/>
      <c r="AO22" s="687"/>
      <c r="AP22" s="731" t="s">
        <v>280</v>
      </c>
      <c r="AQ22" s="738"/>
      <c r="AR22" s="738"/>
      <c r="AS22" s="738"/>
      <c r="AT22" s="738"/>
      <c r="AU22" s="738"/>
      <c r="AV22" s="738"/>
      <c r="AW22" s="738"/>
      <c r="AX22" s="738"/>
      <c r="AY22" s="738"/>
      <c r="AZ22" s="738"/>
      <c r="BA22" s="738"/>
      <c r="BB22" s="738"/>
      <c r="BC22" s="738"/>
      <c r="BD22" s="738"/>
      <c r="BE22" s="738"/>
      <c r="BF22" s="733"/>
      <c r="BG22" s="623" t="s">
        <v>128</v>
      </c>
      <c r="BH22" s="626"/>
      <c r="BI22" s="626"/>
      <c r="BJ22" s="626"/>
      <c r="BK22" s="626"/>
      <c r="BL22" s="626"/>
      <c r="BM22" s="626"/>
      <c r="BN22" s="627"/>
      <c r="BO22" s="685" t="s">
        <v>128</v>
      </c>
      <c r="BP22" s="685"/>
      <c r="BQ22" s="685"/>
      <c r="BR22" s="685"/>
      <c r="BS22" s="631" t="s">
        <v>128</v>
      </c>
      <c r="BT22" s="626"/>
      <c r="BU22" s="626"/>
      <c r="BV22" s="626"/>
      <c r="BW22" s="626"/>
      <c r="BX22" s="626"/>
      <c r="BY22" s="626"/>
      <c r="BZ22" s="626"/>
      <c r="CA22" s="626"/>
      <c r="CB22" s="666"/>
      <c r="CD22" s="740" t="s">
        <v>281</v>
      </c>
      <c r="CE22" s="741"/>
      <c r="CF22" s="741"/>
      <c r="CG22" s="741"/>
      <c r="CH22" s="741"/>
      <c r="CI22" s="741"/>
      <c r="CJ22" s="741"/>
      <c r="CK22" s="741"/>
      <c r="CL22" s="741"/>
      <c r="CM22" s="741"/>
      <c r="CN22" s="741"/>
      <c r="CO22" s="741"/>
      <c r="CP22" s="741"/>
      <c r="CQ22" s="741"/>
      <c r="CR22" s="741"/>
      <c r="CS22" s="741"/>
      <c r="CT22" s="741"/>
      <c r="CU22" s="741"/>
      <c r="CV22" s="741"/>
      <c r="CW22" s="741"/>
      <c r="CX22" s="741"/>
      <c r="CY22" s="741"/>
      <c r="CZ22" s="741"/>
      <c r="DA22" s="741"/>
      <c r="DB22" s="741"/>
      <c r="DC22" s="741"/>
      <c r="DD22" s="741"/>
      <c r="DE22" s="741"/>
      <c r="DF22" s="741"/>
      <c r="DG22" s="741"/>
      <c r="DH22" s="741"/>
      <c r="DI22" s="741"/>
      <c r="DJ22" s="741"/>
      <c r="DK22" s="741"/>
      <c r="DL22" s="741"/>
      <c r="DM22" s="741"/>
      <c r="DN22" s="741"/>
      <c r="DO22" s="741"/>
      <c r="DP22" s="741"/>
      <c r="DQ22" s="741"/>
      <c r="DR22" s="741"/>
      <c r="DS22" s="741"/>
      <c r="DT22" s="741"/>
      <c r="DU22" s="741"/>
      <c r="DV22" s="741"/>
      <c r="DW22" s="741"/>
      <c r="DX22" s="741"/>
      <c r="DY22" s="741"/>
      <c r="DZ22" s="741"/>
      <c r="EA22" s="741"/>
      <c r="EB22" s="741"/>
      <c r="EC22" s="742"/>
    </row>
    <row r="23" spans="2:133" ht="11.25" customHeight="1" x14ac:dyDescent="0.15">
      <c r="B23" s="620" t="s">
        <v>282</v>
      </c>
      <c r="C23" s="621"/>
      <c r="D23" s="621"/>
      <c r="E23" s="621"/>
      <c r="F23" s="621"/>
      <c r="G23" s="621"/>
      <c r="H23" s="621"/>
      <c r="I23" s="621"/>
      <c r="J23" s="621"/>
      <c r="K23" s="621"/>
      <c r="L23" s="621"/>
      <c r="M23" s="621"/>
      <c r="N23" s="621"/>
      <c r="O23" s="621"/>
      <c r="P23" s="621"/>
      <c r="Q23" s="622"/>
      <c r="R23" s="623">
        <v>8654</v>
      </c>
      <c r="S23" s="626"/>
      <c r="T23" s="626"/>
      <c r="U23" s="626"/>
      <c r="V23" s="626"/>
      <c r="W23" s="626"/>
      <c r="X23" s="626"/>
      <c r="Y23" s="627"/>
      <c r="Z23" s="685">
        <v>0</v>
      </c>
      <c r="AA23" s="685"/>
      <c r="AB23" s="685"/>
      <c r="AC23" s="685"/>
      <c r="AD23" s="686">
        <v>8654</v>
      </c>
      <c r="AE23" s="686"/>
      <c r="AF23" s="686"/>
      <c r="AG23" s="686"/>
      <c r="AH23" s="686"/>
      <c r="AI23" s="686"/>
      <c r="AJ23" s="686"/>
      <c r="AK23" s="686"/>
      <c r="AL23" s="628">
        <v>0.1</v>
      </c>
      <c r="AM23" s="629"/>
      <c r="AN23" s="629"/>
      <c r="AO23" s="687"/>
      <c r="AP23" s="731" t="s">
        <v>283</v>
      </c>
      <c r="AQ23" s="738"/>
      <c r="AR23" s="738"/>
      <c r="AS23" s="738"/>
      <c r="AT23" s="738"/>
      <c r="AU23" s="738"/>
      <c r="AV23" s="738"/>
      <c r="AW23" s="738"/>
      <c r="AX23" s="738"/>
      <c r="AY23" s="738"/>
      <c r="AZ23" s="738"/>
      <c r="BA23" s="738"/>
      <c r="BB23" s="738"/>
      <c r="BC23" s="738"/>
      <c r="BD23" s="738"/>
      <c r="BE23" s="738"/>
      <c r="BF23" s="733"/>
      <c r="BG23" s="623" t="s">
        <v>233</v>
      </c>
      <c r="BH23" s="626"/>
      <c r="BI23" s="626"/>
      <c r="BJ23" s="626"/>
      <c r="BK23" s="626"/>
      <c r="BL23" s="626"/>
      <c r="BM23" s="626"/>
      <c r="BN23" s="627"/>
      <c r="BO23" s="685" t="s">
        <v>128</v>
      </c>
      <c r="BP23" s="685"/>
      <c r="BQ23" s="685"/>
      <c r="BR23" s="685"/>
      <c r="BS23" s="631" t="s">
        <v>233</v>
      </c>
      <c r="BT23" s="626"/>
      <c r="BU23" s="626"/>
      <c r="BV23" s="626"/>
      <c r="BW23" s="626"/>
      <c r="BX23" s="626"/>
      <c r="BY23" s="626"/>
      <c r="BZ23" s="626"/>
      <c r="CA23" s="626"/>
      <c r="CB23" s="666"/>
      <c r="CD23" s="740" t="s">
        <v>222</v>
      </c>
      <c r="CE23" s="741"/>
      <c r="CF23" s="741"/>
      <c r="CG23" s="741"/>
      <c r="CH23" s="741"/>
      <c r="CI23" s="741"/>
      <c r="CJ23" s="741"/>
      <c r="CK23" s="741"/>
      <c r="CL23" s="741"/>
      <c r="CM23" s="741"/>
      <c r="CN23" s="741"/>
      <c r="CO23" s="741"/>
      <c r="CP23" s="741"/>
      <c r="CQ23" s="742"/>
      <c r="CR23" s="740" t="s">
        <v>284</v>
      </c>
      <c r="CS23" s="741"/>
      <c r="CT23" s="741"/>
      <c r="CU23" s="741"/>
      <c r="CV23" s="741"/>
      <c r="CW23" s="741"/>
      <c r="CX23" s="741"/>
      <c r="CY23" s="742"/>
      <c r="CZ23" s="740" t="s">
        <v>285</v>
      </c>
      <c r="DA23" s="741"/>
      <c r="DB23" s="741"/>
      <c r="DC23" s="742"/>
      <c r="DD23" s="740" t="s">
        <v>286</v>
      </c>
      <c r="DE23" s="741"/>
      <c r="DF23" s="741"/>
      <c r="DG23" s="741"/>
      <c r="DH23" s="741"/>
      <c r="DI23" s="741"/>
      <c r="DJ23" s="741"/>
      <c r="DK23" s="742"/>
      <c r="DL23" s="749" t="s">
        <v>287</v>
      </c>
      <c r="DM23" s="750"/>
      <c r="DN23" s="750"/>
      <c r="DO23" s="750"/>
      <c r="DP23" s="750"/>
      <c r="DQ23" s="750"/>
      <c r="DR23" s="750"/>
      <c r="DS23" s="750"/>
      <c r="DT23" s="750"/>
      <c r="DU23" s="750"/>
      <c r="DV23" s="751"/>
      <c r="DW23" s="740" t="s">
        <v>288</v>
      </c>
      <c r="DX23" s="741"/>
      <c r="DY23" s="741"/>
      <c r="DZ23" s="741"/>
      <c r="EA23" s="741"/>
      <c r="EB23" s="741"/>
      <c r="EC23" s="742"/>
    </row>
    <row r="24" spans="2:133" ht="11.25" customHeight="1" x14ac:dyDescent="0.15">
      <c r="B24" s="620" t="s">
        <v>289</v>
      </c>
      <c r="C24" s="621"/>
      <c r="D24" s="621"/>
      <c r="E24" s="621"/>
      <c r="F24" s="621"/>
      <c r="G24" s="621"/>
      <c r="H24" s="621"/>
      <c r="I24" s="621"/>
      <c r="J24" s="621"/>
      <c r="K24" s="621"/>
      <c r="L24" s="621"/>
      <c r="M24" s="621"/>
      <c r="N24" s="621"/>
      <c r="O24" s="621"/>
      <c r="P24" s="621"/>
      <c r="Q24" s="622"/>
      <c r="R24" s="623">
        <v>203319</v>
      </c>
      <c r="S24" s="626"/>
      <c r="T24" s="626"/>
      <c r="U24" s="626"/>
      <c r="V24" s="626"/>
      <c r="W24" s="626"/>
      <c r="X24" s="626"/>
      <c r="Y24" s="627"/>
      <c r="Z24" s="685">
        <v>0.8</v>
      </c>
      <c r="AA24" s="685"/>
      <c r="AB24" s="685"/>
      <c r="AC24" s="685"/>
      <c r="AD24" s="686">
        <v>79</v>
      </c>
      <c r="AE24" s="686"/>
      <c r="AF24" s="686"/>
      <c r="AG24" s="686"/>
      <c r="AH24" s="686"/>
      <c r="AI24" s="686"/>
      <c r="AJ24" s="686"/>
      <c r="AK24" s="686"/>
      <c r="AL24" s="628">
        <v>0</v>
      </c>
      <c r="AM24" s="629"/>
      <c r="AN24" s="629"/>
      <c r="AO24" s="687"/>
      <c r="AP24" s="731" t="s">
        <v>290</v>
      </c>
      <c r="AQ24" s="738"/>
      <c r="AR24" s="738"/>
      <c r="AS24" s="738"/>
      <c r="AT24" s="738"/>
      <c r="AU24" s="738"/>
      <c r="AV24" s="738"/>
      <c r="AW24" s="738"/>
      <c r="AX24" s="738"/>
      <c r="AY24" s="738"/>
      <c r="AZ24" s="738"/>
      <c r="BA24" s="738"/>
      <c r="BB24" s="738"/>
      <c r="BC24" s="738"/>
      <c r="BD24" s="738"/>
      <c r="BE24" s="738"/>
      <c r="BF24" s="733"/>
      <c r="BG24" s="623" t="s">
        <v>233</v>
      </c>
      <c r="BH24" s="626"/>
      <c r="BI24" s="626"/>
      <c r="BJ24" s="626"/>
      <c r="BK24" s="626"/>
      <c r="BL24" s="626"/>
      <c r="BM24" s="626"/>
      <c r="BN24" s="627"/>
      <c r="BO24" s="685" t="s">
        <v>233</v>
      </c>
      <c r="BP24" s="685"/>
      <c r="BQ24" s="685"/>
      <c r="BR24" s="685"/>
      <c r="BS24" s="631" t="s">
        <v>233</v>
      </c>
      <c r="BT24" s="626"/>
      <c r="BU24" s="626"/>
      <c r="BV24" s="626"/>
      <c r="BW24" s="626"/>
      <c r="BX24" s="626"/>
      <c r="BY24" s="626"/>
      <c r="BZ24" s="626"/>
      <c r="CA24" s="626"/>
      <c r="CB24" s="666"/>
      <c r="CD24" s="694" t="s">
        <v>291</v>
      </c>
      <c r="CE24" s="695"/>
      <c r="CF24" s="695"/>
      <c r="CG24" s="695"/>
      <c r="CH24" s="695"/>
      <c r="CI24" s="695"/>
      <c r="CJ24" s="695"/>
      <c r="CK24" s="695"/>
      <c r="CL24" s="695"/>
      <c r="CM24" s="695"/>
      <c r="CN24" s="695"/>
      <c r="CO24" s="695"/>
      <c r="CP24" s="695"/>
      <c r="CQ24" s="696"/>
      <c r="CR24" s="688">
        <v>11492393</v>
      </c>
      <c r="CS24" s="689"/>
      <c r="CT24" s="689"/>
      <c r="CU24" s="689"/>
      <c r="CV24" s="689"/>
      <c r="CW24" s="689"/>
      <c r="CX24" s="689"/>
      <c r="CY24" s="735"/>
      <c r="CZ24" s="736">
        <v>44.5</v>
      </c>
      <c r="DA24" s="705"/>
      <c r="DB24" s="705"/>
      <c r="DC24" s="739"/>
      <c r="DD24" s="734">
        <v>8868923</v>
      </c>
      <c r="DE24" s="689"/>
      <c r="DF24" s="689"/>
      <c r="DG24" s="689"/>
      <c r="DH24" s="689"/>
      <c r="DI24" s="689"/>
      <c r="DJ24" s="689"/>
      <c r="DK24" s="735"/>
      <c r="DL24" s="734">
        <v>7956291</v>
      </c>
      <c r="DM24" s="689"/>
      <c r="DN24" s="689"/>
      <c r="DO24" s="689"/>
      <c r="DP24" s="689"/>
      <c r="DQ24" s="689"/>
      <c r="DR24" s="689"/>
      <c r="DS24" s="689"/>
      <c r="DT24" s="689"/>
      <c r="DU24" s="689"/>
      <c r="DV24" s="735"/>
      <c r="DW24" s="736">
        <v>49.5</v>
      </c>
      <c r="DX24" s="705"/>
      <c r="DY24" s="705"/>
      <c r="DZ24" s="705"/>
      <c r="EA24" s="705"/>
      <c r="EB24" s="705"/>
      <c r="EC24" s="737"/>
    </row>
    <row r="25" spans="2:133" ht="11.25" customHeight="1" x14ac:dyDescent="0.15">
      <c r="B25" s="620" t="s">
        <v>292</v>
      </c>
      <c r="C25" s="621"/>
      <c r="D25" s="621"/>
      <c r="E25" s="621"/>
      <c r="F25" s="621"/>
      <c r="G25" s="621"/>
      <c r="H25" s="621"/>
      <c r="I25" s="621"/>
      <c r="J25" s="621"/>
      <c r="K25" s="621"/>
      <c r="L25" s="621"/>
      <c r="M25" s="621"/>
      <c r="N25" s="621"/>
      <c r="O25" s="621"/>
      <c r="P25" s="621"/>
      <c r="Q25" s="622"/>
      <c r="R25" s="623">
        <v>463581</v>
      </c>
      <c r="S25" s="626"/>
      <c r="T25" s="626"/>
      <c r="U25" s="626"/>
      <c r="V25" s="626"/>
      <c r="W25" s="626"/>
      <c r="X25" s="626"/>
      <c r="Y25" s="627"/>
      <c r="Z25" s="685">
        <v>1.7</v>
      </c>
      <c r="AA25" s="685"/>
      <c r="AB25" s="685"/>
      <c r="AC25" s="685"/>
      <c r="AD25" s="686">
        <v>23090</v>
      </c>
      <c r="AE25" s="686"/>
      <c r="AF25" s="686"/>
      <c r="AG25" s="686"/>
      <c r="AH25" s="686"/>
      <c r="AI25" s="686"/>
      <c r="AJ25" s="686"/>
      <c r="AK25" s="686"/>
      <c r="AL25" s="628">
        <v>0.2</v>
      </c>
      <c r="AM25" s="629"/>
      <c r="AN25" s="629"/>
      <c r="AO25" s="687"/>
      <c r="AP25" s="731" t="s">
        <v>293</v>
      </c>
      <c r="AQ25" s="738"/>
      <c r="AR25" s="738"/>
      <c r="AS25" s="738"/>
      <c r="AT25" s="738"/>
      <c r="AU25" s="738"/>
      <c r="AV25" s="738"/>
      <c r="AW25" s="738"/>
      <c r="AX25" s="738"/>
      <c r="AY25" s="738"/>
      <c r="AZ25" s="738"/>
      <c r="BA25" s="738"/>
      <c r="BB25" s="738"/>
      <c r="BC25" s="738"/>
      <c r="BD25" s="738"/>
      <c r="BE25" s="738"/>
      <c r="BF25" s="733"/>
      <c r="BG25" s="623" t="s">
        <v>233</v>
      </c>
      <c r="BH25" s="626"/>
      <c r="BI25" s="626"/>
      <c r="BJ25" s="626"/>
      <c r="BK25" s="626"/>
      <c r="BL25" s="626"/>
      <c r="BM25" s="626"/>
      <c r="BN25" s="627"/>
      <c r="BO25" s="685" t="s">
        <v>233</v>
      </c>
      <c r="BP25" s="685"/>
      <c r="BQ25" s="685"/>
      <c r="BR25" s="685"/>
      <c r="BS25" s="631" t="s">
        <v>233</v>
      </c>
      <c r="BT25" s="626"/>
      <c r="BU25" s="626"/>
      <c r="BV25" s="626"/>
      <c r="BW25" s="626"/>
      <c r="BX25" s="626"/>
      <c r="BY25" s="626"/>
      <c r="BZ25" s="626"/>
      <c r="CA25" s="626"/>
      <c r="CB25" s="666"/>
      <c r="CD25" s="667" t="s">
        <v>294</v>
      </c>
      <c r="CE25" s="664"/>
      <c r="CF25" s="664"/>
      <c r="CG25" s="664"/>
      <c r="CH25" s="664"/>
      <c r="CI25" s="664"/>
      <c r="CJ25" s="664"/>
      <c r="CK25" s="664"/>
      <c r="CL25" s="664"/>
      <c r="CM25" s="664"/>
      <c r="CN25" s="664"/>
      <c r="CO25" s="664"/>
      <c r="CP25" s="664"/>
      <c r="CQ25" s="665"/>
      <c r="CR25" s="623">
        <v>3660434</v>
      </c>
      <c r="CS25" s="624"/>
      <c r="CT25" s="624"/>
      <c r="CU25" s="624"/>
      <c r="CV25" s="624"/>
      <c r="CW25" s="624"/>
      <c r="CX25" s="624"/>
      <c r="CY25" s="625"/>
      <c r="CZ25" s="628">
        <v>14.2</v>
      </c>
      <c r="DA25" s="657"/>
      <c r="DB25" s="657"/>
      <c r="DC25" s="658"/>
      <c r="DD25" s="631">
        <v>3369645</v>
      </c>
      <c r="DE25" s="624"/>
      <c r="DF25" s="624"/>
      <c r="DG25" s="624"/>
      <c r="DH25" s="624"/>
      <c r="DI25" s="624"/>
      <c r="DJ25" s="624"/>
      <c r="DK25" s="625"/>
      <c r="DL25" s="631">
        <v>3186363</v>
      </c>
      <c r="DM25" s="624"/>
      <c r="DN25" s="624"/>
      <c r="DO25" s="624"/>
      <c r="DP25" s="624"/>
      <c r="DQ25" s="624"/>
      <c r="DR25" s="624"/>
      <c r="DS25" s="624"/>
      <c r="DT25" s="624"/>
      <c r="DU25" s="624"/>
      <c r="DV25" s="625"/>
      <c r="DW25" s="628">
        <v>19.8</v>
      </c>
      <c r="DX25" s="657"/>
      <c r="DY25" s="657"/>
      <c r="DZ25" s="657"/>
      <c r="EA25" s="657"/>
      <c r="EB25" s="657"/>
      <c r="EC25" s="659"/>
    </row>
    <row r="26" spans="2:133" ht="11.25" customHeight="1" x14ac:dyDescent="0.15">
      <c r="B26" s="620" t="s">
        <v>295</v>
      </c>
      <c r="C26" s="621"/>
      <c r="D26" s="621"/>
      <c r="E26" s="621"/>
      <c r="F26" s="621"/>
      <c r="G26" s="621"/>
      <c r="H26" s="621"/>
      <c r="I26" s="621"/>
      <c r="J26" s="621"/>
      <c r="K26" s="621"/>
      <c r="L26" s="621"/>
      <c r="M26" s="621"/>
      <c r="N26" s="621"/>
      <c r="O26" s="621"/>
      <c r="P26" s="621"/>
      <c r="Q26" s="622"/>
      <c r="R26" s="623">
        <v>237880</v>
      </c>
      <c r="S26" s="626"/>
      <c r="T26" s="626"/>
      <c r="U26" s="626"/>
      <c r="V26" s="626"/>
      <c r="W26" s="626"/>
      <c r="X26" s="626"/>
      <c r="Y26" s="627"/>
      <c r="Z26" s="685">
        <v>0.9</v>
      </c>
      <c r="AA26" s="685"/>
      <c r="AB26" s="685"/>
      <c r="AC26" s="685"/>
      <c r="AD26" s="686">
        <v>20740</v>
      </c>
      <c r="AE26" s="686"/>
      <c r="AF26" s="686"/>
      <c r="AG26" s="686"/>
      <c r="AH26" s="686"/>
      <c r="AI26" s="686"/>
      <c r="AJ26" s="686"/>
      <c r="AK26" s="686"/>
      <c r="AL26" s="628">
        <v>0.1</v>
      </c>
      <c r="AM26" s="629"/>
      <c r="AN26" s="629"/>
      <c r="AO26" s="687"/>
      <c r="AP26" s="731" t="s">
        <v>296</v>
      </c>
      <c r="AQ26" s="732"/>
      <c r="AR26" s="732"/>
      <c r="AS26" s="732"/>
      <c r="AT26" s="732"/>
      <c r="AU26" s="732"/>
      <c r="AV26" s="732"/>
      <c r="AW26" s="732"/>
      <c r="AX26" s="732"/>
      <c r="AY26" s="732"/>
      <c r="AZ26" s="732"/>
      <c r="BA26" s="732"/>
      <c r="BB26" s="732"/>
      <c r="BC26" s="732"/>
      <c r="BD26" s="732"/>
      <c r="BE26" s="732"/>
      <c r="BF26" s="733"/>
      <c r="BG26" s="623" t="s">
        <v>128</v>
      </c>
      <c r="BH26" s="626"/>
      <c r="BI26" s="626"/>
      <c r="BJ26" s="626"/>
      <c r="BK26" s="626"/>
      <c r="BL26" s="626"/>
      <c r="BM26" s="626"/>
      <c r="BN26" s="627"/>
      <c r="BO26" s="685" t="s">
        <v>233</v>
      </c>
      <c r="BP26" s="685"/>
      <c r="BQ26" s="685"/>
      <c r="BR26" s="685"/>
      <c r="BS26" s="631" t="s">
        <v>233</v>
      </c>
      <c r="BT26" s="626"/>
      <c r="BU26" s="626"/>
      <c r="BV26" s="626"/>
      <c r="BW26" s="626"/>
      <c r="BX26" s="626"/>
      <c r="BY26" s="626"/>
      <c r="BZ26" s="626"/>
      <c r="CA26" s="626"/>
      <c r="CB26" s="666"/>
      <c r="CD26" s="667" t="s">
        <v>297</v>
      </c>
      <c r="CE26" s="664"/>
      <c r="CF26" s="664"/>
      <c r="CG26" s="664"/>
      <c r="CH26" s="664"/>
      <c r="CI26" s="664"/>
      <c r="CJ26" s="664"/>
      <c r="CK26" s="664"/>
      <c r="CL26" s="664"/>
      <c r="CM26" s="664"/>
      <c r="CN26" s="664"/>
      <c r="CO26" s="664"/>
      <c r="CP26" s="664"/>
      <c r="CQ26" s="665"/>
      <c r="CR26" s="623">
        <v>2321188</v>
      </c>
      <c r="CS26" s="626"/>
      <c r="CT26" s="626"/>
      <c r="CU26" s="626"/>
      <c r="CV26" s="626"/>
      <c r="CW26" s="626"/>
      <c r="CX26" s="626"/>
      <c r="CY26" s="627"/>
      <c r="CZ26" s="628">
        <v>9</v>
      </c>
      <c r="DA26" s="657"/>
      <c r="DB26" s="657"/>
      <c r="DC26" s="658"/>
      <c r="DD26" s="631">
        <v>2091757</v>
      </c>
      <c r="DE26" s="626"/>
      <c r="DF26" s="626"/>
      <c r="DG26" s="626"/>
      <c r="DH26" s="626"/>
      <c r="DI26" s="626"/>
      <c r="DJ26" s="626"/>
      <c r="DK26" s="627"/>
      <c r="DL26" s="631" t="s">
        <v>128</v>
      </c>
      <c r="DM26" s="626"/>
      <c r="DN26" s="626"/>
      <c r="DO26" s="626"/>
      <c r="DP26" s="626"/>
      <c r="DQ26" s="626"/>
      <c r="DR26" s="626"/>
      <c r="DS26" s="626"/>
      <c r="DT26" s="626"/>
      <c r="DU26" s="626"/>
      <c r="DV26" s="627"/>
      <c r="DW26" s="628" t="s">
        <v>128</v>
      </c>
      <c r="DX26" s="657"/>
      <c r="DY26" s="657"/>
      <c r="DZ26" s="657"/>
      <c r="EA26" s="657"/>
      <c r="EB26" s="657"/>
      <c r="EC26" s="659"/>
    </row>
    <row r="27" spans="2:133" ht="11.25" customHeight="1" x14ac:dyDescent="0.15">
      <c r="B27" s="620" t="s">
        <v>298</v>
      </c>
      <c r="C27" s="621"/>
      <c r="D27" s="621"/>
      <c r="E27" s="621"/>
      <c r="F27" s="621"/>
      <c r="G27" s="621"/>
      <c r="H27" s="621"/>
      <c r="I27" s="621"/>
      <c r="J27" s="621"/>
      <c r="K27" s="621"/>
      <c r="L27" s="621"/>
      <c r="M27" s="621"/>
      <c r="N27" s="621"/>
      <c r="O27" s="621"/>
      <c r="P27" s="621"/>
      <c r="Q27" s="622"/>
      <c r="R27" s="623">
        <v>1953989</v>
      </c>
      <c r="S27" s="626"/>
      <c r="T27" s="626"/>
      <c r="U27" s="626"/>
      <c r="V27" s="626"/>
      <c r="W27" s="626"/>
      <c r="X27" s="626"/>
      <c r="Y27" s="627"/>
      <c r="Z27" s="685">
        <v>7.4</v>
      </c>
      <c r="AA27" s="685"/>
      <c r="AB27" s="685"/>
      <c r="AC27" s="685"/>
      <c r="AD27" s="686" t="s">
        <v>233</v>
      </c>
      <c r="AE27" s="686"/>
      <c r="AF27" s="686"/>
      <c r="AG27" s="686"/>
      <c r="AH27" s="686"/>
      <c r="AI27" s="686"/>
      <c r="AJ27" s="686"/>
      <c r="AK27" s="686"/>
      <c r="AL27" s="628" t="s">
        <v>128</v>
      </c>
      <c r="AM27" s="629"/>
      <c r="AN27" s="629"/>
      <c r="AO27" s="687"/>
      <c r="AP27" s="620" t="s">
        <v>299</v>
      </c>
      <c r="AQ27" s="621"/>
      <c r="AR27" s="621"/>
      <c r="AS27" s="621"/>
      <c r="AT27" s="621"/>
      <c r="AU27" s="621"/>
      <c r="AV27" s="621"/>
      <c r="AW27" s="621"/>
      <c r="AX27" s="621"/>
      <c r="AY27" s="621"/>
      <c r="AZ27" s="621"/>
      <c r="BA27" s="621"/>
      <c r="BB27" s="621"/>
      <c r="BC27" s="621"/>
      <c r="BD27" s="621"/>
      <c r="BE27" s="621"/>
      <c r="BF27" s="622"/>
      <c r="BG27" s="623">
        <v>5764033</v>
      </c>
      <c r="BH27" s="626"/>
      <c r="BI27" s="626"/>
      <c r="BJ27" s="626"/>
      <c r="BK27" s="626"/>
      <c r="BL27" s="626"/>
      <c r="BM27" s="626"/>
      <c r="BN27" s="627"/>
      <c r="BO27" s="685">
        <v>100</v>
      </c>
      <c r="BP27" s="685"/>
      <c r="BQ27" s="685"/>
      <c r="BR27" s="685"/>
      <c r="BS27" s="631" t="s">
        <v>128</v>
      </c>
      <c r="BT27" s="626"/>
      <c r="BU27" s="626"/>
      <c r="BV27" s="626"/>
      <c r="BW27" s="626"/>
      <c r="BX27" s="626"/>
      <c r="BY27" s="626"/>
      <c r="BZ27" s="626"/>
      <c r="CA27" s="626"/>
      <c r="CB27" s="666"/>
      <c r="CD27" s="667" t="s">
        <v>300</v>
      </c>
      <c r="CE27" s="664"/>
      <c r="CF27" s="664"/>
      <c r="CG27" s="664"/>
      <c r="CH27" s="664"/>
      <c r="CI27" s="664"/>
      <c r="CJ27" s="664"/>
      <c r="CK27" s="664"/>
      <c r="CL27" s="664"/>
      <c r="CM27" s="664"/>
      <c r="CN27" s="664"/>
      <c r="CO27" s="664"/>
      <c r="CP27" s="664"/>
      <c r="CQ27" s="665"/>
      <c r="CR27" s="623">
        <v>3573746</v>
      </c>
      <c r="CS27" s="624"/>
      <c r="CT27" s="624"/>
      <c r="CU27" s="624"/>
      <c r="CV27" s="624"/>
      <c r="CW27" s="624"/>
      <c r="CX27" s="624"/>
      <c r="CY27" s="625"/>
      <c r="CZ27" s="628">
        <v>13.8</v>
      </c>
      <c r="DA27" s="657"/>
      <c r="DB27" s="657"/>
      <c r="DC27" s="658"/>
      <c r="DD27" s="631">
        <v>1371328</v>
      </c>
      <c r="DE27" s="624"/>
      <c r="DF27" s="624"/>
      <c r="DG27" s="624"/>
      <c r="DH27" s="624"/>
      <c r="DI27" s="624"/>
      <c r="DJ27" s="624"/>
      <c r="DK27" s="625"/>
      <c r="DL27" s="631">
        <v>1370726</v>
      </c>
      <c r="DM27" s="624"/>
      <c r="DN27" s="624"/>
      <c r="DO27" s="624"/>
      <c r="DP27" s="624"/>
      <c r="DQ27" s="624"/>
      <c r="DR27" s="624"/>
      <c r="DS27" s="624"/>
      <c r="DT27" s="624"/>
      <c r="DU27" s="624"/>
      <c r="DV27" s="625"/>
      <c r="DW27" s="628">
        <v>8.5</v>
      </c>
      <c r="DX27" s="657"/>
      <c r="DY27" s="657"/>
      <c r="DZ27" s="657"/>
      <c r="EA27" s="657"/>
      <c r="EB27" s="657"/>
      <c r="EC27" s="659"/>
    </row>
    <row r="28" spans="2:133" ht="11.25" customHeight="1" x14ac:dyDescent="0.15">
      <c r="B28" s="728" t="s">
        <v>301</v>
      </c>
      <c r="C28" s="729"/>
      <c r="D28" s="729"/>
      <c r="E28" s="729"/>
      <c r="F28" s="729"/>
      <c r="G28" s="729"/>
      <c r="H28" s="729"/>
      <c r="I28" s="729"/>
      <c r="J28" s="729"/>
      <c r="K28" s="729"/>
      <c r="L28" s="729"/>
      <c r="M28" s="729"/>
      <c r="N28" s="729"/>
      <c r="O28" s="729"/>
      <c r="P28" s="729"/>
      <c r="Q28" s="730"/>
      <c r="R28" s="623" t="s">
        <v>233</v>
      </c>
      <c r="S28" s="626"/>
      <c r="T28" s="626"/>
      <c r="U28" s="626"/>
      <c r="V28" s="626"/>
      <c r="W28" s="626"/>
      <c r="X28" s="626"/>
      <c r="Y28" s="627"/>
      <c r="Z28" s="685" t="s">
        <v>128</v>
      </c>
      <c r="AA28" s="685"/>
      <c r="AB28" s="685"/>
      <c r="AC28" s="685"/>
      <c r="AD28" s="686" t="s">
        <v>233</v>
      </c>
      <c r="AE28" s="686"/>
      <c r="AF28" s="686"/>
      <c r="AG28" s="686"/>
      <c r="AH28" s="686"/>
      <c r="AI28" s="686"/>
      <c r="AJ28" s="686"/>
      <c r="AK28" s="686"/>
      <c r="AL28" s="628" t="s">
        <v>233</v>
      </c>
      <c r="AM28" s="629"/>
      <c r="AN28" s="629"/>
      <c r="AO28" s="687"/>
      <c r="AP28" s="635"/>
      <c r="AQ28" s="636"/>
      <c r="AR28" s="636"/>
      <c r="AS28" s="636"/>
      <c r="AT28" s="636"/>
      <c r="AU28" s="636"/>
      <c r="AV28" s="636"/>
      <c r="AW28" s="636"/>
      <c r="AX28" s="636"/>
      <c r="AY28" s="636"/>
      <c r="AZ28" s="636"/>
      <c r="BA28" s="636"/>
      <c r="BB28" s="636"/>
      <c r="BC28" s="636"/>
      <c r="BD28" s="636"/>
      <c r="BE28" s="636"/>
      <c r="BF28" s="637"/>
      <c r="BG28" s="623"/>
      <c r="BH28" s="626"/>
      <c r="BI28" s="626"/>
      <c r="BJ28" s="626"/>
      <c r="BK28" s="626"/>
      <c r="BL28" s="626"/>
      <c r="BM28" s="626"/>
      <c r="BN28" s="627"/>
      <c r="BO28" s="685"/>
      <c r="BP28" s="685"/>
      <c r="BQ28" s="685"/>
      <c r="BR28" s="685"/>
      <c r="BS28" s="686"/>
      <c r="BT28" s="686"/>
      <c r="BU28" s="686"/>
      <c r="BV28" s="686"/>
      <c r="BW28" s="686"/>
      <c r="BX28" s="686"/>
      <c r="BY28" s="686"/>
      <c r="BZ28" s="686"/>
      <c r="CA28" s="686"/>
      <c r="CB28" s="727"/>
      <c r="CD28" s="667" t="s">
        <v>302</v>
      </c>
      <c r="CE28" s="664"/>
      <c r="CF28" s="664"/>
      <c r="CG28" s="664"/>
      <c r="CH28" s="664"/>
      <c r="CI28" s="664"/>
      <c r="CJ28" s="664"/>
      <c r="CK28" s="664"/>
      <c r="CL28" s="664"/>
      <c r="CM28" s="664"/>
      <c r="CN28" s="664"/>
      <c r="CO28" s="664"/>
      <c r="CP28" s="664"/>
      <c r="CQ28" s="665"/>
      <c r="CR28" s="623">
        <v>4258213</v>
      </c>
      <c r="CS28" s="626"/>
      <c r="CT28" s="626"/>
      <c r="CU28" s="626"/>
      <c r="CV28" s="626"/>
      <c r="CW28" s="626"/>
      <c r="CX28" s="626"/>
      <c r="CY28" s="627"/>
      <c r="CZ28" s="628">
        <v>16.5</v>
      </c>
      <c r="DA28" s="657"/>
      <c r="DB28" s="657"/>
      <c r="DC28" s="658"/>
      <c r="DD28" s="631">
        <v>4127950</v>
      </c>
      <c r="DE28" s="626"/>
      <c r="DF28" s="626"/>
      <c r="DG28" s="626"/>
      <c r="DH28" s="626"/>
      <c r="DI28" s="626"/>
      <c r="DJ28" s="626"/>
      <c r="DK28" s="627"/>
      <c r="DL28" s="631">
        <v>3399202</v>
      </c>
      <c r="DM28" s="626"/>
      <c r="DN28" s="626"/>
      <c r="DO28" s="626"/>
      <c r="DP28" s="626"/>
      <c r="DQ28" s="626"/>
      <c r="DR28" s="626"/>
      <c r="DS28" s="626"/>
      <c r="DT28" s="626"/>
      <c r="DU28" s="626"/>
      <c r="DV28" s="627"/>
      <c r="DW28" s="628">
        <v>21.2</v>
      </c>
      <c r="DX28" s="657"/>
      <c r="DY28" s="657"/>
      <c r="DZ28" s="657"/>
      <c r="EA28" s="657"/>
      <c r="EB28" s="657"/>
      <c r="EC28" s="659"/>
    </row>
    <row r="29" spans="2:133" ht="11.25" customHeight="1" x14ac:dyDescent="0.15">
      <c r="B29" s="620" t="s">
        <v>303</v>
      </c>
      <c r="C29" s="621"/>
      <c r="D29" s="621"/>
      <c r="E29" s="621"/>
      <c r="F29" s="621"/>
      <c r="G29" s="621"/>
      <c r="H29" s="621"/>
      <c r="I29" s="621"/>
      <c r="J29" s="621"/>
      <c r="K29" s="621"/>
      <c r="L29" s="621"/>
      <c r="M29" s="621"/>
      <c r="N29" s="621"/>
      <c r="O29" s="621"/>
      <c r="P29" s="621"/>
      <c r="Q29" s="622"/>
      <c r="R29" s="623">
        <v>2224560</v>
      </c>
      <c r="S29" s="626"/>
      <c r="T29" s="626"/>
      <c r="U29" s="626"/>
      <c r="V29" s="626"/>
      <c r="W29" s="626"/>
      <c r="X29" s="626"/>
      <c r="Y29" s="627"/>
      <c r="Z29" s="685">
        <v>8.4</v>
      </c>
      <c r="AA29" s="685"/>
      <c r="AB29" s="685"/>
      <c r="AC29" s="685"/>
      <c r="AD29" s="686" t="s">
        <v>128</v>
      </c>
      <c r="AE29" s="686"/>
      <c r="AF29" s="686"/>
      <c r="AG29" s="686"/>
      <c r="AH29" s="686"/>
      <c r="AI29" s="686"/>
      <c r="AJ29" s="686"/>
      <c r="AK29" s="686"/>
      <c r="AL29" s="628" t="s">
        <v>233</v>
      </c>
      <c r="AM29" s="629"/>
      <c r="AN29" s="629"/>
      <c r="AO29" s="687"/>
      <c r="AP29" s="697" t="s">
        <v>222</v>
      </c>
      <c r="AQ29" s="698"/>
      <c r="AR29" s="698"/>
      <c r="AS29" s="698"/>
      <c r="AT29" s="698"/>
      <c r="AU29" s="698"/>
      <c r="AV29" s="698"/>
      <c r="AW29" s="698"/>
      <c r="AX29" s="698"/>
      <c r="AY29" s="698"/>
      <c r="AZ29" s="698"/>
      <c r="BA29" s="698"/>
      <c r="BB29" s="698"/>
      <c r="BC29" s="698"/>
      <c r="BD29" s="698"/>
      <c r="BE29" s="698"/>
      <c r="BF29" s="699"/>
      <c r="BG29" s="697" t="s">
        <v>304</v>
      </c>
      <c r="BH29" s="725"/>
      <c r="BI29" s="725"/>
      <c r="BJ29" s="725"/>
      <c r="BK29" s="725"/>
      <c r="BL29" s="725"/>
      <c r="BM29" s="725"/>
      <c r="BN29" s="725"/>
      <c r="BO29" s="725"/>
      <c r="BP29" s="725"/>
      <c r="BQ29" s="726"/>
      <c r="BR29" s="697" t="s">
        <v>305</v>
      </c>
      <c r="BS29" s="725"/>
      <c r="BT29" s="725"/>
      <c r="BU29" s="725"/>
      <c r="BV29" s="725"/>
      <c r="BW29" s="725"/>
      <c r="BX29" s="725"/>
      <c r="BY29" s="725"/>
      <c r="BZ29" s="725"/>
      <c r="CA29" s="725"/>
      <c r="CB29" s="726"/>
      <c r="CD29" s="707" t="s">
        <v>306</v>
      </c>
      <c r="CE29" s="708"/>
      <c r="CF29" s="667" t="s">
        <v>69</v>
      </c>
      <c r="CG29" s="664"/>
      <c r="CH29" s="664"/>
      <c r="CI29" s="664"/>
      <c r="CJ29" s="664"/>
      <c r="CK29" s="664"/>
      <c r="CL29" s="664"/>
      <c r="CM29" s="664"/>
      <c r="CN29" s="664"/>
      <c r="CO29" s="664"/>
      <c r="CP29" s="664"/>
      <c r="CQ29" s="665"/>
      <c r="CR29" s="623">
        <v>4258207</v>
      </c>
      <c r="CS29" s="624"/>
      <c r="CT29" s="624"/>
      <c r="CU29" s="624"/>
      <c r="CV29" s="624"/>
      <c r="CW29" s="624"/>
      <c r="CX29" s="624"/>
      <c r="CY29" s="625"/>
      <c r="CZ29" s="628">
        <v>16.5</v>
      </c>
      <c r="DA29" s="657"/>
      <c r="DB29" s="657"/>
      <c r="DC29" s="658"/>
      <c r="DD29" s="631">
        <v>4127944</v>
      </c>
      <c r="DE29" s="624"/>
      <c r="DF29" s="624"/>
      <c r="DG29" s="624"/>
      <c r="DH29" s="624"/>
      <c r="DI29" s="624"/>
      <c r="DJ29" s="624"/>
      <c r="DK29" s="625"/>
      <c r="DL29" s="631">
        <v>3399196</v>
      </c>
      <c r="DM29" s="624"/>
      <c r="DN29" s="624"/>
      <c r="DO29" s="624"/>
      <c r="DP29" s="624"/>
      <c r="DQ29" s="624"/>
      <c r="DR29" s="624"/>
      <c r="DS29" s="624"/>
      <c r="DT29" s="624"/>
      <c r="DU29" s="624"/>
      <c r="DV29" s="625"/>
      <c r="DW29" s="628">
        <v>21.2</v>
      </c>
      <c r="DX29" s="657"/>
      <c r="DY29" s="657"/>
      <c r="DZ29" s="657"/>
      <c r="EA29" s="657"/>
      <c r="EB29" s="657"/>
      <c r="EC29" s="659"/>
    </row>
    <row r="30" spans="2:133" ht="11.25" customHeight="1" x14ac:dyDescent="0.15">
      <c r="B30" s="620" t="s">
        <v>307</v>
      </c>
      <c r="C30" s="621"/>
      <c r="D30" s="621"/>
      <c r="E30" s="621"/>
      <c r="F30" s="621"/>
      <c r="G30" s="621"/>
      <c r="H30" s="621"/>
      <c r="I30" s="621"/>
      <c r="J30" s="621"/>
      <c r="K30" s="621"/>
      <c r="L30" s="621"/>
      <c r="M30" s="621"/>
      <c r="N30" s="621"/>
      <c r="O30" s="621"/>
      <c r="P30" s="621"/>
      <c r="Q30" s="622"/>
      <c r="R30" s="623">
        <v>94515</v>
      </c>
      <c r="S30" s="626"/>
      <c r="T30" s="626"/>
      <c r="U30" s="626"/>
      <c r="V30" s="626"/>
      <c r="W30" s="626"/>
      <c r="X30" s="626"/>
      <c r="Y30" s="627"/>
      <c r="Z30" s="685">
        <v>0.4</v>
      </c>
      <c r="AA30" s="685"/>
      <c r="AB30" s="685"/>
      <c r="AC30" s="685"/>
      <c r="AD30" s="686" t="s">
        <v>233</v>
      </c>
      <c r="AE30" s="686"/>
      <c r="AF30" s="686"/>
      <c r="AG30" s="686"/>
      <c r="AH30" s="686"/>
      <c r="AI30" s="686"/>
      <c r="AJ30" s="686"/>
      <c r="AK30" s="686"/>
      <c r="AL30" s="628" t="s">
        <v>233</v>
      </c>
      <c r="AM30" s="629"/>
      <c r="AN30" s="629"/>
      <c r="AO30" s="687"/>
      <c r="AP30" s="713" t="s">
        <v>308</v>
      </c>
      <c r="AQ30" s="714"/>
      <c r="AR30" s="714"/>
      <c r="AS30" s="714"/>
      <c r="AT30" s="719" t="s">
        <v>309</v>
      </c>
      <c r="AU30" s="230"/>
      <c r="AV30" s="230"/>
      <c r="AW30" s="230"/>
      <c r="AX30" s="722" t="s">
        <v>186</v>
      </c>
      <c r="AY30" s="723"/>
      <c r="AZ30" s="723"/>
      <c r="BA30" s="723"/>
      <c r="BB30" s="723"/>
      <c r="BC30" s="723"/>
      <c r="BD30" s="723"/>
      <c r="BE30" s="723"/>
      <c r="BF30" s="724"/>
      <c r="BG30" s="703">
        <v>98.6</v>
      </c>
      <c r="BH30" s="704"/>
      <c r="BI30" s="704"/>
      <c r="BJ30" s="704"/>
      <c r="BK30" s="704"/>
      <c r="BL30" s="704"/>
      <c r="BM30" s="705">
        <v>91.3</v>
      </c>
      <c r="BN30" s="704"/>
      <c r="BO30" s="704"/>
      <c r="BP30" s="704"/>
      <c r="BQ30" s="706"/>
      <c r="BR30" s="703">
        <v>98.4</v>
      </c>
      <c r="BS30" s="704"/>
      <c r="BT30" s="704"/>
      <c r="BU30" s="704"/>
      <c r="BV30" s="704"/>
      <c r="BW30" s="704"/>
      <c r="BX30" s="705">
        <v>90.6</v>
      </c>
      <c r="BY30" s="704"/>
      <c r="BZ30" s="704"/>
      <c r="CA30" s="704"/>
      <c r="CB30" s="706"/>
      <c r="CD30" s="709"/>
      <c r="CE30" s="710"/>
      <c r="CF30" s="667" t="s">
        <v>310</v>
      </c>
      <c r="CG30" s="664"/>
      <c r="CH30" s="664"/>
      <c r="CI30" s="664"/>
      <c r="CJ30" s="664"/>
      <c r="CK30" s="664"/>
      <c r="CL30" s="664"/>
      <c r="CM30" s="664"/>
      <c r="CN30" s="664"/>
      <c r="CO30" s="664"/>
      <c r="CP30" s="664"/>
      <c r="CQ30" s="665"/>
      <c r="CR30" s="623">
        <v>3930334</v>
      </c>
      <c r="CS30" s="626"/>
      <c r="CT30" s="626"/>
      <c r="CU30" s="626"/>
      <c r="CV30" s="626"/>
      <c r="CW30" s="626"/>
      <c r="CX30" s="626"/>
      <c r="CY30" s="627"/>
      <c r="CZ30" s="628">
        <v>15.2</v>
      </c>
      <c r="DA30" s="657"/>
      <c r="DB30" s="657"/>
      <c r="DC30" s="658"/>
      <c r="DD30" s="631">
        <v>3816687</v>
      </c>
      <c r="DE30" s="626"/>
      <c r="DF30" s="626"/>
      <c r="DG30" s="626"/>
      <c r="DH30" s="626"/>
      <c r="DI30" s="626"/>
      <c r="DJ30" s="626"/>
      <c r="DK30" s="627"/>
      <c r="DL30" s="631">
        <v>3087939</v>
      </c>
      <c r="DM30" s="626"/>
      <c r="DN30" s="626"/>
      <c r="DO30" s="626"/>
      <c r="DP30" s="626"/>
      <c r="DQ30" s="626"/>
      <c r="DR30" s="626"/>
      <c r="DS30" s="626"/>
      <c r="DT30" s="626"/>
      <c r="DU30" s="626"/>
      <c r="DV30" s="627"/>
      <c r="DW30" s="628">
        <v>19.2</v>
      </c>
      <c r="DX30" s="657"/>
      <c r="DY30" s="657"/>
      <c r="DZ30" s="657"/>
      <c r="EA30" s="657"/>
      <c r="EB30" s="657"/>
      <c r="EC30" s="659"/>
    </row>
    <row r="31" spans="2:133" ht="11.25" customHeight="1" x14ac:dyDescent="0.15">
      <c r="B31" s="620" t="s">
        <v>311</v>
      </c>
      <c r="C31" s="621"/>
      <c r="D31" s="621"/>
      <c r="E31" s="621"/>
      <c r="F31" s="621"/>
      <c r="G31" s="621"/>
      <c r="H31" s="621"/>
      <c r="I31" s="621"/>
      <c r="J31" s="621"/>
      <c r="K31" s="621"/>
      <c r="L31" s="621"/>
      <c r="M31" s="621"/>
      <c r="N31" s="621"/>
      <c r="O31" s="621"/>
      <c r="P31" s="621"/>
      <c r="Q31" s="622"/>
      <c r="R31" s="623">
        <v>374109</v>
      </c>
      <c r="S31" s="626"/>
      <c r="T31" s="626"/>
      <c r="U31" s="626"/>
      <c r="V31" s="626"/>
      <c r="W31" s="626"/>
      <c r="X31" s="626"/>
      <c r="Y31" s="627"/>
      <c r="Z31" s="685">
        <v>1.4</v>
      </c>
      <c r="AA31" s="685"/>
      <c r="AB31" s="685"/>
      <c r="AC31" s="685"/>
      <c r="AD31" s="686" t="s">
        <v>128</v>
      </c>
      <c r="AE31" s="686"/>
      <c r="AF31" s="686"/>
      <c r="AG31" s="686"/>
      <c r="AH31" s="686"/>
      <c r="AI31" s="686"/>
      <c r="AJ31" s="686"/>
      <c r="AK31" s="686"/>
      <c r="AL31" s="628" t="s">
        <v>233</v>
      </c>
      <c r="AM31" s="629"/>
      <c r="AN31" s="629"/>
      <c r="AO31" s="687"/>
      <c r="AP31" s="715"/>
      <c r="AQ31" s="716"/>
      <c r="AR31" s="716"/>
      <c r="AS31" s="716"/>
      <c r="AT31" s="720"/>
      <c r="AU31" s="229" t="s">
        <v>312</v>
      </c>
      <c r="AV31" s="229"/>
      <c r="AW31" s="229"/>
      <c r="AX31" s="620" t="s">
        <v>313</v>
      </c>
      <c r="AY31" s="621"/>
      <c r="AZ31" s="621"/>
      <c r="BA31" s="621"/>
      <c r="BB31" s="621"/>
      <c r="BC31" s="621"/>
      <c r="BD31" s="621"/>
      <c r="BE31" s="621"/>
      <c r="BF31" s="622"/>
      <c r="BG31" s="701">
        <v>99</v>
      </c>
      <c r="BH31" s="624"/>
      <c r="BI31" s="624"/>
      <c r="BJ31" s="624"/>
      <c r="BK31" s="624"/>
      <c r="BL31" s="624"/>
      <c r="BM31" s="629">
        <v>93.2</v>
      </c>
      <c r="BN31" s="702"/>
      <c r="BO31" s="702"/>
      <c r="BP31" s="702"/>
      <c r="BQ31" s="663"/>
      <c r="BR31" s="701">
        <v>98.6</v>
      </c>
      <c r="BS31" s="624"/>
      <c r="BT31" s="624"/>
      <c r="BU31" s="624"/>
      <c r="BV31" s="624"/>
      <c r="BW31" s="624"/>
      <c r="BX31" s="629">
        <v>92.6</v>
      </c>
      <c r="BY31" s="702"/>
      <c r="BZ31" s="702"/>
      <c r="CA31" s="702"/>
      <c r="CB31" s="663"/>
      <c r="CD31" s="709"/>
      <c r="CE31" s="710"/>
      <c r="CF31" s="667" t="s">
        <v>314</v>
      </c>
      <c r="CG31" s="664"/>
      <c r="CH31" s="664"/>
      <c r="CI31" s="664"/>
      <c r="CJ31" s="664"/>
      <c r="CK31" s="664"/>
      <c r="CL31" s="664"/>
      <c r="CM31" s="664"/>
      <c r="CN31" s="664"/>
      <c r="CO31" s="664"/>
      <c r="CP31" s="664"/>
      <c r="CQ31" s="665"/>
      <c r="CR31" s="623">
        <v>327873</v>
      </c>
      <c r="CS31" s="624"/>
      <c r="CT31" s="624"/>
      <c r="CU31" s="624"/>
      <c r="CV31" s="624"/>
      <c r="CW31" s="624"/>
      <c r="CX31" s="624"/>
      <c r="CY31" s="625"/>
      <c r="CZ31" s="628">
        <v>1.3</v>
      </c>
      <c r="DA31" s="657"/>
      <c r="DB31" s="657"/>
      <c r="DC31" s="658"/>
      <c r="DD31" s="631">
        <v>311257</v>
      </c>
      <c r="DE31" s="624"/>
      <c r="DF31" s="624"/>
      <c r="DG31" s="624"/>
      <c r="DH31" s="624"/>
      <c r="DI31" s="624"/>
      <c r="DJ31" s="624"/>
      <c r="DK31" s="625"/>
      <c r="DL31" s="631">
        <v>311257</v>
      </c>
      <c r="DM31" s="624"/>
      <c r="DN31" s="624"/>
      <c r="DO31" s="624"/>
      <c r="DP31" s="624"/>
      <c r="DQ31" s="624"/>
      <c r="DR31" s="624"/>
      <c r="DS31" s="624"/>
      <c r="DT31" s="624"/>
      <c r="DU31" s="624"/>
      <c r="DV31" s="625"/>
      <c r="DW31" s="628">
        <v>1.9</v>
      </c>
      <c r="DX31" s="657"/>
      <c r="DY31" s="657"/>
      <c r="DZ31" s="657"/>
      <c r="EA31" s="657"/>
      <c r="EB31" s="657"/>
      <c r="EC31" s="659"/>
    </row>
    <row r="32" spans="2:133" ht="11.25" customHeight="1" x14ac:dyDescent="0.15">
      <c r="B32" s="620" t="s">
        <v>315</v>
      </c>
      <c r="C32" s="621"/>
      <c r="D32" s="621"/>
      <c r="E32" s="621"/>
      <c r="F32" s="621"/>
      <c r="G32" s="621"/>
      <c r="H32" s="621"/>
      <c r="I32" s="621"/>
      <c r="J32" s="621"/>
      <c r="K32" s="621"/>
      <c r="L32" s="621"/>
      <c r="M32" s="621"/>
      <c r="N32" s="621"/>
      <c r="O32" s="621"/>
      <c r="P32" s="621"/>
      <c r="Q32" s="622"/>
      <c r="R32" s="623">
        <v>1528461</v>
      </c>
      <c r="S32" s="626"/>
      <c r="T32" s="626"/>
      <c r="U32" s="626"/>
      <c r="V32" s="626"/>
      <c r="W32" s="626"/>
      <c r="X32" s="626"/>
      <c r="Y32" s="627"/>
      <c r="Z32" s="685">
        <v>5.8</v>
      </c>
      <c r="AA32" s="685"/>
      <c r="AB32" s="685"/>
      <c r="AC32" s="685"/>
      <c r="AD32" s="686" t="s">
        <v>128</v>
      </c>
      <c r="AE32" s="686"/>
      <c r="AF32" s="686"/>
      <c r="AG32" s="686"/>
      <c r="AH32" s="686"/>
      <c r="AI32" s="686"/>
      <c r="AJ32" s="686"/>
      <c r="AK32" s="686"/>
      <c r="AL32" s="628" t="s">
        <v>233</v>
      </c>
      <c r="AM32" s="629"/>
      <c r="AN32" s="629"/>
      <c r="AO32" s="687"/>
      <c r="AP32" s="717"/>
      <c r="AQ32" s="718"/>
      <c r="AR32" s="718"/>
      <c r="AS32" s="718"/>
      <c r="AT32" s="721"/>
      <c r="AU32" s="231"/>
      <c r="AV32" s="231"/>
      <c r="AW32" s="231"/>
      <c r="AX32" s="635" t="s">
        <v>316</v>
      </c>
      <c r="AY32" s="636"/>
      <c r="AZ32" s="636"/>
      <c r="BA32" s="636"/>
      <c r="BB32" s="636"/>
      <c r="BC32" s="636"/>
      <c r="BD32" s="636"/>
      <c r="BE32" s="636"/>
      <c r="BF32" s="637"/>
      <c r="BG32" s="700">
        <v>98.3</v>
      </c>
      <c r="BH32" s="639"/>
      <c r="BI32" s="639"/>
      <c r="BJ32" s="639"/>
      <c r="BK32" s="639"/>
      <c r="BL32" s="639"/>
      <c r="BM32" s="683">
        <v>88.7</v>
      </c>
      <c r="BN32" s="639"/>
      <c r="BO32" s="639"/>
      <c r="BP32" s="639"/>
      <c r="BQ32" s="676"/>
      <c r="BR32" s="700">
        <v>98</v>
      </c>
      <c r="BS32" s="639"/>
      <c r="BT32" s="639"/>
      <c r="BU32" s="639"/>
      <c r="BV32" s="639"/>
      <c r="BW32" s="639"/>
      <c r="BX32" s="683">
        <v>87.9</v>
      </c>
      <c r="BY32" s="639"/>
      <c r="BZ32" s="639"/>
      <c r="CA32" s="639"/>
      <c r="CB32" s="676"/>
      <c r="CD32" s="711"/>
      <c r="CE32" s="712"/>
      <c r="CF32" s="667" t="s">
        <v>317</v>
      </c>
      <c r="CG32" s="664"/>
      <c r="CH32" s="664"/>
      <c r="CI32" s="664"/>
      <c r="CJ32" s="664"/>
      <c r="CK32" s="664"/>
      <c r="CL32" s="664"/>
      <c r="CM32" s="664"/>
      <c r="CN32" s="664"/>
      <c r="CO32" s="664"/>
      <c r="CP32" s="664"/>
      <c r="CQ32" s="665"/>
      <c r="CR32" s="623">
        <v>6</v>
      </c>
      <c r="CS32" s="626"/>
      <c r="CT32" s="626"/>
      <c r="CU32" s="626"/>
      <c r="CV32" s="626"/>
      <c r="CW32" s="626"/>
      <c r="CX32" s="626"/>
      <c r="CY32" s="627"/>
      <c r="CZ32" s="628">
        <v>0</v>
      </c>
      <c r="DA32" s="657"/>
      <c r="DB32" s="657"/>
      <c r="DC32" s="658"/>
      <c r="DD32" s="631">
        <v>6</v>
      </c>
      <c r="DE32" s="626"/>
      <c r="DF32" s="626"/>
      <c r="DG32" s="626"/>
      <c r="DH32" s="626"/>
      <c r="DI32" s="626"/>
      <c r="DJ32" s="626"/>
      <c r="DK32" s="627"/>
      <c r="DL32" s="631">
        <v>6</v>
      </c>
      <c r="DM32" s="626"/>
      <c r="DN32" s="626"/>
      <c r="DO32" s="626"/>
      <c r="DP32" s="626"/>
      <c r="DQ32" s="626"/>
      <c r="DR32" s="626"/>
      <c r="DS32" s="626"/>
      <c r="DT32" s="626"/>
      <c r="DU32" s="626"/>
      <c r="DV32" s="627"/>
      <c r="DW32" s="628">
        <v>0</v>
      </c>
      <c r="DX32" s="657"/>
      <c r="DY32" s="657"/>
      <c r="DZ32" s="657"/>
      <c r="EA32" s="657"/>
      <c r="EB32" s="657"/>
      <c r="EC32" s="659"/>
    </row>
    <row r="33" spans="2:133" ht="11.25" customHeight="1" x14ac:dyDescent="0.15">
      <c r="B33" s="620" t="s">
        <v>318</v>
      </c>
      <c r="C33" s="621"/>
      <c r="D33" s="621"/>
      <c r="E33" s="621"/>
      <c r="F33" s="621"/>
      <c r="G33" s="621"/>
      <c r="H33" s="621"/>
      <c r="I33" s="621"/>
      <c r="J33" s="621"/>
      <c r="K33" s="621"/>
      <c r="L33" s="621"/>
      <c r="M33" s="621"/>
      <c r="N33" s="621"/>
      <c r="O33" s="621"/>
      <c r="P33" s="621"/>
      <c r="Q33" s="622"/>
      <c r="R33" s="623">
        <v>470130</v>
      </c>
      <c r="S33" s="626"/>
      <c r="T33" s="626"/>
      <c r="U33" s="626"/>
      <c r="V33" s="626"/>
      <c r="W33" s="626"/>
      <c r="X33" s="626"/>
      <c r="Y33" s="627"/>
      <c r="Z33" s="685">
        <v>1.8</v>
      </c>
      <c r="AA33" s="685"/>
      <c r="AB33" s="685"/>
      <c r="AC33" s="685"/>
      <c r="AD33" s="686" t="s">
        <v>233</v>
      </c>
      <c r="AE33" s="686"/>
      <c r="AF33" s="686"/>
      <c r="AG33" s="686"/>
      <c r="AH33" s="686"/>
      <c r="AI33" s="686"/>
      <c r="AJ33" s="686"/>
      <c r="AK33" s="686"/>
      <c r="AL33" s="628" t="s">
        <v>233</v>
      </c>
      <c r="AM33" s="629"/>
      <c r="AN33" s="629"/>
      <c r="AO33" s="687"/>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67" t="s">
        <v>319</v>
      </c>
      <c r="CE33" s="664"/>
      <c r="CF33" s="664"/>
      <c r="CG33" s="664"/>
      <c r="CH33" s="664"/>
      <c r="CI33" s="664"/>
      <c r="CJ33" s="664"/>
      <c r="CK33" s="664"/>
      <c r="CL33" s="664"/>
      <c r="CM33" s="664"/>
      <c r="CN33" s="664"/>
      <c r="CO33" s="664"/>
      <c r="CP33" s="664"/>
      <c r="CQ33" s="665"/>
      <c r="CR33" s="623">
        <v>11670801</v>
      </c>
      <c r="CS33" s="624"/>
      <c r="CT33" s="624"/>
      <c r="CU33" s="624"/>
      <c r="CV33" s="624"/>
      <c r="CW33" s="624"/>
      <c r="CX33" s="624"/>
      <c r="CY33" s="625"/>
      <c r="CZ33" s="628">
        <v>45.2</v>
      </c>
      <c r="DA33" s="657"/>
      <c r="DB33" s="657"/>
      <c r="DC33" s="658"/>
      <c r="DD33" s="631">
        <v>8490038</v>
      </c>
      <c r="DE33" s="624"/>
      <c r="DF33" s="624"/>
      <c r="DG33" s="624"/>
      <c r="DH33" s="624"/>
      <c r="DI33" s="624"/>
      <c r="DJ33" s="624"/>
      <c r="DK33" s="625"/>
      <c r="DL33" s="631">
        <v>7175634</v>
      </c>
      <c r="DM33" s="624"/>
      <c r="DN33" s="624"/>
      <c r="DO33" s="624"/>
      <c r="DP33" s="624"/>
      <c r="DQ33" s="624"/>
      <c r="DR33" s="624"/>
      <c r="DS33" s="624"/>
      <c r="DT33" s="624"/>
      <c r="DU33" s="624"/>
      <c r="DV33" s="625"/>
      <c r="DW33" s="628">
        <v>44.7</v>
      </c>
      <c r="DX33" s="657"/>
      <c r="DY33" s="657"/>
      <c r="DZ33" s="657"/>
      <c r="EA33" s="657"/>
      <c r="EB33" s="657"/>
      <c r="EC33" s="659"/>
    </row>
    <row r="34" spans="2:133" ht="11.25" customHeight="1" x14ac:dyDescent="0.15">
      <c r="B34" s="620" t="s">
        <v>320</v>
      </c>
      <c r="C34" s="621"/>
      <c r="D34" s="621"/>
      <c r="E34" s="621"/>
      <c r="F34" s="621"/>
      <c r="G34" s="621"/>
      <c r="H34" s="621"/>
      <c r="I34" s="621"/>
      <c r="J34" s="621"/>
      <c r="K34" s="621"/>
      <c r="L34" s="621"/>
      <c r="M34" s="621"/>
      <c r="N34" s="621"/>
      <c r="O34" s="621"/>
      <c r="P34" s="621"/>
      <c r="Q34" s="622"/>
      <c r="R34" s="623">
        <v>394122</v>
      </c>
      <c r="S34" s="626"/>
      <c r="T34" s="626"/>
      <c r="U34" s="626"/>
      <c r="V34" s="626"/>
      <c r="W34" s="626"/>
      <c r="X34" s="626"/>
      <c r="Y34" s="627"/>
      <c r="Z34" s="685">
        <v>1.5</v>
      </c>
      <c r="AA34" s="685"/>
      <c r="AB34" s="685"/>
      <c r="AC34" s="685"/>
      <c r="AD34" s="686">
        <v>14840</v>
      </c>
      <c r="AE34" s="686"/>
      <c r="AF34" s="686"/>
      <c r="AG34" s="686"/>
      <c r="AH34" s="686"/>
      <c r="AI34" s="686"/>
      <c r="AJ34" s="686"/>
      <c r="AK34" s="686"/>
      <c r="AL34" s="628">
        <v>0.1</v>
      </c>
      <c r="AM34" s="629"/>
      <c r="AN34" s="629"/>
      <c r="AO34" s="687"/>
      <c r="AP34" s="234"/>
      <c r="AQ34" s="697" t="s">
        <v>321</v>
      </c>
      <c r="AR34" s="698"/>
      <c r="AS34" s="698"/>
      <c r="AT34" s="698"/>
      <c r="AU34" s="698"/>
      <c r="AV34" s="698"/>
      <c r="AW34" s="698"/>
      <c r="AX34" s="698"/>
      <c r="AY34" s="698"/>
      <c r="AZ34" s="698"/>
      <c r="BA34" s="698"/>
      <c r="BB34" s="698"/>
      <c r="BC34" s="698"/>
      <c r="BD34" s="698"/>
      <c r="BE34" s="698"/>
      <c r="BF34" s="699"/>
      <c r="BG34" s="697" t="s">
        <v>322</v>
      </c>
      <c r="BH34" s="698"/>
      <c r="BI34" s="698"/>
      <c r="BJ34" s="698"/>
      <c r="BK34" s="698"/>
      <c r="BL34" s="698"/>
      <c r="BM34" s="698"/>
      <c r="BN34" s="698"/>
      <c r="BO34" s="698"/>
      <c r="BP34" s="698"/>
      <c r="BQ34" s="698"/>
      <c r="BR34" s="698"/>
      <c r="BS34" s="698"/>
      <c r="BT34" s="698"/>
      <c r="BU34" s="698"/>
      <c r="BV34" s="698"/>
      <c r="BW34" s="698"/>
      <c r="BX34" s="698"/>
      <c r="BY34" s="698"/>
      <c r="BZ34" s="698"/>
      <c r="CA34" s="698"/>
      <c r="CB34" s="699"/>
      <c r="CD34" s="667" t="s">
        <v>323</v>
      </c>
      <c r="CE34" s="664"/>
      <c r="CF34" s="664"/>
      <c r="CG34" s="664"/>
      <c r="CH34" s="664"/>
      <c r="CI34" s="664"/>
      <c r="CJ34" s="664"/>
      <c r="CK34" s="664"/>
      <c r="CL34" s="664"/>
      <c r="CM34" s="664"/>
      <c r="CN34" s="664"/>
      <c r="CO34" s="664"/>
      <c r="CP34" s="664"/>
      <c r="CQ34" s="665"/>
      <c r="CR34" s="623">
        <v>4158038</v>
      </c>
      <c r="CS34" s="626"/>
      <c r="CT34" s="626"/>
      <c r="CU34" s="626"/>
      <c r="CV34" s="626"/>
      <c r="CW34" s="626"/>
      <c r="CX34" s="626"/>
      <c r="CY34" s="627"/>
      <c r="CZ34" s="628">
        <v>16.100000000000001</v>
      </c>
      <c r="DA34" s="657"/>
      <c r="DB34" s="657"/>
      <c r="DC34" s="658"/>
      <c r="DD34" s="631">
        <v>2741233</v>
      </c>
      <c r="DE34" s="626"/>
      <c r="DF34" s="626"/>
      <c r="DG34" s="626"/>
      <c r="DH34" s="626"/>
      <c r="DI34" s="626"/>
      <c r="DJ34" s="626"/>
      <c r="DK34" s="627"/>
      <c r="DL34" s="631">
        <v>2305524</v>
      </c>
      <c r="DM34" s="626"/>
      <c r="DN34" s="626"/>
      <c r="DO34" s="626"/>
      <c r="DP34" s="626"/>
      <c r="DQ34" s="626"/>
      <c r="DR34" s="626"/>
      <c r="DS34" s="626"/>
      <c r="DT34" s="626"/>
      <c r="DU34" s="626"/>
      <c r="DV34" s="627"/>
      <c r="DW34" s="628">
        <v>14.3</v>
      </c>
      <c r="DX34" s="657"/>
      <c r="DY34" s="657"/>
      <c r="DZ34" s="657"/>
      <c r="EA34" s="657"/>
      <c r="EB34" s="657"/>
      <c r="EC34" s="659"/>
    </row>
    <row r="35" spans="2:133" ht="11.25" customHeight="1" x14ac:dyDescent="0.15">
      <c r="B35" s="620" t="s">
        <v>324</v>
      </c>
      <c r="C35" s="621"/>
      <c r="D35" s="621"/>
      <c r="E35" s="621"/>
      <c r="F35" s="621"/>
      <c r="G35" s="621"/>
      <c r="H35" s="621"/>
      <c r="I35" s="621"/>
      <c r="J35" s="621"/>
      <c r="K35" s="621"/>
      <c r="L35" s="621"/>
      <c r="M35" s="621"/>
      <c r="N35" s="621"/>
      <c r="O35" s="621"/>
      <c r="P35" s="621"/>
      <c r="Q35" s="622"/>
      <c r="R35" s="623">
        <v>2333500</v>
      </c>
      <c r="S35" s="626"/>
      <c r="T35" s="626"/>
      <c r="U35" s="626"/>
      <c r="V35" s="626"/>
      <c r="W35" s="626"/>
      <c r="X35" s="626"/>
      <c r="Y35" s="627"/>
      <c r="Z35" s="685">
        <v>8.8000000000000007</v>
      </c>
      <c r="AA35" s="685"/>
      <c r="AB35" s="685"/>
      <c r="AC35" s="685"/>
      <c r="AD35" s="686" t="s">
        <v>128</v>
      </c>
      <c r="AE35" s="686"/>
      <c r="AF35" s="686"/>
      <c r="AG35" s="686"/>
      <c r="AH35" s="686"/>
      <c r="AI35" s="686"/>
      <c r="AJ35" s="686"/>
      <c r="AK35" s="686"/>
      <c r="AL35" s="628" t="s">
        <v>128</v>
      </c>
      <c r="AM35" s="629"/>
      <c r="AN35" s="629"/>
      <c r="AO35" s="687"/>
      <c r="AP35" s="234"/>
      <c r="AQ35" s="691" t="s">
        <v>325</v>
      </c>
      <c r="AR35" s="692"/>
      <c r="AS35" s="692"/>
      <c r="AT35" s="692"/>
      <c r="AU35" s="692"/>
      <c r="AV35" s="692"/>
      <c r="AW35" s="692"/>
      <c r="AX35" s="692"/>
      <c r="AY35" s="693"/>
      <c r="AZ35" s="688">
        <v>3935927</v>
      </c>
      <c r="BA35" s="689"/>
      <c r="BB35" s="689"/>
      <c r="BC35" s="689"/>
      <c r="BD35" s="689"/>
      <c r="BE35" s="689"/>
      <c r="BF35" s="690"/>
      <c r="BG35" s="694" t="s">
        <v>326</v>
      </c>
      <c r="BH35" s="695"/>
      <c r="BI35" s="695"/>
      <c r="BJ35" s="695"/>
      <c r="BK35" s="695"/>
      <c r="BL35" s="695"/>
      <c r="BM35" s="695"/>
      <c r="BN35" s="695"/>
      <c r="BO35" s="695"/>
      <c r="BP35" s="695"/>
      <c r="BQ35" s="695"/>
      <c r="BR35" s="695"/>
      <c r="BS35" s="695"/>
      <c r="BT35" s="695"/>
      <c r="BU35" s="696"/>
      <c r="BV35" s="688">
        <v>54537</v>
      </c>
      <c r="BW35" s="689"/>
      <c r="BX35" s="689"/>
      <c r="BY35" s="689"/>
      <c r="BZ35" s="689"/>
      <c r="CA35" s="689"/>
      <c r="CB35" s="690"/>
      <c r="CD35" s="667" t="s">
        <v>327</v>
      </c>
      <c r="CE35" s="664"/>
      <c r="CF35" s="664"/>
      <c r="CG35" s="664"/>
      <c r="CH35" s="664"/>
      <c r="CI35" s="664"/>
      <c r="CJ35" s="664"/>
      <c r="CK35" s="664"/>
      <c r="CL35" s="664"/>
      <c r="CM35" s="664"/>
      <c r="CN35" s="664"/>
      <c r="CO35" s="664"/>
      <c r="CP35" s="664"/>
      <c r="CQ35" s="665"/>
      <c r="CR35" s="623">
        <v>228805</v>
      </c>
      <c r="CS35" s="624"/>
      <c r="CT35" s="624"/>
      <c r="CU35" s="624"/>
      <c r="CV35" s="624"/>
      <c r="CW35" s="624"/>
      <c r="CX35" s="624"/>
      <c r="CY35" s="625"/>
      <c r="CZ35" s="628">
        <v>0.9</v>
      </c>
      <c r="DA35" s="657"/>
      <c r="DB35" s="657"/>
      <c r="DC35" s="658"/>
      <c r="DD35" s="631">
        <v>163285</v>
      </c>
      <c r="DE35" s="624"/>
      <c r="DF35" s="624"/>
      <c r="DG35" s="624"/>
      <c r="DH35" s="624"/>
      <c r="DI35" s="624"/>
      <c r="DJ35" s="624"/>
      <c r="DK35" s="625"/>
      <c r="DL35" s="631">
        <v>157539</v>
      </c>
      <c r="DM35" s="624"/>
      <c r="DN35" s="624"/>
      <c r="DO35" s="624"/>
      <c r="DP35" s="624"/>
      <c r="DQ35" s="624"/>
      <c r="DR35" s="624"/>
      <c r="DS35" s="624"/>
      <c r="DT35" s="624"/>
      <c r="DU35" s="624"/>
      <c r="DV35" s="625"/>
      <c r="DW35" s="628">
        <v>1</v>
      </c>
      <c r="DX35" s="657"/>
      <c r="DY35" s="657"/>
      <c r="DZ35" s="657"/>
      <c r="EA35" s="657"/>
      <c r="EB35" s="657"/>
      <c r="EC35" s="659"/>
    </row>
    <row r="36" spans="2:133" ht="11.25" customHeight="1" x14ac:dyDescent="0.15">
      <c r="B36" s="620" t="s">
        <v>328</v>
      </c>
      <c r="C36" s="621"/>
      <c r="D36" s="621"/>
      <c r="E36" s="621"/>
      <c r="F36" s="621"/>
      <c r="G36" s="621"/>
      <c r="H36" s="621"/>
      <c r="I36" s="621"/>
      <c r="J36" s="621"/>
      <c r="K36" s="621"/>
      <c r="L36" s="621"/>
      <c r="M36" s="621"/>
      <c r="N36" s="621"/>
      <c r="O36" s="621"/>
      <c r="P36" s="621"/>
      <c r="Q36" s="622"/>
      <c r="R36" s="623" t="s">
        <v>128</v>
      </c>
      <c r="S36" s="626"/>
      <c r="T36" s="626"/>
      <c r="U36" s="626"/>
      <c r="V36" s="626"/>
      <c r="W36" s="626"/>
      <c r="X36" s="626"/>
      <c r="Y36" s="627"/>
      <c r="Z36" s="685" t="s">
        <v>128</v>
      </c>
      <c r="AA36" s="685"/>
      <c r="AB36" s="685"/>
      <c r="AC36" s="685"/>
      <c r="AD36" s="686" t="s">
        <v>128</v>
      </c>
      <c r="AE36" s="686"/>
      <c r="AF36" s="686"/>
      <c r="AG36" s="686"/>
      <c r="AH36" s="686"/>
      <c r="AI36" s="686"/>
      <c r="AJ36" s="686"/>
      <c r="AK36" s="686"/>
      <c r="AL36" s="628" t="s">
        <v>128</v>
      </c>
      <c r="AM36" s="629"/>
      <c r="AN36" s="629"/>
      <c r="AO36" s="687"/>
      <c r="AQ36" s="660" t="s">
        <v>329</v>
      </c>
      <c r="AR36" s="661"/>
      <c r="AS36" s="661"/>
      <c r="AT36" s="661"/>
      <c r="AU36" s="661"/>
      <c r="AV36" s="661"/>
      <c r="AW36" s="661"/>
      <c r="AX36" s="661"/>
      <c r="AY36" s="662"/>
      <c r="AZ36" s="623">
        <v>1463900</v>
      </c>
      <c r="BA36" s="626"/>
      <c r="BB36" s="626"/>
      <c r="BC36" s="626"/>
      <c r="BD36" s="624"/>
      <c r="BE36" s="624"/>
      <c r="BF36" s="663"/>
      <c r="BG36" s="667" t="s">
        <v>330</v>
      </c>
      <c r="BH36" s="664"/>
      <c r="BI36" s="664"/>
      <c r="BJ36" s="664"/>
      <c r="BK36" s="664"/>
      <c r="BL36" s="664"/>
      <c r="BM36" s="664"/>
      <c r="BN36" s="664"/>
      <c r="BO36" s="664"/>
      <c r="BP36" s="664"/>
      <c r="BQ36" s="664"/>
      <c r="BR36" s="664"/>
      <c r="BS36" s="664"/>
      <c r="BT36" s="664"/>
      <c r="BU36" s="665"/>
      <c r="BV36" s="623">
        <v>30205</v>
      </c>
      <c r="BW36" s="626"/>
      <c r="BX36" s="626"/>
      <c r="BY36" s="626"/>
      <c r="BZ36" s="626"/>
      <c r="CA36" s="626"/>
      <c r="CB36" s="666"/>
      <c r="CD36" s="667" t="s">
        <v>331</v>
      </c>
      <c r="CE36" s="664"/>
      <c r="CF36" s="664"/>
      <c r="CG36" s="664"/>
      <c r="CH36" s="664"/>
      <c r="CI36" s="664"/>
      <c r="CJ36" s="664"/>
      <c r="CK36" s="664"/>
      <c r="CL36" s="664"/>
      <c r="CM36" s="664"/>
      <c r="CN36" s="664"/>
      <c r="CO36" s="664"/>
      <c r="CP36" s="664"/>
      <c r="CQ36" s="665"/>
      <c r="CR36" s="623">
        <v>4242983</v>
      </c>
      <c r="CS36" s="626"/>
      <c r="CT36" s="626"/>
      <c r="CU36" s="626"/>
      <c r="CV36" s="626"/>
      <c r="CW36" s="626"/>
      <c r="CX36" s="626"/>
      <c r="CY36" s="627"/>
      <c r="CZ36" s="628">
        <v>16.399999999999999</v>
      </c>
      <c r="DA36" s="657"/>
      <c r="DB36" s="657"/>
      <c r="DC36" s="658"/>
      <c r="DD36" s="631">
        <v>3646453</v>
      </c>
      <c r="DE36" s="626"/>
      <c r="DF36" s="626"/>
      <c r="DG36" s="626"/>
      <c r="DH36" s="626"/>
      <c r="DI36" s="626"/>
      <c r="DJ36" s="626"/>
      <c r="DK36" s="627"/>
      <c r="DL36" s="631">
        <v>3134242</v>
      </c>
      <c r="DM36" s="626"/>
      <c r="DN36" s="626"/>
      <c r="DO36" s="626"/>
      <c r="DP36" s="626"/>
      <c r="DQ36" s="626"/>
      <c r="DR36" s="626"/>
      <c r="DS36" s="626"/>
      <c r="DT36" s="626"/>
      <c r="DU36" s="626"/>
      <c r="DV36" s="627"/>
      <c r="DW36" s="628">
        <v>19.5</v>
      </c>
      <c r="DX36" s="657"/>
      <c r="DY36" s="657"/>
      <c r="DZ36" s="657"/>
      <c r="EA36" s="657"/>
      <c r="EB36" s="657"/>
      <c r="EC36" s="659"/>
    </row>
    <row r="37" spans="2:133" ht="11.25" customHeight="1" x14ac:dyDescent="0.15">
      <c r="B37" s="620" t="s">
        <v>332</v>
      </c>
      <c r="C37" s="621"/>
      <c r="D37" s="621"/>
      <c r="E37" s="621"/>
      <c r="F37" s="621"/>
      <c r="G37" s="621"/>
      <c r="H37" s="621"/>
      <c r="I37" s="621"/>
      <c r="J37" s="621"/>
      <c r="K37" s="621"/>
      <c r="L37" s="621"/>
      <c r="M37" s="621"/>
      <c r="N37" s="621"/>
      <c r="O37" s="621"/>
      <c r="P37" s="621"/>
      <c r="Q37" s="622"/>
      <c r="R37" s="623">
        <v>735500</v>
      </c>
      <c r="S37" s="626"/>
      <c r="T37" s="626"/>
      <c r="U37" s="626"/>
      <c r="V37" s="626"/>
      <c r="W37" s="626"/>
      <c r="X37" s="626"/>
      <c r="Y37" s="627"/>
      <c r="Z37" s="685">
        <v>2.8</v>
      </c>
      <c r="AA37" s="685"/>
      <c r="AB37" s="685"/>
      <c r="AC37" s="685"/>
      <c r="AD37" s="686" t="s">
        <v>128</v>
      </c>
      <c r="AE37" s="686"/>
      <c r="AF37" s="686"/>
      <c r="AG37" s="686"/>
      <c r="AH37" s="686"/>
      <c r="AI37" s="686"/>
      <c r="AJ37" s="686"/>
      <c r="AK37" s="686"/>
      <c r="AL37" s="628" t="s">
        <v>128</v>
      </c>
      <c r="AM37" s="629"/>
      <c r="AN37" s="629"/>
      <c r="AO37" s="687"/>
      <c r="AQ37" s="660" t="s">
        <v>333</v>
      </c>
      <c r="AR37" s="661"/>
      <c r="AS37" s="661"/>
      <c r="AT37" s="661"/>
      <c r="AU37" s="661"/>
      <c r="AV37" s="661"/>
      <c r="AW37" s="661"/>
      <c r="AX37" s="661"/>
      <c r="AY37" s="662"/>
      <c r="AZ37" s="623">
        <v>377331</v>
      </c>
      <c r="BA37" s="626"/>
      <c r="BB37" s="626"/>
      <c r="BC37" s="626"/>
      <c r="BD37" s="624"/>
      <c r="BE37" s="624"/>
      <c r="BF37" s="663"/>
      <c r="BG37" s="667" t="s">
        <v>334</v>
      </c>
      <c r="BH37" s="664"/>
      <c r="BI37" s="664"/>
      <c r="BJ37" s="664"/>
      <c r="BK37" s="664"/>
      <c r="BL37" s="664"/>
      <c r="BM37" s="664"/>
      <c r="BN37" s="664"/>
      <c r="BO37" s="664"/>
      <c r="BP37" s="664"/>
      <c r="BQ37" s="664"/>
      <c r="BR37" s="664"/>
      <c r="BS37" s="664"/>
      <c r="BT37" s="664"/>
      <c r="BU37" s="665"/>
      <c r="BV37" s="623">
        <v>7685</v>
      </c>
      <c r="BW37" s="626"/>
      <c r="BX37" s="626"/>
      <c r="BY37" s="626"/>
      <c r="BZ37" s="626"/>
      <c r="CA37" s="626"/>
      <c r="CB37" s="666"/>
      <c r="CD37" s="667" t="s">
        <v>335</v>
      </c>
      <c r="CE37" s="664"/>
      <c r="CF37" s="664"/>
      <c r="CG37" s="664"/>
      <c r="CH37" s="664"/>
      <c r="CI37" s="664"/>
      <c r="CJ37" s="664"/>
      <c r="CK37" s="664"/>
      <c r="CL37" s="664"/>
      <c r="CM37" s="664"/>
      <c r="CN37" s="664"/>
      <c r="CO37" s="664"/>
      <c r="CP37" s="664"/>
      <c r="CQ37" s="665"/>
      <c r="CR37" s="623">
        <v>853733</v>
      </c>
      <c r="CS37" s="624"/>
      <c r="CT37" s="624"/>
      <c r="CU37" s="624"/>
      <c r="CV37" s="624"/>
      <c r="CW37" s="624"/>
      <c r="CX37" s="624"/>
      <c r="CY37" s="625"/>
      <c r="CZ37" s="628">
        <v>3.3</v>
      </c>
      <c r="DA37" s="657"/>
      <c r="DB37" s="657"/>
      <c r="DC37" s="658"/>
      <c r="DD37" s="631">
        <v>853651</v>
      </c>
      <c r="DE37" s="624"/>
      <c r="DF37" s="624"/>
      <c r="DG37" s="624"/>
      <c r="DH37" s="624"/>
      <c r="DI37" s="624"/>
      <c r="DJ37" s="624"/>
      <c r="DK37" s="625"/>
      <c r="DL37" s="631">
        <v>848011</v>
      </c>
      <c r="DM37" s="624"/>
      <c r="DN37" s="624"/>
      <c r="DO37" s="624"/>
      <c r="DP37" s="624"/>
      <c r="DQ37" s="624"/>
      <c r="DR37" s="624"/>
      <c r="DS37" s="624"/>
      <c r="DT37" s="624"/>
      <c r="DU37" s="624"/>
      <c r="DV37" s="625"/>
      <c r="DW37" s="628">
        <v>5.3</v>
      </c>
      <c r="DX37" s="657"/>
      <c r="DY37" s="657"/>
      <c r="DZ37" s="657"/>
      <c r="EA37" s="657"/>
      <c r="EB37" s="657"/>
      <c r="EC37" s="659"/>
    </row>
    <row r="38" spans="2:133" ht="11.25" customHeight="1" x14ac:dyDescent="0.15">
      <c r="B38" s="635" t="s">
        <v>336</v>
      </c>
      <c r="C38" s="636"/>
      <c r="D38" s="636"/>
      <c r="E38" s="636"/>
      <c r="F38" s="636"/>
      <c r="G38" s="636"/>
      <c r="H38" s="636"/>
      <c r="I38" s="636"/>
      <c r="J38" s="636"/>
      <c r="K38" s="636"/>
      <c r="L38" s="636"/>
      <c r="M38" s="636"/>
      <c r="N38" s="636"/>
      <c r="O38" s="636"/>
      <c r="P38" s="636"/>
      <c r="Q38" s="637"/>
      <c r="R38" s="638">
        <v>26568151</v>
      </c>
      <c r="S38" s="675"/>
      <c r="T38" s="675"/>
      <c r="U38" s="675"/>
      <c r="V38" s="675"/>
      <c r="W38" s="675"/>
      <c r="X38" s="675"/>
      <c r="Y38" s="680"/>
      <c r="Z38" s="681">
        <v>100</v>
      </c>
      <c r="AA38" s="681"/>
      <c r="AB38" s="681"/>
      <c r="AC38" s="681"/>
      <c r="AD38" s="682">
        <v>15334817</v>
      </c>
      <c r="AE38" s="682"/>
      <c r="AF38" s="682"/>
      <c r="AG38" s="682"/>
      <c r="AH38" s="682"/>
      <c r="AI38" s="682"/>
      <c r="AJ38" s="682"/>
      <c r="AK38" s="682"/>
      <c r="AL38" s="641">
        <v>100</v>
      </c>
      <c r="AM38" s="683"/>
      <c r="AN38" s="683"/>
      <c r="AO38" s="684"/>
      <c r="AQ38" s="660" t="s">
        <v>337</v>
      </c>
      <c r="AR38" s="661"/>
      <c r="AS38" s="661"/>
      <c r="AT38" s="661"/>
      <c r="AU38" s="661"/>
      <c r="AV38" s="661"/>
      <c r="AW38" s="661"/>
      <c r="AX38" s="661"/>
      <c r="AY38" s="662"/>
      <c r="AZ38" s="623">
        <v>31259</v>
      </c>
      <c r="BA38" s="626"/>
      <c r="BB38" s="626"/>
      <c r="BC38" s="626"/>
      <c r="BD38" s="624"/>
      <c r="BE38" s="624"/>
      <c r="BF38" s="663"/>
      <c r="BG38" s="667" t="s">
        <v>338</v>
      </c>
      <c r="BH38" s="664"/>
      <c r="BI38" s="664"/>
      <c r="BJ38" s="664"/>
      <c r="BK38" s="664"/>
      <c r="BL38" s="664"/>
      <c r="BM38" s="664"/>
      <c r="BN38" s="664"/>
      <c r="BO38" s="664"/>
      <c r="BP38" s="664"/>
      <c r="BQ38" s="664"/>
      <c r="BR38" s="664"/>
      <c r="BS38" s="664"/>
      <c r="BT38" s="664"/>
      <c r="BU38" s="665"/>
      <c r="BV38" s="623">
        <v>13459</v>
      </c>
      <c r="BW38" s="626"/>
      <c r="BX38" s="626"/>
      <c r="BY38" s="626"/>
      <c r="BZ38" s="626"/>
      <c r="CA38" s="626"/>
      <c r="CB38" s="666"/>
      <c r="CD38" s="667" t="s">
        <v>339</v>
      </c>
      <c r="CE38" s="664"/>
      <c r="CF38" s="664"/>
      <c r="CG38" s="664"/>
      <c r="CH38" s="664"/>
      <c r="CI38" s="664"/>
      <c r="CJ38" s="664"/>
      <c r="CK38" s="664"/>
      <c r="CL38" s="664"/>
      <c r="CM38" s="664"/>
      <c r="CN38" s="664"/>
      <c r="CO38" s="664"/>
      <c r="CP38" s="664"/>
      <c r="CQ38" s="665"/>
      <c r="CR38" s="623">
        <v>2045696</v>
      </c>
      <c r="CS38" s="626"/>
      <c r="CT38" s="626"/>
      <c r="CU38" s="626"/>
      <c r="CV38" s="626"/>
      <c r="CW38" s="626"/>
      <c r="CX38" s="626"/>
      <c r="CY38" s="627"/>
      <c r="CZ38" s="628">
        <v>7.9</v>
      </c>
      <c r="DA38" s="657"/>
      <c r="DB38" s="657"/>
      <c r="DC38" s="658"/>
      <c r="DD38" s="631">
        <v>1656608</v>
      </c>
      <c r="DE38" s="626"/>
      <c r="DF38" s="626"/>
      <c r="DG38" s="626"/>
      <c r="DH38" s="626"/>
      <c r="DI38" s="626"/>
      <c r="DJ38" s="626"/>
      <c r="DK38" s="627"/>
      <c r="DL38" s="631">
        <v>1578329</v>
      </c>
      <c r="DM38" s="626"/>
      <c r="DN38" s="626"/>
      <c r="DO38" s="626"/>
      <c r="DP38" s="626"/>
      <c r="DQ38" s="626"/>
      <c r="DR38" s="626"/>
      <c r="DS38" s="626"/>
      <c r="DT38" s="626"/>
      <c r="DU38" s="626"/>
      <c r="DV38" s="627"/>
      <c r="DW38" s="628">
        <v>9.8000000000000007</v>
      </c>
      <c r="DX38" s="657"/>
      <c r="DY38" s="657"/>
      <c r="DZ38" s="657"/>
      <c r="EA38" s="657"/>
      <c r="EB38" s="657"/>
      <c r="EC38" s="659"/>
    </row>
    <row r="39" spans="2:133" ht="11.25" customHeight="1" x14ac:dyDescent="0.15">
      <c r="AQ39" s="660" t="s">
        <v>340</v>
      </c>
      <c r="AR39" s="661"/>
      <c r="AS39" s="661"/>
      <c r="AT39" s="661"/>
      <c r="AU39" s="661"/>
      <c r="AV39" s="661"/>
      <c r="AW39" s="661"/>
      <c r="AX39" s="661"/>
      <c r="AY39" s="662"/>
      <c r="AZ39" s="623">
        <v>9154</v>
      </c>
      <c r="BA39" s="626"/>
      <c r="BB39" s="626"/>
      <c r="BC39" s="626"/>
      <c r="BD39" s="624"/>
      <c r="BE39" s="624"/>
      <c r="BF39" s="663"/>
      <c r="BG39" s="668" t="s">
        <v>341</v>
      </c>
      <c r="BH39" s="669"/>
      <c r="BI39" s="669"/>
      <c r="BJ39" s="669"/>
      <c r="BK39" s="669"/>
      <c r="BL39" s="235"/>
      <c r="BM39" s="664" t="s">
        <v>342</v>
      </c>
      <c r="BN39" s="664"/>
      <c r="BO39" s="664"/>
      <c r="BP39" s="664"/>
      <c r="BQ39" s="664"/>
      <c r="BR39" s="664"/>
      <c r="BS39" s="664"/>
      <c r="BT39" s="664"/>
      <c r="BU39" s="665"/>
      <c r="BV39" s="623">
        <v>113</v>
      </c>
      <c r="BW39" s="626"/>
      <c r="BX39" s="626"/>
      <c r="BY39" s="626"/>
      <c r="BZ39" s="626"/>
      <c r="CA39" s="626"/>
      <c r="CB39" s="666"/>
      <c r="CD39" s="667" t="s">
        <v>343</v>
      </c>
      <c r="CE39" s="664"/>
      <c r="CF39" s="664"/>
      <c r="CG39" s="664"/>
      <c r="CH39" s="664"/>
      <c r="CI39" s="664"/>
      <c r="CJ39" s="664"/>
      <c r="CK39" s="664"/>
      <c r="CL39" s="664"/>
      <c r="CM39" s="664"/>
      <c r="CN39" s="664"/>
      <c r="CO39" s="664"/>
      <c r="CP39" s="664"/>
      <c r="CQ39" s="665"/>
      <c r="CR39" s="623">
        <v>972442</v>
      </c>
      <c r="CS39" s="624"/>
      <c r="CT39" s="624"/>
      <c r="CU39" s="624"/>
      <c r="CV39" s="624"/>
      <c r="CW39" s="624"/>
      <c r="CX39" s="624"/>
      <c r="CY39" s="625"/>
      <c r="CZ39" s="628">
        <v>3.8</v>
      </c>
      <c r="DA39" s="657"/>
      <c r="DB39" s="657"/>
      <c r="DC39" s="658"/>
      <c r="DD39" s="631">
        <v>259622</v>
      </c>
      <c r="DE39" s="624"/>
      <c r="DF39" s="624"/>
      <c r="DG39" s="624"/>
      <c r="DH39" s="624"/>
      <c r="DI39" s="624"/>
      <c r="DJ39" s="624"/>
      <c r="DK39" s="625"/>
      <c r="DL39" s="631" t="s">
        <v>128</v>
      </c>
      <c r="DM39" s="624"/>
      <c r="DN39" s="624"/>
      <c r="DO39" s="624"/>
      <c r="DP39" s="624"/>
      <c r="DQ39" s="624"/>
      <c r="DR39" s="624"/>
      <c r="DS39" s="624"/>
      <c r="DT39" s="624"/>
      <c r="DU39" s="624"/>
      <c r="DV39" s="625"/>
      <c r="DW39" s="628" t="s">
        <v>233</v>
      </c>
      <c r="DX39" s="657"/>
      <c r="DY39" s="657"/>
      <c r="DZ39" s="657"/>
      <c r="EA39" s="657"/>
      <c r="EB39" s="657"/>
      <c r="EC39" s="659"/>
    </row>
    <row r="40" spans="2:133" ht="11.25" customHeight="1" x14ac:dyDescent="0.15">
      <c r="AQ40" s="660" t="s">
        <v>344</v>
      </c>
      <c r="AR40" s="661"/>
      <c r="AS40" s="661"/>
      <c r="AT40" s="661"/>
      <c r="AU40" s="661"/>
      <c r="AV40" s="661"/>
      <c r="AW40" s="661"/>
      <c r="AX40" s="661"/>
      <c r="AY40" s="662"/>
      <c r="AZ40" s="623">
        <v>455585</v>
      </c>
      <c r="BA40" s="626"/>
      <c r="BB40" s="626"/>
      <c r="BC40" s="626"/>
      <c r="BD40" s="624"/>
      <c r="BE40" s="624"/>
      <c r="BF40" s="663"/>
      <c r="BG40" s="668"/>
      <c r="BH40" s="669"/>
      <c r="BI40" s="669"/>
      <c r="BJ40" s="669"/>
      <c r="BK40" s="669"/>
      <c r="BL40" s="235"/>
      <c r="BM40" s="664" t="s">
        <v>345</v>
      </c>
      <c r="BN40" s="664"/>
      <c r="BO40" s="664"/>
      <c r="BP40" s="664"/>
      <c r="BQ40" s="664"/>
      <c r="BR40" s="664"/>
      <c r="BS40" s="664"/>
      <c r="BT40" s="664"/>
      <c r="BU40" s="665"/>
      <c r="BV40" s="623" t="s">
        <v>128</v>
      </c>
      <c r="BW40" s="626"/>
      <c r="BX40" s="626"/>
      <c r="BY40" s="626"/>
      <c r="BZ40" s="626"/>
      <c r="CA40" s="626"/>
      <c r="CB40" s="666"/>
      <c r="CD40" s="667" t="s">
        <v>346</v>
      </c>
      <c r="CE40" s="664"/>
      <c r="CF40" s="664"/>
      <c r="CG40" s="664"/>
      <c r="CH40" s="664"/>
      <c r="CI40" s="664"/>
      <c r="CJ40" s="664"/>
      <c r="CK40" s="664"/>
      <c r="CL40" s="664"/>
      <c r="CM40" s="664"/>
      <c r="CN40" s="664"/>
      <c r="CO40" s="664"/>
      <c r="CP40" s="664"/>
      <c r="CQ40" s="665"/>
      <c r="CR40" s="623">
        <v>22837</v>
      </c>
      <c r="CS40" s="626"/>
      <c r="CT40" s="626"/>
      <c r="CU40" s="626"/>
      <c r="CV40" s="626"/>
      <c r="CW40" s="626"/>
      <c r="CX40" s="626"/>
      <c r="CY40" s="627"/>
      <c r="CZ40" s="628">
        <v>0.1</v>
      </c>
      <c r="DA40" s="657"/>
      <c r="DB40" s="657"/>
      <c r="DC40" s="658"/>
      <c r="DD40" s="631">
        <v>22837</v>
      </c>
      <c r="DE40" s="626"/>
      <c r="DF40" s="626"/>
      <c r="DG40" s="626"/>
      <c r="DH40" s="626"/>
      <c r="DI40" s="626"/>
      <c r="DJ40" s="626"/>
      <c r="DK40" s="627"/>
      <c r="DL40" s="631" t="s">
        <v>233</v>
      </c>
      <c r="DM40" s="626"/>
      <c r="DN40" s="626"/>
      <c r="DO40" s="626"/>
      <c r="DP40" s="626"/>
      <c r="DQ40" s="626"/>
      <c r="DR40" s="626"/>
      <c r="DS40" s="626"/>
      <c r="DT40" s="626"/>
      <c r="DU40" s="626"/>
      <c r="DV40" s="627"/>
      <c r="DW40" s="628" t="s">
        <v>233</v>
      </c>
      <c r="DX40" s="657"/>
      <c r="DY40" s="657"/>
      <c r="DZ40" s="657"/>
      <c r="EA40" s="657"/>
      <c r="EB40" s="657"/>
      <c r="EC40" s="659"/>
    </row>
    <row r="41" spans="2:133" ht="11.25" customHeight="1" x14ac:dyDescent="0.15">
      <c r="AQ41" s="672" t="s">
        <v>347</v>
      </c>
      <c r="AR41" s="673"/>
      <c r="AS41" s="673"/>
      <c r="AT41" s="673"/>
      <c r="AU41" s="673"/>
      <c r="AV41" s="673"/>
      <c r="AW41" s="673"/>
      <c r="AX41" s="673"/>
      <c r="AY41" s="674"/>
      <c r="AZ41" s="638">
        <v>1598698</v>
      </c>
      <c r="BA41" s="675"/>
      <c r="BB41" s="675"/>
      <c r="BC41" s="675"/>
      <c r="BD41" s="639"/>
      <c r="BE41" s="639"/>
      <c r="BF41" s="676"/>
      <c r="BG41" s="670"/>
      <c r="BH41" s="671"/>
      <c r="BI41" s="671"/>
      <c r="BJ41" s="671"/>
      <c r="BK41" s="671"/>
      <c r="BL41" s="236"/>
      <c r="BM41" s="677" t="s">
        <v>348</v>
      </c>
      <c r="BN41" s="677"/>
      <c r="BO41" s="677"/>
      <c r="BP41" s="677"/>
      <c r="BQ41" s="677"/>
      <c r="BR41" s="677"/>
      <c r="BS41" s="677"/>
      <c r="BT41" s="677"/>
      <c r="BU41" s="678"/>
      <c r="BV41" s="638">
        <v>326</v>
      </c>
      <c r="BW41" s="675"/>
      <c r="BX41" s="675"/>
      <c r="BY41" s="675"/>
      <c r="BZ41" s="675"/>
      <c r="CA41" s="675"/>
      <c r="CB41" s="679"/>
      <c r="CD41" s="667" t="s">
        <v>349</v>
      </c>
      <c r="CE41" s="664"/>
      <c r="CF41" s="664"/>
      <c r="CG41" s="664"/>
      <c r="CH41" s="664"/>
      <c r="CI41" s="664"/>
      <c r="CJ41" s="664"/>
      <c r="CK41" s="664"/>
      <c r="CL41" s="664"/>
      <c r="CM41" s="664"/>
      <c r="CN41" s="664"/>
      <c r="CO41" s="664"/>
      <c r="CP41" s="664"/>
      <c r="CQ41" s="665"/>
      <c r="CR41" s="623" t="s">
        <v>128</v>
      </c>
      <c r="CS41" s="624"/>
      <c r="CT41" s="624"/>
      <c r="CU41" s="624"/>
      <c r="CV41" s="624"/>
      <c r="CW41" s="624"/>
      <c r="CX41" s="624"/>
      <c r="CY41" s="625"/>
      <c r="CZ41" s="628" t="s">
        <v>233</v>
      </c>
      <c r="DA41" s="657"/>
      <c r="DB41" s="657"/>
      <c r="DC41" s="658"/>
      <c r="DD41" s="631" t="s">
        <v>128</v>
      </c>
      <c r="DE41" s="624"/>
      <c r="DF41" s="624"/>
      <c r="DG41" s="624"/>
      <c r="DH41" s="624"/>
      <c r="DI41" s="624"/>
      <c r="DJ41" s="624"/>
      <c r="DK41" s="625"/>
      <c r="DL41" s="632"/>
      <c r="DM41" s="633"/>
      <c r="DN41" s="633"/>
      <c r="DO41" s="633"/>
      <c r="DP41" s="633"/>
      <c r="DQ41" s="633"/>
      <c r="DR41" s="633"/>
      <c r="DS41" s="633"/>
      <c r="DT41" s="633"/>
      <c r="DU41" s="633"/>
      <c r="DV41" s="634"/>
      <c r="DW41" s="617"/>
      <c r="DX41" s="618"/>
      <c r="DY41" s="618"/>
      <c r="DZ41" s="618"/>
      <c r="EA41" s="618"/>
      <c r="EB41" s="618"/>
      <c r="EC41" s="619"/>
    </row>
    <row r="42" spans="2:133" ht="11.25" customHeight="1" x14ac:dyDescent="0.15">
      <c r="B42" s="229" t="s">
        <v>350</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20" t="s">
        <v>351</v>
      </c>
      <c r="CE42" s="621"/>
      <c r="CF42" s="621"/>
      <c r="CG42" s="621"/>
      <c r="CH42" s="621"/>
      <c r="CI42" s="621"/>
      <c r="CJ42" s="621"/>
      <c r="CK42" s="621"/>
      <c r="CL42" s="621"/>
      <c r="CM42" s="621"/>
      <c r="CN42" s="621"/>
      <c r="CO42" s="621"/>
      <c r="CP42" s="621"/>
      <c r="CQ42" s="622"/>
      <c r="CR42" s="623">
        <v>2644552</v>
      </c>
      <c r="CS42" s="626"/>
      <c r="CT42" s="626"/>
      <c r="CU42" s="626"/>
      <c r="CV42" s="626"/>
      <c r="CW42" s="626"/>
      <c r="CX42" s="626"/>
      <c r="CY42" s="627"/>
      <c r="CZ42" s="628">
        <v>10.199999999999999</v>
      </c>
      <c r="DA42" s="629"/>
      <c r="DB42" s="629"/>
      <c r="DC42" s="630"/>
      <c r="DD42" s="631">
        <v>464235</v>
      </c>
      <c r="DE42" s="626"/>
      <c r="DF42" s="626"/>
      <c r="DG42" s="626"/>
      <c r="DH42" s="626"/>
      <c r="DI42" s="626"/>
      <c r="DJ42" s="626"/>
      <c r="DK42" s="627"/>
      <c r="DL42" s="632"/>
      <c r="DM42" s="633"/>
      <c r="DN42" s="633"/>
      <c r="DO42" s="633"/>
      <c r="DP42" s="633"/>
      <c r="DQ42" s="633"/>
      <c r="DR42" s="633"/>
      <c r="DS42" s="633"/>
      <c r="DT42" s="633"/>
      <c r="DU42" s="633"/>
      <c r="DV42" s="634"/>
      <c r="DW42" s="617"/>
      <c r="DX42" s="618"/>
      <c r="DY42" s="618"/>
      <c r="DZ42" s="618"/>
      <c r="EA42" s="618"/>
      <c r="EB42" s="618"/>
      <c r="EC42" s="619"/>
    </row>
    <row r="43" spans="2:133" ht="11.25" customHeight="1" x14ac:dyDescent="0.15">
      <c r="B43" s="239" t="s">
        <v>352</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20" t="s">
        <v>353</v>
      </c>
      <c r="CE43" s="621"/>
      <c r="CF43" s="621"/>
      <c r="CG43" s="621"/>
      <c r="CH43" s="621"/>
      <c r="CI43" s="621"/>
      <c r="CJ43" s="621"/>
      <c r="CK43" s="621"/>
      <c r="CL43" s="621"/>
      <c r="CM43" s="621"/>
      <c r="CN43" s="621"/>
      <c r="CO43" s="621"/>
      <c r="CP43" s="621"/>
      <c r="CQ43" s="622"/>
      <c r="CR43" s="623">
        <v>102693</v>
      </c>
      <c r="CS43" s="624"/>
      <c r="CT43" s="624"/>
      <c r="CU43" s="624"/>
      <c r="CV43" s="624"/>
      <c r="CW43" s="624"/>
      <c r="CX43" s="624"/>
      <c r="CY43" s="625"/>
      <c r="CZ43" s="628">
        <v>0.4</v>
      </c>
      <c r="DA43" s="657"/>
      <c r="DB43" s="657"/>
      <c r="DC43" s="658"/>
      <c r="DD43" s="631">
        <v>72703</v>
      </c>
      <c r="DE43" s="624"/>
      <c r="DF43" s="624"/>
      <c r="DG43" s="624"/>
      <c r="DH43" s="624"/>
      <c r="DI43" s="624"/>
      <c r="DJ43" s="624"/>
      <c r="DK43" s="625"/>
      <c r="DL43" s="632"/>
      <c r="DM43" s="633"/>
      <c r="DN43" s="633"/>
      <c r="DO43" s="633"/>
      <c r="DP43" s="633"/>
      <c r="DQ43" s="633"/>
      <c r="DR43" s="633"/>
      <c r="DS43" s="633"/>
      <c r="DT43" s="633"/>
      <c r="DU43" s="633"/>
      <c r="DV43" s="634"/>
      <c r="DW43" s="617"/>
      <c r="DX43" s="618"/>
      <c r="DY43" s="618"/>
      <c r="DZ43" s="618"/>
      <c r="EA43" s="618"/>
      <c r="EB43" s="618"/>
      <c r="EC43" s="619"/>
    </row>
    <row r="44" spans="2:133" ht="11.25" customHeight="1" x14ac:dyDescent="0.15">
      <c r="B44" s="240" t="s">
        <v>354</v>
      </c>
      <c r="CD44" s="651" t="s">
        <v>306</v>
      </c>
      <c r="CE44" s="652"/>
      <c r="CF44" s="620" t="s">
        <v>355</v>
      </c>
      <c r="CG44" s="621"/>
      <c r="CH44" s="621"/>
      <c r="CI44" s="621"/>
      <c r="CJ44" s="621"/>
      <c r="CK44" s="621"/>
      <c r="CL44" s="621"/>
      <c r="CM44" s="621"/>
      <c r="CN44" s="621"/>
      <c r="CO44" s="621"/>
      <c r="CP44" s="621"/>
      <c r="CQ44" s="622"/>
      <c r="CR44" s="623">
        <v>2510244</v>
      </c>
      <c r="CS44" s="626"/>
      <c r="CT44" s="626"/>
      <c r="CU44" s="626"/>
      <c r="CV44" s="626"/>
      <c r="CW44" s="626"/>
      <c r="CX44" s="626"/>
      <c r="CY44" s="627"/>
      <c r="CZ44" s="628">
        <v>9.6999999999999993</v>
      </c>
      <c r="DA44" s="629"/>
      <c r="DB44" s="629"/>
      <c r="DC44" s="630"/>
      <c r="DD44" s="631">
        <v>444421</v>
      </c>
      <c r="DE44" s="626"/>
      <c r="DF44" s="626"/>
      <c r="DG44" s="626"/>
      <c r="DH44" s="626"/>
      <c r="DI44" s="626"/>
      <c r="DJ44" s="626"/>
      <c r="DK44" s="627"/>
      <c r="DL44" s="632"/>
      <c r="DM44" s="633"/>
      <c r="DN44" s="633"/>
      <c r="DO44" s="633"/>
      <c r="DP44" s="633"/>
      <c r="DQ44" s="633"/>
      <c r="DR44" s="633"/>
      <c r="DS44" s="633"/>
      <c r="DT44" s="633"/>
      <c r="DU44" s="633"/>
      <c r="DV44" s="634"/>
      <c r="DW44" s="617"/>
      <c r="DX44" s="618"/>
      <c r="DY44" s="618"/>
      <c r="DZ44" s="618"/>
      <c r="EA44" s="618"/>
      <c r="EB44" s="618"/>
      <c r="EC44" s="619"/>
    </row>
    <row r="45" spans="2:133" ht="11.25" customHeight="1" x14ac:dyDescent="0.15">
      <c r="CD45" s="653"/>
      <c r="CE45" s="654"/>
      <c r="CF45" s="620" t="s">
        <v>356</v>
      </c>
      <c r="CG45" s="621"/>
      <c r="CH45" s="621"/>
      <c r="CI45" s="621"/>
      <c r="CJ45" s="621"/>
      <c r="CK45" s="621"/>
      <c r="CL45" s="621"/>
      <c r="CM45" s="621"/>
      <c r="CN45" s="621"/>
      <c r="CO45" s="621"/>
      <c r="CP45" s="621"/>
      <c r="CQ45" s="622"/>
      <c r="CR45" s="623">
        <v>615742</v>
      </c>
      <c r="CS45" s="624"/>
      <c r="CT45" s="624"/>
      <c r="CU45" s="624"/>
      <c r="CV45" s="624"/>
      <c r="CW45" s="624"/>
      <c r="CX45" s="624"/>
      <c r="CY45" s="625"/>
      <c r="CZ45" s="628">
        <v>2.4</v>
      </c>
      <c r="DA45" s="657"/>
      <c r="DB45" s="657"/>
      <c r="DC45" s="658"/>
      <c r="DD45" s="631">
        <v>34952</v>
      </c>
      <c r="DE45" s="624"/>
      <c r="DF45" s="624"/>
      <c r="DG45" s="624"/>
      <c r="DH45" s="624"/>
      <c r="DI45" s="624"/>
      <c r="DJ45" s="624"/>
      <c r="DK45" s="625"/>
      <c r="DL45" s="632"/>
      <c r="DM45" s="633"/>
      <c r="DN45" s="633"/>
      <c r="DO45" s="633"/>
      <c r="DP45" s="633"/>
      <c r="DQ45" s="633"/>
      <c r="DR45" s="633"/>
      <c r="DS45" s="633"/>
      <c r="DT45" s="633"/>
      <c r="DU45" s="633"/>
      <c r="DV45" s="634"/>
      <c r="DW45" s="617"/>
      <c r="DX45" s="618"/>
      <c r="DY45" s="618"/>
      <c r="DZ45" s="618"/>
      <c r="EA45" s="618"/>
      <c r="EB45" s="618"/>
      <c r="EC45" s="619"/>
    </row>
    <row r="46" spans="2:133" ht="11.25" customHeight="1" x14ac:dyDescent="0.15">
      <c r="CD46" s="653"/>
      <c r="CE46" s="654"/>
      <c r="CF46" s="620" t="s">
        <v>357</v>
      </c>
      <c r="CG46" s="621"/>
      <c r="CH46" s="621"/>
      <c r="CI46" s="621"/>
      <c r="CJ46" s="621"/>
      <c r="CK46" s="621"/>
      <c r="CL46" s="621"/>
      <c r="CM46" s="621"/>
      <c r="CN46" s="621"/>
      <c r="CO46" s="621"/>
      <c r="CP46" s="621"/>
      <c r="CQ46" s="622"/>
      <c r="CR46" s="623">
        <v>1540643</v>
      </c>
      <c r="CS46" s="626"/>
      <c r="CT46" s="626"/>
      <c r="CU46" s="626"/>
      <c r="CV46" s="626"/>
      <c r="CW46" s="626"/>
      <c r="CX46" s="626"/>
      <c r="CY46" s="627"/>
      <c r="CZ46" s="628">
        <v>6</v>
      </c>
      <c r="DA46" s="629"/>
      <c r="DB46" s="629"/>
      <c r="DC46" s="630"/>
      <c r="DD46" s="631">
        <v>390355</v>
      </c>
      <c r="DE46" s="626"/>
      <c r="DF46" s="626"/>
      <c r="DG46" s="626"/>
      <c r="DH46" s="626"/>
      <c r="DI46" s="626"/>
      <c r="DJ46" s="626"/>
      <c r="DK46" s="627"/>
      <c r="DL46" s="632"/>
      <c r="DM46" s="633"/>
      <c r="DN46" s="633"/>
      <c r="DO46" s="633"/>
      <c r="DP46" s="633"/>
      <c r="DQ46" s="633"/>
      <c r="DR46" s="633"/>
      <c r="DS46" s="633"/>
      <c r="DT46" s="633"/>
      <c r="DU46" s="633"/>
      <c r="DV46" s="634"/>
      <c r="DW46" s="617"/>
      <c r="DX46" s="618"/>
      <c r="DY46" s="618"/>
      <c r="DZ46" s="618"/>
      <c r="EA46" s="618"/>
      <c r="EB46" s="618"/>
      <c r="EC46" s="619"/>
    </row>
    <row r="47" spans="2:133" ht="11.25" customHeight="1" x14ac:dyDescent="0.15">
      <c r="CD47" s="653"/>
      <c r="CE47" s="654"/>
      <c r="CF47" s="620" t="s">
        <v>358</v>
      </c>
      <c r="CG47" s="621"/>
      <c r="CH47" s="621"/>
      <c r="CI47" s="621"/>
      <c r="CJ47" s="621"/>
      <c r="CK47" s="621"/>
      <c r="CL47" s="621"/>
      <c r="CM47" s="621"/>
      <c r="CN47" s="621"/>
      <c r="CO47" s="621"/>
      <c r="CP47" s="621"/>
      <c r="CQ47" s="622"/>
      <c r="CR47" s="623">
        <v>134308</v>
      </c>
      <c r="CS47" s="624"/>
      <c r="CT47" s="624"/>
      <c r="CU47" s="624"/>
      <c r="CV47" s="624"/>
      <c r="CW47" s="624"/>
      <c r="CX47" s="624"/>
      <c r="CY47" s="625"/>
      <c r="CZ47" s="628">
        <v>0.5</v>
      </c>
      <c r="DA47" s="657"/>
      <c r="DB47" s="657"/>
      <c r="DC47" s="658"/>
      <c r="DD47" s="631">
        <v>19814</v>
      </c>
      <c r="DE47" s="624"/>
      <c r="DF47" s="624"/>
      <c r="DG47" s="624"/>
      <c r="DH47" s="624"/>
      <c r="DI47" s="624"/>
      <c r="DJ47" s="624"/>
      <c r="DK47" s="625"/>
      <c r="DL47" s="632"/>
      <c r="DM47" s="633"/>
      <c r="DN47" s="633"/>
      <c r="DO47" s="633"/>
      <c r="DP47" s="633"/>
      <c r="DQ47" s="633"/>
      <c r="DR47" s="633"/>
      <c r="DS47" s="633"/>
      <c r="DT47" s="633"/>
      <c r="DU47" s="633"/>
      <c r="DV47" s="634"/>
      <c r="DW47" s="617"/>
      <c r="DX47" s="618"/>
      <c r="DY47" s="618"/>
      <c r="DZ47" s="618"/>
      <c r="EA47" s="618"/>
      <c r="EB47" s="618"/>
      <c r="EC47" s="619"/>
    </row>
    <row r="48" spans="2:133" x14ac:dyDescent="0.15">
      <c r="CD48" s="655"/>
      <c r="CE48" s="656"/>
      <c r="CF48" s="620" t="s">
        <v>359</v>
      </c>
      <c r="CG48" s="621"/>
      <c r="CH48" s="621"/>
      <c r="CI48" s="621"/>
      <c r="CJ48" s="621"/>
      <c r="CK48" s="621"/>
      <c r="CL48" s="621"/>
      <c r="CM48" s="621"/>
      <c r="CN48" s="621"/>
      <c r="CO48" s="621"/>
      <c r="CP48" s="621"/>
      <c r="CQ48" s="622"/>
      <c r="CR48" s="623" t="s">
        <v>233</v>
      </c>
      <c r="CS48" s="626"/>
      <c r="CT48" s="626"/>
      <c r="CU48" s="626"/>
      <c r="CV48" s="626"/>
      <c r="CW48" s="626"/>
      <c r="CX48" s="626"/>
      <c r="CY48" s="627"/>
      <c r="CZ48" s="628" t="s">
        <v>128</v>
      </c>
      <c r="DA48" s="629"/>
      <c r="DB48" s="629"/>
      <c r="DC48" s="630"/>
      <c r="DD48" s="631" t="s">
        <v>128</v>
      </c>
      <c r="DE48" s="626"/>
      <c r="DF48" s="626"/>
      <c r="DG48" s="626"/>
      <c r="DH48" s="626"/>
      <c r="DI48" s="626"/>
      <c r="DJ48" s="626"/>
      <c r="DK48" s="627"/>
      <c r="DL48" s="632"/>
      <c r="DM48" s="633"/>
      <c r="DN48" s="633"/>
      <c r="DO48" s="633"/>
      <c r="DP48" s="633"/>
      <c r="DQ48" s="633"/>
      <c r="DR48" s="633"/>
      <c r="DS48" s="633"/>
      <c r="DT48" s="633"/>
      <c r="DU48" s="633"/>
      <c r="DV48" s="634"/>
      <c r="DW48" s="617"/>
      <c r="DX48" s="618"/>
      <c r="DY48" s="618"/>
      <c r="DZ48" s="618"/>
      <c r="EA48" s="618"/>
      <c r="EB48" s="618"/>
      <c r="EC48" s="619"/>
    </row>
    <row r="49" spans="82:133" ht="11.25" customHeight="1" x14ac:dyDescent="0.15">
      <c r="CD49" s="635" t="s">
        <v>360</v>
      </c>
      <c r="CE49" s="636"/>
      <c r="CF49" s="636"/>
      <c r="CG49" s="636"/>
      <c r="CH49" s="636"/>
      <c r="CI49" s="636"/>
      <c r="CJ49" s="636"/>
      <c r="CK49" s="636"/>
      <c r="CL49" s="636"/>
      <c r="CM49" s="636"/>
      <c r="CN49" s="636"/>
      <c r="CO49" s="636"/>
      <c r="CP49" s="636"/>
      <c r="CQ49" s="637"/>
      <c r="CR49" s="638">
        <v>25807746</v>
      </c>
      <c r="CS49" s="639"/>
      <c r="CT49" s="639"/>
      <c r="CU49" s="639"/>
      <c r="CV49" s="639"/>
      <c r="CW49" s="639"/>
      <c r="CX49" s="639"/>
      <c r="CY49" s="640"/>
      <c r="CZ49" s="641">
        <v>100</v>
      </c>
      <c r="DA49" s="642"/>
      <c r="DB49" s="642"/>
      <c r="DC49" s="643"/>
      <c r="DD49" s="644">
        <v>17823196</v>
      </c>
      <c r="DE49" s="639"/>
      <c r="DF49" s="639"/>
      <c r="DG49" s="639"/>
      <c r="DH49" s="639"/>
      <c r="DI49" s="639"/>
      <c r="DJ49" s="639"/>
      <c r="DK49" s="640"/>
      <c r="DL49" s="645"/>
      <c r="DM49" s="646"/>
      <c r="DN49" s="646"/>
      <c r="DO49" s="646"/>
      <c r="DP49" s="646"/>
      <c r="DQ49" s="646"/>
      <c r="DR49" s="646"/>
      <c r="DS49" s="646"/>
      <c r="DT49" s="646"/>
      <c r="DU49" s="646"/>
      <c r="DV49" s="647"/>
      <c r="DW49" s="648"/>
      <c r="DX49" s="649"/>
      <c r="DY49" s="649"/>
      <c r="DZ49" s="649"/>
      <c r="EA49" s="649"/>
      <c r="EB49" s="649"/>
      <c r="EC49" s="650"/>
    </row>
    <row r="50" spans="82:133" hidden="1" x14ac:dyDescent="0.15"/>
    <row r="51" spans="82:133" hidden="1" x14ac:dyDescent="0.15"/>
    <row r="52" spans="82:133" hidden="1" x14ac:dyDescent="0.15"/>
    <row r="53" spans="82:133" hidden="1" x14ac:dyDescent="0.15"/>
  </sheetData>
  <sheetProtection algorithmName="SHA-512" hashValue="aLxPzNwSX+3wr3CiwtjQkZjApnEC3u79DP0PbUbJkJwwM24vEhX+lqVZ9DPlPqKzuWI8b0ohX/xZaG4NuY8N2w==" saltValue="zuQYh+NyZMQYIu/lNHfBZ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60" zoomScaleNormal="60"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361</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65" t="s">
        <v>362</v>
      </c>
      <c r="DK2" s="1166"/>
      <c r="DL2" s="1166"/>
      <c r="DM2" s="1166"/>
      <c r="DN2" s="1166"/>
      <c r="DO2" s="1167"/>
      <c r="DP2" s="249"/>
      <c r="DQ2" s="1165" t="s">
        <v>363</v>
      </c>
      <c r="DR2" s="1166"/>
      <c r="DS2" s="1166"/>
      <c r="DT2" s="1166"/>
      <c r="DU2" s="1166"/>
      <c r="DV2" s="1166"/>
      <c r="DW2" s="1166"/>
      <c r="DX2" s="1166"/>
      <c r="DY2" s="1166"/>
      <c r="DZ2" s="1167"/>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21" t="s">
        <v>364</v>
      </c>
      <c r="B4" s="1121"/>
      <c r="C4" s="1121"/>
      <c r="D4" s="1121"/>
      <c r="E4" s="1121"/>
      <c r="F4" s="1121"/>
      <c r="G4" s="1121"/>
      <c r="H4" s="1121"/>
      <c r="I4" s="1121"/>
      <c r="J4" s="1121"/>
      <c r="K4" s="1121"/>
      <c r="L4" s="1121"/>
      <c r="M4" s="1121"/>
      <c r="N4" s="1121"/>
      <c r="O4" s="1121"/>
      <c r="P4" s="1121"/>
      <c r="Q4" s="1121"/>
      <c r="R4" s="1121"/>
      <c r="S4" s="1121"/>
      <c r="T4" s="1121"/>
      <c r="U4" s="1121"/>
      <c r="V4" s="1121"/>
      <c r="W4" s="1121"/>
      <c r="X4" s="1121"/>
      <c r="Y4" s="1121"/>
      <c r="Z4" s="1121"/>
      <c r="AA4" s="1121"/>
      <c r="AB4" s="1121"/>
      <c r="AC4" s="1121"/>
      <c r="AD4" s="1121"/>
      <c r="AE4" s="1121"/>
      <c r="AF4" s="1121"/>
      <c r="AG4" s="1121"/>
      <c r="AH4" s="1121"/>
      <c r="AI4" s="1121"/>
      <c r="AJ4" s="1121"/>
      <c r="AK4" s="1121"/>
      <c r="AL4" s="1121"/>
      <c r="AM4" s="1121"/>
      <c r="AN4" s="1121"/>
      <c r="AO4" s="1121"/>
      <c r="AP4" s="1121"/>
      <c r="AQ4" s="1121"/>
      <c r="AR4" s="1121"/>
      <c r="AS4" s="1121"/>
      <c r="AT4" s="1121"/>
      <c r="AU4" s="1121"/>
      <c r="AV4" s="1121"/>
      <c r="AW4" s="1121"/>
      <c r="AX4" s="1121"/>
      <c r="AY4" s="1121"/>
      <c r="AZ4" s="252"/>
      <c r="BA4" s="252"/>
      <c r="BB4" s="252"/>
      <c r="BC4" s="252"/>
      <c r="BD4" s="252"/>
      <c r="BE4" s="253"/>
      <c r="BF4" s="253"/>
      <c r="BG4" s="253"/>
      <c r="BH4" s="253"/>
      <c r="BI4" s="253"/>
      <c r="BJ4" s="253"/>
      <c r="BK4" s="253"/>
      <c r="BL4" s="253"/>
      <c r="BM4" s="253"/>
      <c r="BN4" s="253"/>
      <c r="BO4" s="253"/>
      <c r="BP4" s="253"/>
      <c r="BQ4" s="252" t="s">
        <v>365</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49" t="s">
        <v>366</v>
      </c>
      <c r="B5" s="1050"/>
      <c r="C5" s="1050"/>
      <c r="D5" s="1050"/>
      <c r="E5" s="1050"/>
      <c r="F5" s="1050"/>
      <c r="G5" s="1050"/>
      <c r="H5" s="1050"/>
      <c r="I5" s="1050"/>
      <c r="J5" s="1050"/>
      <c r="K5" s="1050"/>
      <c r="L5" s="1050"/>
      <c r="M5" s="1050"/>
      <c r="N5" s="1050"/>
      <c r="O5" s="1050"/>
      <c r="P5" s="1051"/>
      <c r="Q5" s="1055" t="s">
        <v>367</v>
      </c>
      <c r="R5" s="1056"/>
      <c r="S5" s="1056"/>
      <c r="T5" s="1056"/>
      <c r="U5" s="1057"/>
      <c r="V5" s="1055" t="s">
        <v>368</v>
      </c>
      <c r="W5" s="1056"/>
      <c r="X5" s="1056"/>
      <c r="Y5" s="1056"/>
      <c r="Z5" s="1057"/>
      <c r="AA5" s="1055" t="s">
        <v>369</v>
      </c>
      <c r="AB5" s="1056"/>
      <c r="AC5" s="1056"/>
      <c r="AD5" s="1056"/>
      <c r="AE5" s="1056"/>
      <c r="AF5" s="1168" t="s">
        <v>370</v>
      </c>
      <c r="AG5" s="1056"/>
      <c r="AH5" s="1056"/>
      <c r="AI5" s="1056"/>
      <c r="AJ5" s="1071"/>
      <c r="AK5" s="1056" t="s">
        <v>371</v>
      </c>
      <c r="AL5" s="1056"/>
      <c r="AM5" s="1056"/>
      <c r="AN5" s="1056"/>
      <c r="AO5" s="1057"/>
      <c r="AP5" s="1055" t="s">
        <v>372</v>
      </c>
      <c r="AQ5" s="1056"/>
      <c r="AR5" s="1056"/>
      <c r="AS5" s="1056"/>
      <c r="AT5" s="1057"/>
      <c r="AU5" s="1055" t="s">
        <v>373</v>
      </c>
      <c r="AV5" s="1056"/>
      <c r="AW5" s="1056"/>
      <c r="AX5" s="1056"/>
      <c r="AY5" s="1071"/>
      <c r="AZ5" s="256"/>
      <c r="BA5" s="256"/>
      <c r="BB5" s="256"/>
      <c r="BC5" s="256"/>
      <c r="BD5" s="256"/>
      <c r="BE5" s="257"/>
      <c r="BF5" s="257"/>
      <c r="BG5" s="257"/>
      <c r="BH5" s="257"/>
      <c r="BI5" s="257"/>
      <c r="BJ5" s="257"/>
      <c r="BK5" s="257"/>
      <c r="BL5" s="257"/>
      <c r="BM5" s="257"/>
      <c r="BN5" s="257"/>
      <c r="BO5" s="257"/>
      <c r="BP5" s="257"/>
      <c r="BQ5" s="1049" t="s">
        <v>585</v>
      </c>
      <c r="BR5" s="1050"/>
      <c r="BS5" s="1050"/>
      <c r="BT5" s="1050"/>
      <c r="BU5" s="1050"/>
      <c r="BV5" s="1050"/>
      <c r="BW5" s="1050"/>
      <c r="BX5" s="1050"/>
      <c r="BY5" s="1050"/>
      <c r="BZ5" s="1050"/>
      <c r="CA5" s="1050"/>
      <c r="CB5" s="1050"/>
      <c r="CC5" s="1050"/>
      <c r="CD5" s="1050"/>
      <c r="CE5" s="1050"/>
      <c r="CF5" s="1050"/>
      <c r="CG5" s="1051"/>
      <c r="CH5" s="1055" t="s">
        <v>374</v>
      </c>
      <c r="CI5" s="1056"/>
      <c r="CJ5" s="1056"/>
      <c r="CK5" s="1056"/>
      <c r="CL5" s="1057"/>
      <c r="CM5" s="1055" t="s">
        <v>375</v>
      </c>
      <c r="CN5" s="1056"/>
      <c r="CO5" s="1056"/>
      <c r="CP5" s="1056"/>
      <c r="CQ5" s="1057"/>
      <c r="CR5" s="1055" t="s">
        <v>376</v>
      </c>
      <c r="CS5" s="1056"/>
      <c r="CT5" s="1056"/>
      <c r="CU5" s="1056"/>
      <c r="CV5" s="1057"/>
      <c r="CW5" s="1055" t="s">
        <v>377</v>
      </c>
      <c r="CX5" s="1056"/>
      <c r="CY5" s="1056"/>
      <c r="CZ5" s="1056"/>
      <c r="DA5" s="1057"/>
      <c r="DB5" s="1055" t="s">
        <v>378</v>
      </c>
      <c r="DC5" s="1056"/>
      <c r="DD5" s="1056"/>
      <c r="DE5" s="1056"/>
      <c r="DF5" s="1057"/>
      <c r="DG5" s="1153" t="s">
        <v>379</v>
      </c>
      <c r="DH5" s="1154"/>
      <c r="DI5" s="1154"/>
      <c r="DJ5" s="1154"/>
      <c r="DK5" s="1155"/>
      <c r="DL5" s="1153" t="s">
        <v>380</v>
      </c>
      <c r="DM5" s="1154"/>
      <c r="DN5" s="1154"/>
      <c r="DO5" s="1154"/>
      <c r="DP5" s="1155"/>
      <c r="DQ5" s="1055" t="s">
        <v>381</v>
      </c>
      <c r="DR5" s="1056"/>
      <c r="DS5" s="1056"/>
      <c r="DT5" s="1056"/>
      <c r="DU5" s="1057"/>
      <c r="DV5" s="1055" t="s">
        <v>373</v>
      </c>
      <c r="DW5" s="1056"/>
      <c r="DX5" s="1056"/>
      <c r="DY5" s="1056"/>
      <c r="DZ5" s="1071"/>
      <c r="EA5" s="254"/>
    </row>
    <row r="6" spans="1:131" s="255" customFormat="1" ht="26.25" customHeight="1" thickBot="1" x14ac:dyDescent="0.2">
      <c r="A6" s="1052"/>
      <c r="B6" s="1053"/>
      <c r="C6" s="1053"/>
      <c r="D6" s="1053"/>
      <c r="E6" s="1053"/>
      <c r="F6" s="1053"/>
      <c r="G6" s="1053"/>
      <c r="H6" s="1053"/>
      <c r="I6" s="1053"/>
      <c r="J6" s="1053"/>
      <c r="K6" s="1053"/>
      <c r="L6" s="1053"/>
      <c r="M6" s="1053"/>
      <c r="N6" s="1053"/>
      <c r="O6" s="1053"/>
      <c r="P6" s="1054"/>
      <c r="Q6" s="1058"/>
      <c r="R6" s="1059"/>
      <c r="S6" s="1059"/>
      <c r="T6" s="1059"/>
      <c r="U6" s="1060"/>
      <c r="V6" s="1058"/>
      <c r="W6" s="1059"/>
      <c r="X6" s="1059"/>
      <c r="Y6" s="1059"/>
      <c r="Z6" s="1060"/>
      <c r="AA6" s="1058"/>
      <c r="AB6" s="1059"/>
      <c r="AC6" s="1059"/>
      <c r="AD6" s="1059"/>
      <c r="AE6" s="1059"/>
      <c r="AF6" s="1169"/>
      <c r="AG6" s="1059"/>
      <c r="AH6" s="1059"/>
      <c r="AI6" s="1059"/>
      <c r="AJ6" s="1072"/>
      <c r="AK6" s="1059"/>
      <c r="AL6" s="1059"/>
      <c r="AM6" s="1059"/>
      <c r="AN6" s="1059"/>
      <c r="AO6" s="1060"/>
      <c r="AP6" s="1058"/>
      <c r="AQ6" s="1059"/>
      <c r="AR6" s="1059"/>
      <c r="AS6" s="1059"/>
      <c r="AT6" s="1060"/>
      <c r="AU6" s="1058"/>
      <c r="AV6" s="1059"/>
      <c r="AW6" s="1059"/>
      <c r="AX6" s="1059"/>
      <c r="AY6" s="1072"/>
      <c r="AZ6" s="252"/>
      <c r="BA6" s="252"/>
      <c r="BB6" s="252"/>
      <c r="BC6" s="252"/>
      <c r="BD6" s="252"/>
      <c r="BE6" s="253"/>
      <c r="BF6" s="253"/>
      <c r="BG6" s="253"/>
      <c r="BH6" s="253"/>
      <c r="BI6" s="253"/>
      <c r="BJ6" s="253"/>
      <c r="BK6" s="253"/>
      <c r="BL6" s="253"/>
      <c r="BM6" s="253"/>
      <c r="BN6" s="253"/>
      <c r="BO6" s="253"/>
      <c r="BP6" s="253"/>
      <c r="BQ6" s="1052"/>
      <c r="BR6" s="1053"/>
      <c r="BS6" s="1053"/>
      <c r="BT6" s="1053"/>
      <c r="BU6" s="1053"/>
      <c r="BV6" s="1053"/>
      <c r="BW6" s="1053"/>
      <c r="BX6" s="1053"/>
      <c r="BY6" s="1053"/>
      <c r="BZ6" s="1053"/>
      <c r="CA6" s="1053"/>
      <c r="CB6" s="1053"/>
      <c r="CC6" s="1053"/>
      <c r="CD6" s="1053"/>
      <c r="CE6" s="1053"/>
      <c r="CF6" s="1053"/>
      <c r="CG6" s="1054"/>
      <c r="CH6" s="1058"/>
      <c r="CI6" s="1059"/>
      <c r="CJ6" s="1059"/>
      <c r="CK6" s="1059"/>
      <c r="CL6" s="1060"/>
      <c r="CM6" s="1058"/>
      <c r="CN6" s="1059"/>
      <c r="CO6" s="1059"/>
      <c r="CP6" s="1059"/>
      <c r="CQ6" s="1060"/>
      <c r="CR6" s="1058"/>
      <c r="CS6" s="1059"/>
      <c r="CT6" s="1059"/>
      <c r="CU6" s="1059"/>
      <c r="CV6" s="1060"/>
      <c r="CW6" s="1058"/>
      <c r="CX6" s="1059"/>
      <c r="CY6" s="1059"/>
      <c r="CZ6" s="1059"/>
      <c r="DA6" s="1060"/>
      <c r="DB6" s="1058"/>
      <c r="DC6" s="1059"/>
      <c r="DD6" s="1059"/>
      <c r="DE6" s="1059"/>
      <c r="DF6" s="1060"/>
      <c r="DG6" s="1156"/>
      <c r="DH6" s="1157"/>
      <c r="DI6" s="1157"/>
      <c r="DJ6" s="1157"/>
      <c r="DK6" s="1158"/>
      <c r="DL6" s="1156"/>
      <c r="DM6" s="1157"/>
      <c r="DN6" s="1157"/>
      <c r="DO6" s="1157"/>
      <c r="DP6" s="1158"/>
      <c r="DQ6" s="1058"/>
      <c r="DR6" s="1059"/>
      <c r="DS6" s="1059"/>
      <c r="DT6" s="1059"/>
      <c r="DU6" s="1060"/>
      <c r="DV6" s="1058"/>
      <c r="DW6" s="1059"/>
      <c r="DX6" s="1059"/>
      <c r="DY6" s="1059"/>
      <c r="DZ6" s="1072"/>
      <c r="EA6" s="254"/>
    </row>
    <row r="7" spans="1:131" s="255" customFormat="1" ht="26.25" customHeight="1" thickTop="1" x14ac:dyDescent="0.15">
      <c r="A7" s="258">
        <v>1</v>
      </c>
      <c r="B7" s="1108" t="s">
        <v>382</v>
      </c>
      <c r="C7" s="1109"/>
      <c r="D7" s="1109"/>
      <c r="E7" s="1109"/>
      <c r="F7" s="1109"/>
      <c r="G7" s="1109"/>
      <c r="H7" s="1109"/>
      <c r="I7" s="1109"/>
      <c r="J7" s="1109"/>
      <c r="K7" s="1109"/>
      <c r="L7" s="1109"/>
      <c r="M7" s="1109"/>
      <c r="N7" s="1109"/>
      <c r="O7" s="1109"/>
      <c r="P7" s="1110"/>
      <c r="Q7" s="1159">
        <v>26292</v>
      </c>
      <c r="R7" s="1160"/>
      <c r="S7" s="1160"/>
      <c r="T7" s="1160"/>
      <c r="U7" s="1160"/>
      <c r="V7" s="1160">
        <v>25569</v>
      </c>
      <c r="W7" s="1160"/>
      <c r="X7" s="1160"/>
      <c r="Y7" s="1160"/>
      <c r="Z7" s="1160"/>
      <c r="AA7" s="1160">
        <v>723</v>
      </c>
      <c r="AB7" s="1160"/>
      <c r="AC7" s="1160"/>
      <c r="AD7" s="1160"/>
      <c r="AE7" s="1161"/>
      <c r="AF7" s="1162">
        <v>670</v>
      </c>
      <c r="AG7" s="1163"/>
      <c r="AH7" s="1163"/>
      <c r="AI7" s="1163"/>
      <c r="AJ7" s="1164"/>
      <c r="AK7" s="1146">
        <v>1528461</v>
      </c>
      <c r="AL7" s="1147"/>
      <c r="AM7" s="1147"/>
      <c r="AN7" s="1147"/>
      <c r="AO7" s="1147"/>
      <c r="AP7" s="1147">
        <v>31304</v>
      </c>
      <c r="AQ7" s="1147"/>
      <c r="AR7" s="1147"/>
      <c r="AS7" s="1147"/>
      <c r="AT7" s="1147"/>
      <c r="AU7" s="1148"/>
      <c r="AV7" s="1148"/>
      <c r="AW7" s="1148"/>
      <c r="AX7" s="1148"/>
      <c r="AY7" s="1149"/>
      <c r="AZ7" s="252"/>
      <c r="BA7" s="252"/>
      <c r="BB7" s="252"/>
      <c r="BC7" s="252"/>
      <c r="BD7" s="252"/>
      <c r="BE7" s="253"/>
      <c r="BF7" s="253"/>
      <c r="BG7" s="253"/>
      <c r="BH7" s="253"/>
      <c r="BI7" s="253"/>
      <c r="BJ7" s="253"/>
      <c r="BK7" s="253"/>
      <c r="BL7" s="253"/>
      <c r="BM7" s="253"/>
      <c r="BN7" s="253"/>
      <c r="BO7" s="253"/>
      <c r="BP7" s="253"/>
      <c r="BQ7" s="259">
        <v>1</v>
      </c>
      <c r="BR7" s="260"/>
      <c r="BS7" s="1150" t="s">
        <v>586</v>
      </c>
      <c r="BT7" s="1151"/>
      <c r="BU7" s="1151"/>
      <c r="BV7" s="1151"/>
      <c r="BW7" s="1151"/>
      <c r="BX7" s="1151"/>
      <c r="BY7" s="1151"/>
      <c r="BZ7" s="1151"/>
      <c r="CA7" s="1151"/>
      <c r="CB7" s="1151"/>
      <c r="CC7" s="1151"/>
      <c r="CD7" s="1151"/>
      <c r="CE7" s="1151"/>
      <c r="CF7" s="1151"/>
      <c r="CG7" s="1152"/>
      <c r="CH7" s="1143">
        <v>1</v>
      </c>
      <c r="CI7" s="1144"/>
      <c r="CJ7" s="1144"/>
      <c r="CK7" s="1144"/>
      <c r="CL7" s="1145"/>
      <c r="CM7" s="1143">
        <v>60</v>
      </c>
      <c r="CN7" s="1144"/>
      <c r="CO7" s="1144"/>
      <c r="CP7" s="1144"/>
      <c r="CQ7" s="1145"/>
      <c r="CR7" s="1143">
        <v>8</v>
      </c>
      <c r="CS7" s="1144"/>
      <c r="CT7" s="1144"/>
      <c r="CU7" s="1144"/>
      <c r="CV7" s="1145"/>
      <c r="CW7" s="1143">
        <v>42</v>
      </c>
      <c r="CX7" s="1144"/>
      <c r="CY7" s="1144"/>
      <c r="CZ7" s="1144"/>
      <c r="DA7" s="1145"/>
      <c r="DB7" s="1143" t="s">
        <v>571</v>
      </c>
      <c r="DC7" s="1144"/>
      <c r="DD7" s="1144"/>
      <c r="DE7" s="1144"/>
      <c r="DF7" s="1145"/>
      <c r="DG7" s="1143" t="s">
        <v>571</v>
      </c>
      <c r="DH7" s="1144"/>
      <c r="DI7" s="1144"/>
      <c r="DJ7" s="1144"/>
      <c r="DK7" s="1145"/>
      <c r="DL7" s="1143" t="s">
        <v>571</v>
      </c>
      <c r="DM7" s="1144"/>
      <c r="DN7" s="1144"/>
      <c r="DO7" s="1144"/>
      <c r="DP7" s="1145"/>
      <c r="DQ7" s="1143" t="s">
        <v>571</v>
      </c>
      <c r="DR7" s="1144"/>
      <c r="DS7" s="1144"/>
      <c r="DT7" s="1144"/>
      <c r="DU7" s="1145"/>
      <c r="DV7" s="1170"/>
      <c r="DW7" s="1171"/>
      <c r="DX7" s="1171"/>
      <c r="DY7" s="1171"/>
      <c r="DZ7" s="1172"/>
      <c r="EA7" s="254"/>
    </row>
    <row r="8" spans="1:131" s="255" customFormat="1" ht="26.25" customHeight="1" x14ac:dyDescent="0.15">
      <c r="A8" s="261">
        <v>2</v>
      </c>
      <c r="B8" s="1091" t="s">
        <v>383</v>
      </c>
      <c r="C8" s="1092"/>
      <c r="D8" s="1092"/>
      <c r="E8" s="1092"/>
      <c r="F8" s="1092"/>
      <c r="G8" s="1092"/>
      <c r="H8" s="1092"/>
      <c r="I8" s="1092"/>
      <c r="J8" s="1092"/>
      <c r="K8" s="1092"/>
      <c r="L8" s="1092"/>
      <c r="M8" s="1092"/>
      <c r="N8" s="1092"/>
      <c r="O8" s="1092"/>
      <c r="P8" s="1093"/>
      <c r="Q8" s="1097">
        <v>147</v>
      </c>
      <c r="R8" s="1098"/>
      <c r="S8" s="1098"/>
      <c r="T8" s="1098"/>
      <c r="U8" s="1098"/>
      <c r="V8" s="1098">
        <v>110</v>
      </c>
      <c r="W8" s="1098"/>
      <c r="X8" s="1098"/>
      <c r="Y8" s="1098"/>
      <c r="Z8" s="1098"/>
      <c r="AA8" s="1098">
        <v>37</v>
      </c>
      <c r="AB8" s="1098"/>
      <c r="AC8" s="1098"/>
      <c r="AD8" s="1098"/>
      <c r="AE8" s="1099"/>
      <c r="AF8" s="1073">
        <v>37</v>
      </c>
      <c r="AG8" s="1074"/>
      <c r="AH8" s="1074"/>
      <c r="AI8" s="1074"/>
      <c r="AJ8" s="1075"/>
      <c r="AK8" s="1141">
        <v>0</v>
      </c>
      <c r="AL8" s="1142"/>
      <c r="AM8" s="1142"/>
      <c r="AN8" s="1142"/>
      <c r="AO8" s="1142"/>
      <c r="AP8" s="1142">
        <v>0</v>
      </c>
      <c r="AQ8" s="1142"/>
      <c r="AR8" s="1142"/>
      <c r="AS8" s="1142"/>
      <c r="AT8" s="1142"/>
      <c r="AU8" s="1139"/>
      <c r="AV8" s="1139"/>
      <c r="AW8" s="1139"/>
      <c r="AX8" s="1139"/>
      <c r="AY8" s="1140"/>
      <c r="AZ8" s="252"/>
      <c r="BA8" s="252"/>
      <c r="BB8" s="252"/>
      <c r="BC8" s="252"/>
      <c r="BD8" s="252"/>
      <c r="BE8" s="253"/>
      <c r="BF8" s="253"/>
      <c r="BG8" s="253"/>
      <c r="BH8" s="253"/>
      <c r="BI8" s="253"/>
      <c r="BJ8" s="253"/>
      <c r="BK8" s="253"/>
      <c r="BL8" s="253"/>
      <c r="BM8" s="253"/>
      <c r="BN8" s="253"/>
      <c r="BO8" s="253"/>
      <c r="BP8" s="253"/>
      <c r="BQ8" s="262">
        <v>2</v>
      </c>
      <c r="BR8" s="263"/>
      <c r="BS8" s="1068" t="s">
        <v>587</v>
      </c>
      <c r="BT8" s="1069"/>
      <c r="BU8" s="1069"/>
      <c r="BV8" s="1069"/>
      <c r="BW8" s="1069"/>
      <c r="BX8" s="1069"/>
      <c r="BY8" s="1069"/>
      <c r="BZ8" s="1069"/>
      <c r="CA8" s="1069"/>
      <c r="CB8" s="1069"/>
      <c r="CC8" s="1069"/>
      <c r="CD8" s="1069"/>
      <c r="CE8" s="1069"/>
      <c r="CF8" s="1069"/>
      <c r="CG8" s="1070"/>
      <c r="CH8" s="1043">
        <v>6</v>
      </c>
      <c r="CI8" s="1044"/>
      <c r="CJ8" s="1044"/>
      <c r="CK8" s="1044"/>
      <c r="CL8" s="1045"/>
      <c r="CM8" s="1043">
        <v>145</v>
      </c>
      <c r="CN8" s="1044"/>
      <c r="CO8" s="1044"/>
      <c r="CP8" s="1044"/>
      <c r="CQ8" s="1045"/>
      <c r="CR8" s="1043">
        <v>100</v>
      </c>
      <c r="CS8" s="1044"/>
      <c r="CT8" s="1044"/>
      <c r="CU8" s="1044"/>
      <c r="CV8" s="1045"/>
      <c r="CW8" s="1043" t="s">
        <v>571</v>
      </c>
      <c r="CX8" s="1044"/>
      <c r="CY8" s="1044"/>
      <c r="CZ8" s="1044"/>
      <c r="DA8" s="1045"/>
      <c r="DB8" s="1043" t="s">
        <v>571</v>
      </c>
      <c r="DC8" s="1044"/>
      <c r="DD8" s="1044"/>
      <c r="DE8" s="1044"/>
      <c r="DF8" s="1045"/>
      <c r="DG8" s="1043" t="s">
        <v>571</v>
      </c>
      <c r="DH8" s="1044"/>
      <c r="DI8" s="1044"/>
      <c r="DJ8" s="1044"/>
      <c r="DK8" s="1045"/>
      <c r="DL8" s="1043" t="s">
        <v>571</v>
      </c>
      <c r="DM8" s="1044"/>
      <c r="DN8" s="1044"/>
      <c r="DO8" s="1044"/>
      <c r="DP8" s="1045"/>
      <c r="DQ8" s="1043" t="s">
        <v>571</v>
      </c>
      <c r="DR8" s="1044"/>
      <c r="DS8" s="1044"/>
      <c r="DT8" s="1044"/>
      <c r="DU8" s="1045"/>
      <c r="DV8" s="1046"/>
      <c r="DW8" s="1047"/>
      <c r="DX8" s="1047"/>
      <c r="DY8" s="1047"/>
      <c r="DZ8" s="1048"/>
      <c r="EA8" s="254"/>
    </row>
    <row r="9" spans="1:131" s="255" customFormat="1" ht="26.25" customHeight="1" x14ac:dyDescent="0.15">
      <c r="A9" s="261">
        <v>3</v>
      </c>
      <c r="B9" s="1091" t="s">
        <v>384</v>
      </c>
      <c r="C9" s="1092"/>
      <c r="D9" s="1092"/>
      <c r="E9" s="1092"/>
      <c r="F9" s="1092"/>
      <c r="G9" s="1092"/>
      <c r="H9" s="1092"/>
      <c r="I9" s="1092"/>
      <c r="J9" s="1092"/>
      <c r="K9" s="1092"/>
      <c r="L9" s="1092"/>
      <c r="M9" s="1092"/>
      <c r="N9" s="1092"/>
      <c r="O9" s="1092"/>
      <c r="P9" s="1093"/>
      <c r="Q9" s="1097">
        <v>452</v>
      </c>
      <c r="R9" s="1098"/>
      <c r="S9" s="1098"/>
      <c r="T9" s="1098"/>
      <c r="U9" s="1098"/>
      <c r="V9" s="1098">
        <v>452</v>
      </c>
      <c r="W9" s="1098"/>
      <c r="X9" s="1098"/>
      <c r="Y9" s="1098"/>
      <c r="Z9" s="1098"/>
      <c r="AA9" s="1098">
        <v>0</v>
      </c>
      <c r="AB9" s="1098"/>
      <c r="AC9" s="1098"/>
      <c r="AD9" s="1098"/>
      <c r="AE9" s="1099"/>
      <c r="AF9" s="1073">
        <v>0</v>
      </c>
      <c r="AG9" s="1074"/>
      <c r="AH9" s="1074"/>
      <c r="AI9" s="1074"/>
      <c r="AJ9" s="1075"/>
      <c r="AK9" s="1141">
        <v>298846</v>
      </c>
      <c r="AL9" s="1142"/>
      <c r="AM9" s="1142"/>
      <c r="AN9" s="1142"/>
      <c r="AO9" s="1142"/>
      <c r="AP9" s="1142">
        <v>2158</v>
      </c>
      <c r="AQ9" s="1142"/>
      <c r="AR9" s="1142"/>
      <c r="AS9" s="1142"/>
      <c r="AT9" s="1142"/>
      <c r="AU9" s="1139"/>
      <c r="AV9" s="1139"/>
      <c r="AW9" s="1139"/>
      <c r="AX9" s="1139"/>
      <c r="AY9" s="1140"/>
      <c r="AZ9" s="252"/>
      <c r="BA9" s="252"/>
      <c r="BB9" s="252"/>
      <c r="BC9" s="252"/>
      <c r="BD9" s="252"/>
      <c r="BE9" s="253"/>
      <c r="BF9" s="253"/>
      <c r="BG9" s="253"/>
      <c r="BH9" s="253"/>
      <c r="BI9" s="253"/>
      <c r="BJ9" s="253"/>
      <c r="BK9" s="253"/>
      <c r="BL9" s="253"/>
      <c r="BM9" s="253"/>
      <c r="BN9" s="253"/>
      <c r="BO9" s="253"/>
      <c r="BP9" s="253"/>
      <c r="BQ9" s="262">
        <v>3</v>
      </c>
      <c r="BR9" s="263"/>
      <c r="BS9" s="1068" t="s">
        <v>588</v>
      </c>
      <c r="BT9" s="1069"/>
      <c r="BU9" s="1069"/>
      <c r="BV9" s="1069"/>
      <c r="BW9" s="1069"/>
      <c r="BX9" s="1069"/>
      <c r="BY9" s="1069"/>
      <c r="BZ9" s="1069"/>
      <c r="CA9" s="1069"/>
      <c r="CB9" s="1069"/>
      <c r="CC9" s="1069"/>
      <c r="CD9" s="1069"/>
      <c r="CE9" s="1069"/>
      <c r="CF9" s="1069"/>
      <c r="CG9" s="1070"/>
      <c r="CH9" s="1043">
        <v>18</v>
      </c>
      <c r="CI9" s="1044"/>
      <c r="CJ9" s="1044"/>
      <c r="CK9" s="1044"/>
      <c r="CL9" s="1045"/>
      <c r="CM9" s="1043">
        <v>204</v>
      </c>
      <c r="CN9" s="1044"/>
      <c r="CO9" s="1044"/>
      <c r="CP9" s="1044"/>
      <c r="CQ9" s="1045"/>
      <c r="CR9" s="1043">
        <v>5</v>
      </c>
      <c r="CS9" s="1044"/>
      <c r="CT9" s="1044"/>
      <c r="CU9" s="1044"/>
      <c r="CV9" s="1045"/>
      <c r="CW9" s="1043">
        <v>3</v>
      </c>
      <c r="CX9" s="1044"/>
      <c r="CY9" s="1044"/>
      <c r="CZ9" s="1044"/>
      <c r="DA9" s="1045"/>
      <c r="DB9" s="1043" t="s">
        <v>571</v>
      </c>
      <c r="DC9" s="1044"/>
      <c r="DD9" s="1044"/>
      <c r="DE9" s="1044"/>
      <c r="DF9" s="1045"/>
      <c r="DG9" s="1043" t="s">
        <v>571</v>
      </c>
      <c r="DH9" s="1044"/>
      <c r="DI9" s="1044"/>
      <c r="DJ9" s="1044"/>
      <c r="DK9" s="1045"/>
      <c r="DL9" s="1043" t="s">
        <v>571</v>
      </c>
      <c r="DM9" s="1044"/>
      <c r="DN9" s="1044"/>
      <c r="DO9" s="1044"/>
      <c r="DP9" s="1045"/>
      <c r="DQ9" s="1043" t="s">
        <v>571</v>
      </c>
      <c r="DR9" s="1044"/>
      <c r="DS9" s="1044"/>
      <c r="DT9" s="1044"/>
      <c r="DU9" s="1045"/>
      <c r="DV9" s="1046"/>
      <c r="DW9" s="1047"/>
      <c r="DX9" s="1047"/>
      <c r="DY9" s="1047"/>
      <c r="DZ9" s="1048"/>
      <c r="EA9" s="254"/>
    </row>
    <row r="10" spans="1:131" s="255" customFormat="1" ht="26.25" customHeight="1" x14ac:dyDescent="0.15">
      <c r="A10" s="261">
        <v>4</v>
      </c>
      <c r="B10" s="1091"/>
      <c r="C10" s="1092"/>
      <c r="D10" s="1092"/>
      <c r="E10" s="1092"/>
      <c r="F10" s="1092"/>
      <c r="G10" s="1092"/>
      <c r="H10" s="1092"/>
      <c r="I10" s="1092"/>
      <c r="J10" s="1092"/>
      <c r="K10" s="1092"/>
      <c r="L10" s="1092"/>
      <c r="M10" s="1092"/>
      <c r="N10" s="1092"/>
      <c r="O10" s="1092"/>
      <c r="P10" s="1093"/>
      <c r="Q10" s="1097"/>
      <c r="R10" s="1098"/>
      <c r="S10" s="1098"/>
      <c r="T10" s="1098"/>
      <c r="U10" s="1098"/>
      <c r="V10" s="1098"/>
      <c r="W10" s="1098"/>
      <c r="X10" s="1098"/>
      <c r="Y10" s="1098"/>
      <c r="Z10" s="1098"/>
      <c r="AA10" s="1098"/>
      <c r="AB10" s="1098"/>
      <c r="AC10" s="1098"/>
      <c r="AD10" s="1098"/>
      <c r="AE10" s="1099"/>
      <c r="AF10" s="1073"/>
      <c r="AG10" s="1074"/>
      <c r="AH10" s="1074"/>
      <c r="AI10" s="1074"/>
      <c r="AJ10" s="1075"/>
      <c r="AK10" s="1141"/>
      <c r="AL10" s="1142"/>
      <c r="AM10" s="1142"/>
      <c r="AN10" s="1142"/>
      <c r="AO10" s="1142"/>
      <c r="AP10" s="1142"/>
      <c r="AQ10" s="1142"/>
      <c r="AR10" s="1142"/>
      <c r="AS10" s="1142"/>
      <c r="AT10" s="1142"/>
      <c r="AU10" s="1139"/>
      <c r="AV10" s="1139"/>
      <c r="AW10" s="1139"/>
      <c r="AX10" s="1139"/>
      <c r="AY10" s="1140"/>
      <c r="AZ10" s="252"/>
      <c r="BA10" s="252"/>
      <c r="BB10" s="252"/>
      <c r="BC10" s="252"/>
      <c r="BD10" s="252"/>
      <c r="BE10" s="253"/>
      <c r="BF10" s="253"/>
      <c r="BG10" s="253"/>
      <c r="BH10" s="253"/>
      <c r="BI10" s="253"/>
      <c r="BJ10" s="253"/>
      <c r="BK10" s="253"/>
      <c r="BL10" s="253"/>
      <c r="BM10" s="253"/>
      <c r="BN10" s="253"/>
      <c r="BO10" s="253"/>
      <c r="BP10" s="253"/>
      <c r="BQ10" s="262">
        <v>4</v>
      </c>
      <c r="BR10" s="263"/>
      <c r="BS10" s="1068" t="s">
        <v>589</v>
      </c>
      <c r="BT10" s="1069"/>
      <c r="BU10" s="1069"/>
      <c r="BV10" s="1069"/>
      <c r="BW10" s="1069"/>
      <c r="BX10" s="1069"/>
      <c r="BY10" s="1069"/>
      <c r="BZ10" s="1069"/>
      <c r="CA10" s="1069"/>
      <c r="CB10" s="1069"/>
      <c r="CC10" s="1069"/>
      <c r="CD10" s="1069"/>
      <c r="CE10" s="1069"/>
      <c r="CF10" s="1069"/>
      <c r="CG10" s="1070"/>
      <c r="CH10" s="1043">
        <v>9</v>
      </c>
      <c r="CI10" s="1044"/>
      <c r="CJ10" s="1044"/>
      <c r="CK10" s="1044"/>
      <c r="CL10" s="1045"/>
      <c r="CM10" s="1043">
        <v>-133</v>
      </c>
      <c r="CN10" s="1044"/>
      <c r="CO10" s="1044"/>
      <c r="CP10" s="1044"/>
      <c r="CQ10" s="1045"/>
      <c r="CR10" s="1043">
        <v>9</v>
      </c>
      <c r="CS10" s="1044"/>
      <c r="CT10" s="1044"/>
      <c r="CU10" s="1044"/>
      <c r="CV10" s="1045"/>
      <c r="CW10" s="1043" t="s">
        <v>571</v>
      </c>
      <c r="CX10" s="1044"/>
      <c r="CY10" s="1044"/>
      <c r="CZ10" s="1044"/>
      <c r="DA10" s="1045"/>
      <c r="DB10" s="1043" t="s">
        <v>571</v>
      </c>
      <c r="DC10" s="1044"/>
      <c r="DD10" s="1044"/>
      <c r="DE10" s="1044"/>
      <c r="DF10" s="1045"/>
      <c r="DG10" s="1043" t="s">
        <v>571</v>
      </c>
      <c r="DH10" s="1044"/>
      <c r="DI10" s="1044"/>
      <c r="DJ10" s="1044"/>
      <c r="DK10" s="1045"/>
      <c r="DL10" s="1043" t="s">
        <v>571</v>
      </c>
      <c r="DM10" s="1044"/>
      <c r="DN10" s="1044"/>
      <c r="DO10" s="1044"/>
      <c r="DP10" s="1045"/>
      <c r="DQ10" s="1043" t="s">
        <v>571</v>
      </c>
      <c r="DR10" s="1044"/>
      <c r="DS10" s="1044"/>
      <c r="DT10" s="1044"/>
      <c r="DU10" s="1045"/>
      <c r="DV10" s="1046"/>
      <c r="DW10" s="1047"/>
      <c r="DX10" s="1047"/>
      <c r="DY10" s="1047"/>
      <c r="DZ10" s="1048"/>
      <c r="EA10" s="254"/>
    </row>
    <row r="11" spans="1:131" s="255" customFormat="1" ht="26.25" customHeight="1" x14ac:dyDescent="0.15">
      <c r="A11" s="261">
        <v>5</v>
      </c>
      <c r="B11" s="1091"/>
      <c r="C11" s="1092"/>
      <c r="D11" s="1092"/>
      <c r="E11" s="1092"/>
      <c r="F11" s="1092"/>
      <c r="G11" s="1092"/>
      <c r="H11" s="1092"/>
      <c r="I11" s="1092"/>
      <c r="J11" s="1092"/>
      <c r="K11" s="1092"/>
      <c r="L11" s="1092"/>
      <c r="M11" s="1092"/>
      <c r="N11" s="1092"/>
      <c r="O11" s="1092"/>
      <c r="P11" s="1093"/>
      <c r="Q11" s="1097"/>
      <c r="R11" s="1098"/>
      <c r="S11" s="1098"/>
      <c r="T11" s="1098"/>
      <c r="U11" s="1098"/>
      <c r="V11" s="1098"/>
      <c r="W11" s="1098"/>
      <c r="X11" s="1098"/>
      <c r="Y11" s="1098"/>
      <c r="Z11" s="1098"/>
      <c r="AA11" s="1098"/>
      <c r="AB11" s="1098"/>
      <c r="AC11" s="1098"/>
      <c r="AD11" s="1098"/>
      <c r="AE11" s="1099"/>
      <c r="AF11" s="1073"/>
      <c r="AG11" s="1074"/>
      <c r="AH11" s="1074"/>
      <c r="AI11" s="1074"/>
      <c r="AJ11" s="1075"/>
      <c r="AK11" s="1141"/>
      <c r="AL11" s="1142"/>
      <c r="AM11" s="1142"/>
      <c r="AN11" s="1142"/>
      <c r="AO11" s="1142"/>
      <c r="AP11" s="1142"/>
      <c r="AQ11" s="1142"/>
      <c r="AR11" s="1142"/>
      <c r="AS11" s="1142"/>
      <c r="AT11" s="1142"/>
      <c r="AU11" s="1139"/>
      <c r="AV11" s="1139"/>
      <c r="AW11" s="1139"/>
      <c r="AX11" s="1139"/>
      <c r="AY11" s="1140"/>
      <c r="AZ11" s="252"/>
      <c r="BA11" s="252"/>
      <c r="BB11" s="252"/>
      <c r="BC11" s="252"/>
      <c r="BD11" s="252"/>
      <c r="BE11" s="253"/>
      <c r="BF11" s="253"/>
      <c r="BG11" s="253"/>
      <c r="BH11" s="253"/>
      <c r="BI11" s="253"/>
      <c r="BJ11" s="253"/>
      <c r="BK11" s="253"/>
      <c r="BL11" s="253"/>
      <c r="BM11" s="253"/>
      <c r="BN11" s="253"/>
      <c r="BO11" s="253"/>
      <c r="BP11" s="253"/>
      <c r="BQ11" s="262">
        <v>5</v>
      </c>
      <c r="BR11" s="263"/>
      <c r="BS11" s="1068"/>
      <c r="BT11" s="1069"/>
      <c r="BU11" s="1069"/>
      <c r="BV11" s="1069"/>
      <c r="BW11" s="1069"/>
      <c r="BX11" s="1069"/>
      <c r="BY11" s="1069"/>
      <c r="BZ11" s="1069"/>
      <c r="CA11" s="1069"/>
      <c r="CB11" s="1069"/>
      <c r="CC11" s="1069"/>
      <c r="CD11" s="1069"/>
      <c r="CE11" s="1069"/>
      <c r="CF11" s="1069"/>
      <c r="CG11" s="1070"/>
      <c r="CH11" s="1043"/>
      <c r="CI11" s="1044"/>
      <c r="CJ11" s="1044"/>
      <c r="CK11" s="1044"/>
      <c r="CL11" s="1045"/>
      <c r="CM11" s="1043"/>
      <c r="CN11" s="1044"/>
      <c r="CO11" s="1044"/>
      <c r="CP11" s="1044"/>
      <c r="CQ11" s="1045"/>
      <c r="CR11" s="1043"/>
      <c r="CS11" s="1044"/>
      <c r="CT11" s="1044"/>
      <c r="CU11" s="1044"/>
      <c r="CV11" s="1045"/>
      <c r="CW11" s="1043"/>
      <c r="CX11" s="1044"/>
      <c r="CY11" s="1044"/>
      <c r="CZ11" s="1044"/>
      <c r="DA11" s="1045"/>
      <c r="DB11" s="1043"/>
      <c r="DC11" s="1044"/>
      <c r="DD11" s="1044"/>
      <c r="DE11" s="1044"/>
      <c r="DF11" s="1045"/>
      <c r="DG11" s="1043"/>
      <c r="DH11" s="1044"/>
      <c r="DI11" s="1044"/>
      <c r="DJ11" s="1044"/>
      <c r="DK11" s="1045"/>
      <c r="DL11" s="1043"/>
      <c r="DM11" s="1044"/>
      <c r="DN11" s="1044"/>
      <c r="DO11" s="1044"/>
      <c r="DP11" s="1045"/>
      <c r="DQ11" s="1043"/>
      <c r="DR11" s="1044"/>
      <c r="DS11" s="1044"/>
      <c r="DT11" s="1044"/>
      <c r="DU11" s="1045"/>
      <c r="DV11" s="1046"/>
      <c r="DW11" s="1047"/>
      <c r="DX11" s="1047"/>
      <c r="DY11" s="1047"/>
      <c r="DZ11" s="1048"/>
      <c r="EA11" s="254"/>
    </row>
    <row r="12" spans="1:131" s="255" customFormat="1" ht="26.25" customHeight="1" x14ac:dyDescent="0.15">
      <c r="A12" s="261">
        <v>6</v>
      </c>
      <c r="B12" s="1091"/>
      <c r="C12" s="1092"/>
      <c r="D12" s="1092"/>
      <c r="E12" s="1092"/>
      <c r="F12" s="1092"/>
      <c r="G12" s="1092"/>
      <c r="H12" s="1092"/>
      <c r="I12" s="1092"/>
      <c r="J12" s="1092"/>
      <c r="K12" s="1092"/>
      <c r="L12" s="1092"/>
      <c r="M12" s="1092"/>
      <c r="N12" s="1092"/>
      <c r="O12" s="1092"/>
      <c r="P12" s="1093"/>
      <c r="Q12" s="1097"/>
      <c r="R12" s="1098"/>
      <c r="S12" s="1098"/>
      <c r="T12" s="1098"/>
      <c r="U12" s="1098"/>
      <c r="V12" s="1098"/>
      <c r="W12" s="1098"/>
      <c r="X12" s="1098"/>
      <c r="Y12" s="1098"/>
      <c r="Z12" s="1098"/>
      <c r="AA12" s="1098"/>
      <c r="AB12" s="1098"/>
      <c r="AC12" s="1098"/>
      <c r="AD12" s="1098"/>
      <c r="AE12" s="1099"/>
      <c r="AF12" s="1073"/>
      <c r="AG12" s="1074"/>
      <c r="AH12" s="1074"/>
      <c r="AI12" s="1074"/>
      <c r="AJ12" s="1075"/>
      <c r="AK12" s="1141"/>
      <c r="AL12" s="1142"/>
      <c r="AM12" s="1142"/>
      <c r="AN12" s="1142"/>
      <c r="AO12" s="1142"/>
      <c r="AP12" s="1142"/>
      <c r="AQ12" s="1142"/>
      <c r="AR12" s="1142"/>
      <c r="AS12" s="1142"/>
      <c r="AT12" s="1142"/>
      <c r="AU12" s="1139"/>
      <c r="AV12" s="1139"/>
      <c r="AW12" s="1139"/>
      <c r="AX12" s="1139"/>
      <c r="AY12" s="1140"/>
      <c r="AZ12" s="252"/>
      <c r="BA12" s="252"/>
      <c r="BB12" s="252"/>
      <c r="BC12" s="252"/>
      <c r="BD12" s="252"/>
      <c r="BE12" s="253"/>
      <c r="BF12" s="253"/>
      <c r="BG12" s="253"/>
      <c r="BH12" s="253"/>
      <c r="BI12" s="253"/>
      <c r="BJ12" s="253"/>
      <c r="BK12" s="253"/>
      <c r="BL12" s="253"/>
      <c r="BM12" s="253"/>
      <c r="BN12" s="253"/>
      <c r="BO12" s="253"/>
      <c r="BP12" s="253"/>
      <c r="BQ12" s="262">
        <v>6</v>
      </c>
      <c r="BR12" s="263"/>
      <c r="BS12" s="1068"/>
      <c r="BT12" s="1069"/>
      <c r="BU12" s="1069"/>
      <c r="BV12" s="1069"/>
      <c r="BW12" s="1069"/>
      <c r="BX12" s="1069"/>
      <c r="BY12" s="1069"/>
      <c r="BZ12" s="1069"/>
      <c r="CA12" s="1069"/>
      <c r="CB12" s="1069"/>
      <c r="CC12" s="1069"/>
      <c r="CD12" s="1069"/>
      <c r="CE12" s="1069"/>
      <c r="CF12" s="1069"/>
      <c r="CG12" s="1070"/>
      <c r="CH12" s="1043"/>
      <c r="CI12" s="1044"/>
      <c r="CJ12" s="1044"/>
      <c r="CK12" s="1044"/>
      <c r="CL12" s="1045"/>
      <c r="CM12" s="1043"/>
      <c r="CN12" s="1044"/>
      <c r="CO12" s="1044"/>
      <c r="CP12" s="1044"/>
      <c r="CQ12" s="1045"/>
      <c r="CR12" s="1043"/>
      <c r="CS12" s="1044"/>
      <c r="CT12" s="1044"/>
      <c r="CU12" s="1044"/>
      <c r="CV12" s="1045"/>
      <c r="CW12" s="1043"/>
      <c r="CX12" s="1044"/>
      <c r="CY12" s="1044"/>
      <c r="CZ12" s="1044"/>
      <c r="DA12" s="1045"/>
      <c r="DB12" s="1043"/>
      <c r="DC12" s="1044"/>
      <c r="DD12" s="1044"/>
      <c r="DE12" s="1044"/>
      <c r="DF12" s="1045"/>
      <c r="DG12" s="1043"/>
      <c r="DH12" s="1044"/>
      <c r="DI12" s="1044"/>
      <c r="DJ12" s="1044"/>
      <c r="DK12" s="1045"/>
      <c r="DL12" s="1043"/>
      <c r="DM12" s="1044"/>
      <c r="DN12" s="1044"/>
      <c r="DO12" s="1044"/>
      <c r="DP12" s="1045"/>
      <c r="DQ12" s="1043"/>
      <c r="DR12" s="1044"/>
      <c r="DS12" s="1044"/>
      <c r="DT12" s="1044"/>
      <c r="DU12" s="1045"/>
      <c r="DV12" s="1046"/>
      <c r="DW12" s="1047"/>
      <c r="DX12" s="1047"/>
      <c r="DY12" s="1047"/>
      <c r="DZ12" s="1048"/>
      <c r="EA12" s="254"/>
    </row>
    <row r="13" spans="1:131" s="255" customFormat="1" ht="26.25" customHeight="1" x14ac:dyDescent="0.15">
      <c r="A13" s="261">
        <v>7</v>
      </c>
      <c r="B13" s="1091"/>
      <c r="C13" s="1092"/>
      <c r="D13" s="1092"/>
      <c r="E13" s="1092"/>
      <c r="F13" s="1092"/>
      <c r="G13" s="1092"/>
      <c r="H13" s="1092"/>
      <c r="I13" s="1092"/>
      <c r="J13" s="1092"/>
      <c r="K13" s="1092"/>
      <c r="L13" s="1092"/>
      <c r="M13" s="1092"/>
      <c r="N13" s="1092"/>
      <c r="O13" s="1092"/>
      <c r="P13" s="1093"/>
      <c r="Q13" s="1097"/>
      <c r="R13" s="1098"/>
      <c r="S13" s="1098"/>
      <c r="T13" s="1098"/>
      <c r="U13" s="1098"/>
      <c r="V13" s="1098"/>
      <c r="W13" s="1098"/>
      <c r="X13" s="1098"/>
      <c r="Y13" s="1098"/>
      <c r="Z13" s="1098"/>
      <c r="AA13" s="1098"/>
      <c r="AB13" s="1098"/>
      <c r="AC13" s="1098"/>
      <c r="AD13" s="1098"/>
      <c r="AE13" s="1099"/>
      <c r="AF13" s="1073"/>
      <c r="AG13" s="1074"/>
      <c r="AH13" s="1074"/>
      <c r="AI13" s="1074"/>
      <c r="AJ13" s="1075"/>
      <c r="AK13" s="1141"/>
      <c r="AL13" s="1142"/>
      <c r="AM13" s="1142"/>
      <c r="AN13" s="1142"/>
      <c r="AO13" s="1142"/>
      <c r="AP13" s="1142"/>
      <c r="AQ13" s="1142"/>
      <c r="AR13" s="1142"/>
      <c r="AS13" s="1142"/>
      <c r="AT13" s="1142"/>
      <c r="AU13" s="1139"/>
      <c r="AV13" s="1139"/>
      <c r="AW13" s="1139"/>
      <c r="AX13" s="1139"/>
      <c r="AY13" s="1140"/>
      <c r="AZ13" s="252"/>
      <c r="BA13" s="252"/>
      <c r="BB13" s="252"/>
      <c r="BC13" s="252"/>
      <c r="BD13" s="252"/>
      <c r="BE13" s="253"/>
      <c r="BF13" s="253"/>
      <c r="BG13" s="253"/>
      <c r="BH13" s="253"/>
      <c r="BI13" s="253"/>
      <c r="BJ13" s="253"/>
      <c r="BK13" s="253"/>
      <c r="BL13" s="253"/>
      <c r="BM13" s="253"/>
      <c r="BN13" s="253"/>
      <c r="BO13" s="253"/>
      <c r="BP13" s="253"/>
      <c r="BQ13" s="262">
        <v>7</v>
      </c>
      <c r="BR13" s="263"/>
      <c r="BS13" s="1068"/>
      <c r="BT13" s="1069"/>
      <c r="BU13" s="1069"/>
      <c r="BV13" s="1069"/>
      <c r="BW13" s="1069"/>
      <c r="BX13" s="1069"/>
      <c r="BY13" s="1069"/>
      <c r="BZ13" s="1069"/>
      <c r="CA13" s="1069"/>
      <c r="CB13" s="1069"/>
      <c r="CC13" s="1069"/>
      <c r="CD13" s="1069"/>
      <c r="CE13" s="1069"/>
      <c r="CF13" s="1069"/>
      <c r="CG13" s="1070"/>
      <c r="CH13" s="1043"/>
      <c r="CI13" s="1044"/>
      <c r="CJ13" s="1044"/>
      <c r="CK13" s="1044"/>
      <c r="CL13" s="1045"/>
      <c r="CM13" s="1043"/>
      <c r="CN13" s="1044"/>
      <c r="CO13" s="1044"/>
      <c r="CP13" s="1044"/>
      <c r="CQ13" s="1045"/>
      <c r="CR13" s="1043"/>
      <c r="CS13" s="1044"/>
      <c r="CT13" s="1044"/>
      <c r="CU13" s="1044"/>
      <c r="CV13" s="1045"/>
      <c r="CW13" s="1043"/>
      <c r="CX13" s="1044"/>
      <c r="CY13" s="1044"/>
      <c r="CZ13" s="1044"/>
      <c r="DA13" s="1045"/>
      <c r="DB13" s="1043"/>
      <c r="DC13" s="1044"/>
      <c r="DD13" s="1044"/>
      <c r="DE13" s="1044"/>
      <c r="DF13" s="1045"/>
      <c r="DG13" s="1043"/>
      <c r="DH13" s="1044"/>
      <c r="DI13" s="1044"/>
      <c r="DJ13" s="1044"/>
      <c r="DK13" s="1045"/>
      <c r="DL13" s="1043"/>
      <c r="DM13" s="1044"/>
      <c r="DN13" s="1044"/>
      <c r="DO13" s="1044"/>
      <c r="DP13" s="1045"/>
      <c r="DQ13" s="1043"/>
      <c r="DR13" s="1044"/>
      <c r="DS13" s="1044"/>
      <c r="DT13" s="1044"/>
      <c r="DU13" s="1045"/>
      <c r="DV13" s="1046"/>
      <c r="DW13" s="1047"/>
      <c r="DX13" s="1047"/>
      <c r="DY13" s="1047"/>
      <c r="DZ13" s="1048"/>
      <c r="EA13" s="254"/>
    </row>
    <row r="14" spans="1:131" s="255" customFormat="1" ht="26.25" customHeight="1" x14ac:dyDescent="0.15">
      <c r="A14" s="261">
        <v>8</v>
      </c>
      <c r="B14" s="1091"/>
      <c r="C14" s="1092"/>
      <c r="D14" s="1092"/>
      <c r="E14" s="1092"/>
      <c r="F14" s="1092"/>
      <c r="G14" s="1092"/>
      <c r="H14" s="1092"/>
      <c r="I14" s="1092"/>
      <c r="J14" s="1092"/>
      <c r="K14" s="1092"/>
      <c r="L14" s="1092"/>
      <c r="M14" s="1092"/>
      <c r="N14" s="1092"/>
      <c r="O14" s="1092"/>
      <c r="P14" s="1093"/>
      <c r="Q14" s="1097"/>
      <c r="R14" s="1098"/>
      <c r="S14" s="1098"/>
      <c r="T14" s="1098"/>
      <c r="U14" s="1098"/>
      <c r="V14" s="1098"/>
      <c r="W14" s="1098"/>
      <c r="X14" s="1098"/>
      <c r="Y14" s="1098"/>
      <c r="Z14" s="1098"/>
      <c r="AA14" s="1098"/>
      <c r="AB14" s="1098"/>
      <c r="AC14" s="1098"/>
      <c r="AD14" s="1098"/>
      <c r="AE14" s="1099"/>
      <c r="AF14" s="1073"/>
      <c r="AG14" s="1074"/>
      <c r="AH14" s="1074"/>
      <c r="AI14" s="1074"/>
      <c r="AJ14" s="1075"/>
      <c r="AK14" s="1141"/>
      <c r="AL14" s="1142"/>
      <c r="AM14" s="1142"/>
      <c r="AN14" s="1142"/>
      <c r="AO14" s="1142"/>
      <c r="AP14" s="1142"/>
      <c r="AQ14" s="1142"/>
      <c r="AR14" s="1142"/>
      <c r="AS14" s="1142"/>
      <c r="AT14" s="1142"/>
      <c r="AU14" s="1139"/>
      <c r="AV14" s="1139"/>
      <c r="AW14" s="1139"/>
      <c r="AX14" s="1139"/>
      <c r="AY14" s="1140"/>
      <c r="AZ14" s="252"/>
      <c r="BA14" s="252"/>
      <c r="BB14" s="252"/>
      <c r="BC14" s="252"/>
      <c r="BD14" s="252"/>
      <c r="BE14" s="253"/>
      <c r="BF14" s="253"/>
      <c r="BG14" s="253"/>
      <c r="BH14" s="253"/>
      <c r="BI14" s="253"/>
      <c r="BJ14" s="253"/>
      <c r="BK14" s="253"/>
      <c r="BL14" s="253"/>
      <c r="BM14" s="253"/>
      <c r="BN14" s="253"/>
      <c r="BO14" s="253"/>
      <c r="BP14" s="253"/>
      <c r="BQ14" s="262">
        <v>8</v>
      </c>
      <c r="BR14" s="263"/>
      <c r="BS14" s="1068"/>
      <c r="BT14" s="1069"/>
      <c r="BU14" s="1069"/>
      <c r="BV14" s="1069"/>
      <c r="BW14" s="1069"/>
      <c r="BX14" s="1069"/>
      <c r="BY14" s="1069"/>
      <c r="BZ14" s="1069"/>
      <c r="CA14" s="1069"/>
      <c r="CB14" s="1069"/>
      <c r="CC14" s="1069"/>
      <c r="CD14" s="1069"/>
      <c r="CE14" s="1069"/>
      <c r="CF14" s="1069"/>
      <c r="CG14" s="1070"/>
      <c r="CH14" s="1043"/>
      <c r="CI14" s="1044"/>
      <c r="CJ14" s="1044"/>
      <c r="CK14" s="1044"/>
      <c r="CL14" s="1045"/>
      <c r="CM14" s="1043"/>
      <c r="CN14" s="1044"/>
      <c r="CO14" s="1044"/>
      <c r="CP14" s="1044"/>
      <c r="CQ14" s="1045"/>
      <c r="CR14" s="1043"/>
      <c r="CS14" s="1044"/>
      <c r="CT14" s="1044"/>
      <c r="CU14" s="1044"/>
      <c r="CV14" s="1045"/>
      <c r="CW14" s="1043"/>
      <c r="CX14" s="1044"/>
      <c r="CY14" s="1044"/>
      <c r="CZ14" s="1044"/>
      <c r="DA14" s="1045"/>
      <c r="DB14" s="1043"/>
      <c r="DC14" s="1044"/>
      <c r="DD14" s="1044"/>
      <c r="DE14" s="1044"/>
      <c r="DF14" s="1045"/>
      <c r="DG14" s="1043"/>
      <c r="DH14" s="1044"/>
      <c r="DI14" s="1044"/>
      <c r="DJ14" s="1044"/>
      <c r="DK14" s="1045"/>
      <c r="DL14" s="1043"/>
      <c r="DM14" s="1044"/>
      <c r="DN14" s="1044"/>
      <c r="DO14" s="1044"/>
      <c r="DP14" s="1045"/>
      <c r="DQ14" s="1043"/>
      <c r="DR14" s="1044"/>
      <c r="DS14" s="1044"/>
      <c r="DT14" s="1044"/>
      <c r="DU14" s="1045"/>
      <c r="DV14" s="1046"/>
      <c r="DW14" s="1047"/>
      <c r="DX14" s="1047"/>
      <c r="DY14" s="1047"/>
      <c r="DZ14" s="1048"/>
      <c r="EA14" s="254"/>
    </row>
    <row r="15" spans="1:131" s="255" customFormat="1" ht="26.25" customHeight="1" x14ac:dyDescent="0.15">
      <c r="A15" s="261">
        <v>9</v>
      </c>
      <c r="B15" s="1091"/>
      <c r="C15" s="1092"/>
      <c r="D15" s="1092"/>
      <c r="E15" s="1092"/>
      <c r="F15" s="1092"/>
      <c r="G15" s="1092"/>
      <c r="H15" s="1092"/>
      <c r="I15" s="1092"/>
      <c r="J15" s="1092"/>
      <c r="K15" s="1092"/>
      <c r="L15" s="1092"/>
      <c r="M15" s="1092"/>
      <c r="N15" s="1092"/>
      <c r="O15" s="1092"/>
      <c r="P15" s="1093"/>
      <c r="Q15" s="1097"/>
      <c r="R15" s="1098"/>
      <c r="S15" s="1098"/>
      <c r="T15" s="1098"/>
      <c r="U15" s="1098"/>
      <c r="V15" s="1098"/>
      <c r="W15" s="1098"/>
      <c r="X15" s="1098"/>
      <c r="Y15" s="1098"/>
      <c r="Z15" s="1098"/>
      <c r="AA15" s="1098"/>
      <c r="AB15" s="1098"/>
      <c r="AC15" s="1098"/>
      <c r="AD15" s="1098"/>
      <c r="AE15" s="1099"/>
      <c r="AF15" s="1073"/>
      <c r="AG15" s="1074"/>
      <c r="AH15" s="1074"/>
      <c r="AI15" s="1074"/>
      <c r="AJ15" s="1075"/>
      <c r="AK15" s="1141"/>
      <c r="AL15" s="1142"/>
      <c r="AM15" s="1142"/>
      <c r="AN15" s="1142"/>
      <c r="AO15" s="1142"/>
      <c r="AP15" s="1142"/>
      <c r="AQ15" s="1142"/>
      <c r="AR15" s="1142"/>
      <c r="AS15" s="1142"/>
      <c r="AT15" s="1142"/>
      <c r="AU15" s="1139"/>
      <c r="AV15" s="1139"/>
      <c r="AW15" s="1139"/>
      <c r="AX15" s="1139"/>
      <c r="AY15" s="1140"/>
      <c r="AZ15" s="252"/>
      <c r="BA15" s="252"/>
      <c r="BB15" s="252"/>
      <c r="BC15" s="252"/>
      <c r="BD15" s="252"/>
      <c r="BE15" s="253"/>
      <c r="BF15" s="253"/>
      <c r="BG15" s="253"/>
      <c r="BH15" s="253"/>
      <c r="BI15" s="253"/>
      <c r="BJ15" s="253"/>
      <c r="BK15" s="253"/>
      <c r="BL15" s="253"/>
      <c r="BM15" s="253"/>
      <c r="BN15" s="253"/>
      <c r="BO15" s="253"/>
      <c r="BP15" s="253"/>
      <c r="BQ15" s="262">
        <v>9</v>
      </c>
      <c r="BR15" s="263"/>
      <c r="BS15" s="1068"/>
      <c r="BT15" s="1069"/>
      <c r="BU15" s="1069"/>
      <c r="BV15" s="1069"/>
      <c r="BW15" s="1069"/>
      <c r="BX15" s="1069"/>
      <c r="BY15" s="1069"/>
      <c r="BZ15" s="1069"/>
      <c r="CA15" s="1069"/>
      <c r="CB15" s="1069"/>
      <c r="CC15" s="1069"/>
      <c r="CD15" s="1069"/>
      <c r="CE15" s="1069"/>
      <c r="CF15" s="1069"/>
      <c r="CG15" s="1070"/>
      <c r="CH15" s="1043"/>
      <c r="CI15" s="1044"/>
      <c r="CJ15" s="1044"/>
      <c r="CK15" s="1044"/>
      <c r="CL15" s="1045"/>
      <c r="CM15" s="1043"/>
      <c r="CN15" s="1044"/>
      <c r="CO15" s="1044"/>
      <c r="CP15" s="1044"/>
      <c r="CQ15" s="1045"/>
      <c r="CR15" s="1043"/>
      <c r="CS15" s="1044"/>
      <c r="CT15" s="1044"/>
      <c r="CU15" s="1044"/>
      <c r="CV15" s="1045"/>
      <c r="CW15" s="1043"/>
      <c r="CX15" s="1044"/>
      <c r="CY15" s="1044"/>
      <c r="CZ15" s="1044"/>
      <c r="DA15" s="1045"/>
      <c r="DB15" s="1043"/>
      <c r="DC15" s="1044"/>
      <c r="DD15" s="1044"/>
      <c r="DE15" s="1044"/>
      <c r="DF15" s="1045"/>
      <c r="DG15" s="1043"/>
      <c r="DH15" s="1044"/>
      <c r="DI15" s="1044"/>
      <c r="DJ15" s="1044"/>
      <c r="DK15" s="1045"/>
      <c r="DL15" s="1043"/>
      <c r="DM15" s="1044"/>
      <c r="DN15" s="1044"/>
      <c r="DO15" s="1044"/>
      <c r="DP15" s="1045"/>
      <c r="DQ15" s="1043"/>
      <c r="DR15" s="1044"/>
      <c r="DS15" s="1044"/>
      <c r="DT15" s="1044"/>
      <c r="DU15" s="1045"/>
      <c r="DV15" s="1046"/>
      <c r="DW15" s="1047"/>
      <c r="DX15" s="1047"/>
      <c r="DY15" s="1047"/>
      <c r="DZ15" s="1048"/>
      <c r="EA15" s="254"/>
    </row>
    <row r="16" spans="1:131" s="255" customFormat="1" ht="26.25" customHeight="1" x14ac:dyDescent="0.15">
      <c r="A16" s="261">
        <v>10</v>
      </c>
      <c r="B16" s="1091"/>
      <c r="C16" s="1092"/>
      <c r="D16" s="1092"/>
      <c r="E16" s="1092"/>
      <c r="F16" s="1092"/>
      <c r="G16" s="1092"/>
      <c r="H16" s="1092"/>
      <c r="I16" s="1092"/>
      <c r="J16" s="1092"/>
      <c r="K16" s="1092"/>
      <c r="L16" s="1092"/>
      <c r="M16" s="1092"/>
      <c r="N16" s="1092"/>
      <c r="O16" s="1092"/>
      <c r="P16" s="1093"/>
      <c r="Q16" s="1097"/>
      <c r="R16" s="1098"/>
      <c r="S16" s="1098"/>
      <c r="T16" s="1098"/>
      <c r="U16" s="1098"/>
      <c r="V16" s="1098"/>
      <c r="W16" s="1098"/>
      <c r="X16" s="1098"/>
      <c r="Y16" s="1098"/>
      <c r="Z16" s="1098"/>
      <c r="AA16" s="1098"/>
      <c r="AB16" s="1098"/>
      <c r="AC16" s="1098"/>
      <c r="AD16" s="1098"/>
      <c r="AE16" s="1099"/>
      <c r="AF16" s="1073"/>
      <c r="AG16" s="1074"/>
      <c r="AH16" s="1074"/>
      <c r="AI16" s="1074"/>
      <c r="AJ16" s="1075"/>
      <c r="AK16" s="1141"/>
      <c r="AL16" s="1142"/>
      <c r="AM16" s="1142"/>
      <c r="AN16" s="1142"/>
      <c r="AO16" s="1142"/>
      <c r="AP16" s="1142"/>
      <c r="AQ16" s="1142"/>
      <c r="AR16" s="1142"/>
      <c r="AS16" s="1142"/>
      <c r="AT16" s="1142"/>
      <c r="AU16" s="1139"/>
      <c r="AV16" s="1139"/>
      <c r="AW16" s="1139"/>
      <c r="AX16" s="1139"/>
      <c r="AY16" s="1140"/>
      <c r="AZ16" s="252"/>
      <c r="BA16" s="252"/>
      <c r="BB16" s="252"/>
      <c r="BC16" s="252"/>
      <c r="BD16" s="252"/>
      <c r="BE16" s="253"/>
      <c r="BF16" s="253"/>
      <c r="BG16" s="253"/>
      <c r="BH16" s="253"/>
      <c r="BI16" s="253"/>
      <c r="BJ16" s="253"/>
      <c r="BK16" s="253"/>
      <c r="BL16" s="253"/>
      <c r="BM16" s="253"/>
      <c r="BN16" s="253"/>
      <c r="BO16" s="253"/>
      <c r="BP16" s="253"/>
      <c r="BQ16" s="262">
        <v>10</v>
      </c>
      <c r="BR16" s="263"/>
      <c r="BS16" s="1068"/>
      <c r="BT16" s="1069"/>
      <c r="BU16" s="1069"/>
      <c r="BV16" s="1069"/>
      <c r="BW16" s="1069"/>
      <c r="BX16" s="1069"/>
      <c r="BY16" s="1069"/>
      <c r="BZ16" s="1069"/>
      <c r="CA16" s="1069"/>
      <c r="CB16" s="1069"/>
      <c r="CC16" s="1069"/>
      <c r="CD16" s="1069"/>
      <c r="CE16" s="1069"/>
      <c r="CF16" s="1069"/>
      <c r="CG16" s="1070"/>
      <c r="CH16" s="1043"/>
      <c r="CI16" s="1044"/>
      <c r="CJ16" s="1044"/>
      <c r="CK16" s="1044"/>
      <c r="CL16" s="1045"/>
      <c r="CM16" s="1043"/>
      <c r="CN16" s="1044"/>
      <c r="CO16" s="1044"/>
      <c r="CP16" s="1044"/>
      <c r="CQ16" s="1045"/>
      <c r="CR16" s="1043"/>
      <c r="CS16" s="1044"/>
      <c r="CT16" s="1044"/>
      <c r="CU16" s="1044"/>
      <c r="CV16" s="1045"/>
      <c r="CW16" s="1043"/>
      <c r="CX16" s="1044"/>
      <c r="CY16" s="1044"/>
      <c r="CZ16" s="1044"/>
      <c r="DA16" s="1045"/>
      <c r="DB16" s="1043"/>
      <c r="DC16" s="1044"/>
      <c r="DD16" s="1044"/>
      <c r="DE16" s="1044"/>
      <c r="DF16" s="1045"/>
      <c r="DG16" s="1043"/>
      <c r="DH16" s="1044"/>
      <c r="DI16" s="1044"/>
      <c r="DJ16" s="1044"/>
      <c r="DK16" s="1045"/>
      <c r="DL16" s="1043"/>
      <c r="DM16" s="1044"/>
      <c r="DN16" s="1044"/>
      <c r="DO16" s="1044"/>
      <c r="DP16" s="1045"/>
      <c r="DQ16" s="1043"/>
      <c r="DR16" s="1044"/>
      <c r="DS16" s="1044"/>
      <c r="DT16" s="1044"/>
      <c r="DU16" s="1045"/>
      <c r="DV16" s="1046"/>
      <c r="DW16" s="1047"/>
      <c r="DX16" s="1047"/>
      <c r="DY16" s="1047"/>
      <c r="DZ16" s="1048"/>
      <c r="EA16" s="254"/>
    </row>
    <row r="17" spans="1:131" s="255" customFormat="1" ht="26.25" customHeight="1" x14ac:dyDescent="0.15">
      <c r="A17" s="261">
        <v>11</v>
      </c>
      <c r="B17" s="1091"/>
      <c r="C17" s="1092"/>
      <c r="D17" s="1092"/>
      <c r="E17" s="1092"/>
      <c r="F17" s="1092"/>
      <c r="G17" s="1092"/>
      <c r="H17" s="1092"/>
      <c r="I17" s="1092"/>
      <c r="J17" s="1092"/>
      <c r="K17" s="1092"/>
      <c r="L17" s="1092"/>
      <c r="M17" s="1092"/>
      <c r="N17" s="1092"/>
      <c r="O17" s="1092"/>
      <c r="P17" s="1093"/>
      <c r="Q17" s="1097"/>
      <c r="R17" s="1098"/>
      <c r="S17" s="1098"/>
      <c r="T17" s="1098"/>
      <c r="U17" s="1098"/>
      <c r="V17" s="1098"/>
      <c r="W17" s="1098"/>
      <c r="X17" s="1098"/>
      <c r="Y17" s="1098"/>
      <c r="Z17" s="1098"/>
      <c r="AA17" s="1098"/>
      <c r="AB17" s="1098"/>
      <c r="AC17" s="1098"/>
      <c r="AD17" s="1098"/>
      <c r="AE17" s="1099"/>
      <c r="AF17" s="1073"/>
      <c r="AG17" s="1074"/>
      <c r="AH17" s="1074"/>
      <c r="AI17" s="1074"/>
      <c r="AJ17" s="1075"/>
      <c r="AK17" s="1141"/>
      <c r="AL17" s="1142"/>
      <c r="AM17" s="1142"/>
      <c r="AN17" s="1142"/>
      <c r="AO17" s="1142"/>
      <c r="AP17" s="1142"/>
      <c r="AQ17" s="1142"/>
      <c r="AR17" s="1142"/>
      <c r="AS17" s="1142"/>
      <c r="AT17" s="1142"/>
      <c r="AU17" s="1139"/>
      <c r="AV17" s="1139"/>
      <c r="AW17" s="1139"/>
      <c r="AX17" s="1139"/>
      <c r="AY17" s="1140"/>
      <c r="AZ17" s="252"/>
      <c r="BA17" s="252"/>
      <c r="BB17" s="252"/>
      <c r="BC17" s="252"/>
      <c r="BD17" s="252"/>
      <c r="BE17" s="253"/>
      <c r="BF17" s="253"/>
      <c r="BG17" s="253"/>
      <c r="BH17" s="253"/>
      <c r="BI17" s="253"/>
      <c r="BJ17" s="253"/>
      <c r="BK17" s="253"/>
      <c r="BL17" s="253"/>
      <c r="BM17" s="253"/>
      <c r="BN17" s="253"/>
      <c r="BO17" s="253"/>
      <c r="BP17" s="253"/>
      <c r="BQ17" s="262">
        <v>11</v>
      </c>
      <c r="BR17" s="263"/>
      <c r="BS17" s="1068"/>
      <c r="BT17" s="1069"/>
      <c r="BU17" s="1069"/>
      <c r="BV17" s="1069"/>
      <c r="BW17" s="1069"/>
      <c r="BX17" s="1069"/>
      <c r="BY17" s="1069"/>
      <c r="BZ17" s="1069"/>
      <c r="CA17" s="1069"/>
      <c r="CB17" s="1069"/>
      <c r="CC17" s="1069"/>
      <c r="CD17" s="1069"/>
      <c r="CE17" s="1069"/>
      <c r="CF17" s="1069"/>
      <c r="CG17" s="1070"/>
      <c r="CH17" s="1043"/>
      <c r="CI17" s="1044"/>
      <c r="CJ17" s="1044"/>
      <c r="CK17" s="1044"/>
      <c r="CL17" s="1045"/>
      <c r="CM17" s="1043"/>
      <c r="CN17" s="1044"/>
      <c r="CO17" s="1044"/>
      <c r="CP17" s="1044"/>
      <c r="CQ17" s="1045"/>
      <c r="CR17" s="1043"/>
      <c r="CS17" s="1044"/>
      <c r="CT17" s="1044"/>
      <c r="CU17" s="1044"/>
      <c r="CV17" s="1045"/>
      <c r="CW17" s="1043"/>
      <c r="CX17" s="1044"/>
      <c r="CY17" s="1044"/>
      <c r="CZ17" s="1044"/>
      <c r="DA17" s="1045"/>
      <c r="DB17" s="1043"/>
      <c r="DC17" s="1044"/>
      <c r="DD17" s="1044"/>
      <c r="DE17" s="1044"/>
      <c r="DF17" s="1045"/>
      <c r="DG17" s="1043"/>
      <c r="DH17" s="1044"/>
      <c r="DI17" s="1044"/>
      <c r="DJ17" s="1044"/>
      <c r="DK17" s="1045"/>
      <c r="DL17" s="1043"/>
      <c r="DM17" s="1044"/>
      <c r="DN17" s="1044"/>
      <c r="DO17" s="1044"/>
      <c r="DP17" s="1045"/>
      <c r="DQ17" s="1043"/>
      <c r="DR17" s="1044"/>
      <c r="DS17" s="1044"/>
      <c r="DT17" s="1044"/>
      <c r="DU17" s="1045"/>
      <c r="DV17" s="1046"/>
      <c r="DW17" s="1047"/>
      <c r="DX17" s="1047"/>
      <c r="DY17" s="1047"/>
      <c r="DZ17" s="1048"/>
      <c r="EA17" s="254"/>
    </row>
    <row r="18" spans="1:131" s="255" customFormat="1" ht="26.25" customHeight="1" x14ac:dyDescent="0.15">
      <c r="A18" s="261">
        <v>12</v>
      </c>
      <c r="B18" s="1091"/>
      <c r="C18" s="1092"/>
      <c r="D18" s="1092"/>
      <c r="E18" s="1092"/>
      <c r="F18" s="1092"/>
      <c r="G18" s="1092"/>
      <c r="H18" s="1092"/>
      <c r="I18" s="1092"/>
      <c r="J18" s="1092"/>
      <c r="K18" s="1092"/>
      <c r="L18" s="1092"/>
      <c r="M18" s="1092"/>
      <c r="N18" s="1092"/>
      <c r="O18" s="1092"/>
      <c r="P18" s="1093"/>
      <c r="Q18" s="1097"/>
      <c r="R18" s="1098"/>
      <c r="S18" s="1098"/>
      <c r="T18" s="1098"/>
      <c r="U18" s="1098"/>
      <c r="V18" s="1098"/>
      <c r="W18" s="1098"/>
      <c r="X18" s="1098"/>
      <c r="Y18" s="1098"/>
      <c r="Z18" s="1098"/>
      <c r="AA18" s="1098"/>
      <c r="AB18" s="1098"/>
      <c r="AC18" s="1098"/>
      <c r="AD18" s="1098"/>
      <c r="AE18" s="1099"/>
      <c r="AF18" s="1073"/>
      <c r="AG18" s="1074"/>
      <c r="AH18" s="1074"/>
      <c r="AI18" s="1074"/>
      <c r="AJ18" s="1075"/>
      <c r="AK18" s="1141"/>
      <c r="AL18" s="1142"/>
      <c r="AM18" s="1142"/>
      <c r="AN18" s="1142"/>
      <c r="AO18" s="1142"/>
      <c r="AP18" s="1142"/>
      <c r="AQ18" s="1142"/>
      <c r="AR18" s="1142"/>
      <c r="AS18" s="1142"/>
      <c r="AT18" s="1142"/>
      <c r="AU18" s="1139"/>
      <c r="AV18" s="1139"/>
      <c r="AW18" s="1139"/>
      <c r="AX18" s="1139"/>
      <c r="AY18" s="1140"/>
      <c r="AZ18" s="252"/>
      <c r="BA18" s="252"/>
      <c r="BB18" s="252"/>
      <c r="BC18" s="252"/>
      <c r="BD18" s="252"/>
      <c r="BE18" s="253"/>
      <c r="BF18" s="253"/>
      <c r="BG18" s="253"/>
      <c r="BH18" s="253"/>
      <c r="BI18" s="253"/>
      <c r="BJ18" s="253"/>
      <c r="BK18" s="253"/>
      <c r="BL18" s="253"/>
      <c r="BM18" s="253"/>
      <c r="BN18" s="253"/>
      <c r="BO18" s="253"/>
      <c r="BP18" s="253"/>
      <c r="BQ18" s="262">
        <v>12</v>
      </c>
      <c r="BR18" s="263"/>
      <c r="BS18" s="1068"/>
      <c r="BT18" s="1069"/>
      <c r="BU18" s="1069"/>
      <c r="BV18" s="1069"/>
      <c r="BW18" s="1069"/>
      <c r="BX18" s="1069"/>
      <c r="BY18" s="1069"/>
      <c r="BZ18" s="1069"/>
      <c r="CA18" s="1069"/>
      <c r="CB18" s="1069"/>
      <c r="CC18" s="1069"/>
      <c r="CD18" s="1069"/>
      <c r="CE18" s="1069"/>
      <c r="CF18" s="1069"/>
      <c r="CG18" s="1070"/>
      <c r="CH18" s="1043"/>
      <c r="CI18" s="1044"/>
      <c r="CJ18" s="1044"/>
      <c r="CK18" s="1044"/>
      <c r="CL18" s="1045"/>
      <c r="CM18" s="1043"/>
      <c r="CN18" s="1044"/>
      <c r="CO18" s="1044"/>
      <c r="CP18" s="1044"/>
      <c r="CQ18" s="1045"/>
      <c r="CR18" s="1043"/>
      <c r="CS18" s="1044"/>
      <c r="CT18" s="1044"/>
      <c r="CU18" s="1044"/>
      <c r="CV18" s="1045"/>
      <c r="CW18" s="1043"/>
      <c r="CX18" s="1044"/>
      <c r="CY18" s="1044"/>
      <c r="CZ18" s="1044"/>
      <c r="DA18" s="1045"/>
      <c r="DB18" s="1043"/>
      <c r="DC18" s="1044"/>
      <c r="DD18" s="1044"/>
      <c r="DE18" s="1044"/>
      <c r="DF18" s="1045"/>
      <c r="DG18" s="1043"/>
      <c r="DH18" s="1044"/>
      <c r="DI18" s="1044"/>
      <c r="DJ18" s="1044"/>
      <c r="DK18" s="1045"/>
      <c r="DL18" s="1043"/>
      <c r="DM18" s="1044"/>
      <c r="DN18" s="1044"/>
      <c r="DO18" s="1044"/>
      <c r="DP18" s="1045"/>
      <c r="DQ18" s="1043"/>
      <c r="DR18" s="1044"/>
      <c r="DS18" s="1044"/>
      <c r="DT18" s="1044"/>
      <c r="DU18" s="1045"/>
      <c r="DV18" s="1046"/>
      <c r="DW18" s="1047"/>
      <c r="DX18" s="1047"/>
      <c r="DY18" s="1047"/>
      <c r="DZ18" s="1048"/>
      <c r="EA18" s="254"/>
    </row>
    <row r="19" spans="1:131" s="255" customFormat="1" ht="26.25" customHeight="1" x14ac:dyDescent="0.15">
      <c r="A19" s="261">
        <v>13</v>
      </c>
      <c r="B19" s="1091"/>
      <c r="C19" s="1092"/>
      <c r="D19" s="1092"/>
      <c r="E19" s="1092"/>
      <c r="F19" s="1092"/>
      <c r="G19" s="1092"/>
      <c r="H19" s="1092"/>
      <c r="I19" s="1092"/>
      <c r="J19" s="1092"/>
      <c r="K19" s="1092"/>
      <c r="L19" s="1092"/>
      <c r="M19" s="1092"/>
      <c r="N19" s="1092"/>
      <c r="O19" s="1092"/>
      <c r="P19" s="1093"/>
      <c r="Q19" s="1097"/>
      <c r="R19" s="1098"/>
      <c r="S19" s="1098"/>
      <c r="T19" s="1098"/>
      <c r="U19" s="1098"/>
      <c r="V19" s="1098"/>
      <c r="W19" s="1098"/>
      <c r="X19" s="1098"/>
      <c r="Y19" s="1098"/>
      <c r="Z19" s="1098"/>
      <c r="AA19" s="1098"/>
      <c r="AB19" s="1098"/>
      <c r="AC19" s="1098"/>
      <c r="AD19" s="1098"/>
      <c r="AE19" s="1099"/>
      <c r="AF19" s="1073"/>
      <c r="AG19" s="1074"/>
      <c r="AH19" s="1074"/>
      <c r="AI19" s="1074"/>
      <c r="AJ19" s="1075"/>
      <c r="AK19" s="1141"/>
      <c r="AL19" s="1142"/>
      <c r="AM19" s="1142"/>
      <c r="AN19" s="1142"/>
      <c r="AO19" s="1142"/>
      <c r="AP19" s="1142"/>
      <c r="AQ19" s="1142"/>
      <c r="AR19" s="1142"/>
      <c r="AS19" s="1142"/>
      <c r="AT19" s="1142"/>
      <c r="AU19" s="1139"/>
      <c r="AV19" s="1139"/>
      <c r="AW19" s="1139"/>
      <c r="AX19" s="1139"/>
      <c r="AY19" s="1140"/>
      <c r="AZ19" s="252"/>
      <c r="BA19" s="252"/>
      <c r="BB19" s="252"/>
      <c r="BC19" s="252"/>
      <c r="BD19" s="252"/>
      <c r="BE19" s="253"/>
      <c r="BF19" s="253"/>
      <c r="BG19" s="253"/>
      <c r="BH19" s="253"/>
      <c r="BI19" s="253"/>
      <c r="BJ19" s="253"/>
      <c r="BK19" s="253"/>
      <c r="BL19" s="253"/>
      <c r="BM19" s="253"/>
      <c r="BN19" s="253"/>
      <c r="BO19" s="253"/>
      <c r="BP19" s="253"/>
      <c r="BQ19" s="262">
        <v>13</v>
      </c>
      <c r="BR19" s="263"/>
      <c r="BS19" s="1068"/>
      <c r="BT19" s="1069"/>
      <c r="BU19" s="1069"/>
      <c r="BV19" s="1069"/>
      <c r="BW19" s="1069"/>
      <c r="BX19" s="1069"/>
      <c r="BY19" s="1069"/>
      <c r="BZ19" s="1069"/>
      <c r="CA19" s="1069"/>
      <c r="CB19" s="1069"/>
      <c r="CC19" s="1069"/>
      <c r="CD19" s="1069"/>
      <c r="CE19" s="1069"/>
      <c r="CF19" s="1069"/>
      <c r="CG19" s="1070"/>
      <c r="CH19" s="1043"/>
      <c r="CI19" s="1044"/>
      <c r="CJ19" s="1044"/>
      <c r="CK19" s="1044"/>
      <c r="CL19" s="1045"/>
      <c r="CM19" s="1043"/>
      <c r="CN19" s="1044"/>
      <c r="CO19" s="1044"/>
      <c r="CP19" s="1044"/>
      <c r="CQ19" s="1045"/>
      <c r="CR19" s="1043"/>
      <c r="CS19" s="1044"/>
      <c r="CT19" s="1044"/>
      <c r="CU19" s="1044"/>
      <c r="CV19" s="1045"/>
      <c r="CW19" s="1043"/>
      <c r="CX19" s="1044"/>
      <c r="CY19" s="1044"/>
      <c r="CZ19" s="1044"/>
      <c r="DA19" s="1045"/>
      <c r="DB19" s="1043"/>
      <c r="DC19" s="1044"/>
      <c r="DD19" s="1044"/>
      <c r="DE19" s="1044"/>
      <c r="DF19" s="1045"/>
      <c r="DG19" s="1043"/>
      <c r="DH19" s="1044"/>
      <c r="DI19" s="1044"/>
      <c r="DJ19" s="1044"/>
      <c r="DK19" s="1045"/>
      <c r="DL19" s="1043"/>
      <c r="DM19" s="1044"/>
      <c r="DN19" s="1044"/>
      <c r="DO19" s="1044"/>
      <c r="DP19" s="1045"/>
      <c r="DQ19" s="1043"/>
      <c r="DR19" s="1044"/>
      <c r="DS19" s="1044"/>
      <c r="DT19" s="1044"/>
      <c r="DU19" s="1045"/>
      <c r="DV19" s="1046"/>
      <c r="DW19" s="1047"/>
      <c r="DX19" s="1047"/>
      <c r="DY19" s="1047"/>
      <c r="DZ19" s="1048"/>
      <c r="EA19" s="254"/>
    </row>
    <row r="20" spans="1:131" s="255" customFormat="1" ht="26.25" customHeight="1" x14ac:dyDescent="0.15">
      <c r="A20" s="261">
        <v>14</v>
      </c>
      <c r="B20" s="1091"/>
      <c r="C20" s="1092"/>
      <c r="D20" s="1092"/>
      <c r="E20" s="1092"/>
      <c r="F20" s="1092"/>
      <c r="G20" s="1092"/>
      <c r="H20" s="1092"/>
      <c r="I20" s="1092"/>
      <c r="J20" s="1092"/>
      <c r="K20" s="1092"/>
      <c r="L20" s="1092"/>
      <c r="M20" s="1092"/>
      <c r="N20" s="1092"/>
      <c r="O20" s="1092"/>
      <c r="P20" s="1093"/>
      <c r="Q20" s="1097"/>
      <c r="R20" s="1098"/>
      <c r="S20" s="1098"/>
      <c r="T20" s="1098"/>
      <c r="U20" s="1098"/>
      <c r="V20" s="1098"/>
      <c r="W20" s="1098"/>
      <c r="X20" s="1098"/>
      <c r="Y20" s="1098"/>
      <c r="Z20" s="1098"/>
      <c r="AA20" s="1098"/>
      <c r="AB20" s="1098"/>
      <c r="AC20" s="1098"/>
      <c r="AD20" s="1098"/>
      <c r="AE20" s="1099"/>
      <c r="AF20" s="1073"/>
      <c r="AG20" s="1074"/>
      <c r="AH20" s="1074"/>
      <c r="AI20" s="1074"/>
      <c r="AJ20" s="1075"/>
      <c r="AK20" s="1141"/>
      <c r="AL20" s="1142"/>
      <c r="AM20" s="1142"/>
      <c r="AN20" s="1142"/>
      <c r="AO20" s="1142"/>
      <c r="AP20" s="1142"/>
      <c r="AQ20" s="1142"/>
      <c r="AR20" s="1142"/>
      <c r="AS20" s="1142"/>
      <c r="AT20" s="1142"/>
      <c r="AU20" s="1139"/>
      <c r="AV20" s="1139"/>
      <c r="AW20" s="1139"/>
      <c r="AX20" s="1139"/>
      <c r="AY20" s="1140"/>
      <c r="AZ20" s="252"/>
      <c r="BA20" s="252"/>
      <c r="BB20" s="252"/>
      <c r="BC20" s="252"/>
      <c r="BD20" s="252"/>
      <c r="BE20" s="253"/>
      <c r="BF20" s="253"/>
      <c r="BG20" s="253"/>
      <c r="BH20" s="253"/>
      <c r="BI20" s="253"/>
      <c r="BJ20" s="253"/>
      <c r="BK20" s="253"/>
      <c r="BL20" s="253"/>
      <c r="BM20" s="253"/>
      <c r="BN20" s="253"/>
      <c r="BO20" s="253"/>
      <c r="BP20" s="253"/>
      <c r="BQ20" s="262">
        <v>14</v>
      </c>
      <c r="BR20" s="263"/>
      <c r="BS20" s="1068"/>
      <c r="BT20" s="1069"/>
      <c r="BU20" s="1069"/>
      <c r="BV20" s="1069"/>
      <c r="BW20" s="1069"/>
      <c r="BX20" s="1069"/>
      <c r="BY20" s="1069"/>
      <c r="BZ20" s="1069"/>
      <c r="CA20" s="1069"/>
      <c r="CB20" s="1069"/>
      <c r="CC20" s="1069"/>
      <c r="CD20" s="1069"/>
      <c r="CE20" s="1069"/>
      <c r="CF20" s="1069"/>
      <c r="CG20" s="1070"/>
      <c r="CH20" s="1043"/>
      <c r="CI20" s="1044"/>
      <c r="CJ20" s="1044"/>
      <c r="CK20" s="1044"/>
      <c r="CL20" s="1045"/>
      <c r="CM20" s="1043"/>
      <c r="CN20" s="1044"/>
      <c r="CO20" s="1044"/>
      <c r="CP20" s="1044"/>
      <c r="CQ20" s="1045"/>
      <c r="CR20" s="1043"/>
      <c r="CS20" s="1044"/>
      <c r="CT20" s="1044"/>
      <c r="CU20" s="1044"/>
      <c r="CV20" s="1045"/>
      <c r="CW20" s="1043"/>
      <c r="CX20" s="1044"/>
      <c r="CY20" s="1044"/>
      <c r="CZ20" s="1044"/>
      <c r="DA20" s="1045"/>
      <c r="DB20" s="1043"/>
      <c r="DC20" s="1044"/>
      <c r="DD20" s="1044"/>
      <c r="DE20" s="1044"/>
      <c r="DF20" s="1045"/>
      <c r="DG20" s="1043"/>
      <c r="DH20" s="1044"/>
      <c r="DI20" s="1044"/>
      <c r="DJ20" s="1044"/>
      <c r="DK20" s="1045"/>
      <c r="DL20" s="1043"/>
      <c r="DM20" s="1044"/>
      <c r="DN20" s="1044"/>
      <c r="DO20" s="1044"/>
      <c r="DP20" s="1045"/>
      <c r="DQ20" s="1043"/>
      <c r="DR20" s="1044"/>
      <c r="DS20" s="1044"/>
      <c r="DT20" s="1044"/>
      <c r="DU20" s="1045"/>
      <c r="DV20" s="1046"/>
      <c r="DW20" s="1047"/>
      <c r="DX20" s="1047"/>
      <c r="DY20" s="1047"/>
      <c r="DZ20" s="1048"/>
      <c r="EA20" s="254"/>
    </row>
    <row r="21" spans="1:131" s="255" customFormat="1" ht="26.25" customHeight="1" thickBot="1" x14ac:dyDescent="0.2">
      <c r="A21" s="261">
        <v>15</v>
      </c>
      <c r="B21" s="1091"/>
      <c r="C21" s="1092"/>
      <c r="D21" s="1092"/>
      <c r="E21" s="1092"/>
      <c r="F21" s="1092"/>
      <c r="G21" s="1092"/>
      <c r="H21" s="1092"/>
      <c r="I21" s="1092"/>
      <c r="J21" s="1092"/>
      <c r="K21" s="1092"/>
      <c r="L21" s="1092"/>
      <c r="M21" s="1092"/>
      <c r="N21" s="1092"/>
      <c r="O21" s="1092"/>
      <c r="P21" s="1093"/>
      <c r="Q21" s="1097"/>
      <c r="R21" s="1098"/>
      <c r="S21" s="1098"/>
      <c r="T21" s="1098"/>
      <c r="U21" s="1098"/>
      <c r="V21" s="1098"/>
      <c r="W21" s="1098"/>
      <c r="X21" s="1098"/>
      <c r="Y21" s="1098"/>
      <c r="Z21" s="1098"/>
      <c r="AA21" s="1098"/>
      <c r="AB21" s="1098"/>
      <c r="AC21" s="1098"/>
      <c r="AD21" s="1098"/>
      <c r="AE21" s="1099"/>
      <c r="AF21" s="1073"/>
      <c r="AG21" s="1074"/>
      <c r="AH21" s="1074"/>
      <c r="AI21" s="1074"/>
      <c r="AJ21" s="1075"/>
      <c r="AK21" s="1141"/>
      <c r="AL21" s="1142"/>
      <c r="AM21" s="1142"/>
      <c r="AN21" s="1142"/>
      <c r="AO21" s="1142"/>
      <c r="AP21" s="1142"/>
      <c r="AQ21" s="1142"/>
      <c r="AR21" s="1142"/>
      <c r="AS21" s="1142"/>
      <c r="AT21" s="1142"/>
      <c r="AU21" s="1139"/>
      <c r="AV21" s="1139"/>
      <c r="AW21" s="1139"/>
      <c r="AX21" s="1139"/>
      <c r="AY21" s="1140"/>
      <c r="AZ21" s="252"/>
      <c r="BA21" s="252"/>
      <c r="BB21" s="252"/>
      <c r="BC21" s="252"/>
      <c r="BD21" s="252"/>
      <c r="BE21" s="253"/>
      <c r="BF21" s="253"/>
      <c r="BG21" s="253"/>
      <c r="BH21" s="253"/>
      <c r="BI21" s="253"/>
      <c r="BJ21" s="253"/>
      <c r="BK21" s="253"/>
      <c r="BL21" s="253"/>
      <c r="BM21" s="253"/>
      <c r="BN21" s="253"/>
      <c r="BO21" s="253"/>
      <c r="BP21" s="253"/>
      <c r="BQ21" s="262">
        <v>15</v>
      </c>
      <c r="BR21" s="263"/>
      <c r="BS21" s="1068"/>
      <c r="BT21" s="1069"/>
      <c r="BU21" s="1069"/>
      <c r="BV21" s="1069"/>
      <c r="BW21" s="1069"/>
      <c r="BX21" s="1069"/>
      <c r="BY21" s="1069"/>
      <c r="BZ21" s="1069"/>
      <c r="CA21" s="1069"/>
      <c r="CB21" s="1069"/>
      <c r="CC21" s="1069"/>
      <c r="CD21" s="1069"/>
      <c r="CE21" s="1069"/>
      <c r="CF21" s="1069"/>
      <c r="CG21" s="1070"/>
      <c r="CH21" s="1043"/>
      <c r="CI21" s="1044"/>
      <c r="CJ21" s="1044"/>
      <c r="CK21" s="1044"/>
      <c r="CL21" s="1045"/>
      <c r="CM21" s="1043"/>
      <c r="CN21" s="1044"/>
      <c r="CO21" s="1044"/>
      <c r="CP21" s="1044"/>
      <c r="CQ21" s="1045"/>
      <c r="CR21" s="1043"/>
      <c r="CS21" s="1044"/>
      <c r="CT21" s="1044"/>
      <c r="CU21" s="1044"/>
      <c r="CV21" s="1045"/>
      <c r="CW21" s="1043"/>
      <c r="CX21" s="1044"/>
      <c r="CY21" s="1044"/>
      <c r="CZ21" s="1044"/>
      <c r="DA21" s="1045"/>
      <c r="DB21" s="1043"/>
      <c r="DC21" s="1044"/>
      <c r="DD21" s="1044"/>
      <c r="DE21" s="1044"/>
      <c r="DF21" s="1045"/>
      <c r="DG21" s="1043"/>
      <c r="DH21" s="1044"/>
      <c r="DI21" s="1044"/>
      <c r="DJ21" s="1044"/>
      <c r="DK21" s="1045"/>
      <c r="DL21" s="1043"/>
      <c r="DM21" s="1044"/>
      <c r="DN21" s="1044"/>
      <c r="DO21" s="1044"/>
      <c r="DP21" s="1045"/>
      <c r="DQ21" s="1043"/>
      <c r="DR21" s="1044"/>
      <c r="DS21" s="1044"/>
      <c r="DT21" s="1044"/>
      <c r="DU21" s="1045"/>
      <c r="DV21" s="1046"/>
      <c r="DW21" s="1047"/>
      <c r="DX21" s="1047"/>
      <c r="DY21" s="1047"/>
      <c r="DZ21" s="1048"/>
      <c r="EA21" s="254"/>
    </row>
    <row r="22" spans="1:131" s="255" customFormat="1" ht="26.25" customHeight="1" x14ac:dyDescent="0.15">
      <c r="A22" s="261">
        <v>16</v>
      </c>
      <c r="B22" s="1091"/>
      <c r="C22" s="1092"/>
      <c r="D22" s="1092"/>
      <c r="E22" s="1092"/>
      <c r="F22" s="1092"/>
      <c r="G22" s="1092"/>
      <c r="H22" s="1092"/>
      <c r="I22" s="1092"/>
      <c r="J22" s="1092"/>
      <c r="K22" s="1092"/>
      <c r="L22" s="1092"/>
      <c r="M22" s="1092"/>
      <c r="N22" s="1092"/>
      <c r="O22" s="1092"/>
      <c r="P22" s="1093"/>
      <c r="Q22" s="1136"/>
      <c r="R22" s="1137"/>
      <c r="S22" s="1137"/>
      <c r="T22" s="1137"/>
      <c r="U22" s="1137"/>
      <c r="V22" s="1137"/>
      <c r="W22" s="1137"/>
      <c r="X22" s="1137"/>
      <c r="Y22" s="1137"/>
      <c r="Z22" s="1137"/>
      <c r="AA22" s="1137"/>
      <c r="AB22" s="1137"/>
      <c r="AC22" s="1137"/>
      <c r="AD22" s="1137"/>
      <c r="AE22" s="1138"/>
      <c r="AF22" s="1073"/>
      <c r="AG22" s="1074"/>
      <c r="AH22" s="1074"/>
      <c r="AI22" s="1074"/>
      <c r="AJ22" s="1075"/>
      <c r="AK22" s="1132"/>
      <c r="AL22" s="1133"/>
      <c r="AM22" s="1133"/>
      <c r="AN22" s="1133"/>
      <c r="AO22" s="1133"/>
      <c r="AP22" s="1133"/>
      <c r="AQ22" s="1133"/>
      <c r="AR22" s="1133"/>
      <c r="AS22" s="1133"/>
      <c r="AT22" s="1133"/>
      <c r="AU22" s="1134"/>
      <c r="AV22" s="1134"/>
      <c r="AW22" s="1134"/>
      <c r="AX22" s="1134"/>
      <c r="AY22" s="1135"/>
      <c r="AZ22" s="1089" t="s">
        <v>385</v>
      </c>
      <c r="BA22" s="1089"/>
      <c r="BB22" s="1089"/>
      <c r="BC22" s="1089"/>
      <c r="BD22" s="1090"/>
      <c r="BE22" s="253"/>
      <c r="BF22" s="253"/>
      <c r="BG22" s="253"/>
      <c r="BH22" s="253"/>
      <c r="BI22" s="253"/>
      <c r="BJ22" s="253"/>
      <c r="BK22" s="253"/>
      <c r="BL22" s="253"/>
      <c r="BM22" s="253"/>
      <c r="BN22" s="253"/>
      <c r="BO22" s="253"/>
      <c r="BP22" s="253"/>
      <c r="BQ22" s="262">
        <v>16</v>
      </c>
      <c r="BR22" s="263"/>
      <c r="BS22" s="1068"/>
      <c r="BT22" s="1069"/>
      <c r="BU22" s="1069"/>
      <c r="BV22" s="1069"/>
      <c r="BW22" s="1069"/>
      <c r="BX22" s="1069"/>
      <c r="BY22" s="1069"/>
      <c r="BZ22" s="1069"/>
      <c r="CA22" s="1069"/>
      <c r="CB22" s="1069"/>
      <c r="CC22" s="1069"/>
      <c r="CD22" s="1069"/>
      <c r="CE22" s="1069"/>
      <c r="CF22" s="1069"/>
      <c r="CG22" s="1070"/>
      <c r="CH22" s="1043"/>
      <c r="CI22" s="1044"/>
      <c r="CJ22" s="1044"/>
      <c r="CK22" s="1044"/>
      <c r="CL22" s="1045"/>
      <c r="CM22" s="1043"/>
      <c r="CN22" s="1044"/>
      <c r="CO22" s="1044"/>
      <c r="CP22" s="1044"/>
      <c r="CQ22" s="1045"/>
      <c r="CR22" s="1043"/>
      <c r="CS22" s="1044"/>
      <c r="CT22" s="1044"/>
      <c r="CU22" s="1044"/>
      <c r="CV22" s="1045"/>
      <c r="CW22" s="1043"/>
      <c r="CX22" s="1044"/>
      <c r="CY22" s="1044"/>
      <c r="CZ22" s="1044"/>
      <c r="DA22" s="1045"/>
      <c r="DB22" s="1043"/>
      <c r="DC22" s="1044"/>
      <c r="DD22" s="1044"/>
      <c r="DE22" s="1044"/>
      <c r="DF22" s="1045"/>
      <c r="DG22" s="1043"/>
      <c r="DH22" s="1044"/>
      <c r="DI22" s="1044"/>
      <c r="DJ22" s="1044"/>
      <c r="DK22" s="1045"/>
      <c r="DL22" s="1043"/>
      <c r="DM22" s="1044"/>
      <c r="DN22" s="1044"/>
      <c r="DO22" s="1044"/>
      <c r="DP22" s="1045"/>
      <c r="DQ22" s="1043"/>
      <c r="DR22" s="1044"/>
      <c r="DS22" s="1044"/>
      <c r="DT22" s="1044"/>
      <c r="DU22" s="1045"/>
      <c r="DV22" s="1046"/>
      <c r="DW22" s="1047"/>
      <c r="DX22" s="1047"/>
      <c r="DY22" s="1047"/>
      <c r="DZ22" s="1048"/>
      <c r="EA22" s="254"/>
    </row>
    <row r="23" spans="1:131" s="255" customFormat="1" ht="26.25" customHeight="1" thickBot="1" x14ac:dyDescent="0.2">
      <c r="A23" s="264" t="s">
        <v>386</v>
      </c>
      <c r="B23" s="995" t="s">
        <v>387</v>
      </c>
      <c r="C23" s="996"/>
      <c r="D23" s="996"/>
      <c r="E23" s="996"/>
      <c r="F23" s="996"/>
      <c r="G23" s="996"/>
      <c r="H23" s="996"/>
      <c r="I23" s="996"/>
      <c r="J23" s="996"/>
      <c r="K23" s="996"/>
      <c r="L23" s="996"/>
      <c r="M23" s="996"/>
      <c r="N23" s="996"/>
      <c r="O23" s="996"/>
      <c r="P23" s="997"/>
      <c r="Q23" s="1123">
        <v>26568</v>
      </c>
      <c r="R23" s="1124"/>
      <c r="S23" s="1124"/>
      <c r="T23" s="1124"/>
      <c r="U23" s="1124"/>
      <c r="V23" s="1124">
        <v>25808</v>
      </c>
      <c r="W23" s="1124"/>
      <c r="X23" s="1124"/>
      <c r="Y23" s="1124"/>
      <c r="Z23" s="1124"/>
      <c r="AA23" s="1124">
        <v>760</v>
      </c>
      <c r="AB23" s="1124"/>
      <c r="AC23" s="1124"/>
      <c r="AD23" s="1124"/>
      <c r="AE23" s="1125"/>
      <c r="AF23" s="1126">
        <v>707</v>
      </c>
      <c r="AG23" s="1124"/>
      <c r="AH23" s="1124"/>
      <c r="AI23" s="1124"/>
      <c r="AJ23" s="1127"/>
      <c r="AK23" s="1128"/>
      <c r="AL23" s="1129"/>
      <c r="AM23" s="1129"/>
      <c r="AN23" s="1129"/>
      <c r="AO23" s="1129"/>
      <c r="AP23" s="1124">
        <v>707</v>
      </c>
      <c r="AQ23" s="1124"/>
      <c r="AR23" s="1124"/>
      <c r="AS23" s="1124"/>
      <c r="AT23" s="1124"/>
      <c r="AU23" s="1130"/>
      <c r="AV23" s="1130"/>
      <c r="AW23" s="1130"/>
      <c r="AX23" s="1130"/>
      <c r="AY23" s="1131"/>
      <c r="AZ23" s="1080" t="s">
        <v>128</v>
      </c>
      <c r="BA23" s="1002"/>
      <c r="BB23" s="1002"/>
      <c r="BC23" s="1002"/>
      <c r="BD23" s="1081"/>
      <c r="BE23" s="253"/>
      <c r="BF23" s="253"/>
      <c r="BG23" s="253"/>
      <c r="BH23" s="253"/>
      <c r="BI23" s="253"/>
      <c r="BJ23" s="253"/>
      <c r="BK23" s="253"/>
      <c r="BL23" s="253"/>
      <c r="BM23" s="253"/>
      <c r="BN23" s="253"/>
      <c r="BO23" s="253"/>
      <c r="BP23" s="253"/>
      <c r="BQ23" s="262">
        <v>17</v>
      </c>
      <c r="BR23" s="263"/>
      <c r="BS23" s="1068"/>
      <c r="BT23" s="1069"/>
      <c r="BU23" s="1069"/>
      <c r="BV23" s="1069"/>
      <c r="BW23" s="1069"/>
      <c r="BX23" s="1069"/>
      <c r="BY23" s="1069"/>
      <c r="BZ23" s="1069"/>
      <c r="CA23" s="1069"/>
      <c r="CB23" s="1069"/>
      <c r="CC23" s="1069"/>
      <c r="CD23" s="1069"/>
      <c r="CE23" s="1069"/>
      <c r="CF23" s="1069"/>
      <c r="CG23" s="1070"/>
      <c r="CH23" s="1043"/>
      <c r="CI23" s="1044"/>
      <c r="CJ23" s="1044"/>
      <c r="CK23" s="1044"/>
      <c r="CL23" s="1045"/>
      <c r="CM23" s="1043"/>
      <c r="CN23" s="1044"/>
      <c r="CO23" s="1044"/>
      <c r="CP23" s="1044"/>
      <c r="CQ23" s="1045"/>
      <c r="CR23" s="1043"/>
      <c r="CS23" s="1044"/>
      <c r="CT23" s="1044"/>
      <c r="CU23" s="1044"/>
      <c r="CV23" s="1045"/>
      <c r="CW23" s="1043"/>
      <c r="CX23" s="1044"/>
      <c r="CY23" s="1044"/>
      <c r="CZ23" s="1044"/>
      <c r="DA23" s="1045"/>
      <c r="DB23" s="1043"/>
      <c r="DC23" s="1044"/>
      <c r="DD23" s="1044"/>
      <c r="DE23" s="1044"/>
      <c r="DF23" s="1045"/>
      <c r="DG23" s="1043"/>
      <c r="DH23" s="1044"/>
      <c r="DI23" s="1044"/>
      <c r="DJ23" s="1044"/>
      <c r="DK23" s="1045"/>
      <c r="DL23" s="1043"/>
      <c r="DM23" s="1044"/>
      <c r="DN23" s="1044"/>
      <c r="DO23" s="1044"/>
      <c r="DP23" s="1045"/>
      <c r="DQ23" s="1043"/>
      <c r="DR23" s="1044"/>
      <c r="DS23" s="1044"/>
      <c r="DT23" s="1044"/>
      <c r="DU23" s="1045"/>
      <c r="DV23" s="1046"/>
      <c r="DW23" s="1047"/>
      <c r="DX23" s="1047"/>
      <c r="DY23" s="1047"/>
      <c r="DZ23" s="1048"/>
      <c r="EA23" s="254"/>
    </row>
    <row r="24" spans="1:131" s="255" customFormat="1" ht="26.25" customHeight="1" x14ac:dyDescent="0.15">
      <c r="A24" s="1122" t="s">
        <v>388</v>
      </c>
      <c r="B24" s="1122"/>
      <c r="C24" s="1122"/>
      <c r="D24" s="1122"/>
      <c r="E24" s="1122"/>
      <c r="F24" s="1122"/>
      <c r="G24" s="1122"/>
      <c r="H24" s="1122"/>
      <c r="I24" s="1122"/>
      <c r="J24" s="1122"/>
      <c r="K24" s="1122"/>
      <c r="L24" s="1122"/>
      <c r="M24" s="1122"/>
      <c r="N24" s="1122"/>
      <c r="O24" s="1122"/>
      <c r="P24" s="1122"/>
      <c r="Q24" s="1122"/>
      <c r="R24" s="1122"/>
      <c r="S24" s="1122"/>
      <c r="T24" s="1122"/>
      <c r="U24" s="1122"/>
      <c r="V24" s="1122"/>
      <c r="W24" s="1122"/>
      <c r="X24" s="1122"/>
      <c r="Y24" s="1122"/>
      <c r="Z24" s="1122"/>
      <c r="AA24" s="1122"/>
      <c r="AB24" s="1122"/>
      <c r="AC24" s="1122"/>
      <c r="AD24" s="1122"/>
      <c r="AE24" s="1122"/>
      <c r="AF24" s="1122"/>
      <c r="AG24" s="1122"/>
      <c r="AH24" s="1122"/>
      <c r="AI24" s="1122"/>
      <c r="AJ24" s="1122"/>
      <c r="AK24" s="1122"/>
      <c r="AL24" s="1122"/>
      <c r="AM24" s="1122"/>
      <c r="AN24" s="1122"/>
      <c r="AO24" s="1122"/>
      <c r="AP24" s="1122"/>
      <c r="AQ24" s="1122"/>
      <c r="AR24" s="1122"/>
      <c r="AS24" s="1122"/>
      <c r="AT24" s="1122"/>
      <c r="AU24" s="1122"/>
      <c r="AV24" s="1122"/>
      <c r="AW24" s="1122"/>
      <c r="AX24" s="1122"/>
      <c r="AY24" s="1122"/>
      <c r="AZ24" s="252"/>
      <c r="BA24" s="252"/>
      <c r="BB24" s="252"/>
      <c r="BC24" s="252"/>
      <c r="BD24" s="252"/>
      <c r="BE24" s="253"/>
      <c r="BF24" s="253"/>
      <c r="BG24" s="253"/>
      <c r="BH24" s="253"/>
      <c r="BI24" s="253"/>
      <c r="BJ24" s="253"/>
      <c r="BK24" s="253"/>
      <c r="BL24" s="253"/>
      <c r="BM24" s="253"/>
      <c r="BN24" s="253"/>
      <c r="BO24" s="253"/>
      <c r="BP24" s="253"/>
      <c r="BQ24" s="262">
        <v>18</v>
      </c>
      <c r="BR24" s="263"/>
      <c r="BS24" s="1068"/>
      <c r="BT24" s="1069"/>
      <c r="BU24" s="1069"/>
      <c r="BV24" s="1069"/>
      <c r="BW24" s="1069"/>
      <c r="BX24" s="1069"/>
      <c r="BY24" s="1069"/>
      <c r="BZ24" s="1069"/>
      <c r="CA24" s="1069"/>
      <c r="CB24" s="1069"/>
      <c r="CC24" s="1069"/>
      <c r="CD24" s="1069"/>
      <c r="CE24" s="1069"/>
      <c r="CF24" s="1069"/>
      <c r="CG24" s="1070"/>
      <c r="CH24" s="1043"/>
      <c r="CI24" s="1044"/>
      <c r="CJ24" s="1044"/>
      <c r="CK24" s="1044"/>
      <c r="CL24" s="1045"/>
      <c r="CM24" s="1043"/>
      <c r="CN24" s="1044"/>
      <c r="CO24" s="1044"/>
      <c r="CP24" s="1044"/>
      <c r="CQ24" s="1045"/>
      <c r="CR24" s="1043"/>
      <c r="CS24" s="1044"/>
      <c r="CT24" s="1044"/>
      <c r="CU24" s="1044"/>
      <c r="CV24" s="1045"/>
      <c r="CW24" s="1043"/>
      <c r="CX24" s="1044"/>
      <c r="CY24" s="1044"/>
      <c r="CZ24" s="1044"/>
      <c r="DA24" s="1045"/>
      <c r="DB24" s="1043"/>
      <c r="DC24" s="1044"/>
      <c r="DD24" s="1044"/>
      <c r="DE24" s="1044"/>
      <c r="DF24" s="1045"/>
      <c r="DG24" s="1043"/>
      <c r="DH24" s="1044"/>
      <c r="DI24" s="1044"/>
      <c r="DJ24" s="1044"/>
      <c r="DK24" s="1045"/>
      <c r="DL24" s="1043"/>
      <c r="DM24" s="1044"/>
      <c r="DN24" s="1044"/>
      <c r="DO24" s="1044"/>
      <c r="DP24" s="1045"/>
      <c r="DQ24" s="1043"/>
      <c r="DR24" s="1044"/>
      <c r="DS24" s="1044"/>
      <c r="DT24" s="1044"/>
      <c r="DU24" s="1045"/>
      <c r="DV24" s="1046"/>
      <c r="DW24" s="1047"/>
      <c r="DX24" s="1047"/>
      <c r="DY24" s="1047"/>
      <c r="DZ24" s="1048"/>
      <c r="EA24" s="254"/>
    </row>
    <row r="25" spans="1:131" s="247" customFormat="1" ht="26.25" customHeight="1" thickBot="1" x14ac:dyDescent="0.2">
      <c r="A25" s="1121" t="s">
        <v>389</v>
      </c>
      <c r="B25" s="1121"/>
      <c r="C25" s="1121"/>
      <c r="D25" s="1121"/>
      <c r="E25" s="1121"/>
      <c r="F25" s="1121"/>
      <c r="G25" s="1121"/>
      <c r="H25" s="1121"/>
      <c r="I25" s="1121"/>
      <c r="J25" s="1121"/>
      <c r="K25" s="1121"/>
      <c r="L25" s="1121"/>
      <c r="M25" s="1121"/>
      <c r="N25" s="1121"/>
      <c r="O25" s="1121"/>
      <c r="P25" s="1121"/>
      <c r="Q25" s="1121"/>
      <c r="R25" s="1121"/>
      <c r="S25" s="1121"/>
      <c r="T25" s="1121"/>
      <c r="U25" s="1121"/>
      <c r="V25" s="1121"/>
      <c r="W25" s="1121"/>
      <c r="X25" s="1121"/>
      <c r="Y25" s="1121"/>
      <c r="Z25" s="1121"/>
      <c r="AA25" s="1121"/>
      <c r="AB25" s="1121"/>
      <c r="AC25" s="1121"/>
      <c r="AD25" s="1121"/>
      <c r="AE25" s="1121"/>
      <c r="AF25" s="1121"/>
      <c r="AG25" s="1121"/>
      <c r="AH25" s="1121"/>
      <c r="AI25" s="1121"/>
      <c r="AJ25" s="1121"/>
      <c r="AK25" s="1121"/>
      <c r="AL25" s="1121"/>
      <c r="AM25" s="1121"/>
      <c r="AN25" s="1121"/>
      <c r="AO25" s="1121"/>
      <c r="AP25" s="1121"/>
      <c r="AQ25" s="1121"/>
      <c r="AR25" s="1121"/>
      <c r="AS25" s="1121"/>
      <c r="AT25" s="1121"/>
      <c r="AU25" s="1121"/>
      <c r="AV25" s="1121"/>
      <c r="AW25" s="1121"/>
      <c r="AX25" s="1121"/>
      <c r="AY25" s="1121"/>
      <c r="AZ25" s="1121"/>
      <c r="BA25" s="1121"/>
      <c r="BB25" s="1121"/>
      <c r="BC25" s="1121"/>
      <c r="BD25" s="1121"/>
      <c r="BE25" s="1121"/>
      <c r="BF25" s="1121"/>
      <c r="BG25" s="1121"/>
      <c r="BH25" s="1121"/>
      <c r="BI25" s="1121"/>
      <c r="BJ25" s="252"/>
      <c r="BK25" s="252"/>
      <c r="BL25" s="252"/>
      <c r="BM25" s="252"/>
      <c r="BN25" s="252"/>
      <c r="BO25" s="265"/>
      <c r="BP25" s="265"/>
      <c r="BQ25" s="262">
        <v>19</v>
      </c>
      <c r="BR25" s="263"/>
      <c r="BS25" s="1068"/>
      <c r="BT25" s="1069"/>
      <c r="BU25" s="1069"/>
      <c r="BV25" s="1069"/>
      <c r="BW25" s="1069"/>
      <c r="BX25" s="1069"/>
      <c r="BY25" s="1069"/>
      <c r="BZ25" s="1069"/>
      <c r="CA25" s="1069"/>
      <c r="CB25" s="1069"/>
      <c r="CC25" s="1069"/>
      <c r="CD25" s="1069"/>
      <c r="CE25" s="1069"/>
      <c r="CF25" s="1069"/>
      <c r="CG25" s="1070"/>
      <c r="CH25" s="1043"/>
      <c r="CI25" s="1044"/>
      <c r="CJ25" s="1044"/>
      <c r="CK25" s="1044"/>
      <c r="CL25" s="1045"/>
      <c r="CM25" s="1043"/>
      <c r="CN25" s="1044"/>
      <c r="CO25" s="1044"/>
      <c r="CP25" s="1044"/>
      <c r="CQ25" s="1045"/>
      <c r="CR25" s="1043"/>
      <c r="CS25" s="1044"/>
      <c r="CT25" s="1044"/>
      <c r="CU25" s="1044"/>
      <c r="CV25" s="1045"/>
      <c r="CW25" s="1043"/>
      <c r="CX25" s="1044"/>
      <c r="CY25" s="1044"/>
      <c r="CZ25" s="1044"/>
      <c r="DA25" s="1045"/>
      <c r="DB25" s="1043"/>
      <c r="DC25" s="1044"/>
      <c r="DD25" s="1044"/>
      <c r="DE25" s="1044"/>
      <c r="DF25" s="1045"/>
      <c r="DG25" s="1043"/>
      <c r="DH25" s="1044"/>
      <c r="DI25" s="1044"/>
      <c r="DJ25" s="1044"/>
      <c r="DK25" s="1045"/>
      <c r="DL25" s="1043"/>
      <c r="DM25" s="1044"/>
      <c r="DN25" s="1044"/>
      <c r="DO25" s="1044"/>
      <c r="DP25" s="1045"/>
      <c r="DQ25" s="1043"/>
      <c r="DR25" s="1044"/>
      <c r="DS25" s="1044"/>
      <c r="DT25" s="1044"/>
      <c r="DU25" s="1045"/>
      <c r="DV25" s="1046"/>
      <c r="DW25" s="1047"/>
      <c r="DX25" s="1047"/>
      <c r="DY25" s="1047"/>
      <c r="DZ25" s="1048"/>
      <c r="EA25" s="246"/>
    </row>
    <row r="26" spans="1:131" s="247" customFormat="1" ht="26.25" customHeight="1" x14ac:dyDescent="0.15">
      <c r="A26" s="1049" t="s">
        <v>366</v>
      </c>
      <c r="B26" s="1050"/>
      <c r="C26" s="1050"/>
      <c r="D26" s="1050"/>
      <c r="E26" s="1050"/>
      <c r="F26" s="1050"/>
      <c r="G26" s="1050"/>
      <c r="H26" s="1050"/>
      <c r="I26" s="1050"/>
      <c r="J26" s="1050"/>
      <c r="K26" s="1050"/>
      <c r="L26" s="1050"/>
      <c r="M26" s="1050"/>
      <c r="N26" s="1050"/>
      <c r="O26" s="1050"/>
      <c r="P26" s="1051"/>
      <c r="Q26" s="1055" t="s">
        <v>390</v>
      </c>
      <c r="R26" s="1056"/>
      <c r="S26" s="1056"/>
      <c r="T26" s="1056"/>
      <c r="U26" s="1057"/>
      <c r="V26" s="1055" t="s">
        <v>391</v>
      </c>
      <c r="W26" s="1056"/>
      <c r="X26" s="1056"/>
      <c r="Y26" s="1056"/>
      <c r="Z26" s="1057"/>
      <c r="AA26" s="1055" t="s">
        <v>392</v>
      </c>
      <c r="AB26" s="1056"/>
      <c r="AC26" s="1056"/>
      <c r="AD26" s="1056"/>
      <c r="AE26" s="1056"/>
      <c r="AF26" s="1117" t="s">
        <v>393</v>
      </c>
      <c r="AG26" s="1062"/>
      <c r="AH26" s="1062"/>
      <c r="AI26" s="1062"/>
      <c r="AJ26" s="1118"/>
      <c r="AK26" s="1056" t="s">
        <v>394</v>
      </c>
      <c r="AL26" s="1056"/>
      <c r="AM26" s="1056"/>
      <c r="AN26" s="1056"/>
      <c r="AO26" s="1057"/>
      <c r="AP26" s="1055" t="s">
        <v>395</v>
      </c>
      <c r="AQ26" s="1056"/>
      <c r="AR26" s="1056"/>
      <c r="AS26" s="1056"/>
      <c r="AT26" s="1057"/>
      <c r="AU26" s="1055" t="s">
        <v>396</v>
      </c>
      <c r="AV26" s="1056"/>
      <c r="AW26" s="1056"/>
      <c r="AX26" s="1056"/>
      <c r="AY26" s="1057"/>
      <c r="AZ26" s="1055" t="s">
        <v>397</v>
      </c>
      <c r="BA26" s="1056"/>
      <c r="BB26" s="1056"/>
      <c r="BC26" s="1056"/>
      <c r="BD26" s="1057"/>
      <c r="BE26" s="1055" t="s">
        <v>373</v>
      </c>
      <c r="BF26" s="1056"/>
      <c r="BG26" s="1056"/>
      <c r="BH26" s="1056"/>
      <c r="BI26" s="1071"/>
      <c r="BJ26" s="252"/>
      <c r="BK26" s="252"/>
      <c r="BL26" s="252"/>
      <c r="BM26" s="252"/>
      <c r="BN26" s="252"/>
      <c r="BO26" s="265"/>
      <c r="BP26" s="265"/>
      <c r="BQ26" s="262">
        <v>20</v>
      </c>
      <c r="BR26" s="263"/>
      <c r="BS26" s="1068"/>
      <c r="BT26" s="1069"/>
      <c r="BU26" s="1069"/>
      <c r="BV26" s="1069"/>
      <c r="BW26" s="1069"/>
      <c r="BX26" s="1069"/>
      <c r="BY26" s="1069"/>
      <c r="BZ26" s="1069"/>
      <c r="CA26" s="1069"/>
      <c r="CB26" s="1069"/>
      <c r="CC26" s="1069"/>
      <c r="CD26" s="1069"/>
      <c r="CE26" s="1069"/>
      <c r="CF26" s="1069"/>
      <c r="CG26" s="1070"/>
      <c r="CH26" s="1043"/>
      <c r="CI26" s="1044"/>
      <c r="CJ26" s="1044"/>
      <c r="CK26" s="1044"/>
      <c r="CL26" s="1045"/>
      <c r="CM26" s="1043"/>
      <c r="CN26" s="1044"/>
      <c r="CO26" s="1044"/>
      <c r="CP26" s="1044"/>
      <c r="CQ26" s="1045"/>
      <c r="CR26" s="1043"/>
      <c r="CS26" s="1044"/>
      <c r="CT26" s="1044"/>
      <c r="CU26" s="1044"/>
      <c r="CV26" s="1045"/>
      <c r="CW26" s="1043"/>
      <c r="CX26" s="1044"/>
      <c r="CY26" s="1044"/>
      <c r="CZ26" s="1044"/>
      <c r="DA26" s="1045"/>
      <c r="DB26" s="1043"/>
      <c r="DC26" s="1044"/>
      <c r="DD26" s="1044"/>
      <c r="DE26" s="1044"/>
      <c r="DF26" s="1045"/>
      <c r="DG26" s="1043"/>
      <c r="DH26" s="1044"/>
      <c r="DI26" s="1044"/>
      <c r="DJ26" s="1044"/>
      <c r="DK26" s="1045"/>
      <c r="DL26" s="1043"/>
      <c r="DM26" s="1044"/>
      <c r="DN26" s="1044"/>
      <c r="DO26" s="1044"/>
      <c r="DP26" s="1045"/>
      <c r="DQ26" s="1043"/>
      <c r="DR26" s="1044"/>
      <c r="DS26" s="1044"/>
      <c r="DT26" s="1044"/>
      <c r="DU26" s="1045"/>
      <c r="DV26" s="1046"/>
      <c r="DW26" s="1047"/>
      <c r="DX26" s="1047"/>
      <c r="DY26" s="1047"/>
      <c r="DZ26" s="1048"/>
      <c r="EA26" s="246"/>
    </row>
    <row r="27" spans="1:131" s="247" customFormat="1" ht="26.25" customHeight="1" thickBot="1" x14ac:dyDescent="0.2">
      <c r="A27" s="1052"/>
      <c r="B27" s="1053"/>
      <c r="C27" s="1053"/>
      <c r="D27" s="1053"/>
      <c r="E27" s="1053"/>
      <c r="F27" s="1053"/>
      <c r="G27" s="1053"/>
      <c r="H27" s="1053"/>
      <c r="I27" s="1053"/>
      <c r="J27" s="1053"/>
      <c r="K27" s="1053"/>
      <c r="L27" s="1053"/>
      <c r="M27" s="1053"/>
      <c r="N27" s="1053"/>
      <c r="O27" s="1053"/>
      <c r="P27" s="1054"/>
      <c r="Q27" s="1058"/>
      <c r="R27" s="1059"/>
      <c r="S27" s="1059"/>
      <c r="T27" s="1059"/>
      <c r="U27" s="1060"/>
      <c r="V27" s="1058"/>
      <c r="W27" s="1059"/>
      <c r="X27" s="1059"/>
      <c r="Y27" s="1059"/>
      <c r="Z27" s="1060"/>
      <c r="AA27" s="1058"/>
      <c r="AB27" s="1059"/>
      <c r="AC27" s="1059"/>
      <c r="AD27" s="1059"/>
      <c r="AE27" s="1059"/>
      <c r="AF27" s="1119"/>
      <c r="AG27" s="1065"/>
      <c r="AH27" s="1065"/>
      <c r="AI27" s="1065"/>
      <c r="AJ27" s="1120"/>
      <c r="AK27" s="1059"/>
      <c r="AL27" s="1059"/>
      <c r="AM27" s="1059"/>
      <c r="AN27" s="1059"/>
      <c r="AO27" s="1060"/>
      <c r="AP27" s="1058"/>
      <c r="AQ27" s="1059"/>
      <c r="AR27" s="1059"/>
      <c r="AS27" s="1059"/>
      <c r="AT27" s="1060"/>
      <c r="AU27" s="1058"/>
      <c r="AV27" s="1059"/>
      <c r="AW27" s="1059"/>
      <c r="AX27" s="1059"/>
      <c r="AY27" s="1060"/>
      <c r="AZ27" s="1058"/>
      <c r="BA27" s="1059"/>
      <c r="BB27" s="1059"/>
      <c r="BC27" s="1059"/>
      <c r="BD27" s="1060"/>
      <c r="BE27" s="1058"/>
      <c r="BF27" s="1059"/>
      <c r="BG27" s="1059"/>
      <c r="BH27" s="1059"/>
      <c r="BI27" s="1072"/>
      <c r="BJ27" s="252"/>
      <c r="BK27" s="252"/>
      <c r="BL27" s="252"/>
      <c r="BM27" s="252"/>
      <c r="BN27" s="252"/>
      <c r="BO27" s="265"/>
      <c r="BP27" s="265"/>
      <c r="BQ27" s="262">
        <v>21</v>
      </c>
      <c r="BR27" s="263"/>
      <c r="BS27" s="1068"/>
      <c r="BT27" s="1069"/>
      <c r="BU27" s="1069"/>
      <c r="BV27" s="1069"/>
      <c r="BW27" s="1069"/>
      <c r="BX27" s="1069"/>
      <c r="BY27" s="1069"/>
      <c r="BZ27" s="1069"/>
      <c r="CA27" s="1069"/>
      <c r="CB27" s="1069"/>
      <c r="CC27" s="1069"/>
      <c r="CD27" s="1069"/>
      <c r="CE27" s="1069"/>
      <c r="CF27" s="1069"/>
      <c r="CG27" s="1070"/>
      <c r="CH27" s="1043"/>
      <c r="CI27" s="1044"/>
      <c r="CJ27" s="1044"/>
      <c r="CK27" s="1044"/>
      <c r="CL27" s="1045"/>
      <c r="CM27" s="1043"/>
      <c r="CN27" s="1044"/>
      <c r="CO27" s="1044"/>
      <c r="CP27" s="1044"/>
      <c r="CQ27" s="1045"/>
      <c r="CR27" s="1043"/>
      <c r="CS27" s="1044"/>
      <c r="CT27" s="1044"/>
      <c r="CU27" s="1044"/>
      <c r="CV27" s="1045"/>
      <c r="CW27" s="1043"/>
      <c r="CX27" s="1044"/>
      <c r="CY27" s="1044"/>
      <c r="CZ27" s="1044"/>
      <c r="DA27" s="1045"/>
      <c r="DB27" s="1043"/>
      <c r="DC27" s="1044"/>
      <c r="DD27" s="1044"/>
      <c r="DE27" s="1044"/>
      <c r="DF27" s="1045"/>
      <c r="DG27" s="1043"/>
      <c r="DH27" s="1044"/>
      <c r="DI27" s="1044"/>
      <c r="DJ27" s="1044"/>
      <c r="DK27" s="1045"/>
      <c r="DL27" s="1043"/>
      <c r="DM27" s="1044"/>
      <c r="DN27" s="1044"/>
      <c r="DO27" s="1044"/>
      <c r="DP27" s="1045"/>
      <c r="DQ27" s="1043"/>
      <c r="DR27" s="1044"/>
      <c r="DS27" s="1044"/>
      <c r="DT27" s="1044"/>
      <c r="DU27" s="1045"/>
      <c r="DV27" s="1046"/>
      <c r="DW27" s="1047"/>
      <c r="DX27" s="1047"/>
      <c r="DY27" s="1047"/>
      <c r="DZ27" s="1048"/>
      <c r="EA27" s="246"/>
    </row>
    <row r="28" spans="1:131" s="247" customFormat="1" ht="26.25" customHeight="1" thickTop="1" x14ac:dyDescent="0.15">
      <c r="A28" s="266">
        <v>1</v>
      </c>
      <c r="B28" s="1108" t="s">
        <v>398</v>
      </c>
      <c r="C28" s="1109"/>
      <c r="D28" s="1109"/>
      <c r="E28" s="1109"/>
      <c r="F28" s="1109"/>
      <c r="G28" s="1109"/>
      <c r="H28" s="1109"/>
      <c r="I28" s="1109"/>
      <c r="J28" s="1109"/>
      <c r="K28" s="1109"/>
      <c r="L28" s="1109"/>
      <c r="M28" s="1109"/>
      <c r="N28" s="1109"/>
      <c r="O28" s="1109"/>
      <c r="P28" s="1110"/>
      <c r="Q28" s="1111">
        <v>6817</v>
      </c>
      <c r="R28" s="1112"/>
      <c r="S28" s="1112"/>
      <c r="T28" s="1112"/>
      <c r="U28" s="1112"/>
      <c r="V28" s="1112">
        <v>6763</v>
      </c>
      <c r="W28" s="1112"/>
      <c r="X28" s="1112"/>
      <c r="Y28" s="1112"/>
      <c r="Z28" s="1112"/>
      <c r="AA28" s="1112">
        <v>55</v>
      </c>
      <c r="AB28" s="1112"/>
      <c r="AC28" s="1112"/>
      <c r="AD28" s="1112"/>
      <c r="AE28" s="1113"/>
      <c r="AF28" s="1114">
        <v>55</v>
      </c>
      <c r="AG28" s="1112"/>
      <c r="AH28" s="1112"/>
      <c r="AI28" s="1112"/>
      <c r="AJ28" s="1115"/>
      <c r="AK28" s="1116">
        <v>419322</v>
      </c>
      <c r="AL28" s="1105"/>
      <c r="AM28" s="1105"/>
      <c r="AN28" s="1105"/>
      <c r="AO28" s="1105"/>
      <c r="AP28" s="1105" t="s">
        <v>571</v>
      </c>
      <c r="AQ28" s="1105"/>
      <c r="AR28" s="1105"/>
      <c r="AS28" s="1105"/>
      <c r="AT28" s="1105"/>
      <c r="AU28" s="1105" t="s">
        <v>571</v>
      </c>
      <c r="AV28" s="1105"/>
      <c r="AW28" s="1105"/>
      <c r="AX28" s="1105"/>
      <c r="AY28" s="1105"/>
      <c r="AZ28" s="1022" t="s">
        <v>571</v>
      </c>
      <c r="BA28" s="1022"/>
      <c r="BB28" s="1022"/>
      <c r="BC28" s="1022"/>
      <c r="BD28" s="1022"/>
      <c r="BE28" s="1106"/>
      <c r="BF28" s="1037"/>
      <c r="BG28" s="1037"/>
      <c r="BH28" s="1037"/>
      <c r="BI28" s="1107"/>
      <c r="BJ28" s="252"/>
      <c r="BK28" s="252"/>
      <c r="BL28" s="252"/>
      <c r="BM28" s="252"/>
      <c r="BN28" s="252"/>
      <c r="BO28" s="265"/>
      <c r="BP28" s="265"/>
      <c r="BQ28" s="262">
        <v>22</v>
      </c>
      <c r="BR28" s="263"/>
      <c r="BS28" s="1068"/>
      <c r="BT28" s="1069"/>
      <c r="BU28" s="1069"/>
      <c r="BV28" s="1069"/>
      <c r="BW28" s="1069"/>
      <c r="BX28" s="1069"/>
      <c r="BY28" s="1069"/>
      <c r="BZ28" s="1069"/>
      <c r="CA28" s="1069"/>
      <c r="CB28" s="1069"/>
      <c r="CC28" s="1069"/>
      <c r="CD28" s="1069"/>
      <c r="CE28" s="1069"/>
      <c r="CF28" s="1069"/>
      <c r="CG28" s="1070"/>
      <c r="CH28" s="1043"/>
      <c r="CI28" s="1044"/>
      <c r="CJ28" s="1044"/>
      <c r="CK28" s="1044"/>
      <c r="CL28" s="1045"/>
      <c r="CM28" s="1043"/>
      <c r="CN28" s="1044"/>
      <c r="CO28" s="1044"/>
      <c r="CP28" s="1044"/>
      <c r="CQ28" s="1045"/>
      <c r="CR28" s="1043"/>
      <c r="CS28" s="1044"/>
      <c r="CT28" s="1044"/>
      <c r="CU28" s="1044"/>
      <c r="CV28" s="1045"/>
      <c r="CW28" s="1043"/>
      <c r="CX28" s="1044"/>
      <c r="CY28" s="1044"/>
      <c r="CZ28" s="1044"/>
      <c r="DA28" s="1045"/>
      <c r="DB28" s="1043"/>
      <c r="DC28" s="1044"/>
      <c r="DD28" s="1044"/>
      <c r="DE28" s="1044"/>
      <c r="DF28" s="1045"/>
      <c r="DG28" s="1043"/>
      <c r="DH28" s="1044"/>
      <c r="DI28" s="1044"/>
      <c r="DJ28" s="1044"/>
      <c r="DK28" s="1045"/>
      <c r="DL28" s="1043"/>
      <c r="DM28" s="1044"/>
      <c r="DN28" s="1044"/>
      <c r="DO28" s="1044"/>
      <c r="DP28" s="1045"/>
      <c r="DQ28" s="1043"/>
      <c r="DR28" s="1044"/>
      <c r="DS28" s="1044"/>
      <c r="DT28" s="1044"/>
      <c r="DU28" s="1045"/>
      <c r="DV28" s="1046"/>
      <c r="DW28" s="1047"/>
      <c r="DX28" s="1047"/>
      <c r="DY28" s="1047"/>
      <c r="DZ28" s="1048"/>
      <c r="EA28" s="246"/>
    </row>
    <row r="29" spans="1:131" s="247" customFormat="1" ht="26.25" customHeight="1" x14ac:dyDescent="0.15">
      <c r="A29" s="266">
        <v>2</v>
      </c>
      <c r="B29" s="1091" t="s">
        <v>399</v>
      </c>
      <c r="C29" s="1092"/>
      <c r="D29" s="1092"/>
      <c r="E29" s="1092"/>
      <c r="F29" s="1092"/>
      <c r="G29" s="1092"/>
      <c r="H29" s="1092"/>
      <c r="I29" s="1092"/>
      <c r="J29" s="1092"/>
      <c r="K29" s="1092"/>
      <c r="L29" s="1092"/>
      <c r="M29" s="1092"/>
      <c r="N29" s="1092"/>
      <c r="O29" s="1092"/>
      <c r="P29" s="1093"/>
      <c r="Q29" s="1097">
        <v>140</v>
      </c>
      <c r="R29" s="1098"/>
      <c r="S29" s="1098"/>
      <c r="T29" s="1098"/>
      <c r="U29" s="1098"/>
      <c r="V29" s="1098">
        <v>140</v>
      </c>
      <c r="W29" s="1098"/>
      <c r="X29" s="1098"/>
      <c r="Y29" s="1098"/>
      <c r="Z29" s="1098"/>
      <c r="AA29" s="1098">
        <v>0</v>
      </c>
      <c r="AB29" s="1098"/>
      <c r="AC29" s="1098"/>
      <c r="AD29" s="1098"/>
      <c r="AE29" s="1099"/>
      <c r="AF29" s="1073">
        <v>0</v>
      </c>
      <c r="AG29" s="1074"/>
      <c r="AH29" s="1074"/>
      <c r="AI29" s="1074"/>
      <c r="AJ29" s="1075"/>
      <c r="AK29" s="1031">
        <v>56037</v>
      </c>
      <c r="AL29" s="1022"/>
      <c r="AM29" s="1022"/>
      <c r="AN29" s="1022"/>
      <c r="AO29" s="1022"/>
      <c r="AP29" s="1022">
        <v>10</v>
      </c>
      <c r="AQ29" s="1022"/>
      <c r="AR29" s="1022"/>
      <c r="AS29" s="1022"/>
      <c r="AT29" s="1022"/>
      <c r="AU29" s="1022">
        <v>2</v>
      </c>
      <c r="AV29" s="1022"/>
      <c r="AW29" s="1022"/>
      <c r="AX29" s="1022"/>
      <c r="AY29" s="1022"/>
      <c r="AZ29" s="1022" t="s">
        <v>571</v>
      </c>
      <c r="BA29" s="1022"/>
      <c r="BB29" s="1022"/>
      <c r="BC29" s="1022"/>
      <c r="BD29" s="1022"/>
      <c r="BE29" s="1103"/>
      <c r="BF29" s="1026"/>
      <c r="BG29" s="1026"/>
      <c r="BH29" s="1026"/>
      <c r="BI29" s="1104"/>
      <c r="BJ29" s="252"/>
      <c r="BK29" s="252"/>
      <c r="BL29" s="252"/>
      <c r="BM29" s="252"/>
      <c r="BN29" s="252"/>
      <c r="BO29" s="265"/>
      <c r="BP29" s="265"/>
      <c r="BQ29" s="262">
        <v>23</v>
      </c>
      <c r="BR29" s="263"/>
      <c r="BS29" s="1068"/>
      <c r="BT29" s="1069"/>
      <c r="BU29" s="1069"/>
      <c r="BV29" s="1069"/>
      <c r="BW29" s="1069"/>
      <c r="BX29" s="1069"/>
      <c r="BY29" s="1069"/>
      <c r="BZ29" s="1069"/>
      <c r="CA29" s="1069"/>
      <c r="CB29" s="1069"/>
      <c r="CC29" s="1069"/>
      <c r="CD29" s="1069"/>
      <c r="CE29" s="1069"/>
      <c r="CF29" s="1069"/>
      <c r="CG29" s="1070"/>
      <c r="CH29" s="1043"/>
      <c r="CI29" s="1044"/>
      <c r="CJ29" s="1044"/>
      <c r="CK29" s="1044"/>
      <c r="CL29" s="1045"/>
      <c r="CM29" s="1043"/>
      <c r="CN29" s="1044"/>
      <c r="CO29" s="1044"/>
      <c r="CP29" s="1044"/>
      <c r="CQ29" s="1045"/>
      <c r="CR29" s="1043"/>
      <c r="CS29" s="1044"/>
      <c r="CT29" s="1044"/>
      <c r="CU29" s="1044"/>
      <c r="CV29" s="1045"/>
      <c r="CW29" s="1043"/>
      <c r="CX29" s="1044"/>
      <c r="CY29" s="1044"/>
      <c r="CZ29" s="1044"/>
      <c r="DA29" s="1045"/>
      <c r="DB29" s="1043"/>
      <c r="DC29" s="1044"/>
      <c r="DD29" s="1044"/>
      <c r="DE29" s="1044"/>
      <c r="DF29" s="1045"/>
      <c r="DG29" s="1043"/>
      <c r="DH29" s="1044"/>
      <c r="DI29" s="1044"/>
      <c r="DJ29" s="1044"/>
      <c r="DK29" s="1045"/>
      <c r="DL29" s="1043"/>
      <c r="DM29" s="1044"/>
      <c r="DN29" s="1044"/>
      <c r="DO29" s="1044"/>
      <c r="DP29" s="1045"/>
      <c r="DQ29" s="1043"/>
      <c r="DR29" s="1044"/>
      <c r="DS29" s="1044"/>
      <c r="DT29" s="1044"/>
      <c r="DU29" s="1045"/>
      <c r="DV29" s="1046"/>
      <c r="DW29" s="1047"/>
      <c r="DX29" s="1047"/>
      <c r="DY29" s="1047"/>
      <c r="DZ29" s="1048"/>
      <c r="EA29" s="246"/>
    </row>
    <row r="30" spans="1:131" s="247" customFormat="1" ht="26.25" customHeight="1" x14ac:dyDescent="0.15">
      <c r="A30" s="266">
        <v>3</v>
      </c>
      <c r="B30" s="1091" t="s">
        <v>400</v>
      </c>
      <c r="C30" s="1092"/>
      <c r="D30" s="1092"/>
      <c r="E30" s="1092"/>
      <c r="F30" s="1092"/>
      <c r="G30" s="1092"/>
      <c r="H30" s="1092"/>
      <c r="I30" s="1092"/>
      <c r="J30" s="1092"/>
      <c r="K30" s="1092"/>
      <c r="L30" s="1092"/>
      <c r="M30" s="1092"/>
      <c r="N30" s="1092"/>
      <c r="O30" s="1092"/>
      <c r="P30" s="1093"/>
      <c r="Q30" s="1097">
        <v>695</v>
      </c>
      <c r="R30" s="1098"/>
      <c r="S30" s="1098"/>
      <c r="T30" s="1098"/>
      <c r="U30" s="1098"/>
      <c r="V30" s="1098">
        <v>677</v>
      </c>
      <c r="W30" s="1098"/>
      <c r="X30" s="1098"/>
      <c r="Y30" s="1098"/>
      <c r="Z30" s="1098"/>
      <c r="AA30" s="1098">
        <v>19</v>
      </c>
      <c r="AB30" s="1098"/>
      <c r="AC30" s="1098"/>
      <c r="AD30" s="1098"/>
      <c r="AE30" s="1099"/>
      <c r="AF30" s="1073">
        <v>19</v>
      </c>
      <c r="AG30" s="1074"/>
      <c r="AH30" s="1074"/>
      <c r="AI30" s="1074"/>
      <c r="AJ30" s="1075"/>
      <c r="AK30" s="1031">
        <v>203136</v>
      </c>
      <c r="AL30" s="1022"/>
      <c r="AM30" s="1022"/>
      <c r="AN30" s="1022"/>
      <c r="AO30" s="1022"/>
      <c r="AP30" s="1022" t="s">
        <v>571</v>
      </c>
      <c r="AQ30" s="1022"/>
      <c r="AR30" s="1022"/>
      <c r="AS30" s="1022"/>
      <c r="AT30" s="1022"/>
      <c r="AU30" s="1022" t="s">
        <v>571</v>
      </c>
      <c r="AV30" s="1022"/>
      <c r="AW30" s="1022"/>
      <c r="AX30" s="1022"/>
      <c r="AY30" s="1022"/>
      <c r="AZ30" s="1022" t="s">
        <v>571</v>
      </c>
      <c r="BA30" s="1022"/>
      <c r="BB30" s="1022"/>
      <c r="BC30" s="1022"/>
      <c r="BD30" s="1022"/>
      <c r="BE30" s="1103"/>
      <c r="BF30" s="1026"/>
      <c r="BG30" s="1026"/>
      <c r="BH30" s="1026"/>
      <c r="BI30" s="1104"/>
      <c r="BJ30" s="252"/>
      <c r="BK30" s="252"/>
      <c r="BL30" s="252"/>
      <c r="BM30" s="252"/>
      <c r="BN30" s="252"/>
      <c r="BO30" s="265"/>
      <c r="BP30" s="265"/>
      <c r="BQ30" s="262">
        <v>24</v>
      </c>
      <c r="BR30" s="263"/>
      <c r="BS30" s="1068"/>
      <c r="BT30" s="1069"/>
      <c r="BU30" s="1069"/>
      <c r="BV30" s="1069"/>
      <c r="BW30" s="1069"/>
      <c r="BX30" s="1069"/>
      <c r="BY30" s="1069"/>
      <c r="BZ30" s="1069"/>
      <c r="CA30" s="1069"/>
      <c r="CB30" s="1069"/>
      <c r="CC30" s="1069"/>
      <c r="CD30" s="1069"/>
      <c r="CE30" s="1069"/>
      <c r="CF30" s="1069"/>
      <c r="CG30" s="1070"/>
      <c r="CH30" s="1043"/>
      <c r="CI30" s="1044"/>
      <c r="CJ30" s="1044"/>
      <c r="CK30" s="1044"/>
      <c r="CL30" s="1045"/>
      <c r="CM30" s="1043"/>
      <c r="CN30" s="1044"/>
      <c r="CO30" s="1044"/>
      <c r="CP30" s="1044"/>
      <c r="CQ30" s="1045"/>
      <c r="CR30" s="1043"/>
      <c r="CS30" s="1044"/>
      <c r="CT30" s="1044"/>
      <c r="CU30" s="1044"/>
      <c r="CV30" s="1045"/>
      <c r="CW30" s="1043"/>
      <c r="CX30" s="1044"/>
      <c r="CY30" s="1044"/>
      <c r="CZ30" s="1044"/>
      <c r="DA30" s="1045"/>
      <c r="DB30" s="1043"/>
      <c r="DC30" s="1044"/>
      <c r="DD30" s="1044"/>
      <c r="DE30" s="1044"/>
      <c r="DF30" s="1045"/>
      <c r="DG30" s="1043"/>
      <c r="DH30" s="1044"/>
      <c r="DI30" s="1044"/>
      <c r="DJ30" s="1044"/>
      <c r="DK30" s="1045"/>
      <c r="DL30" s="1043"/>
      <c r="DM30" s="1044"/>
      <c r="DN30" s="1044"/>
      <c r="DO30" s="1044"/>
      <c r="DP30" s="1045"/>
      <c r="DQ30" s="1043"/>
      <c r="DR30" s="1044"/>
      <c r="DS30" s="1044"/>
      <c r="DT30" s="1044"/>
      <c r="DU30" s="1045"/>
      <c r="DV30" s="1046"/>
      <c r="DW30" s="1047"/>
      <c r="DX30" s="1047"/>
      <c r="DY30" s="1047"/>
      <c r="DZ30" s="1048"/>
      <c r="EA30" s="246"/>
    </row>
    <row r="31" spans="1:131" s="247" customFormat="1" ht="26.25" customHeight="1" x14ac:dyDescent="0.15">
      <c r="A31" s="266">
        <v>4</v>
      </c>
      <c r="B31" s="1091" t="s">
        <v>401</v>
      </c>
      <c r="C31" s="1092"/>
      <c r="D31" s="1092"/>
      <c r="E31" s="1092"/>
      <c r="F31" s="1092"/>
      <c r="G31" s="1092"/>
      <c r="H31" s="1092"/>
      <c r="I31" s="1092"/>
      <c r="J31" s="1092"/>
      <c r="K31" s="1092"/>
      <c r="L31" s="1092"/>
      <c r="M31" s="1092"/>
      <c r="N31" s="1092"/>
      <c r="O31" s="1092"/>
      <c r="P31" s="1093"/>
      <c r="Q31" s="1097">
        <v>4702</v>
      </c>
      <c r="R31" s="1098"/>
      <c r="S31" s="1098"/>
      <c r="T31" s="1098"/>
      <c r="U31" s="1098"/>
      <c r="V31" s="1098">
        <v>4546</v>
      </c>
      <c r="W31" s="1098"/>
      <c r="X31" s="1098"/>
      <c r="Y31" s="1098"/>
      <c r="Z31" s="1098"/>
      <c r="AA31" s="1098">
        <v>155</v>
      </c>
      <c r="AB31" s="1098"/>
      <c r="AC31" s="1098"/>
      <c r="AD31" s="1098"/>
      <c r="AE31" s="1099"/>
      <c r="AF31" s="1073">
        <v>155</v>
      </c>
      <c r="AG31" s="1074"/>
      <c r="AH31" s="1074"/>
      <c r="AI31" s="1074"/>
      <c r="AJ31" s="1075"/>
      <c r="AK31" s="1031">
        <v>631869</v>
      </c>
      <c r="AL31" s="1022"/>
      <c r="AM31" s="1022"/>
      <c r="AN31" s="1022"/>
      <c r="AO31" s="1022"/>
      <c r="AP31" s="1022" t="s">
        <v>571</v>
      </c>
      <c r="AQ31" s="1022"/>
      <c r="AR31" s="1022"/>
      <c r="AS31" s="1022"/>
      <c r="AT31" s="1022"/>
      <c r="AU31" s="1022" t="s">
        <v>571</v>
      </c>
      <c r="AV31" s="1022"/>
      <c r="AW31" s="1022"/>
      <c r="AX31" s="1022"/>
      <c r="AY31" s="1022"/>
      <c r="AZ31" s="1022" t="s">
        <v>571</v>
      </c>
      <c r="BA31" s="1022"/>
      <c r="BB31" s="1022"/>
      <c r="BC31" s="1022"/>
      <c r="BD31" s="1022"/>
      <c r="BE31" s="1103"/>
      <c r="BF31" s="1026"/>
      <c r="BG31" s="1026"/>
      <c r="BH31" s="1026"/>
      <c r="BI31" s="1104"/>
      <c r="BJ31" s="252"/>
      <c r="BK31" s="252"/>
      <c r="BL31" s="252"/>
      <c r="BM31" s="252"/>
      <c r="BN31" s="252"/>
      <c r="BO31" s="265"/>
      <c r="BP31" s="265"/>
      <c r="BQ31" s="262">
        <v>25</v>
      </c>
      <c r="BR31" s="263"/>
      <c r="BS31" s="1068"/>
      <c r="BT31" s="1069"/>
      <c r="BU31" s="1069"/>
      <c r="BV31" s="1069"/>
      <c r="BW31" s="1069"/>
      <c r="BX31" s="1069"/>
      <c r="BY31" s="1069"/>
      <c r="BZ31" s="1069"/>
      <c r="CA31" s="1069"/>
      <c r="CB31" s="1069"/>
      <c r="CC31" s="1069"/>
      <c r="CD31" s="1069"/>
      <c r="CE31" s="1069"/>
      <c r="CF31" s="1069"/>
      <c r="CG31" s="1070"/>
      <c r="CH31" s="1043"/>
      <c r="CI31" s="1044"/>
      <c r="CJ31" s="1044"/>
      <c r="CK31" s="1044"/>
      <c r="CL31" s="1045"/>
      <c r="CM31" s="1043"/>
      <c r="CN31" s="1044"/>
      <c r="CO31" s="1044"/>
      <c r="CP31" s="1044"/>
      <c r="CQ31" s="1045"/>
      <c r="CR31" s="1043"/>
      <c r="CS31" s="1044"/>
      <c r="CT31" s="1044"/>
      <c r="CU31" s="1044"/>
      <c r="CV31" s="1045"/>
      <c r="CW31" s="1043"/>
      <c r="CX31" s="1044"/>
      <c r="CY31" s="1044"/>
      <c r="CZ31" s="1044"/>
      <c r="DA31" s="1045"/>
      <c r="DB31" s="1043"/>
      <c r="DC31" s="1044"/>
      <c r="DD31" s="1044"/>
      <c r="DE31" s="1044"/>
      <c r="DF31" s="1045"/>
      <c r="DG31" s="1043"/>
      <c r="DH31" s="1044"/>
      <c r="DI31" s="1044"/>
      <c r="DJ31" s="1044"/>
      <c r="DK31" s="1045"/>
      <c r="DL31" s="1043"/>
      <c r="DM31" s="1044"/>
      <c r="DN31" s="1044"/>
      <c r="DO31" s="1044"/>
      <c r="DP31" s="1045"/>
      <c r="DQ31" s="1043"/>
      <c r="DR31" s="1044"/>
      <c r="DS31" s="1044"/>
      <c r="DT31" s="1044"/>
      <c r="DU31" s="1045"/>
      <c r="DV31" s="1046"/>
      <c r="DW31" s="1047"/>
      <c r="DX31" s="1047"/>
      <c r="DY31" s="1047"/>
      <c r="DZ31" s="1048"/>
      <c r="EA31" s="246"/>
    </row>
    <row r="32" spans="1:131" s="247" customFormat="1" ht="26.25" customHeight="1" x14ac:dyDescent="0.15">
      <c r="A32" s="266">
        <v>5</v>
      </c>
      <c r="B32" s="1091" t="s">
        <v>402</v>
      </c>
      <c r="C32" s="1092"/>
      <c r="D32" s="1092"/>
      <c r="E32" s="1092"/>
      <c r="F32" s="1092"/>
      <c r="G32" s="1092"/>
      <c r="H32" s="1092"/>
      <c r="I32" s="1092"/>
      <c r="J32" s="1092"/>
      <c r="K32" s="1092"/>
      <c r="L32" s="1092"/>
      <c r="M32" s="1092"/>
      <c r="N32" s="1092"/>
      <c r="O32" s="1092"/>
      <c r="P32" s="1093"/>
      <c r="Q32" s="1097">
        <v>39</v>
      </c>
      <c r="R32" s="1098"/>
      <c r="S32" s="1098"/>
      <c r="T32" s="1098"/>
      <c r="U32" s="1098"/>
      <c r="V32" s="1098">
        <v>39</v>
      </c>
      <c r="W32" s="1098"/>
      <c r="X32" s="1098"/>
      <c r="Y32" s="1098"/>
      <c r="Z32" s="1098"/>
      <c r="AA32" s="1098" t="s">
        <v>506</v>
      </c>
      <c r="AB32" s="1098"/>
      <c r="AC32" s="1098"/>
      <c r="AD32" s="1098"/>
      <c r="AE32" s="1099"/>
      <c r="AF32" s="1073" t="s">
        <v>403</v>
      </c>
      <c r="AG32" s="1074"/>
      <c r="AH32" s="1074"/>
      <c r="AI32" s="1074"/>
      <c r="AJ32" s="1075"/>
      <c r="AK32" s="1031">
        <v>25852</v>
      </c>
      <c r="AL32" s="1022"/>
      <c r="AM32" s="1022"/>
      <c r="AN32" s="1022"/>
      <c r="AO32" s="1022"/>
      <c r="AP32" s="1022" t="s">
        <v>571</v>
      </c>
      <c r="AQ32" s="1022"/>
      <c r="AR32" s="1022"/>
      <c r="AS32" s="1022"/>
      <c r="AT32" s="1022"/>
      <c r="AU32" s="1022" t="s">
        <v>571</v>
      </c>
      <c r="AV32" s="1022"/>
      <c r="AW32" s="1022"/>
      <c r="AX32" s="1022"/>
      <c r="AY32" s="1022"/>
      <c r="AZ32" s="1100" t="s">
        <v>571</v>
      </c>
      <c r="BA32" s="1101"/>
      <c r="BB32" s="1101"/>
      <c r="BC32" s="1101"/>
      <c r="BD32" s="1102"/>
      <c r="BE32" s="1103"/>
      <c r="BF32" s="1026"/>
      <c r="BG32" s="1026"/>
      <c r="BH32" s="1026"/>
      <c r="BI32" s="1104"/>
      <c r="BJ32" s="252"/>
      <c r="BK32" s="252"/>
      <c r="BL32" s="252"/>
      <c r="BM32" s="252"/>
      <c r="BN32" s="252"/>
      <c r="BO32" s="265"/>
      <c r="BP32" s="265"/>
      <c r="BQ32" s="262">
        <v>26</v>
      </c>
      <c r="BR32" s="263"/>
      <c r="BS32" s="1068"/>
      <c r="BT32" s="1069"/>
      <c r="BU32" s="1069"/>
      <c r="BV32" s="1069"/>
      <c r="BW32" s="1069"/>
      <c r="BX32" s="1069"/>
      <c r="BY32" s="1069"/>
      <c r="BZ32" s="1069"/>
      <c r="CA32" s="1069"/>
      <c r="CB32" s="1069"/>
      <c r="CC32" s="1069"/>
      <c r="CD32" s="1069"/>
      <c r="CE32" s="1069"/>
      <c r="CF32" s="1069"/>
      <c r="CG32" s="1070"/>
      <c r="CH32" s="1043"/>
      <c r="CI32" s="1044"/>
      <c r="CJ32" s="1044"/>
      <c r="CK32" s="1044"/>
      <c r="CL32" s="1045"/>
      <c r="CM32" s="1043"/>
      <c r="CN32" s="1044"/>
      <c r="CO32" s="1044"/>
      <c r="CP32" s="1044"/>
      <c r="CQ32" s="1045"/>
      <c r="CR32" s="1043"/>
      <c r="CS32" s="1044"/>
      <c r="CT32" s="1044"/>
      <c r="CU32" s="1044"/>
      <c r="CV32" s="1045"/>
      <c r="CW32" s="1043"/>
      <c r="CX32" s="1044"/>
      <c r="CY32" s="1044"/>
      <c r="CZ32" s="1044"/>
      <c r="DA32" s="1045"/>
      <c r="DB32" s="1043"/>
      <c r="DC32" s="1044"/>
      <c r="DD32" s="1044"/>
      <c r="DE32" s="1044"/>
      <c r="DF32" s="1045"/>
      <c r="DG32" s="1043"/>
      <c r="DH32" s="1044"/>
      <c r="DI32" s="1044"/>
      <c r="DJ32" s="1044"/>
      <c r="DK32" s="1045"/>
      <c r="DL32" s="1043"/>
      <c r="DM32" s="1044"/>
      <c r="DN32" s="1044"/>
      <c r="DO32" s="1044"/>
      <c r="DP32" s="1045"/>
      <c r="DQ32" s="1043"/>
      <c r="DR32" s="1044"/>
      <c r="DS32" s="1044"/>
      <c r="DT32" s="1044"/>
      <c r="DU32" s="1045"/>
      <c r="DV32" s="1046"/>
      <c r="DW32" s="1047"/>
      <c r="DX32" s="1047"/>
      <c r="DY32" s="1047"/>
      <c r="DZ32" s="1048"/>
      <c r="EA32" s="246"/>
    </row>
    <row r="33" spans="1:131" s="247" customFormat="1" ht="26.25" customHeight="1" x14ac:dyDescent="0.15">
      <c r="A33" s="266">
        <v>6</v>
      </c>
      <c r="B33" s="1091" t="s">
        <v>404</v>
      </c>
      <c r="C33" s="1092"/>
      <c r="D33" s="1092"/>
      <c r="E33" s="1092"/>
      <c r="F33" s="1092"/>
      <c r="G33" s="1092"/>
      <c r="H33" s="1092"/>
      <c r="I33" s="1092"/>
      <c r="J33" s="1092"/>
      <c r="K33" s="1092"/>
      <c r="L33" s="1092"/>
      <c r="M33" s="1092"/>
      <c r="N33" s="1092"/>
      <c r="O33" s="1092"/>
      <c r="P33" s="1093"/>
      <c r="Q33" s="1097">
        <v>583</v>
      </c>
      <c r="R33" s="1098"/>
      <c r="S33" s="1098"/>
      <c r="T33" s="1098"/>
      <c r="U33" s="1098"/>
      <c r="V33" s="1098">
        <v>585</v>
      </c>
      <c r="W33" s="1098"/>
      <c r="X33" s="1098"/>
      <c r="Y33" s="1098"/>
      <c r="Z33" s="1098"/>
      <c r="AA33" s="1098">
        <v>-1</v>
      </c>
      <c r="AB33" s="1098"/>
      <c r="AC33" s="1098"/>
      <c r="AD33" s="1098"/>
      <c r="AE33" s="1099"/>
      <c r="AF33" s="1073">
        <v>-1</v>
      </c>
      <c r="AG33" s="1074"/>
      <c r="AH33" s="1074"/>
      <c r="AI33" s="1074"/>
      <c r="AJ33" s="1075"/>
      <c r="AK33" s="1031">
        <v>49000</v>
      </c>
      <c r="AL33" s="1022"/>
      <c r="AM33" s="1022"/>
      <c r="AN33" s="1022"/>
      <c r="AO33" s="1022"/>
      <c r="AP33" s="1022" t="s">
        <v>571</v>
      </c>
      <c r="AQ33" s="1022"/>
      <c r="AR33" s="1022"/>
      <c r="AS33" s="1022"/>
      <c r="AT33" s="1022"/>
      <c r="AU33" s="1022" t="s">
        <v>571</v>
      </c>
      <c r="AV33" s="1022"/>
      <c r="AW33" s="1022"/>
      <c r="AX33" s="1022"/>
      <c r="AY33" s="1022"/>
      <c r="AZ33" s="1100" t="s">
        <v>571</v>
      </c>
      <c r="BA33" s="1101"/>
      <c r="BB33" s="1101"/>
      <c r="BC33" s="1101"/>
      <c r="BD33" s="1102"/>
      <c r="BE33" s="1103"/>
      <c r="BF33" s="1026"/>
      <c r="BG33" s="1026"/>
      <c r="BH33" s="1026"/>
      <c r="BI33" s="1104"/>
      <c r="BJ33" s="252"/>
      <c r="BK33" s="252"/>
      <c r="BL33" s="252"/>
      <c r="BM33" s="252"/>
      <c r="BN33" s="252"/>
      <c r="BO33" s="265"/>
      <c r="BP33" s="265"/>
      <c r="BQ33" s="262">
        <v>27</v>
      </c>
      <c r="BR33" s="263"/>
      <c r="BS33" s="1068"/>
      <c r="BT33" s="1069"/>
      <c r="BU33" s="1069"/>
      <c r="BV33" s="1069"/>
      <c r="BW33" s="1069"/>
      <c r="BX33" s="1069"/>
      <c r="BY33" s="1069"/>
      <c r="BZ33" s="1069"/>
      <c r="CA33" s="1069"/>
      <c r="CB33" s="1069"/>
      <c r="CC33" s="1069"/>
      <c r="CD33" s="1069"/>
      <c r="CE33" s="1069"/>
      <c r="CF33" s="1069"/>
      <c r="CG33" s="1070"/>
      <c r="CH33" s="1043"/>
      <c r="CI33" s="1044"/>
      <c r="CJ33" s="1044"/>
      <c r="CK33" s="1044"/>
      <c r="CL33" s="1045"/>
      <c r="CM33" s="1043"/>
      <c r="CN33" s="1044"/>
      <c r="CO33" s="1044"/>
      <c r="CP33" s="1044"/>
      <c r="CQ33" s="1045"/>
      <c r="CR33" s="1043"/>
      <c r="CS33" s="1044"/>
      <c r="CT33" s="1044"/>
      <c r="CU33" s="1044"/>
      <c r="CV33" s="1045"/>
      <c r="CW33" s="1043"/>
      <c r="CX33" s="1044"/>
      <c r="CY33" s="1044"/>
      <c r="CZ33" s="1044"/>
      <c r="DA33" s="1045"/>
      <c r="DB33" s="1043"/>
      <c r="DC33" s="1044"/>
      <c r="DD33" s="1044"/>
      <c r="DE33" s="1044"/>
      <c r="DF33" s="1045"/>
      <c r="DG33" s="1043"/>
      <c r="DH33" s="1044"/>
      <c r="DI33" s="1044"/>
      <c r="DJ33" s="1044"/>
      <c r="DK33" s="1045"/>
      <c r="DL33" s="1043"/>
      <c r="DM33" s="1044"/>
      <c r="DN33" s="1044"/>
      <c r="DO33" s="1044"/>
      <c r="DP33" s="1045"/>
      <c r="DQ33" s="1043"/>
      <c r="DR33" s="1044"/>
      <c r="DS33" s="1044"/>
      <c r="DT33" s="1044"/>
      <c r="DU33" s="1045"/>
      <c r="DV33" s="1046"/>
      <c r="DW33" s="1047"/>
      <c r="DX33" s="1047"/>
      <c r="DY33" s="1047"/>
      <c r="DZ33" s="1048"/>
      <c r="EA33" s="246"/>
    </row>
    <row r="34" spans="1:131" s="247" customFormat="1" ht="26.25" customHeight="1" x14ac:dyDescent="0.15">
      <c r="A34" s="266">
        <v>7</v>
      </c>
      <c r="B34" s="1091" t="s">
        <v>405</v>
      </c>
      <c r="C34" s="1092"/>
      <c r="D34" s="1092"/>
      <c r="E34" s="1092"/>
      <c r="F34" s="1092"/>
      <c r="G34" s="1092"/>
      <c r="H34" s="1092"/>
      <c r="I34" s="1092"/>
      <c r="J34" s="1092"/>
      <c r="K34" s="1092"/>
      <c r="L34" s="1092"/>
      <c r="M34" s="1092"/>
      <c r="N34" s="1092"/>
      <c r="O34" s="1092"/>
      <c r="P34" s="1093"/>
      <c r="Q34" s="1097">
        <v>522</v>
      </c>
      <c r="R34" s="1098"/>
      <c r="S34" s="1098"/>
      <c r="T34" s="1098"/>
      <c r="U34" s="1098"/>
      <c r="V34" s="1098">
        <v>724</v>
      </c>
      <c r="W34" s="1098"/>
      <c r="X34" s="1098"/>
      <c r="Y34" s="1098"/>
      <c r="Z34" s="1098"/>
      <c r="AA34" s="1098">
        <v>-202</v>
      </c>
      <c r="AB34" s="1098"/>
      <c r="AC34" s="1098"/>
      <c r="AD34" s="1098"/>
      <c r="AE34" s="1099"/>
      <c r="AF34" s="1073">
        <v>202</v>
      </c>
      <c r="AG34" s="1074"/>
      <c r="AH34" s="1074"/>
      <c r="AI34" s="1074"/>
      <c r="AJ34" s="1075"/>
      <c r="AK34" s="1031">
        <v>1463900</v>
      </c>
      <c r="AL34" s="1022"/>
      <c r="AM34" s="1022"/>
      <c r="AN34" s="1022"/>
      <c r="AO34" s="1022"/>
      <c r="AP34" s="1022">
        <v>26671</v>
      </c>
      <c r="AQ34" s="1022"/>
      <c r="AR34" s="1022"/>
      <c r="AS34" s="1022"/>
      <c r="AT34" s="1022"/>
      <c r="AU34" s="1022">
        <v>20563</v>
      </c>
      <c r="AV34" s="1022"/>
      <c r="AW34" s="1022"/>
      <c r="AX34" s="1022"/>
      <c r="AY34" s="1022"/>
      <c r="AZ34" s="1100" t="s">
        <v>571</v>
      </c>
      <c r="BA34" s="1101"/>
      <c r="BB34" s="1101"/>
      <c r="BC34" s="1101"/>
      <c r="BD34" s="1102"/>
      <c r="BE34" s="1086" t="s">
        <v>406</v>
      </c>
      <c r="BF34" s="1086"/>
      <c r="BG34" s="1086"/>
      <c r="BH34" s="1086"/>
      <c r="BI34" s="1087"/>
      <c r="BJ34" s="252"/>
      <c r="BK34" s="252"/>
      <c r="BL34" s="252"/>
      <c r="BM34" s="252"/>
      <c r="BN34" s="252"/>
      <c r="BO34" s="265"/>
      <c r="BP34" s="265"/>
      <c r="BQ34" s="262">
        <v>28</v>
      </c>
      <c r="BR34" s="263"/>
      <c r="BS34" s="1068"/>
      <c r="BT34" s="1069"/>
      <c r="BU34" s="1069"/>
      <c r="BV34" s="1069"/>
      <c r="BW34" s="1069"/>
      <c r="BX34" s="1069"/>
      <c r="BY34" s="1069"/>
      <c r="BZ34" s="1069"/>
      <c r="CA34" s="1069"/>
      <c r="CB34" s="1069"/>
      <c r="CC34" s="1069"/>
      <c r="CD34" s="1069"/>
      <c r="CE34" s="1069"/>
      <c r="CF34" s="1069"/>
      <c r="CG34" s="1070"/>
      <c r="CH34" s="1043"/>
      <c r="CI34" s="1044"/>
      <c r="CJ34" s="1044"/>
      <c r="CK34" s="1044"/>
      <c r="CL34" s="1045"/>
      <c r="CM34" s="1043"/>
      <c r="CN34" s="1044"/>
      <c r="CO34" s="1044"/>
      <c r="CP34" s="1044"/>
      <c r="CQ34" s="1045"/>
      <c r="CR34" s="1043"/>
      <c r="CS34" s="1044"/>
      <c r="CT34" s="1044"/>
      <c r="CU34" s="1044"/>
      <c r="CV34" s="1045"/>
      <c r="CW34" s="1043"/>
      <c r="CX34" s="1044"/>
      <c r="CY34" s="1044"/>
      <c r="CZ34" s="1044"/>
      <c r="DA34" s="1045"/>
      <c r="DB34" s="1043"/>
      <c r="DC34" s="1044"/>
      <c r="DD34" s="1044"/>
      <c r="DE34" s="1044"/>
      <c r="DF34" s="1045"/>
      <c r="DG34" s="1043"/>
      <c r="DH34" s="1044"/>
      <c r="DI34" s="1044"/>
      <c r="DJ34" s="1044"/>
      <c r="DK34" s="1045"/>
      <c r="DL34" s="1043"/>
      <c r="DM34" s="1044"/>
      <c r="DN34" s="1044"/>
      <c r="DO34" s="1044"/>
      <c r="DP34" s="1045"/>
      <c r="DQ34" s="1043"/>
      <c r="DR34" s="1044"/>
      <c r="DS34" s="1044"/>
      <c r="DT34" s="1044"/>
      <c r="DU34" s="1045"/>
      <c r="DV34" s="1046"/>
      <c r="DW34" s="1047"/>
      <c r="DX34" s="1047"/>
      <c r="DY34" s="1047"/>
      <c r="DZ34" s="1048"/>
      <c r="EA34" s="246"/>
    </row>
    <row r="35" spans="1:131" s="247" customFormat="1" ht="26.25" customHeight="1" x14ac:dyDescent="0.15">
      <c r="A35" s="266">
        <v>8</v>
      </c>
      <c r="B35" s="1091" t="s">
        <v>407</v>
      </c>
      <c r="C35" s="1092"/>
      <c r="D35" s="1092"/>
      <c r="E35" s="1092"/>
      <c r="F35" s="1092"/>
      <c r="G35" s="1092"/>
      <c r="H35" s="1092"/>
      <c r="I35" s="1092"/>
      <c r="J35" s="1092"/>
      <c r="K35" s="1092"/>
      <c r="L35" s="1092"/>
      <c r="M35" s="1092"/>
      <c r="N35" s="1092"/>
      <c r="O35" s="1092"/>
      <c r="P35" s="1093"/>
      <c r="Q35" s="1097">
        <v>85</v>
      </c>
      <c r="R35" s="1098"/>
      <c r="S35" s="1098"/>
      <c r="T35" s="1098"/>
      <c r="U35" s="1098"/>
      <c r="V35" s="1098">
        <v>68</v>
      </c>
      <c r="W35" s="1098"/>
      <c r="X35" s="1098"/>
      <c r="Y35" s="1098"/>
      <c r="Z35" s="1098"/>
      <c r="AA35" s="1098">
        <v>17</v>
      </c>
      <c r="AB35" s="1098"/>
      <c r="AC35" s="1098"/>
      <c r="AD35" s="1098"/>
      <c r="AE35" s="1099"/>
      <c r="AF35" s="1073">
        <v>17</v>
      </c>
      <c r="AG35" s="1074"/>
      <c r="AH35" s="1074"/>
      <c r="AI35" s="1074"/>
      <c r="AJ35" s="1075"/>
      <c r="AK35" s="1031" t="s">
        <v>570</v>
      </c>
      <c r="AL35" s="1022"/>
      <c r="AM35" s="1022"/>
      <c r="AN35" s="1022"/>
      <c r="AO35" s="1022"/>
      <c r="AP35" s="1032" t="s">
        <v>571</v>
      </c>
      <c r="AQ35" s="1030"/>
      <c r="AR35" s="1030"/>
      <c r="AS35" s="1030"/>
      <c r="AT35" s="1031"/>
      <c r="AU35" s="1032" t="s">
        <v>571</v>
      </c>
      <c r="AV35" s="1030"/>
      <c r="AW35" s="1030"/>
      <c r="AX35" s="1030"/>
      <c r="AY35" s="1031"/>
      <c r="AZ35" s="1100" t="s">
        <v>571</v>
      </c>
      <c r="BA35" s="1101"/>
      <c r="BB35" s="1101"/>
      <c r="BC35" s="1101"/>
      <c r="BD35" s="1102"/>
      <c r="BE35" s="1086" t="s">
        <v>408</v>
      </c>
      <c r="BF35" s="1086"/>
      <c r="BG35" s="1086"/>
      <c r="BH35" s="1086"/>
      <c r="BI35" s="1087"/>
      <c r="BJ35" s="252"/>
      <c r="BK35" s="252"/>
      <c r="BL35" s="252"/>
      <c r="BM35" s="252"/>
      <c r="BN35" s="252"/>
      <c r="BO35" s="265"/>
      <c r="BP35" s="265"/>
      <c r="BQ35" s="262">
        <v>29</v>
      </c>
      <c r="BR35" s="263"/>
      <c r="BS35" s="1068"/>
      <c r="BT35" s="1069"/>
      <c r="BU35" s="1069"/>
      <c r="BV35" s="1069"/>
      <c r="BW35" s="1069"/>
      <c r="BX35" s="1069"/>
      <c r="BY35" s="1069"/>
      <c r="BZ35" s="1069"/>
      <c r="CA35" s="1069"/>
      <c r="CB35" s="1069"/>
      <c r="CC35" s="1069"/>
      <c r="CD35" s="1069"/>
      <c r="CE35" s="1069"/>
      <c r="CF35" s="1069"/>
      <c r="CG35" s="1070"/>
      <c r="CH35" s="1043"/>
      <c r="CI35" s="1044"/>
      <c r="CJ35" s="1044"/>
      <c r="CK35" s="1044"/>
      <c r="CL35" s="1045"/>
      <c r="CM35" s="1043"/>
      <c r="CN35" s="1044"/>
      <c r="CO35" s="1044"/>
      <c r="CP35" s="1044"/>
      <c r="CQ35" s="1045"/>
      <c r="CR35" s="1043"/>
      <c r="CS35" s="1044"/>
      <c r="CT35" s="1044"/>
      <c r="CU35" s="1044"/>
      <c r="CV35" s="1045"/>
      <c r="CW35" s="1043"/>
      <c r="CX35" s="1044"/>
      <c r="CY35" s="1044"/>
      <c r="CZ35" s="1044"/>
      <c r="DA35" s="1045"/>
      <c r="DB35" s="1043"/>
      <c r="DC35" s="1044"/>
      <c r="DD35" s="1044"/>
      <c r="DE35" s="1044"/>
      <c r="DF35" s="1045"/>
      <c r="DG35" s="1043"/>
      <c r="DH35" s="1044"/>
      <c r="DI35" s="1044"/>
      <c r="DJ35" s="1044"/>
      <c r="DK35" s="1045"/>
      <c r="DL35" s="1043"/>
      <c r="DM35" s="1044"/>
      <c r="DN35" s="1044"/>
      <c r="DO35" s="1044"/>
      <c r="DP35" s="1045"/>
      <c r="DQ35" s="1043"/>
      <c r="DR35" s="1044"/>
      <c r="DS35" s="1044"/>
      <c r="DT35" s="1044"/>
      <c r="DU35" s="1045"/>
      <c r="DV35" s="1046"/>
      <c r="DW35" s="1047"/>
      <c r="DX35" s="1047"/>
      <c r="DY35" s="1047"/>
      <c r="DZ35" s="1048"/>
      <c r="EA35" s="246"/>
    </row>
    <row r="36" spans="1:131" s="247" customFormat="1" ht="26.25" customHeight="1" x14ac:dyDescent="0.15">
      <c r="A36" s="266">
        <v>9</v>
      </c>
      <c r="B36" s="1091" t="s">
        <v>409</v>
      </c>
      <c r="C36" s="1092"/>
      <c r="D36" s="1092"/>
      <c r="E36" s="1092"/>
      <c r="F36" s="1092"/>
      <c r="G36" s="1092"/>
      <c r="H36" s="1092"/>
      <c r="I36" s="1092"/>
      <c r="J36" s="1092"/>
      <c r="K36" s="1092"/>
      <c r="L36" s="1092"/>
      <c r="M36" s="1092"/>
      <c r="N36" s="1092"/>
      <c r="O36" s="1092"/>
      <c r="P36" s="1093"/>
      <c r="Q36" s="1097">
        <v>34</v>
      </c>
      <c r="R36" s="1098"/>
      <c r="S36" s="1098"/>
      <c r="T36" s="1098"/>
      <c r="U36" s="1098"/>
      <c r="V36" s="1098">
        <v>11</v>
      </c>
      <c r="W36" s="1098"/>
      <c r="X36" s="1098"/>
      <c r="Y36" s="1098"/>
      <c r="Z36" s="1098"/>
      <c r="AA36" s="1098">
        <v>23</v>
      </c>
      <c r="AB36" s="1098"/>
      <c r="AC36" s="1098"/>
      <c r="AD36" s="1098"/>
      <c r="AE36" s="1099"/>
      <c r="AF36" s="1073">
        <v>187</v>
      </c>
      <c r="AG36" s="1074"/>
      <c r="AH36" s="1074"/>
      <c r="AI36" s="1074"/>
      <c r="AJ36" s="1075"/>
      <c r="AK36" s="1031" t="s">
        <v>570</v>
      </c>
      <c r="AL36" s="1022"/>
      <c r="AM36" s="1022"/>
      <c r="AN36" s="1022"/>
      <c r="AO36" s="1022"/>
      <c r="AP36" s="1032" t="s">
        <v>571</v>
      </c>
      <c r="AQ36" s="1030"/>
      <c r="AR36" s="1030"/>
      <c r="AS36" s="1030"/>
      <c r="AT36" s="1031"/>
      <c r="AU36" s="1032" t="s">
        <v>571</v>
      </c>
      <c r="AV36" s="1030"/>
      <c r="AW36" s="1030"/>
      <c r="AX36" s="1030"/>
      <c r="AY36" s="1031"/>
      <c r="AZ36" s="1100" t="s">
        <v>571</v>
      </c>
      <c r="BA36" s="1101"/>
      <c r="BB36" s="1101"/>
      <c r="BC36" s="1101"/>
      <c r="BD36" s="1102"/>
      <c r="BE36" s="1086" t="s">
        <v>408</v>
      </c>
      <c r="BF36" s="1086"/>
      <c r="BG36" s="1086"/>
      <c r="BH36" s="1086"/>
      <c r="BI36" s="1087"/>
      <c r="BJ36" s="252"/>
      <c r="BK36" s="252"/>
      <c r="BL36" s="252"/>
      <c r="BM36" s="252"/>
      <c r="BN36" s="252"/>
      <c r="BO36" s="265"/>
      <c r="BP36" s="265"/>
      <c r="BQ36" s="262">
        <v>30</v>
      </c>
      <c r="BR36" s="263"/>
      <c r="BS36" s="1068"/>
      <c r="BT36" s="1069"/>
      <c r="BU36" s="1069"/>
      <c r="BV36" s="1069"/>
      <c r="BW36" s="1069"/>
      <c r="BX36" s="1069"/>
      <c r="BY36" s="1069"/>
      <c r="BZ36" s="1069"/>
      <c r="CA36" s="1069"/>
      <c r="CB36" s="1069"/>
      <c r="CC36" s="1069"/>
      <c r="CD36" s="1069"/>
      <c r="CE36" s="1069"/>
      <c r="CF36" s="1069"/>
      <c r="CG36" s="1070"/>
      <c r="CH36" s="1043"/>
      <c r="CI36" s="1044"/>
      <c r="CJ36" s="1044"/>
      <c r="CK36" s="1044"/>
      <c r="CL36" s="1045"/>
      <c r="CM36" s="1043"/>
      <c r="CN36" s="1044"/>
      <c r="CO36" s="1044"/>
      <c r="CP36" s="1044"/>
      <c r="CQ36" s="1045"/>
      <c r="CR36" s="1043"/>
      <c r="CS36" s="1044"/>
      <c r="CT36" s="1044"/>
      <c r="CU36" s="1044"/>
      <c r="CV36" s="1045"/>
      <c r="CW36" s="1043"/>
      <c r="CX36" s="1044"/>
      <c r="CY36" s="1044"/>
      <c r="CZ36" s="1044"/>
      <c r="DA36" s="1045"/>
      <c r="DB36" s="1043"/>
      <c r="DC36" s="1044"/>
      <c r="DD36" s="1044"/>
      <c r="DE36" s="1044"/>
      <c r="DF36" s="1045"/>
      <c r="DG36" s="1043"/>
      <c r="DH36" s="1044"/>
      <c r="DI36" s="1044"/>
      <c r="DJ36" s="1044"/>
      <c r="DK36" s="1045"/>
      <c r="DL36" s="1043"/>
      <c r="DM36" s="1044"/>
      <c r="DN36" s="1044"/>
      <c r="DO36" s="1044"/>
      <c r="DP36" s="1045"/>
      <c r="DQ36" s="1043"/>
      <c r="DR36" s="1044"/>
      <c r="DS36" s="1044"/>
      <c r="DT36" s="1044"/>
      <c r="DU36" s="1045"/>
      <c r="DV36" s="1046"/>
      <c r="DW36" s="1047"/>
      <c r="DX36" s="1047"/>
      <c r="DY36" s="1047"/>
      <c r="DZ36" s="1048"/>
      <c r="EA36" s="246"/>
    </row>
    <row r="37" spans="1:131" s="247" customFormat="1" ht="26.25" customHeight="1" x14ac:dyDescent="0.15">
      <c r="A37" s="266">
        <v>10</v>
      </c>
      <c r="B37" s="1091"/>
      <c r="C37" s="1092"/>
      <c r="D37" s="1092"/>
      <c r="E37" s="1092"/>
      <c r="F37" s="1092"/>
      <c r="G37" s="1092"/>
      <c r="H37" s="1092"/>
      <c r="I37" s="1092"/>
      <c r="J37" s="1092"/>
      <c r="K37" s="1092"/>
      <c r="L37" s="1092"/>
      <c r="M37" s="1092"/>
      <c r="N37" s="1092"/>
      <c r="O37" s="1092"/>
      <c r="P37" s="1093"/>
      <c r="Q37" s="1097"/>
      <c r="R37" s="1098"/>
      <c r="S37" s="1098"/>
      <c r="T37" s="1098"/>
      <c r="U37" s="1098"/>
      <c r="V37" s="1098"/>
      <c r="W37" s="1098"/>
      <c r="X37" s="1098"/>
      <c r="Y37" s="1098"/>
      <c r="Z37" s="1098"/>
      <c r="AA37" s="1098"/>
      <c r="AB37" s="1098"/>
      <c r="AC37" s="1098"/>
      <c r="AD37" s="1098"/>
      <c r="AE37" s="1099"/>
      <c r="AF37" s="1073"/>
      <c r="AG37" s="1074"/>
      <c r="AH37" s="1074"/>
      <c r="AI37" s="1074"/>
      <c r="AJ37" s="1075"/>
      <c r="AK37" s="1031"/>
      <c r="AL37" s="1022"/>
      <c r="AM37" s="1022"/>
      <c r="AN37" s="1022"/>
      <c r="AO37" s="1022"/>
      <c r="AP37" s="1022"/>
      <c r="AQ37" s="1022"/>
      <c r="AR37" s="1022"/>
      <c r="AS37" s="1022"/>
      <c r="AT37" s="1022"/>
      <c r="AU37" s="1022"/>
      <c r="AV37" s="1022"/>
      <c r="AW37" s="1022"/>
      <c r="AX37" s="1022"/>
      <c r="AY37" s="1022"/>
      <c r="AZ37" s="1096"/>
      <c r="BA37" s="1096"/>
      <c r="BB37" s="1096"/>
      <c r="BC37" s="1096"/>
      <c r="BD37" s="1096"/>
      <c r="BE37" s="1086"/>
      <c r="BF37" s="1086"/>
      <c r="BG37" s="1086"/>
      <c r="BH37" s="1086"/>
      <c r="BI37" s="1087"/>
      <c r="BJ37" s="252"/>
      <c r="BK37" s="252"/>
      <c r="BL37" s="252"/>
      <c r="BM37" s="252"/>
      <c r="BN37" s="252"/>
      <c r="BO37" s="265"/>
      <c r="BP37" s="265"/>
      <c r="BQ37" s="262">
        <v>31</v>
      </c>
      <c r="BR37" s="263"/>
      <c r="BS37" s="1068"/>
      <c r="BT37" s="1069"/>
      <c r="BU37" s="1069"/>
      <c r="BV37" s="1069"/>
      <c r="BW37" s="1069"/>
      <c r="BX37" s="1069"/>
      <c r="BY37" s="1069"/>
      <c r="BZ37" s="1069"/>
      <c r="CA37" s="1069"/>
      <c r="CB37" s="1069"/>
      <c r="CC37" s="1069"/>
      <c r="CD37" s="1069"/>
      <c r="CE37" s="1069"/>
      <c r="CF37" s="1069"/>
      <c r="CG37" s="1070"/>
      <c r="CH37" s="1043"/>
      <c r="CI37" s="1044"/>
      <c r="CJ37" s="1044"/>
      <c r="CK37" s="1044"/>
      <c r="CL37" s="1045"/>
      <c r="CM37" s="1043"/>
      <c r="CN37" s="1044"/>
      <c r="CO37" s="1044"/>
      <c r="CP37" s="1044"/>
      <c r="CQ37" s="1045"/>
      <c r="CR37" s="1043"/>
      <c r="CS37" s="1044"/>
      <c r="CT37" s="1044"/>
      <c r="CU37" s="1044"/>
      <c r="CV37" s="1045"/>
      <c r="CW37" s="1043"/>
      <c r="CX37" s="1044"/>
      <c r="CY37" s="1044"/>
      <c r="CZ37" s="1044"/>
      <c r="DA37" s="1045"/>
      <c r="DB37" s="1043"/>
      <c r="DC37" s="1044"/>
      <c r="DD37" s="1044"/>
      <c r="DE37" s="1044"/>
      <c r="DF37" s="1045"/>
      <c r="DG37" s="1043"/>
      <c r="DH37" s="1044"/>
      <c r="DI37" s="1044"/>
      <c r="DJ37" s="1044"/>
      <c r="DK37" s="1045"/>
      <c r="DL37" s="1043"/>
      <c r="DM37" s="1044"/>
      <c r="DN37" s="1044"/>
      <c r="DO37" s="1044"/>
      <c r="DP37" s="1045"/>
      <c r="DQ37" s="1043"/>
      <c r="DR37" s="1044"/>
      <c r="DS37" s="1044"/>
      <c r="DT37" s="1044"/>
      <c r="DU37" s="1045"/>
      <c r="DV37" s="1046"/>
      <c r="DW37" s="1047"/>
      <c r="DX37" s="1047"/>
      <c r="DY37" s="1047"/>
      <c r="DZ37" s="1048"/>
      <c r="EA37" s="246"/>
    </row>
    <row r="38" spans="1:131" s="247" customFormat="1" ht="26.25" customHeight="1" x14ac:dyDescent="0.15">
      <c r="A38" s="266">
        <v>11</v>
      </c>
      <c r="B38" s="1091"/>
      <c r="C38" s="1092"/>
      <c r="D38" s="1092"/>
      <c r="E38" s="1092"/>
      <c r="F38" s="1092"/>
      <c r="G38" s="1092"/>
      <c r="H38" s="1092"/>
      <c r="I38" s="1092"/>
      <c r="J38" s="1092"/>
      <c r="K38" s="1092"/>
      <c r="L38" s="1092"/>
      <c r="M38" s="1092"/>
      <c r="N38" s="1092"/>
      <c r="O38" s="1092"/>
      <c r="P38" s="1093"/>
      <c r="Q38" s="1097"/>
      <c r="R38" s="1098"/>
      <c r="S38" s="1098"/>
      <c r="T38" s="1098"/>
      <c r="U38" s="1098"/>
      <c r="V38" s="1098"/>
      <c r="W38" s="1098"/>
      <c r="X38" s="1098"/>
      <c r="Y38" s="1098"/>
      <c r="Z38" s="1098"/>
      <c r="AA38" s="1098"/>
      <c r="AB38" s="1098"/>
      <c r="AC38" s="1098"/>
      <c r="AD38" s="1098"/>
      <c r="AE38" s="1099"/>
      <c r="AF38" s="1073"/>
      <c r="AG38" s="1074"/>
      <c r="AH38" s="1074"/>
      <c r="AI38" s="1074"/>
      <c r="AJ38" s="1075"/>
      <c r="AK38" s="1031"/>
      <c r="AL38" s="1022"/>
      <c r="AM38" s="1022"/>
      <c r="AN38" s="1022"/>
      <c r="AO38" s="1022"/>
      <c r="AP38" s="1022"/>
      <c r="AQ38" s="1022"/>
      <c r="AR38" s="1022"/>
      <c r="AS38" s="1022"/>
      <c r="AT38" s="1022"/>
      <c r="AU38" s="1022"/>
      <c r="AV38" s="1022"/>
      <c r="AW38" s="1022"/>
      <c r="AX38" s="1022"/>
      <c r="AY38" s="1022"/>
      <c r="AZ38" s="1096"/>
      <c r="BA38" s="1096"/>
      <c r="BB38" s="1096"/>
      <c r="BC38" s="1096"/>
      <c r="BD38" s="1096"/>
      <c r="BE38" s="1086"/>
      <c r="BF38" s="1086"/>
      <c r="BG38" s="1086"/>
      <c r="BH38" s="1086"/>
      <c r="BI38" s="1087"/>
      <c r="BJ38" s="252"/>
      <c r="BK38" s="252"/>
      <c r="BL38" s="252"/>
      <c r="BM38" s="252"/>
      <c r="BN38" s="252"/>
      <c r="BO38" s="265"/>
      <c r="BP38" s="265"/>
      <c r="BQ38" s="262">
        <v>32</v>
      </c>
      <c r="BR38" s="263"/>
      <c r="BS38" s="1068"/>
      <c r="BT38" s="1069"/>
      <c r="BU38" s="1069"/>
      <c r="BV38" s="1069"/>
      <c r="BW38" s="1069"/>
      <c r="BX38" s="1069"/>
      <c r="BY38" s="1069"/>
      <c r="BZ38" s="1069"/>
      <c r="CA38" s="1069"/>
      <c r="CB38" s="1069"/>
      <c r="CC38" s="1069"/>
      <c r="CD38" s="1069"/>
      <c r="CE38" s="1069"/>
      <c r="CF38" s="1069"/>
      <c r="CG38" s="1070"/>
      <c r="CH38" s="1043"/>
      <c r="CI38" s="1044"/>
      <c r="CJ38" s="1044"/>
      <c r="CK38" s="1044"/>
      <c r="CL38" s="1045"/>
      <c r="CM38" s="1043"/>
      <c r="CN38" s="1044"/>
      <c r="CO38" s="1044"/>
      <c r="CP38" s="1044"/>
      <c r="CQ38" s="1045"/>
      <c r="CR38" s="1043"/>
      <c r="CS38" s="1044"/>
      <c r="CT38" s="1044"/>
      <c r="CU38" s="1044"/>
      <c r="CV38" s="1045"/>
      <c r="CW38" s="1043"/>
      <c r="CX38" s="1044"/>
      <c r="CY38" s="1044"/>
      <c r="CZ38" s="1044"/>
      <c r="DA38" s="1045"/>
      <c r="DB38" s="1043"/>
      <c r="DC38" s="1044"/>
      <c r="DD38" s="1044"/>
      <c r="DE38" s="1044"/>
      <c r="DF38" s="1045"/>
      <c r="DG38" s="1043"/>
      <c r="DH38" s="1044"/>
      <c r="DI38" s="1044"/>
      <c r="DJ38" s="1044"/>
      <c r="DK38" s="1045"/>
      <c r="DL38" s="1043"/>
      <c r="DM38" s="1044"/>
      <c r="DN38" s="1044"/>
      <c r="DO38" s="1044"/>
      <c r="DP38" s="1045"/>
      <c r="DQ38" s="1043"/>
      <c r="DR38" s="1044"/>
      <c r="DS38" s="1044"/>
      <c r="DT38" s="1044"/>
      <c r="DU38" s="1045"/>
      <c r="DV38" s="1046"/>
      <c r="DW38" s="1047"/>
      <c r="DX38" s="1047"/>
      <c r="DY38" s="1047"/>
      <c r="DZ38" s="1048"/>
      <c r="EA38" s="246"/>
    </row>
    <row r="39" spans="1:131" s="247" customFormat="1" ht="26.25" customHeight="1" x14ac:dyDescent="0.15">
      <c r="A39" s="266">
        <v>12</v>
      </c>
      <c r="B39" s="1091"/>
      <c r="C39" s="1092"/>
      <c r="D39" s="1092"/>
      <c r="E39" s="1092"/>
      <c r="F39" s="1092"/>
      <c r="G39" s="1092"/>
      <c r="H39" s="1092"/>
      <c r="I39" s="1092"/>
      <c r="J39" s="1092"/>
      <c r="K39" s="1092"/>
      <c r="L39" s="1092"/>
      <c r="M39" s="1092"/>
      <c r="N39" s="1092"/>
      <c r="O39" s="1092"/>
      <c r="P39" s="1093"/>
      <c r="Q39" s="1097"/>
      <c r="R39" s="1098"/>
      <c r="S39" s="1098"/>
      <c r="T39" s="1098"/>
      <c r="U39" s="1098"/>
      <c r="V39" s="1098"/>
      <c r="W39" s="1098"/>
      <c r="X39" s="1098"/>
      <c r="Y39" s="1098"/>
      <c r="Z39" s="1098"/>
      <c r="AA39" s="1098"/>
      <c r="AB39" s="1098"/>
      <c r="AC39" s="1098"/>
      <c r="AD39" s="1098"/>
      <c r="AE39" s="1099"/>
      <c r="AF39" s="1073"/>
      <c r="AG39" s="1074"/>
      <c r="AH39" s="1074"/>
      <c r="AI39" s="1074"/>
      <c r="AJ39" s="1075"/>
      <c r="AK39" s="1031"/>
      <c r="AL39" s="1022"/>
      <c r="AM39" s="1022"/>
      <c r="AN39" s="1022"/>
      <c r="AO39" s="1022"/>
      <c r="AP39" s="1022"/>
      <c r="AQ39" s="1022"/>
      <c r="AR39" s="1022"/>
      <c r="AS39" s="1022"/>
      <c r="AT39" s="1022"/>
      <c r="AU39" s="1022"/>
      <c r="AV39" s="1022"/>
      <c r="AW39" s="1022"/>
      <c r="AX39" s="1022"/>
      <c r="AY39" s="1022"/>
      <c r="AZ39" s="1096"/>
      <c r="BA39" s="1096"/>
      <c r="BB39" s="1096"/>
      <c r="BC39" s="1096"/>
      <c r="BD39" s="1096"/>
      <c r="BE39" s="1086"/>
      <c r="BF39" s="1086"/>
      <c r="BG39" s="1086"/>
      <c r="BH39" s="1086"/>
      <c r="BI39" s="1087"/>
      <c r="BJ39" s="252"/>
      <c r="BK39" s="252"/>
      <c r="BL39" s="252"/>
      <c r="BM39" s="252"/>
      <c r="BN39" s="252"/>
      <c r="BO39" s="265"/>
      <c r="BP39" s="265"/>
      <c r="BQ39" s="262">
        <v>33</v>
      </c>
      <c r="BR39" s="263"/>
      <c r="BS39" s="1068"/>
      <c r="BT39" s="1069"/>
      <c r="BU39" s="1069"/>
      <c r="BV39" s="1069"/>
      <c r="BW39" s="1069"/>
      <c r="BX39" s="1069"/>
      <c r="BY39" s="1069"/>
      <c r="BZ39" s="1069"/>
      <c r="CA39" s="1069"/>
      <c r="CB39" s="1069"/>
      <c r="CC39" s="1069"/>
      <c r="CD39" s="1069"/>
      <c r="CE39" s="1069"/>
      <c r="CF39" s="1069"/>
      <c r="CG39" s="1070"/>
      <c r="CH39" s="1043"/>
      <c r="CI39" s="1044"/>
      <c r="CJ39" s="1044"/>
      <c r="CK39" s="1044"/>
      <c r="CL39" s="1045"/>
      <c r="CM39" s="1043"/>
      <c r="CN39" s="1044"/>
      <c r="CO39" s="1044"/>
      <c r="CP39" s="1044"/>
      <c r="CQ39" s="1045"/>
      <c r="CR39" s="1043"/>
      <c r="CS39" s="1044"/>
      <c r="CT39" s="1044"/>
      <c r="CU39" s="1044"/>
      <c r="CV39" s="1045"/>
      <c r="CW39" s="1043"/>
      <c r="CX39" s="1044"/>
      <c r="CY39" s="1044"/>
      <c r="CZ39" s="1044"/>
      <c r="DA39" s="1045"/>
      <c r="DB39" s="1043"/>
      <c r="DC39" s="1044"/>
      <c r="DD39" s="1044"/>
      <c r="DE39" s="1044"/>
      <c r="DF39" s="1045"/>
      <c r="DG39" s="1043"/>
      <c r="DH39" s="1044"/>
      <c r="DI39" s="1044"/>
      <c r="DJ39" s="1044"/>
      <c r="DK39" s="1045"/>
      <c r="DL39" s="1043"/>
      <c r="DM39" s="1044"/>
      <c r="DN39" s="1044"/>
      <c r="DO39" s="1044"/>
      <c r="DP39" s="1045"/>
      <c r="DQ39" s="1043"/>
      <c r="DR39" s="1044"/>
      <c r="DS39" s="1044"/>
      <c r="DT39" s="1044"/>
      <c r="DU39" s="1045"/>
      <c r="DV39" s="1046"/>
      <c r="DW39" s="1047"/>
      <c r="DX39" s="1047"/>
      <c r="DY39" s="1047"/>
      <c r="DZ39" s="1048"/>
      <c r="EA39" s="246"/>
    </row>
    <row r="40" spans="1:131" s="247" customFormat="1" ht="26.25" customHeight="1" x14ac:dyDescent="0.15">
      <c r="A40" s="261">
        <v>13</v>
      </c>
      <c r="B40" s="1091"/>
      <c r="C40" s="1092"/>
      <c r="D40" s="1092"/>
      <c r="E40" s="1092"/>
      <c r="F40" s="1092"/>
      <c r="G40" s="1092"/>
      <c r="H40" s="1092"/>
      <c r="I40" s="1092"/>
      <c r="J40" s="1092"/>
      <c r="K40" s="1092"/>
      <c r="L40" s="1092"/>
      <c r="M40" s="1092"/>
      <c r="N40" s="1092"/>
      <c r="O40" s="1092"/>
      <c r="P40" s="1093"/>
      <c r="Q40" s="1097"/>
      <c r="R40" s="1098"/>
      <c r="S40" s="1098"/>
      <c r="T40" s="1098"/>
      <c r="U40" s="1098"/>
      <c r="V40" s="1098"/>
      <c r="W40" s="1098"/>
      <c r="X40" s="1098"/>
      <c r="Y40" s="1098"/>
      <c r="Z40" s="1098"/>
      <c r="AA40" s="1098"/>
      <c r="AB40" s="1098"/>
      <c r="AC40" s="1098"/>
      <c r="AD40" s="1098"/>
      <c r="AE40" s="1099"/>
      <c r="AF40" s="1073"/>
      <c r="AG40" s="1074"/>
      <c r="AH40" s="1074"/>
      <c r="AI40" s="1074"/>
      <c r="AJ40" s="1075"/>
      <c r="AK40" s="1031"/>
      <c r="AL40" s="1022"/>
      <c r="AM40" s="1022"/>
      <c r="AN40" s="1022"/>
      <c r="AO40" s="1022"/>
      <c r="AP40" s="1022"/>
      <c r="AQ40" s="1022"/>
      <c r="AR40" s="1022"/>
      <c r="AS40" s="1022"/>
      <c r="AT40" s="1022"/>
      <c r="AU40" s="1022"/>
      <c r="AV40" s="1022"/>
      <c r="AW40" s="1022"/>
      <c r="AX40" s="1022"/>
      <c r="AY40" s="1022"/>
      <c r="AZ40" s="1096"/>
      <c r="BA40" s="1096"/>
      <c r="BB40" s="1096"/>
      <c r="BC40" s="1096"/>
      <c r="BD40" s="1096"/>
      <c r="BE40" s="1086"/>
      <c r="BF40" s="1086"/>
      <c r="BG40" s="1086"/>
      <c r="BH40" s="1086"/>
      <c r="BI40" s="1087"/>
      <c r="BJ40" s="252"/>
      <c r="BK40" s="252"/>
      <c r="BL40" s="252"/>
      <c r="BM40" s="252"/>
      <c r="BN40" s="252"/>
      <c r="BO40" s="265"/>
      <c r="BP40" s="265"/>
      <c r="BQ40" s="262">
        <v>34</v>
      </c>
      <c r="BR40" s="263"/>
      <c r="BS40" s="1068"/>
      <c r="BT40" s="1069"/>
      <c r="BU40" s="1069"/>
      <c r="BV40" s="1069"/>
      <c r="BW40" s="1069"/>
      <c r="BX40" s="1069"/>
      <c r="BY40" s="1069"/>
      <c r="BZ40" s="1069"/>
      <c r="CA40" s="1069"/>
      <c r="CB40" s="1069"/>
      <c r="CC40" s="1069"/>
      <c r="CD40" s="1069"/>
      <c r="CE40" s="1069"/>
      <c r="CF40" s="1069"/>
      <c r="CG40" s="1070"/>
      <c r="CH40" s="1043"/>
      <c r="CI40" s="1044"/>
      <c r="CJ40" s="1044"/>
      <c r="CK40" s="1044"/>
      <c r="CL40" s="1045"/>
      <c r="CM40" s="1043"/>
      <c r="CN40" s="1044"/>
      <c r="CO40" s="1044"/>
      <c r="CP40" s="1044"/>
      <c r="CQ40" s="1045"/>
      <c r="CR40" s="1043"/>
      <c r="CS40" s="1044"/>
      <c r="CT40" s="1044"/>
      <c r="CU40" s="1044"/>
      <c r="CV40" s="1045"/>
      <c r="CW40" s="1043"/>
      <c r="CX40" s="1044"/>
      <c r="CY40" s="1044"/>
      <c r="CZ40" s="1044"/>
      <c r="DA40" s="1045"/>
      <c r="DB40" s="1043"/>
      <c r="DC40" s="1044"/>
      <c r="DD40" s="1044"/>
      <c r="DE40" s="1044"/>
      <c r="DF40" s="1045"/>
      <c r="DG40" s="1043"/>
      <c r="DH40" s="1044"/>
      <c r="DI40" s="1044"/>
      <c r="DJ40" s="1044"/>
      <c r="DK40" s="1045"/>
      <c r="DL40" s="1043"/>
      <c r="DM40" s="1044"/>
      <c r="DN40" s="1044"/>
      <c r="DO40" s="1044"/>
      <c r="DP40" s="1045"/>
      <c r="DQ40" s="1043"/>
      <c r="DR40" s="1044"/>
      <c r="DS40" s="1044"/>
      <c r="DT40" s="1044"/>
      <c r="DU40" s="1045"/>
      <c r="DV40" s="1046"/>
      <c r="DW40" s="1047"/>
      <c r="DX40" s="1047"/>
      <c r="DY40" s="1047"/>
      <c r="DZ40" s="1048"/>
      <c r="EA40" s="246"/>
    </row>
    <row r="41" spans="1:131" s="247" customFormat="1" ht="26.25" customHeight="1" x14ac:dyDescent="0.15">
      <c r="A41" s="261">
        <v>14</v>
      </c>
      <c r="B41" s="1091"/>
      <c r="C41" s="1092"/>
      <c r="D41" s="1092"/>
      <c r="E41" s="1092"/>
      <c r="F41" s="1092"/>
      <c r="G41" s="1092"/>
      <c r="H41" s="1092"/>
      <c r="I41" s="1092"/>
      <c r="J41" s="1092"/>
      <c r="K41" s="1092"/>
      <c r="L41" s="1092"/>
      <c r="M41" s="1092"/>
      <c r="N41" s="1092"/>
      <c r="O41" s="1092"/>
      <c r="P41" s="1093"/>
      <c r="Q41" s="1097"/>
      <c r="R41" s="1098"/>
      <c r="S41" s="1098"/>
      <c r="T41" s="1098"/>
      <c r="U41" s="1098"/>
      <c r="V41" s="1098"/>
      <c r="W41" s="1098"/>
      <c r="X41" s="1098"/>
      <c r="Y41" s="1098"/>
      <c r="Z41" s="1098"/>
      <c r="AA41" s="1098"/>
      <c r="AB41" s="1098"/>
      <c r="AC41" s="1098"/>
      <c r="AD41" s="1098"/>
      <c r="AE41" s="1099"/>
      <c r="AF41" s="1073"/>
      <c r="AG41" s="1074"/>
      <c r="AH41" s="1074"/>
      <c r="AI41" s="1074"/>
      <c r="AJ41" s="1075"/>
      <c r="AK41" s="1031"/>
      <c r="AL41" s="1022"/>
      <c r="AM41" s="1022"/>
      <c r="AN41" s="1022"/>
      <c r="AO41" s="1022"/>
      <c r="AP41" s="1022"/>
      <c r="AQ41" s="1022"/>
      <c r="AR41" s="1022"/>
      <c r="AS41" s="1022"/>
      <c r="AT41" s="1022"/>
      <c r="AU41" s="1022"/>
      <c r="AV41" s="1022"/>
      <c r="AW41" s="1022"/>
      <c r="AX41" s="1022"/>
      <c r="AY41" s="1022"/>
      <c r="AZ41" s="1096"/>
      <c r="BA41" s="1096"/>
      <c r="BB41" s="1096"/>
      <c r="BC41" s="1096"/>
      <c r="BD41" s="1096"/>
      <c r="BE41" s="1086"/>
      <c r="BF41" s="1086"/>
      <c r="BG41" s="1086"/>
      <c r="BH41" s="1086"/>
      <c r="BI41" s="1087"/>
      <c r="BJ41" s="252"/>
      <c r="BK41" s="252"/>
      <c r="BL41" s="252"/>
      <c r="BM41" s="252"/>
      <c r="BN41" s="252"/>
      <c r="BO41" s="265"/>
      <c r="BP41" s="265"/>
      <c r="BQ41" s="262">
        <v>35</v>
      </c>
      <c r="BR41" s="263"/>
      <c r="BS41" s="1068"/>
      <c r="BT41" s="1069"/>
      <c r="BU41" s="1069"/>
      <c r="BV41" s="1069"/>
      <c r="BW41" s="1069"/>
      <c r="BX41" s="1069"/>
      <c r="BY41" s="1069"/>
      <c r="BZ41" s="1069"/>
      <c r="CA41" s="1069"/>
      <c r="CB41" s="1069"/>
      <c r="CC41" s="1069"/>
      <c r="CD41" s="1069"/>
      <c r="CE41" s="1069"/>
      <c r="CF41" s="1069"/>
      <c r="CG41" s="1070"/>
      <c r="CH41" s="1043"/>
      <c r="CI41" s="1044"/>
      <c r="CJ41" s="1044"/>
      <c r="CK41" s="1044"/>
      <c r="CL41" s="1045"/>
      <c r="CM41" s="1043"/>
      <c r="CN41" s="1044"/>
      <c r="CO41" s="1044"/>
      <c r="CP41" s="1044"/>
      <c r="CQ41" s="1045"/>
      <c r="CR41" s="1043"/>
      <c r="CS41" s="1044"/>
      <c r="CT41" s="1044"/>
      <c r="CU41" s="1044"/>
      <c r="CV41" s="1045"/>
      <c r="CW41" s="1043"/>
      <c r="CX41" s="1044"/>
      <c r="CY41" s="1044"/>
      <c r="CZ41" s="1044"/>
      <c r="DA41" s="1045"/>
      <c r="DB41" s="1043"/>
      <c r="DC41" s="1044"/>
      <c r="DD41" s="1044"/>
      <c r="DE41" s="1044"/>
      <c r="DF41" s="1045"/>
      <c r="DG41" s="1043"/>
      <c r="DH41" s="1044"/>
      <c r="DI41" s="1044"/>
      <c r="DJ41" s="1044"/>
      <c r="DK41" s="1045"/>
      <c r="DL41" s="1043"/>
      <c r="DM41" s="1044"/>
      <c r="DN41" s="1044"/>
      <c r="DO41" s="1044"/>
      <c r="DP41" s="1045"/>
      <c r="DQ41" s="1043"/>
      <c r="DR41" s="1044"/>
      <c r="DS41" s="1044"/>
      <c r="DT41" s="1044"/>
      <c r="DU41" s="1045"/>
      <c r="DV41" s="1046"/>
      <c r="DW41" s="1047"/>
      <c r="DX41" s="1047"/>
      <c r="DY41" s="1047"/>
      <c r="DZ41" s="1048"/>
      <c r="EA41" s="246"/>
    </row>
    <row r="42" spans="1:131" s="247" customFormat="1" ht="26.25" customHeight="1" x14ac:dyDescent="0.15">
      <c r="A42" s="261">
        <v>15</v>
      </c>
      <c r="B42" s="1091"/>
      <c r="C42" s="1092"/>
      <c r="D42" s="1092"/>
      <c r="E42" s="1092"/>
      <c r="F42" s="1092"/>
      <c r="G42" s="1092"/>
      <c r="H42" s="1092"/>
      <c r="I42" s="1092"/>
      <c r="J42" s="1092"/>
      <c r="K42" s="1092"/>
      <c r="L42" s="1092"/>
      <c r="M42" s="1092"/>
      <c r="N42" s="1092"/>
      <c r="O42" s="1092"/>
      <c r="P42" s="1093"/>
      <c r="Q42" s="1097"/>
      <c r="R42" s="1098"/>
      <c r="S42" s="1098"/>
      <c r="T42" s="1098"/>
      <c r="U42" s="1098"/>
      <c r="V42" s="1098"/>
      <c r="W42" s="1098"/>
      <c r="X42" s="1098"/>
      <c r="Y42" s="1098"/>
      <c r="Z42" s="1098"/>
      <c r="AA42" s="1098"/>
      <c r="AB42" s="1098"/>
      <c r="AC42" s="1098"/>
      <c r="AD42" s="1098"/>
      <c r="AE42" s="1099"/>
      <c r="AF42" s="1073"/>
      <c r="AG42" s="1074"/>
      <c r="AH42" s="1074"/>
      <c r="AI42" s="1074"/>
      <c r="AJ42" s="1075"/>
      <c r="AK42" s="1031"/>
      <c r="AL42" s="1022"/>
      <c r="AM42" s="1022"/>
      <c r="AN42" s="1022"/>
      <c r="AO42" s="1022"/>
      <c r="AP42" s="1022"/>
      <c r="AQ42" s="1022"/>
      <c r="AR42" s="1022"/>
      <c r="AS42" s="1022"/>
      <c r="AT42" s="1022"/>
      <c r="AU42" s="1022"/>
      <c r="AV42" s="1022"/>
      <c r="AW42" s="1022"/>
      <c r="AX42" s="1022"/>
      <c r="AY42" s="1022"/>
      <c r="AZ42" s="1096"/>
      <c r="BA42" s="1096"/>
      <c r="BB42" s="1096"/>
      <c r="BC42" s="1096"/>
      <c r="BD42" s="1096"/>
      <c r="BE42" s="1086"/>
      <c r="BF42" s="1086"/>
      <c r="BG42" s="1086"/>
      <c r="BH42" s="1086"/>
      <c r="BI42" s="1087"/>
      <c r="BJ42" s="252"/>
      <c r="BK42" s="252"/>
      <c r="BL42" s="252"/>
      <c r="BM42" s="252"/>
      <c r="BN42" s="252"/>
      <c r="BO42" s="265"/>
      <c r="BP42" s="265"/>
      <c r="BQ42" s="262">
        <v>36</v>
      </c>
      <c r="BR42" s="263"/>
      <c r="BS42" s="1068"/>
      <c r="BT42" s="1069"/>
      <c r="BU42" s="1069"/>
      <c r="BV42" s="1069"/>
      <c r="BW42" s="1069"/>
      <c r="BX42" s="1069"/>
      <c r="BY42" s="1069"/>
      <c r="BZ42" s="1069"/>
      <c r="CA42" s="1069"/>
      <c r="CB42" s="1069"/>
      <c r="CC42" s="1069"/>
      <c r="CD42" s="1069"/>
      <c r="CE42" s="1069"/>
      <c r="CF42" s="1069"/>
      <c r="CG42" s="1070"/>
      <c r="CH42" s="1043"/>
      <c r="CI42" s="1044"/>
      <c r="CJ42" s="1044"/>
      <c r="CK42" s="1044"/>
      <c r="CL42" s="1045"/>
      <c r="CM42" s="1043"/>
      <c r="CN42" s="1044"/>
      <c r="CO42" s="1044"/>
      <c r="CP42" s="1044"/>
      <c r="CQ42" s="1045"/>
      <c r="CR42" s="1043"/>
      <c r="CS42" s="1044"/>
      <c r="CT42" s="1044"/>
      <c r="CU42" s="1044"/>
      <c r="CV42" s="1045"/>
      <c r="CW42" s="1043"/>
      <c r="CX42" s="1044"/>
      <c r="CY42" s="1044"/>
      <c r="CZ42" s="1044"/>
      <c r="DA42" s="1045"/>
      <c r="DB42" s="1043"/>
      <c r="DC42" s="1044"/>
      <c r="DD42" s="1044"/>
      <c r="DE42" s="1044"/>
      <c r="DF42" s="1045"/>
      <c r="DG42" s="1043"/>
      <c r="DH42" s="1044"/>
      <c r="DI42" s="1044"/>
      <c r="DJ42" s="1044"/>
      <c r="DK42" s="1045"/>
      <c r="DL42" s="1043"/>
      <c r="DM42" s="1044"/>
      <c r="DN42" s="1044"/>
      <c r="DO42" s="1044"/>
      <c r="DP42" s="1045"/>
      <c r="DQ42" s="1043"/>
      <c r="DR42" s="1044"/>
      <c r="DS42" s="1044"/>
      <c r="DT42" s="1044"/>
      <c r="DU42" s="1045"/>
      <c r="DV42" s="1046"/>
      <c r="DW42" s="1047"/>
      <c r="DX42" s="1047"/>
      <c r="DY42" s="1047"/>
      <c r="DZ42" s="1048"/>
      <c r="EA42" s="246"/>
    </row>
    <row r="43" spans="1:131" s="247" customFormat="1" ht="26.25" customHeight="1" x14ac:dyDescent="0.15">
      <c r="A43" s="261">
        <v>16</v>
      </c>
      <c r="B43" s="1091"/>
      <c r="C43" s="1092"/>
      <c r="D43" s="1092"/>
      <c r="E43" s="1092"/>
      <c r="F43" s="1092"/>
      <c r="G43" s="1092"/>
      <c r="H43" s="1092"/>
      <c r="I43" s="1092"/>
      <c r="J43" s="1092"/>
      <c r="K43" s="1092"/>
      <c r="L43" s="1092"/>
      <c r="M43" s="1092"/>
      <c r="N43" s="1092"/>
      <c r="O43" s="1092"/>
      <c r="P43" s="1093"/>
      <c r="Q43" s="1097"/>
      <c r="R43" s="1098"/>
      <c r="S43" s="1098"/>
      <c r="T43" s="1098"/>
      <c r="U43" s="1098"/>
      <c r="V43" s="1098"/>
      <c r="W43" s="1098"/>
      <c r="X43" s="1098"/>
      <c r="Y43" s="1098"/>
      <c r="Z43" s="1098"/>
      <c r="AA43" s="1098"/>
      <c r="AB43" s="1098"/>
      <c r="AC43" s="1098"/>
      <c r="AD43" s="1098"/>
      <c r="AE43" s="1099"/>
      <c r="AF43" s="1073"/>
      <c r="AG43" s="1074"/>
      <c r="AH43" s="1074"/>
      <c r="AI43" s="1074"/>
      <c r="AJ43" s="1075"/>
      <c r="AK43" s="1031"/>
      <c r="AL43" s="1022"/>
      <c r="AM43" s="1022"/>
      <c r="AN43" s="1022"/>
      <c r="AO43" s="1022"/>
      <c r="AP43" s="1022"/>
      <c r="AQ43" s="1022"/>
      <c r="AR43" s="1022"/>
      <c r="AS43" s="1022"/>
      <c r="AT43" s="1022"/>
      <c r="AU43" s="1022"/>
      <c r="AV43" s="1022"/>
      <c r="AW43" s="1022"/>
      <c r="AX43" s="1022"/>
      <c r="AY43" s="1022"/>
      <c r="AZ43" s="1096"/>
      <c r="BA43" s="1096"/>
      <c r="BB43" s="1096"/>
      <c r="BC43" s="1096"/>
      <c r="BD43" s="1096"/>
      <c r="BE43" s="1086"/>
      <c r="BF43" s="1086"/>
      <c r="BG43" s="1086"/>
      <c r="BH43" s="1086"/>
      <c r="BI43" s="1087"/>
      <c r="BJ43" s="252"/>
      <c r="BK43" s="252"/>
      <c r="BL43" s="252"/>
      <c r="BM43" s="252"/>
      <c r="BN43" s="252"/>
      <c r="BO43" s="265"/>
      <c r="BP43" s="265"/>
      <c r="BQ43" s="262">
        <v>37</v>
      </c>
      <c r="BR43" s="263"/>
      <c r="BS43" s="1068"/>
      <c r="BT43" s="1069"/>
      <c r="BU43" s="1069"/>
      <c r="BV43" s="1069"/>
      <c r="BW43" s="1069"/>
      <c r="BX43" s="1069"/>
      <c r="BY43" s="1069"/>
      <c r="BZ43" s="1069"/>
      <c r="CA43" s="1069"/>
      <c r="CB43" s="1069"/>
      <c r="CC43" s="1069"/>
      <c r="CD43" s="1069"/>
      <c r="CE43" s="1069"/>
      <c r="CF43" s="1069"/>
      <c r="CG43" s="1070"/>
      <c r="CH43" s="1043"/>
      <c r="CI43" s="1044"/>
      <c r="CJ43" s="1044"/>
      <c r="CK43" s="1044"/>
      <c r="CL43" s="1045"/>
      <c r="CM43" s="1043"/>
      <c r="CN43" s="1044"/>
      <c r="CO43" s="1044"/>
      <c r="CP43" s="1044"/>
      <c r="CQ43" s="1045"/>
      <c r="CR43" s="1043"/>
      <c r="CS43" s="1044"/>
      <c r="CT43" s="1044"/>
      <c r="CU43" s="1044"/>
      <c r="CV43" s="1045"/>
      <c r="CW43" s="1043"/>
      <c r="CX43" s="1044"/>
      <c r="CY43" s="1044"/>
      <c r="CZ43" s="1044"/>
      <c r="DA43" s="1045"/>
      <c r="DB43" s="1043"/>
      <c r="DC43" s="1044"/>
      <c r="DD43" s="1044"/>
      <c r="DE43" s="1044"/>
      <c r="DF43" s="1045"/>
      <c r="DG43" s="1043"/>
      <c r="DH43" s="1044"/>
      <c r="DI43" s="1044"/>
      <c r="DJ43" s="1044"/>
      <c r="DK43" s="1045"/>
      <c r="DL43" s="1043"/>
      <c r="DM43" s="1044"/>
      <c r="DN43" s="1044"/>
      <c r="DO43" s="1044"/>
      <c r="DP43" s="1045"/>
      <c r="DQ43" s="1043"/>
      <c r="DR43" s="1044"/>
      <c r="DS43" s="1044"/>
      <c r="DT43" s="1044"/>
      <c r="DU43" s="1045"/>
      <c r="DV43" s="1046"/>
      <c r="DW43" s="1047"/>
      <c r="DX43" s="1047"/>
      <c r="DY43" s="1047"/>
      <c r="DZ43" s="1048"/>
      <c r="EA43" s="246"/>
    </row>
    <row r="44" spans="1:131" s="247" customFormat="1" ht="26.25" customHeight="1" x14ac:dyDescent="0.15">
      <c r="A44" s="261">
        <v>17</v>
      </c>
      <c r="B44" s="1091"/>
      <c r="C44" s="1092"/>
      <c r="D44" s="1092"/>
      <c r="E44" s="1092"/>
      <c r="F44" s="1092"/>
      <c r="G44" s="1092"/>
      <c r="H44" s="1092"/>
      <c r="I44" s="1092"/>
      <c r="J44" s="1092"/>
      <c r="K44" s="1092"/>
      <c r="L44" s="1092"/>
      <c r="M44" s="1092"/>
      <c r="N44" s="1092"/>
      <c r="O44" s="1092"/>
      <c r="P44" s="1093"/>
      <c r="Q44" s="1097"/>
      <c r="R44" s="1098"/>
      <c r="S44" s="1098"/>
      <c r="T44" s="1098"/>
      <c r="U44" s="1098"/>
      <c r="V44" s="1098"/>
      <c r="W44" s="1098"/>
      <c r="X44" s="1098"/>
      <c r="Y44" s="1098"/>
      <c r="Z44" s="1098"/>
      <c r="AA44" s="1098"/>
      <c r="AB44" s="1098"/>
      <c r="AC44" s="1098"/>
      <c r="AD44" s="1098"/>
      <c r="AE44" s="1099"/>
      <c r="AF44" s="1073"/>
      <c r="AG44" s="1074"/>
      <c r="AH44" s="1074"/>
      <c r="AI44" s="1074"/>
      <c r="AJ44" s="1075"/>
      <c r="AK44" s="1031"/>
      <c r="AL44" s="1022"/>
      <c r="AM44" s="1022"/>
      <c r="AN44" s="1022"/>
      <c r="AO44" s="1022"/>
      <c r="AP44" s="1022"/>
      <c r="AQ44" s="1022"/>
      <c r="AR44" s="1022"/>
      <c r="AS44" s="1022"/>
      <c r="AT44" s="1022"/>
      <c r="AU44" s="1022"/>
      <c r="AV44" s="1022"/>
      <c r="AW44" s="1022"/>
      <c r="AX44" s="1022"/>
      <c r="AY44" s="1022"/>
      <c r="AZ44" s="1096"/>
      <c r="BA44" s="1096"/>
      <c r="BB44" s="1096"/>
      <c r="BC44" s="1096"/>
      <c r="BD44" s="1096"/>
      <c r="BE44" s="1086"/>
      <c r="BF44" s="1086"/>
      <c r="BG44" s="1086"/>
      <c r="BH44" s="1086"/>
      <c r="BI44" s="1087"/>
      <c r="BJ44" s="252"/>
      <c r="BK44" s="252"/>
      <c r="BL44" s="252"/>
      <c r="BM44" s="252"/>
      <c r="BN44" s="252"/>
      <c r="BO44" s="265"/>
      <c r="BP44" s="265"/>
      <c r="BQ44" s="262">
        <v>38</v>
      </c>
      <c r="BR44" s="263"/>
      <c r="BS44" s="1068"/>
      <c r="BT44" s="1069"/>
      <c r="BU44" s="1069"/>
      <c r="BV44" s="1069"/>
      <c r="BW44" s="1069"/>
      <c r="BX44" s="1069"/>
      <c r="BY44" s="1069"/>
      <c r="BZ44" s="1069"/>
      <c r="CA44" s="1069"/>
      <c r="CB44" s="1069"/>
      <c r="CC44" s="1069"/>
      <c r="CD44" s="1069"/>
      <c r="CE44" s="1069"/>
      <c r="CF44" s="1069"/>
      <c r="CG44" s="1070"/>
      <c r="CH44" s="1043"/>
      <c r="CI44" s="1044"/>
      <c r="CJ44" s="1044"/>
      <c r="CK44" s="1044"/>
      <c r="CL44" s="1045"/>
      <c r="CM44" s="1043"/>
      <c r="CN44" s="1044"/>
      <c r="CO44" s="1044"/>
      <c r="CP44" s="1044"/>
      <c r="CQ44" s="1045"/>
      <c r="CR44" s="1043"/>
      <c r="CS44" s="1044"/>
      <c r="CT44" s="1044"/>
      <c r="CU44" s="1044"/>
      <c r="CV44" s="1045"/>
      <c r="CW44" s="1043"/>
      <c r="CX44" s="1044"/>
      <c r="CY44" s="1044"/>
      <c r="CZ44" s="1044"/>
      <c r="DA44" s="1045"/>
      <c r="DB44" s="1043"/>
      <c r="DC44" s="1044"/>
      <c r="DD44" s="1044"/>
      <c r="DE44" s="1044"/>
      <c r="DF44" s="1045"/>
      <c r="DG44" s="1043"/>
      <c r="DH44" s="1044"/>
      <c r="DI44" s="1044"/>
      <c r="DJ44" s="1044"/>
      <c r="DK44" s="1045"/>
      <c r="DL44" s="1043"/>
      <c r="DM44" s="1044"/>
      <c r="DN44" s="1044"/>
      <c r="DO44" s="1044"/>
      <c r="DP44" s="1045"/>
      <c r="DQ44" s="1043"/>
      <c r="DR44" s="1044"/>
      <c r="DS44" s="1044"/>
      <c r="DT44" s="1044"/>
      <c r="DU44" s="1045"/>
      <c r="DV44" s="1046"/>
      <c r="DW44" s="1047"/>
      <c r="DX44" s="1047"/>
      <c r="DY44" s="1047"/>
      <c r="DZ44" s="1048"/>
      <c r="EA44" s="246"/>
    </row>
    <row r="45" spans="1:131" s="247" customFormat="1" ht="26.25" customHeight="1" x14ac:dyDescent="0.15">
      <c r="A45" s="261">
        <v>18</v>
      </c>
      <c r="B45" s="1091"/>
      <c r="C45" s="1092"/>
      <c r="D45" s="1092"/>
      <c r="E45" s="1092"/>
      <c r="F45" s="1092"/>
      <c r="G45" s="1092"/>
      <c r="H45" s="1092"/>
      <c r="I45" s="1092"/>
      <c r="J45" s="1092"/>
      <c r="K45" s="1092"/>
      <c r="L45" s="1092"/>
      <c r="M45" s="1092"/>
      <c r="N45" s="1092"/>
      <c r="O45" s="1092"/>
      <c r="P45" s="1093"/>
      <c r="Q45" s="1097"/>
      <c r="R45" s="1098"/>
      <c r="S45" s="1098"/>
      <c r="T45" s="1098"/>
      <c r="U45" s="1098"/>
      <c r="V45" s="1098"/>
      <c r="W45" s="1098"/>
      <c r="X45" s="1098"/>
      <c r="Y45" s="1098"/>
      <c r="Z45" s="1098"/>
      <c r="AA45" s="1098"/>
      <c r="AB45" s="1098"/>
      <c r="AC45" s="1098"/>
      <c r="AD45" s="1098"/>
      <c r="AE45" s="1099"/>
      <c r="AF45" s="1073"/>
      <c r="AG45" s="1074"/>
      <c r="AH45" s="1074"/>
      <c r="AI45" s="1074"/>
      <c r="AJ45" s="1075"/>
      <c r="AK45" s="1031"/>
      <c r="AL45" s="1022"/>
      <c r="AM45" s="1022"/>
      <c r="AN45" s="1022"/>
      <c r="AO45" s="1022"/>
      <c r="AP45" s="1022"/>
      <c r="AQ45" s="1022"/>
      <c r="AR45" s="1022"/>
      <c r="AS45" s="1022"/>
      <c r="AT45" s="1022"/>
      <c r="AU45" s="1022"/>
      <c r="AV45" s="1022"/>
      <c r="AW45" s="1022"/>
      <c r="AX45" s="1022"/>
      <c r="AY45" s="1022"/>
      <c r="AZ45" s="1096"/>
      <c r="BA45" s="1096"/>
      <c r="BB45" s="1096"/>
      <c r="BC45" s="1096"/>
      <c r="BD45" s="1096"/>
      <c r="BE45" s="1086"/>
      <c r="BF45" s="1086"/>
      <c r="BG45" s="1086"/>
      <c r="BH45" s="1086"/>
      <c r="BI45" s="1087"/>
      <c r="BJ45" s="252"/>
      <c r="BK45" s="252"/>
      <c r="BL45" s="252"/>
      <c r="BM45" s="252"/>
      <c r="BN45" s="252"/>
      <c r="BO45" s="265"/>
      <c r="BP45" s="265"/>
      <c r="BQ45" s="262">
        <v>39</v>
      </c>
      <c r="BR45" s="263"/>
      <c r="BS45" s="1068"/>
      <c r="BT45" s="1069"/>
      <c r="BU45" s="1069"/>
      <c r="BV45" s="1069"/>
      <c r="BW45" s="1069"/>
      <c r="BX45" s="1069"/>
      <c r="BY45" s="1069"/>
      <c r="BZ45" s="1069"/>
      <c r="CA45" s="1069"/>
      <c r="CB45" s="1069"/>
      <c r="CC45" s="1069"/>
      <c r="CD45" s="1069"/>
      <c r="CE45" s="1069"/>
      <c r="CF45" s="1069"/>
      <c r="CG45" s="1070"/>
      <c r="CH45" s="1043"/>
      <c r="CI45" s="1044"/>
      <c r="CJ45" s="1044"/>
      <c r="CK45" s="1044"/>
      <c r="CL45" s="1045"/>
      <c r="CM45" s="1043"/>
      <c r="CN45" s="1044"/>
      <c r="CO45" s="1044"/>
      <c r="CP45" s="1044"/>
      <c r="CQ45" s="1045"/>
      <c r="CR45" s="1043"/>
      <c r="CS45" s="1044"/>
      <c r="CT45" s="1044"/>
      <c r="CU45" s="1044"/>
      <c r="CV45" s="1045"/>
      <c r="CW45" s="1043"/>
      <c r="CX45" s="1044"/>
      <c r="CY45" s="1044"/>
      <c r="CZ45" s="1044"/>
      <c r="DA45" s="1045"/>
      <c r="DB45" s="1043"/>
      <c r="DC45" s="1044"/>
      <c r="DD45" s="1044"/>
      <c r="DE45" s="1044"/>
      <c r="DF45" s="1045"/>
      <c r="DG45" s="1043"/>
      <c r="DH45" s="1044"/>
      <c r="DI45" s="1044"/>
      <c r="DJ45" s="1044"/>
      <c r="DK45" s="1045"/>
      <c r="DL45" s="1043"/>
      <c r="DM45" s="1044"/>
      <c r="DN45" s="1044"/>
      <c r="DO45" s="1044"/>
      <c r="DP45" s="1045"/>
      <c r="DQ45" s="1043"/>
      <c r="DR45" s="1044"/>
      <c r="DS45" s="1044"/>
      <c r="DT45" s="1044"/>
      <c r="DU45" s="1045"/>
      <c r="DV45" s="1046"/>
      <c r="DW45" s="1047"/>
      <c r="DX45" s="1047"/>
      <c r="DY45" s="1047"/>
      <c r="DZ45" s="1048"/>
      <c r="EA45" s="246"/>
    </row>
    <row r="46" spans="1:131" s="247" customFormat="1" ht="26.25" customHeight="1" x14ac:dyDescent="0.15">
      <c r="A46" s="261">
        <v>19</v>
      </c>
      <c r="B46" s="1091"/>
      <c r="C46" s="1092"/>
      <c r="D46" s="1092"/>
      <c r="E46" s="1092"/>
      <c r="F46" s="1092"/>
      <c r="G46" s="1092"/>
      <c r="H46" s="1092"/>
      <c r="I46" s="1092"/>
      <c r="J46" s="1092"/>
      <c r="K46" s="1092"/>
      <c r="L46" s="1092"/>
      <c r="M46" s="1092"/>
      <c r="N46" s="1092"/>
      <c r="O46" s="1092"/>
      <c r="P46" s="1093"/>
      <c r="Q46" s="1097"/>
      <c r="R46" s="1098"/>
      <c r="S46" s="1098"/>
      <c r="T46" s="1098"/>
      <c r="U46" s="1098"/>
      <c r="V46" s="1098"/>
      <c r="W46" s="1098"/>
      <c r="X46" s="1098"/>
      <c r="Y46" s="1098"/>
      <c r="Z46" s="1098"/>
      <c r="AA46" s="1098"/>
      <c r="AB46" s="1098"/>
      <c r="AC46" s="1098"/>
      <c r="AD46" s="1098"/>
      <c r="AE46" s="1099"/>
      <c r="AF46" s="1073"/>
      <c r="AG46" s="1074"/>
      <c r="AH46" s="1074"/>
      <c r="AI46" s="1074"/>
      <c r="AJ46" s="1075"/>
      <c r="AK46" s="1031"/>
      <c r="AL46" s="1022"/>
      <c r="AM46" s="1022"/>
      <c r="AN46" s="1022"/>
      <c r="AO46" s="1022"/>
      <c r="AP46" s="1022"/>
      <c r="AQ46" s="1022"/>
      <c r="AR46" s="1022"/>
      <c r="AS46" s="1022"/>
      <c r="AT46" s="1022"/>
      <c r="AU46" s="1022"/>
      <c r="AV46" s="1022"/>
      <c r="AW46" s="1022"/>
      <c r="AX46" s="1022"/>
      <c r="AY46" s="1022"/>
      <c r="AZ46" s="1096"/>
      <c r="BA46" s="1096"/>
      <c r="BB46" s="1096"/>
      <c r="BC46" s="1096"/>
      <c r="BD46" s="1096"/>
      <c r="BE46" s="1086"/>
      <c r="BF46" s="1086"/>
      <c r="BG46" s="1086"/>
      <c r="BH46" s="1086"/>
      <c r="BI46" s="1087"/>
      <c r="BJ46" s="252"/>
      <c r="BK46" s="252"/>
      <c r="BL46" s="252"/>
      <c r="BM46" s="252"/>
      <c r="BN46" s="252"/>
      <c r="BO46" s="265"/>
      <c r="BP46" s="265"/>
      <c r="BQ46" s="262">
        <v>40</v>
      </c>
      <c r="BR46" s="263"/>
      <c r="BS46" s="1068"/>
      <c r="BT46" s="1069"/>
      <c r="BU46" s="1069"/>
      <c r="BV46" s="1069"/>
      <c r="BW46" s="1069"/>
      <c r="BX46" s="1069"/>
      <c r="BY46" s="1069"/>
      <c r="BZ46" s="1069"/>
      <c r="CA46" s="1069"/>
      <c r="CB46" s="1069"/>
      <c r="CC46" s="1069"/>
      <c r="CD46" s="1069"/>
      <c r="CE46" s="1069"/>
      <c r="CF46" s="1069"/>
      <c r="CG46" s="1070"/>
      <c r="CH46" s="1043"/>
      <c r="CI46" s="1044"/>
      <c r="CJ46" s="1044"/>
      <c r="CK46" s="1044"/>
      <c r="CL46" s="1045"/>
      <c r="CM46" s="1043"/>
      <c r="CN46" s="1044"/>
      <c r="CO46" s="1044"/>
      <c r="CP46" s="1044"/>
      <c r="CQ46" s="1045"/>
      <c r="CR46" s="1043"/>
      <c r="CS46" s="1044"/>
      <c r="CT46" s="1044"/>
      <c r="CU46" s="1044"/>
      <c r="CV46" s="1045"/>
      <c r="CW46" s="1043"/>
      <c r="CX46" s="1044"/>
      <c r="CY46" s="1044"/>
      <c r="CZ46" s="1044"/>
      <c r="DA46" s="1045"/>
      <c r="DB46" s="1043"/>
      <c r="DC46" s="1044"/>
      <c r="DD46" s="1044"/>
      <c r="DE46" s="1044"/>
      <c r="DF46" s="1045"/>
      <c r="DG46" s="1043"/>
      <c r="DH46" s="1044"/>
      <c r="DI46" s="1044"/>
      <c r="DJ46" s="1044"/>
      <c r="DK46" s="1045"/>
      <c r="DL46" s="1043"/>
      <c r="DM46" s="1044"/>
      <c r="DN46" s="1044"/>
      <c r="DO46" s="1044"/>
      <c r="DP46" s="1045"/>
      <c r="DQ46" s="1043"/>
      <c r="DR46" s="1044"/>
      <c r="DS46" s="1044"/>
      <c r="DT46" s="1044"/>
      <c r="DU46" s="1045"/>
      <c r="DV46" s="1046"/>
      <c r="DW46" s="1047"/>
      <c r="DX46" s="1047"/>
      <c r="DY46" s="1047"/>
      <c r="DZ46" s="1048"/>
      <c r="EA46" s="246"/>
    </row>
    <row r="47" spans="1:131" s="247" customFormat="1" ht="26.25" customHeight="1" x14ac:dyDescent="0.15">
      <c r="A47" s="261">
        <v>20</v>
      </c>
      <c r="B47" s="1091"/>
      <c r="C47" s="1092"/>
      <c r="D47" s="1092"/>
      <c r="E47" s="1092"/>
      <c r="F47" s="1092"/>
      <c r="G47" s="1092"/>
      <c r="H47" s="1092"/>
      <c r="I47" s="1092"/>
      <c r="J47" s="1092"/>
      <c r="K47" s="1092"/>
      <c r="L47" s="1092"/>
      <c r="M47" s="1092"/>
      <c r="N47" s="1092"/>
      <c r="O47" s="1092"/>
      <c r="P47" s="1093"/>
      <c r="Q47" s="1097"/>
      <c r="R47" s="1098"/>
      <c r="S47" s="1098"/>
      <c r="T47" s="1098"/>
      <c r="U47" s="1098"/>
      <c r="V47" s="1098"/>
      <c r="W47" s="1098"/>
      <c r="X47" s="1098"/>
      <c r="Y47" s="1098"/>
      <c r="Z47" s="1098"/>
      <c r="AA47" s="1098"/>
      <c r="AB47" s="1098"/>
      <c r="AC47" s="1098"/>
      <c r="AD47" s="1098"/>
      <c r="AE47" s="1099"/>
      <c r="AF47" s="1073"/>
      <c r="AG47" s="1074"/>
      <c r="AH47" s="1074"/>
      <c r="AI47" s="1074"/>
      <c r="AJ47" s="1075"/>
      <c r="AK47" s="1031"/>
      <c r="AL47" s="1022"/>
      <c r="AM47" s="1022"/>
      <c r="AN47" s="1022"/>
      <c r="AO47" s="1022"/>
      <c r="AP47" s="1022"/>
      <c r="AQ47" s="1022"/>
      <c r="AR47" s="1022"/>
      <c r="AS47" s="1022"/>
      <c r="AT47" s="1022"/>
      <c r="AU47" s="1022"/>
      <c r="AV47" s="1022"/>
      <c r="AW47" s="1022"/>
      <c r="AX47" s="1022"/>
      <c r="AY47" s="1022"/>
      <c r="AZ47" s="1096"/>
      <c r="BA47" s="1096"/>
      <c r="BB47" s="1096"/>
      <c r="BC47" s="1096"/>
      <c r="BD47" s="1096"/>
      <c r="BE47" s="1086"/>
      <c r="BF47" s="1086"/>
      <c r="BG47" s="1086"/>
      <c r="BH47" s="1086"/>
      <c r="BI47" s="1087"/>
      <c r="BJ47" s="252"/>
      <c r="BK47" s="252"/>
      <c r="BL47" s="252"/>
      <c r="BM47" s="252"/>
      <c r="BN47" s="252"/>
      <c r="BO47" s="265"/>
      <c r="BP47" s="265"/>
      <c r="BQ47" s="262">
        <v>41</v>
      </c>
      <c r="BR47" s="263"/>
      <c r="BS47" s="1068"/>
      <c r="BT47" s="1069"/>
      <c r="BU47" s="1069"/>
      <c r="BV47" s="1069"/>
      <c r="BW47" s="1069"/>
      <c r="BX47" s="1069"/>
      <c r="BY47" s="1069"/>
      <c r="BZ47" s="1069"/>
      <c r="CA47" s="1069"/>
      <c r="CB47" s="1069"/>
      <c r="CC47" s="1069"/>
      <c r="CD47" s="1069"/>
      <c r="CE47" s="1069"/>
      <c r="CF47" s="1069"/>
      <c r="CG47" s="1070"/>
      <c r="CH47" s="1043"/>
      <c r="CI47" s="1044"/>
      <c r="CJ47" s="1044"/>
      <c r="CK47" s="1044"/>
      <c r="CL47" s="1045"/>
      <c r="CM47" s="1043"/>
      <c r="CN47" s="1044"/>
      <c r="CO47" s="1044"/>
      <c r="CP47" s="1044"/>
      <c r="CQ47" s="1045"/>
      <c r="CR47" s="1043"/>
      <c r="CS47" s="1044"/>
      <c r="CT47" s="1044"/>
      <c r="CU47" s="1044"/>
      <c r="CV47" s="1045"/>
      <c r="CW47" s="1043"/>
      <c r="CX47" s="1044"/>
      <c r="CY47" s="1044"/>
      <c r="CZ47" s="1044"/>
      <c r="DA47" s="1045"/>
      <c r="DB47" s="1043"/>
      <c r="DC47" s="1044"/>
      <c r="DD47" s="1044"/>
      <c r="DE47" s="1044"/>
      <c r="DF47" s="1045"/>
      <c r="DG47" s="1043"/>
      <c r="DH47" s="1044"/>
      <c r="DI47" s="1044"/>
      <c r="DJ47" s="1044"/>
      <c r="DK47" s="1045"/>
      <c r="DL47" s="1043"/>
      <c r="DM47" s="1044"/>
      <c r="DN47" s="1044"/>
      <c r="DO47" s="1044"/>
      <c r="DP47" s="1045"/>
      <c r="DQ47" s="1043"/>
      <c r="DR47" s="1044"/>
      <c r="DS47" s="1044"/>
      <c r="DT47" s="1044"/>
      <c r="DU47" s="1045"/>
      <c r="DV47" s="1046"/>
      <c r="DW47" s="1047"/>
      <c r="DX47" s="1047"/>
      <c r="DY47" s="1047"/>
      <c r="DZ47" s="1048"/>
      <c r="EA47" s="246"/>
    </row>
    <row r="48" spans="1:131" s="247" customFormat="1" ht="26.25" customHeight="1" x14ac:dyDescent="0.15">
      <c r="A48" s="261">
        <v>21</v>
      </c>
      <c r="B48" s="1091"/>
      <c r="C48" s="1092"/>
      <c r="D48" s="1092"/>
      <c r="E48" s="1092"/>
      <c r="F48" s="1092"/>
      <c r="G48" s="1092"/>
      <c r="H48" s="1092"/>
      <c r="I48" s="1092"/>
      <c r="J48" s="1092"/>
      <c r="K48" s="1092"/>
      <c r="L48" s="1092"/>
      <c r="M48" s="1092"/>
      <c r="N48" s="1092"/>
      <c r="O48" s="1092"/>
      <c r="P48" s="1093"/>
      <c r="Q48" s="1097"/>
      <c r="R48" s="1098"/>
      <c r="S48" s="1098"/>
      <c r="T48" s="1098"/>
      <c r="U48" s="1098"/>
      <c r="V48" s="1098"/>
      <c r="W48" s="1098"/>
      <c r="X48" s="1098"/>
      <c r="Y48" s="1098"/>
      <c r="Z48" s="1098"/>
      <c r="AA48" s="1098"/>
      <c r="AB48" s="1098"/>
      <c r="AC48" s="1098"/>
      <c r="AD48" s="1098"/>
      <c r="AE48" s="1099"/>
      <c r="AF48" s="1073"/>
      <c r="AG48" s="1074"/>
      <c r="AH48" s="1074"/>
      <c r="AI48" s="1074"/>
      <c r="AJ48" s="1075"/>
      <c r="AK48" s="1031"/>
      <c r="AL48" s="1022"/>
      <c r="AM48" s="1022"/>
      <c r="AN48" s="1022"/>
      <c r="AO48" s="1022"/>
      <c r="AP48" s="1022"/>
      <c r="AQ48" s="1022"/>
      <c r="AR48" s="1022"/>
      <c r="AS48" s="1022"/>
      <c r="AT48" s="1022"/>
      <c r="AU48" s="1022"/>
      <c r="AV48" s="1022"/>
      <c r="AW48" s="1022"/>
      <c r="AX48" s="1022"/>
      <c r="AY48" s="1022"/>
      <c r="AZ48" s="1096"/>
      <c r="BA48" s="1096"/>
      <c r="BB48" s="1096"/>
      <c r="BC48" s="1096"/>
      <c r="BD48" s="1096"/>
      <c r="BE48" s="1086"/>
      <c r="BF48" s="1086"/>
      <c r="BG48" s="1086"/>
      <c r="BH48" s="1086"/>
      <c r="BI48" s="1087"/>
      <c r="BJ48" s="252"/>
      <c r="BK48" s="252"/>
      <c r="BL48" s="252"/>
      <c r="BM48" s="252"/>
      <c r="BN48" s="252"/>
      <c r="BO48" s="265"/>
      <c r="BP48" s="265"/>
      <c r="BQ48" s="262">
        <v>42</v>
      </c>
      <c r="BR48" s="263"/>
      <c r="BS48" s="1068"/>
      <c r="BT48" s="1069"/>
      <c r="BU48" s="1069"/>
      <c r="BV48" s="1069"/>
      <c r="BW48" s="1069"/>
      <c r="BX48" s="1069"/>
      <c r="BY48" s="1069"/>
      <c r="BZ48" s="1069"/>
      <c r="CA48" s="1069"/>
      <c r="CB48" s="1069"/>
      <c r="CC48" s="1069"/>
      <c r="CD48" s="1069"/>
      <c r="CE48" s="1069"/>
      <c r="CF48" s="1069"/>
      <c r="CG48" s="1070"/>
      <c r="CH48" s="1043"/>
      <c r="CI48" s="1044"/>
      <c r="CJ48" s="1044"/>
      <c r="CK48" s="1044"/>
      <c r="CL48" s="1045"/>
      <c r="CM48" s="1043"/>
      <c r="CN48" s="1044"/>
      <c r="CO48" s="1044"/>
      <c r="CP48" s="1044"/>
      <c r="CQ48" s="1045"/>
      <c r="CR48" s="1043"/>
      <c r="CS48" s="1044"/>
      <c r="CT48" s="1044"/>
      <c r="CU48" s="1044"/>
      <c r="CV48" s="1045"/>
      <c r="CW48" s="1043"/>
      <c r="CX48" s="1044"/>
      <c r="CY48" s="1044"/>
      <c r="CZ48" s="1044"/>
      <c r="DA48" s="1045"/>
      <c r="DB48" s="1043"/>
      <c r="DC48" s="1044"/>
      <c r="DD48" s="1044"/>
      <c r="DE48" s="1044"/>
      <c r="DF48" s="1045"/>
      <c r="DG48" s="1043"/>
      <c r="DH48" s="1044"/>
      <c r="DI48" s="1044"/>
      <c r="DJ48" s="1044"/>
      <c r="DK48" s="1045"/>
      <c r="DL48" s="1043"/>
      <c r="DM48" s="1044"/>
      <c r="DN48" s="1044"/>
      <c r="DO48" s="1044"/>
      <c r="DP48" s="1045"/>
      <c r="DQ48" s="1043"/>
      <c r="DR48" s="1044"/>
      <c r="DS48" s="1044"/>
      <c r="DT48" s="1044"/>
      <c r="DU48" s="1045"/>
      <c r="DV48" s="1046"/>
      <c r="DW48" s="1047"/>
      <c r="DX48" s="1047"/>
      <c r="DY48" s="1047"/>
      <c r="DZ48" s="1048"/>
      <c r="EA48" s="246"/>
    </row>
    <row r="49" spans="1:131" s="247" customFormat="1" ht="26.25" customHeight="1" x14ac:dyDescent="0.15">
      <c r="A49" s="261">
        <v>22</v>
      </c>
      <c r="B49" s="1091"/>
      <c r="C49" s="1092"/>
      <c r="D49" s="1092"/>
      <c r="E49" s="1092"/>
      <c r="F49" s="1092"/>
      <c r="G49" s="1092"/>
      <c r="H49" s="1092"/>
      <c r="I49" s="1092"/>
      <c r="J49" s="1092"/>
      <c r="K49" s="1092"/>
      <c r="L49" s="1092"/>
      <c r="M49" s="1092"/>
      <c r="N49" s="1092"/>
      <c r="O49" s="1092"/>
      <c r="P49" s="1093"/>
      <c r="Q49" s="1097"/>
      <c r="R49" s="1098"/>
      <c r="S49" s="1098"/>
      <c r="T49" s="1098"/>
      <c r="U49" s="1098"/>
      <c r="V49" s="1098"/>
      <c r="W49" s="1098"/>
      <c r="X49" s="1098"/>
      <c r="Y49" s="1098"/>
      <c r="Z49" s="1098"/>
      <c r="AA49" s="1098"/>
      <c r="AB49" s="1098"/>
      <c r="AC49" s="1098"/>
      <c r="AD49" s="1098"/>
      <c r="AE49" s="1099"/>
      <c r="AF49" s="1073"/>
      <c r="AG49" s="1074"/>
      <c r="AH49" s="1074"/>
      <c r="AI49" s="1074"/>
      <c r="AJ49" s="1075"/>
      <c r="AK49" s="1031"/>
      <c r="AL49" s="1022"/>
      <c r="AM49" s="1022"/>
      <c r="AN49" s="1022"/>
      <c r="AO49" s="1022"/>
      <c r="AP49" s="1022"/>
      <c r="AQ49" s="1022"/>
      <c r="AR49" s="1022"/>
      <c r="AS49" s="1022"/>
      <c r="AT49" s="1022"/>
      <c r="AU49" s="1022"/>
      <c r="AV49" s="1022"/>
      <c r="AW49" s="1022"/>
      <c r="AX49" s="1022"/>
      <c r="AY49" s="1022"/>
      <c r="AZ49" s="1096"/>
      <c r="BA49" s="1096"/>
      <c r="BB49" s="1096"/>
      <c r="BC49" s="1096"/>
      <c r="BD49" s="1096"/>
      <c r="BE49" s="1086"/>
      <c r="BF49" s="1086"/>
      <c r="BG49" s="1086"/>
      <c r="BH49" s="1086"/>
      <c r="BI49" s="1087"/>
      <c r="BJ49" s="252"/>
      <c r="BK49" s="252"/>
      <c r="BL49" s="252"/>
      <c r="BM49" s="252"/>
      <c r="BN49" s="252"/>
      <c r="BO49" s="265"/>
      <c r="BP49" s="265"/>
      <c r="BQ49" s="262">
        <v>43</v>
      </c>
      <c r="BR49" s="263"/>
      <c r="BS49" s="1068"/>
      <c r="BT49" s="1069"/>
      <c r="BU49" s="1069"/>
      <c r="BV49" s="1069"/>
      <c r="BW49" s="1069"/>
      <c r="BX49" s="1069"/>
      <c r="BY49" s="1069"/>
      <c r="BZ49" s="1069"/>
      <c r="CA49" s="1069"/>
      <c r="CB49" s="1069"/>
      <c r="CC49" s="1069"/>
      <c r="CD49" s="1069"/>
      <c r="CE49" s="1069"/>
      <c r="CF49" s="1069"/>
      <c r="CG49" s="1070"/>
      <c r="CH49" s="1043"/>
      <c r="CI49" s="1044"/>
      <c r="CJ49" s="1044"/>
      <c r="CK49" s="1044"/>
      <c r="CL49" s="1045"/>
      <c r="CM49" s="1043"/>
      <c r="CN49" s="1044"/>
      <c r="CO49" s="1044"/>
      <c r="CP49" s="1044"/>
      <c r="CQ49" s="1045"/>
      <c r="CR49" s="1043"/>
      <c r="CS49" s="1044"/>
      <c r="CT49" s="1044"/>
      <c r="CU49" s="1044"/>
      <c r="CV49" s="1045"/>
      <c r="CW49" s="1043"/>
      <c r="CX49" s="1044"/>
      <c r="CY49" s="1044"/>
      <c r="CZ49" s="1044"/>
      <c r="DA49" s="1045"/>
      <c r="DB49" s="1043"/>
      <c r="DC49" s="1044"/>
      <c r="DD49" s="1044"/>
      <c r="DE49" s="1044"/>
      <c r="DF49" s="1045"/>
      <c r="DG49" s="1043"/>
      <c r="DH49" s="1044"/>
      <c r="DI49" s="1044"/>
      <c r="DJ49" s="1044"/>
      <c r="DK49" s="1045"/>
      <c r="DL49" s="1043"/>
      <c r="DM49" s="1044"/>
      <c r="DN49" s="1044"/>
      <c r="DO49" s="1044"/>
      <c r="DP49" s="1045"/>
      <c r="DQ49" s="1043"/>
      <c r="DR49" s="1044"/>
      <c r="DS49" s="1044"/>
      <c r="DT49" s="1044"/>
      <c r="DU49" s="1045"/>
      <c r="DV49" s="1046"/>
      <c r="DW49" s="1047"/>
      <c r="DX49" s="1047"/>
      <c r="DY49" s="1047"/>
      <c r="DZ49" s="1048"/>
      <c r="EA49" s="246"/>
    </row>
    <row r="50" spans="1:131" s="247" customFormat="1" ht="26.25" customHeight="1" x14ac:dyDescent="0.15">
      <c r="A50" s="261">
        <v>23</v>
      </c>
      <c r="B50" s="1091"/>
      <c r="C50" s="1092"/>
      <c r="D50" s="1092"/>
      <c r="E50" s="1092"/>
      <c r="F50" s="1092"/>
      <c r="G50" s="1092"/>
      <c r="H50" s="1092"/>
      <c r="I50" s="1092"/>
      <c r="J50" s="1092"/>
      <c r="K50" s="1092"/>
      <c r="L50" s="1092"/>
      <c r="M50" s="1092"/>
      <c r="N50" s="1092"/>
      <c r="O50" s="1092"/>
      <c r="P50" s="1093"/>
      <c r="Q50" s="1094"/>
      <c r="R50" s="1077"/>
      <c r="S50" s="1077"/>
      <c r="T50" s="1077"/>
      <c r="U50" s="1077"/>
      <c r="V50" s="1077"/>
      <c r="W50" s="1077"/>
      <c r="X50" s="1077"/>
      <c r="Y50" s="1077"/>
      <c r="Z50" s="1077"/>
      <c r="AA50" s="1077"/>
      <c r="AB50" s="1077"/>
      <c r="AC50" s="1077"/>
      <c r="AD50" s="1077"/>
      <c r="AE50" s="1095"/>
      <c r="AF50" s="1073"/>
      <c r="AG50" s="1074"/>
      <c r="AH50" s="1074"/>
      <c r="AI50" s="1074"/>
      <c r="AJ50" s="1075"/>
      <c r="AK50" s="1076"/>
      <c r="AL50" s="1077"/>
      <c r="AM50" s="1077"/>
      <c r="AN50" s="1077"/>
      <c r="AO50" s="1077"/>
      <c r="AP50" s="1077"/>
      <c r="AQ50" s="1077"/>
      <c r="AR50" s="1077"/>
      <c r="AS50" s="1077"/>
      <c r="AT50" s="1077"/>
      <c r="AU50" s="1077"/>
      <c r="AV50" s="1077"/>
      <c r="AW50" s="1077"/>
      <c r="AX50" s="1077"/>
      <c r="AY50" s="1077"/>
      <c r="AZ50" s="1078"/>
      <c r="BA50" s="1078"/>
      <c r="BB50" s="1078"/>
      <c r="BC50" s="1078"/>
      <c r="BD50" s="1078"/>
      <c r="BE50" s="1086"/>
      <c r="BF50" s="1086"/>
      <c r="BG50" s="1086"/>
      <c r="BH50" s="1086"/>
      <c r="BI50" s="1087"/>
      <c r="BJ50" s="252"/>
      <c r="BK50" s="252"/>
      <c r="BL50" s="252"/>
      <c r="BM50" s="252"/>
      <c r="BN50" s="252"/>
      <c r="BO50" s="265"/>
      <c r="BP50" s="265"/>
      <c r="BQ50" s="262">
        <v>44</v>
      </c>
      <c r="BR50" s="263"/>
      <c r="BS50" s="1068"/>
      <c r="BT50" s="1069"/>
      <c r="BU50" s="1069"/>
      <c r="BV50" s="1069"/>
      <c r="BW50" s="1069"/>
      <c r="BX50" s="1069"/>
      <c r="BY50" s="1069"/>
      <c r="BZ50" s="1069"/>
      <c r="CA50" s="1069"/>
      <c r="CB50" s="1069"/>
      <c r="CC50" s="1069"/>
      <c r="CD50" s="1069"/>
      <c r="CE50" s="1069"/>
      <c r="CF50" s="1069"/>
      <c r="CG50" s="1070"/>
      <c r="CH50" s="1043"/>
      <c r="CI50" s="1044"/>
      <c r="CJ50" s="1044"/>
      <c r="CK50" s="1044"/>
      <c r="CL50" s="1045"/>
      <c r="CM50" s="1043"/>
      <c r="CN50" s="1044"/>
      <c r="CO50" s="1044"/>
      <c r="CP50" s="1044"/>
      <c r="CQ50" s="1045"/>
      <c r="CR50" s="1043"/>
      <c r="CS50" s="1044"/>
      <c r="CT50" s="1044"/>
      <c r="CU50" s="1044"/>
      <c r="CV50" s="1045"/>
      <c r="CW50" s="1043"/>
      <c r="CX50" s="1044"/>
      <c r="CY50" s="1044"/>
      <c r="CZ50" s="1044"/>
      <c r="DA50" s="1045"/>
      <c r="DB50" s="1043"/>
      <c r="DC50" s="1044"/>
      <c r="DD50" s="1044"/>
      <c r="DE50" s="1044"/>
      <c r="DF50" s="1045"/>
      <c r="DG50" s="1043"/>
      <c r="DH50" s="1044"/>
      <c r="DI50" s="1044"/>
      <c r="DJ50" s="1044"/>
      <c r="DK50" s="1045"/>
      <c r="DL50" s="1043"/>
      <c r="DM50" s="1044"/>
      <c r="DN50" s="1044"/>
      <c r="DO50" s="1044"/>
      <c r="DP50" s="1045"/>
      <c r="DQ50" s="1043"/>
      <c r="DR50" s="1044"/>
      <c r="DS50" s="1044"/>
      <c r="DT50" s="1044"/>
      <c r="DU50" s="1045"/>
      <c r="DV50" s="1046"/>
      <c r="DW50" s="1047"/>
      <c r="DX50" s="1047"/>
      <c r="DY50" s="1047"/>
      <c r="DZ50" s="1048"/>
      <c r="EA50" s="246"/>
    </row>
    <row r="51" spans="1:131" s="247" customFormat="1" ht="26.25" customHeight="1" x14ac:dyDescent="0.15">
      <c r="A51" s="261">
        <v>24</v>
      </c>
      <c r="B51" s="1091"/>
      <c r="C51" s="1092"/>
      <c r="D51" s="1092"/>
      <c r="E51" s="1092"/>
      <c r="F51" s="1092"/>
      <c r="G51" s="1092"/>
      <c r="H51" s="1092"/>
      <c r="I51" s="1092"/>
      <c r="J51" s="1092"/>
      <c r="K51" s="1092"/>
      <c r="L51" s="1092"/>
      <c r="M51" s="1092"/>
      <c r="N51" s="1092"/>
      <c r="O51" s="1092"/>
      <c r="P51" s="1093"/>
      <c r="Q51" s="1094"/>
      <c r="R51" s="1077"/>
      <c r="S51" s="1077"/>
      <c r="T51" s="1077"/>
      <c r="U51" s="1077"/>
      <c r="V51" s="1077"/>
      <c r="W51" s="1077"/>
      <c r="X51" s="1077"/>
      <c r="Y51" s="1077"/>
      <c r="Z51" s="1077"/>
      <c r="AA51" s="1077"/>
      <c r="AB51" s="1077"/>
      <c r="AC51" s="1077"/>
      <c r="AD51" s="1077"/>
      <c r="AE51" s="1095"/>
      <c r="AF51" s="1073"/>
      <c r="AG51" s="1074"/>
      <c r="AH51" s="1074"/>
      <c r="AI51" s="1074"/>
      <c r="AJ51" s="1075"/>
      <c r="AK51" s="1076"/>
      <c r="AL51" s="1077"/>
      <c r="AM51" s="1077"/>
      <c r="AN51" s="1077"/>
      <c r="AO51" s="1077"/>
      <c r="AP51" s="1077"/>
      <c r="AQ51" s="1077"/>
      <c r="AR51" s="1077"/>
      <c r="AS51" s="1077"/>
      <c r="AT51" s="1077"/>
      <c r="AU51" s="1077"/>
      <c r="AV51" s="1077"/>
      <c r="AW51" s="1077"/>
      <c r="AX51" s="1077"/>
      <c r="AY51" s="1077"/>
      <c r="AZ51" s="1078"/>
      <c r="BA51" s="1078"/>
      <c r="BB51" s="1078"/>
      <c r="BC51" s="1078"/>
      <c r="BD51" s="1078"/>
      <c r="BE51" s="1086"/>
      <c r="BF51" s="1086"/>
      <c r="BG51" s="1086"/>
      <c r="BH51" s="1086"/>
      <c r="BI51" s="1087"/>
      <c r="BJ51" s="252"/>
      <c r="BK51" s="252"/>
      <c r="BL51" s="252"/>
      <c r="BM51" s="252"/>
      <c r="BN51" s="252"/>
      <c r="BO51" s="265"/>
      <c r="BP51" s="265"/>
      <c r="BQ51" s="262">
        <v>45</v>
      </c>
      <c r="BR51" s="263"/>
      <c r="BS51" s="1068"/>
      <c r="BT51" s="1069"/>
      <c r="BU51" s="1069"/>
      <c r="BV51" s="1069"/>
      <c r="BW51" s="1069"/>
      <c r="BX51" s="1069"/>
      <c r="BY51" s="1069"/>
      <c r="BZ51" s="1069"/>
      <c r="CA51" s="1069"/>
      <c r="CB51" s="1069"/>
      <c r="CC51" s="1069"/>
      <c r="CD51" s="1069"/>
      <c r="CE51" s="1069"/>
      <c r="CF51" s="1069"/>
      <c r="CG51" s="1070"/>
      <c r="CH51" s="1043"/>
      <c r="CI51" s="1044"/>
      <c r="CJ51" s="1044"/>
      <c r="CK51" s="1044"/>
      <c r="CL51" s="1045"/>
      <c r="CM51" s="1043"/>
      <c r="CN51" s="1044"/>
      <c r="CO51" s="1044"/>
      <c r="CP51" s="1044"/>
      <c r="CQ51" s="1045"/>
      <c r="CR51" s="1043"/>
      <c r="CS51" s="1044"/>
      <c r="CT51" s="1044"/>
      <c r="CU51" s="1044"/>
      <c r="CV51" s="1045"/>
      <c r="CW51" s="1043"/>
      <c r="CX51" s="1044"/>
      <c r="CY51" s="1044"/>
      <c r="CZ51" s="1044"/>
      <c r="DA51" s="1045"/>
      <c r="DB51" s="1043"/>
      <c r="DC51" s="1044"/>
      <c r="DD51" s="1044"/>
      <c r="DE51" s="1044"/>
      <c r="DF51" s="1045"/>
      <c r="DG51" s="1043"/>
      <c r="DH51" s="1044"/>
      <c r="DI51" s="1044"/>
      <c r="DJ51" s="1044"/>
      <c r="DK51" s="1045"/>
      <c r="DL51" s="1043"/>
      <c r="DM51" s="1044"/>
      <c r="DN51" s="1044"/>
      <c r="DO51" s="1044"/>
      <c r="DP51" s="1045"/>
      <c r="DQ51" s="1043"/>
      <c r="DR51" s="1044"/>
      <c r="DS51" s="1044"/>
      <c r="DT51" s="1044"/>
      <c r="DU51" s="1045"/>
      <c r="DV51" s="1046"/>
      <c r="DW51" s="1047"/>
      <c r="DX51" s="1047"/>
      <c r="DY51" s="1047"/>
      <c r="DZ51" s="1048"/>
      <c r="EA51" s="246"/>
    </row>
    <row r="52" spans="1:131" s="247" customFormat="1" ht="26.25" customHeight="1" x14ac:dyDescent="0.15">
      <c r="A52" s="261">
        <v>25</v>
      </c>
      <c r="B52" s="1091"/>
      <c r="C52" s="1092"/>
      <c r="D52" s="1092"/>
      <c r="E52" s="1092"/>
      <c r="F52" s="1092"/>
      <c r="G52" s="1092"/>
      <c r="H52" s="1092"/>
      <c r="I52" s="1092"/>
      <c r="J52" s="1092"/>
      <c r="K52" s="1092"/>
      <c r="L52" s="1092"/>
      <c r="M52" s="1092"/>
      <c r="N52" s="1092"/>
      <c r="O52" s="1092"/>
      <c r="P52" s="1093"/>
      <c r="Q52" s="1094"/>
      <c r="R52" s="1077"/>
      <c r="S52" s="1077"/>
      <c r="T52" s="1077"/>
      <c r="U52" s="1077"/>
      <c r="V52" s="1077"/>
      <c r="W52" s="1077"/>
      <c r="X52" s="1077"/>
      <c r="Y52" s="1077"/>
      <c r="Z52" s="1077"/>
      <c r="AA52" s="1077"/>
      <c r="AB52" s="1077"/>
      <c r="AC52" s="1077"/>
      <c r="AD52" s="1077"/>
      <c r="AE52" s="1095"/>
      <c r="AF52" s="1073"/>
      <c r="AG52" s="1074"/>
      <c r="AH52" s="1074"/>
      <c r="AI52" s="1074"/>
      <c r="AJ52" s="1075"/>
      <c r="AK52" s="1076"/>
      <c r="AL52" s="1077"/>
      <c r="AM52" s="1077"/>
      <c r="AN52" s="1077"/>
      <c r="AO52" s="1077"/>
      <c r="AP52" s="1077"/>
      <c r="AQ52" s="1077"/>
      <c r="AR52" s="1077"/>
      <c r="AS52" s="1077"/>
      <c r="AT52" s="1077"/>
      <c r="AU52" s="1077"/>
      <c r="AV52" s="1077"/>
      <c r="AW52" s="1077"/>
      <c r="AX52" s="1077"/>
      <c r="AY52" s="1077"/>
      <c r="AZ52" s="1078"/>
      <c r="BA52" s="1078"/>
      <c r="BB52" s="1078"/>
      <c r="BC52" s="1078"/>
      <c r="BD52" s="1078"/>
      <c r="BE52" s="1086"/>
      <c r="BF52" s="1086"/>
      <c r="BG52" s="1086"/>
      <c r="BH52" s="1086"/>
      <c r="BI52" s="1087"/>
      <c r="BJ52" s="252"/>
      <c r="BK52" s="252"/>
      <c r="BL52" s="252"/>
      <c r="BM52" s="252"/>
      <c r="BN52" s="252"/>
      <c r="BO52" s="265"/>
      <c r="BP52" s="265"/>
      <c r="BQ52" s="262">
        <v>46</v>
      </c>
      <c r="BR52" s="263"/>
      <c r="BS52" s="1068"/>
      <c r="BT52" s="1069"/>
      <c r="BU52" s="1069"/>
      <c r="BV52" s="1069"/>
      <c r="BW52" s="1069"/>
      <c r="BX52" s="1069"/>
      <c r="BY52" s="1069"/>
      <c r="BZ52" s="1069"/>
      <c r="CA52" s="1069"/>
      <c r="CB52" s="1069"/>
      <c r="CC52" s="1069"/>
      <c r="CD52" s="1069"/>
      <c r="CE52" s="1069"/>
      <c r="CF52" s="1069"/>
      <c r="CG52" s="1070"/>
      <c r="CH52" s="1043"/>
      <c r="CI52" s="1044"/>
      <c r="CJ52" s="1044"/>
      <c r="CK52" s="1044"/>
      <c r="CL52" s="1045"/>
      <c r="CM52" s="1043"/>
      <c r="CN52" s="1044"/>
      <c r="CO52" s="1044"/>
      <c r="CP52" s="1044"/>
      <c r="CQ52" s="1045"/>
      <c r="CR52" s="1043"/>
      <c r="CS52" s="1044"/>
      <c r="CT52" s="1044"/>
      <c r="CU52" s="1044"/>
      <c r="CV52" s="1045"/>
      <c r="CW52" s="1043"/>
      <c r="CX52" s="1044"/>
      <c r="CY52" s="1044"/>
      <c r="CZ52" s="1044"/>
      <c r="DA52" s="1045"/>
      <c r="DB52" s="1043"/>
      <c r="DC52" s="1044"/>
      <c r="DD52" s="1044"/>
      <c r="DE52" s="1044"/>
      <c r="DF52" s="1045"/>
      <c r="DG52" s="1043"/>
      <c r="DH52" s="1044"/>
      <c r="DI52" s="1044"/>
      <c r="DJ52" s="1044"/>
      <c r="DK52" s="1045"/>
      <c r="DL52" s="1043"/>
      <c r="DM52" s="1044"/>
      <c r="DN52" s="1044"/>
      <c r="DO52" s="1044"/>
      <c r="DP52" s="1045"/>
      <c r="DQ52" s="1043"/>
      <c r="DR52" s="1044"/>
      <c r="DS52" s="1044"/>
      <c r="DT52" s="1044"/>
      <c r="DU52" s="1045"/>
      <c r="DV52" s="1046"/>
      <c r="DW52" s="1047"/>
      <c r="DX52" s="1047"/>
      <c r="DY52" s="1047"/>
      <c r="DZ52" s="1048"/>
      <c r="EA52" s="246"/>
    </row>
    <row r="53" spans="1:131" s="247" customFormat="1" ht="26.25" customHeight="1" x14ac:dyDescent="0.15">
      <c r="A53" s="261">
        <v>26</v>
      </c>
      <c r="B53" s="1091"/>
      <c r="C53" s="1092"/>
      <c r="D53" s="1092"/>
      <c r="E53" s="1092"/>
      <c r="F53" s="1092"/>
      <c r="G53" s="1092"/>
      <c r="H53" s="1092"/>
      <c r="I53" s="1092"/>
      <c r="J53" s="1092"/>
      <c r="K53" s="1092"/>
      <c r="L53" s="1092"/>
      <c r="M53" s="1092"/>
      <c r="N53" s="1092"/>
      <c r="O53" s="1092"/>
      <c r="P53" s="1093"/>
      <c r="Q53" s="1094"/>
      <c r="R53" s="1077"/>
      <c r="S53" s="1077"/>
      <c r="T53" s="1077"/>
      <c r="U53" s="1077"/>
      <c r="V53" s="1077"/>
      <c r="W53" s="1077"/>
      <c r="X53" s="1077"/>
      <c r="Y53" s="1077"/>
      <c r="Z53" s="1077"/>
      <c r="AA53" s="1077"/>
      <c r="AB53" s="1077"/>
      <c r="AC53" s="1077"/>
      <c r="AD53" s="1077"/>
      <c r="AE53" s="1095"/>
      <c r="AF53" s="1073"/>
      <c r="AG53" s="1074"/>
      <c r="AH53" s="1074"/>
      <c r="AI53" s="1074"/>
      <c r="AJ53" s="1075"/>
      <c r="AK53" s="1076"/>
      <c r="AL53" s="1077"/>
      <c r="AM53" s="1077"/>
      <c r="AN53" s="1077"/>
      <c r="AO53" s="1077"/>
      <c r="AP53" s="1077"/>
      <c r="AQ53" s="1077"/>
      <c r="AR53" s="1077"/>
      <c r="AS53" s="1077"/>
      <c r="AT53" s="1077"/>
      <c r="AU53" s="1077"/>
      <c r="AV53" s="1077"/>
      <c r="AW53" s="1077"/>
      <c r="AX53" s="1077"/>
      <c r="AY53" s="1077"/>
      <c r="AZ53" s="1078"/>
      <c r="BA53" s="1078"/>
      <c r="BB53" s="1078"/>
      <c r="BC53" s="1078"/>
      <c r="BD53" s="1078"/>
      <c r="BE53" s="1086"/>
      <c r="BF53" s="1086"/>
      <c r="BG53" s="1086"/>
      <c r="BH53" s="1086"/>
      <c r="BI53" s="1087"/>
      <c r="BJ53" s="252"/>
      <c r="BK53" s="252"/>
      <c r="BL53" s="252"/>
      <c r="BM53" s="252"/>
      <c r="BN53" s="252"/>
      <c r="BO53" s="265"/>
      <c r="BP53" s="265"/>
      <c r="BQ53" s="262">
        <v>47</v>
      </c>
      <c r="BR53" s="263"/>
      <c r="BS53" s="1068"/>
      <c r="BT53" s="1069"/>
      <c r="BU53" s="1069"/>
      <c r="BV53" s="1069"/>
      <c r="BW53" s="1069"/>
      <c r="BX53" s="1069"/>
      <c r="BY53" s="1069"/>
      <c r="BZ53" s="1069"/>
      <c r="CA53" s="1069"/>
      <c r="CB53" s="1069"/>
      <c r="CC53" s="1069"/>
      <c r="CD53" s="1069"/>
      <c r="CE53" s="1069"/>
      <c r="CF53" s="1069"/>
      <c r="CG53" s="1070"/>
      <c r="CH53" s="1043"/>
      <c r="CI53" s="1044"/>
      <c r="CJ53" s="1044"/>
      <c r="CK53" s="1044"/>
      <c r="CL53" s="1045"/>
      <c r="CM53" s="1043"/>
      <c r="CN53" s="1044"/>
      <c r="CO53" s="1044"/>
      <c r="CP53" s="1044"/>
      <c r="CQ53" s="1045"/>
      <c r="CR53" s="1043"/>
      <c r="CS53" s="1044"/>
      <c r="CT53" s="1044"/>
      <c r="CU53" s="1044"/>
      <c r="CV53" s="1045"/>
      <c r="CW53" s="1043"/>
      <c r="CX53" s="1044"/>
      <c r="CY53" s="1044"/>
      <c r="CZ53" s="1044"/>
      <c r="DA53" s="1045"/>
      <c r="DB53" s="1043"/>
      <c r="DC53" s="1044"/>
      <c r="DD53" s="1044"/>
      <c r="DE53" s="1044"/>
      <c r="DF53" s="1045"/>
      <c r="DG53" s="1043"/>
      <c r="DH53" s="1044"/>
      <c r="DI53" s="1044"/>
      <c r="DJ53" s="1044"/>
      <c r="DK53" s="1045"/>
      <c r="DL53" s="1043"/>
      <c r="DM53" s="1044"/>
      <c r="DN53" s="1044"/>
      <c r="DO53" s="1044"/>
      <c r="DP53" s="1045"/>
      <c r="DQ53" s="1043"/>
      <c r="DR53" s="1044"/>
      <c r="DS53" s="1044"/>
      <c r="DT53" s="1044"/>
      <c r="DU53" s="1045"/>
      <c r="DV53" s="1046"/>
      <c r="DW53" s="1047"/>
      <c r="DX53" s="1047"/>
      <c r="DY53" s="1047"/>
      <c r="DZ53" s="1048"/>
      <c r="EA53" s="246"/>
    </row>
    <row r="54" spans="1:131" s="247" customFormat="1" ht="26.25" customHeight="1" x14ac:dyDescent="0.15">
      <c r="A54" s="261">
        <v>27</v>
      </c>
      <c r="B54" s="1091"/>
      <c r="C54" s="1092"/>
      <c r="D54" s="1092"/>
      <c r="E54" s="1092"/>
      <c r="F54" s="1092"/>
      <c r="G54" s="1092"/>
      <c r="H54" s="1092"/>
      <c r="I54" s="1092"/>
      <c r="J54" s="1092"/>
      <c r="K54" s="1092"/>
      <c r="L54" s="1092"/>
      <c r="M54" s="1092"/>
      <c r="N54" s="1092"/>
      <c r="O54" s="1092"/>
      <c r="P54" s="1093"/>
      <c r="Q54" s="1094"/>
      <c r="R54" s="1077"/>
      <c r="S54" s="1077"/>
      <c r="T54" s="1077"/>
      <c r="U54" s="1077"/>
      <c r="V54" s="1077"/>
      <c r="W54" s="1077"/>
      <c r="X54" s="1077"/>
      <c r="Y54" s="1077"/>
      <c r="Z54" s="1077"/>
      <c r="AA54" s="1077"/>
      <c r="AB54" s="1077"/>
      <c r="AC54" s="1077"/>
      <c r="AD54" s="1077"/>
      <c r="AE54" s="1095"/>
      <c r="AF54" s="1073"/>
      <c r="AG54" s="1074"/>
      <c r="AH54" s="1074"/>
      <c r="AI54" s="1074"/>
      <c r="AJ54" s="1075"/>
      <c r="AK54" s="1076"/>
      <c r="AL54" s="1077"/>
      <c r="AM54" s="1077"/>
      <c r="AN54" s="1077"/>
      <c r="AO54" s="1077"/>
      <c r="AP54" s="1077"/>
      <c r="AQ54" s="1077"/>
      <c r="AR54" s="1077"/>
      <c r="AS54" s="1077"/>
      <c r="AT54" s="1077"/>
      <c r="AU54" s="1077"/>
      <c r="AV54" s="1077"/>
      <c r="AW54" s="1077"/>
      <c r="AX54" s="1077"/>
      <c r="AY54" s="1077"/>
      <c r="AZ54" s="1078"/>
      <c r="BA54" s="1078"/>
      <c r="BB54" s="1078"/>
      <c r="BC54" s="1078"/>
      <c r="BD54" s="1078"/>
      <c r="BE54" s="1086"/>
      <c r="BF54" s="1086"/>
      <c r="BG54" s="1086"/>
      <c r="BH54" s="1086"/>
      <c r="BI54" s="1087"/>
      <c r="BJ54" s="252"/>
      <c r="BK54" s="252"/>
      <c r="BL54" s="252"/>
      <c r="BM54" s="252"/>
      <c r="BN54" s="252"/>
      <c r="BO54" s="265"/>
      <c r="BP54" s="265"/>
      <c r="BQ54" s="262">
        <v>48</v>
      </c>
      <c r="BR54" s="263"/>
      <c r="BS54" s="1068"/>
      <c r="BT54" s="1069"/>
      <c r="BU54" s="1069"/>
      <c r="BV54" s="1069"/>
      <c r="BW54" s="1069"/>
      <c r="BX54" s="1069"/>
      <c r="BY54" s="1069"/>
      <c r="BZ54" s="1069"/>
      <c r="CA54" s="1069"/>
      <c r="CB54" s="1069"/>
      <c r="CC54" s="1069"/>
      <c r="CD54" s="1069"/>
      <c r="CE54" s="1069"/>
      <c r="CF54" s="1069"/>
      <c r="CG54" s="1070"/>
      <c r="CH54" s="1043"/>
      <c r="CI54" s="1044"/>
      <c r="CJ54" s="1044"/>
      <c r="CK54" s="1044"/>
      <c r="CL54" s="1045"/>
      <c r="CM54" s="1043"/>
      <c r="CN54" s="1044"/>
      <c r="CO54" s="1044"/>
      <c r="CP54" s="1044"/>
      <c r="CQ54" s="1045"/>
      <c r="CR54" s="1043"/>
      <c r="CS54" s="1044"/>
      <c r="CT54" s="1044"/>
      <c r="CU54" s="1044"/>
      <c r="CV54" s="1045"/>
      <c r="CW54" s="1043"/>
      <c r="CX54" s="1044"/>
      <c r="CY54" s="1044"/>
      <c r="CZ54" s="1044"/>
      <c r="DA54" s="1045"/>
      <c r="DB54" s="1043"/>
      <c r="DC54" s="1044"/>
      <c r="DD54" s="1044"/>
      <c r="DE54" s="1044"/>
      <c r="DF54" s="1045"/>
      <c r="DG54" s="1043"/>
      <c r="DH54" s="1044"/>
      <c r="DI54" s="1044"/>
      <c r="DJ54" s="1044"/>
      <c r="DK54" s="1045"/>
      <c r="DL54" s="1043"/>
      <c r="DM54" s="1044"/>
      <c r="DN54" s="1044"/>
      <c r="DO54" s="1044"/>
      <c r="DP54" s="1045"/>
      <c r="DQ54" s="1043"/>
      <c r="DR54" s="1044"/>
      <c r="DS54" s="1044"/>
      <c r="DT54" s="1044"/>
      <c r="DU54" s="1045"/>
      <c r="DV54" s="1046"/>
      <c r="DW54" s="1047"/>
      <c r="DX54" s="1047"/>
      <c r="DY54" s="1047"/>
      <c r="DZ54" s="1048"/>
      <c r="EA54" s="246"/>
    </row>
    <row r="55" spans="1:131" s="247" customFormat="1" ht="26.25" customHeight="1" x14ac:dyDescent="0.15">
      <c r="A55" s="261">
        <v>28</v>
      </c>
      <c r="B55" s="1091"/>
      <c r="C55" s="1092"/>
      <c r="D55" s="1092"/>
      <c r="E55" s="1092"/>
      <c r="F55" s="1092"/>
      <c r="G55" s="1092"/>
      <c r="H55" s="1092"/>
      <c r="I55" s="1092"/>
      <c r="J55" s="1092"/>
      <c r="K55" s="1092"/>
      <c r="L55" s="1092"/>
      <c r="M55" s="1092"/>
      <c r="N55" s="1092"/>
      <c r="O55" s="1092"/>
      <c r="P55" s="1093"/>
      <c r="Q55" s="1094"/>
      <c r="R55" s="1077"/>
      <c r="S55" s="1077"/>
      <c r="T55" s="1077"/>
      <c r="U55" s="1077"/>
      <c r="V55" s="1077"/>
      <c r="W55" s="1077"/>
      <c r="X55" s="1077"/>
      <c r="Y55" s="1077"/>
      <c r="Z55" s="1077"/>
      <c r="AA55" s="1077"/>
      <c r="AB55" s="1077"/>
      <c r="AC55" s="1077"/>
      <c r="AD55" s="1077"/>
      <c r="AE55" s="1095"/>
      <c r="AF55" s="1073"/>
      <c r="AG55" s="1074"/>
      <c r="AH55" s="1074"/>
      <c r="AI55" s="1074"/>
      <c r="AJ55" s="1075"/>
      <c r="AK55" s="1076"/>
      <c r="AL55" s="1077"/>
      <c r="AM55" s="1077"/>
      <c r="AN55" s="1077"/>
      <c r="AO55" s="1077"/>
      <c r="AP55" s="1077"/>
      <c r="AQ55" s="1077"/>
      <c r="AR55" s="1077"/>
      <c r="AS55" s="1077"/>
      <c r="AT55" s="1077"/>
      <c r="AU55" s="1077"/>
      <c r="AV55" s="1077"/>
      <c r="AW55" s="1077"/>
      <c r="AX55" s="1077"/>
      <c r="AY55" s="1077"/>
      <c r="AZ55" s="1078"/>
      <c r="BA55" s="1078"/>
      <c r="BB55" s="1078"/>
      <c r="BC55" s="1078"/>
      <c r="BD55" s="1078"/>
      <c r="BE55" s="1086"/>
      <c r="BF55" s="1086"/>
      <c r="BG55" s="1086"/>
      <c r="BH55" s="1086"/>
      <c r="BI55" s="1087"/>
      <c r="BJ55" s="252"/>
      <c r="BK55" s="252"/>
      <c r="BL55" s="252"/>
      <c r="BM55" s="252"/>
      <c r="BN55" s="252"/>
      <c r="BO55" s="265"/>
      <c r="BP55" s="265"/>
      <c r="BQ55" s="262">
        <v>49</v>
      </c>
      <c r="BR55" s="263"/>
      <c r="BS55" s="1068"/>
      <c r="BT55" s="1069"/>
      <c r="BU55" s="1069"/>
      <c r="BV55" s="1069"/>
      <c r="BW55" s="1069"/>
      <c r="BX55" s="1069"/>
      <c r="BY55" s="1069"/>
      <c r="BZ55" s="1069"/>
      <c r="CA55" s="1069"/>
      <c r="CB55" s="1069"/>
      <c r="CC55" s="1069"/>
      <c r="CD55" s="1069"/>
      <c r="CE55" s="1069"/>
      <c r="CF55" s="1069"/>
      <c r="CG55" s="1070"/>
      <c r="CH55" s="1043"/>
      <c r="CI55" s="1044"/>
      <c r="CJ55" s="1044"/>
      <c r="CK55" s="1044"/>
      <c r="CL55" s="1045"/>
      <c r="CM55" s="1043"/>
      <c r="CN55" s="1044"/>
      <c r="CO55" s="1044"/>
      <c r="CP55" s="1044"/>
      <c r="CQ55" s="1045"/>
      <c r="CR55" s="1043"/>
      <c r="CS55" s="1044"/>
      <c r="CT55" s="1044"/>
      <c r="CU55" s="1044"/>
      <c r="CV55" s="1045"/>
      <c r="CW55" s="1043"/>
      <c r="CX55" s="1044"/>
      <c r="CY55" s="1044"/>
      <c r="CZ55" s="1044"/>
      <c r="DA55" s="1045"/>
      <c r="DB55" s="1043"/>
      <c r="DC55" s="1044"/>
      <c r="DD55" s="1044"/>
      <c r="DE55" s="1044"/>
      <c r="DF55" s="1045"/>
      <c r="DG55" s="1043"/>
      <c r="DH55" s="1044"/>
      <c r="DI55" s="1044"/>
      <c r="DJ55" s="1044"/>
      <c r="DK55" s="1045"/>
      <c r="DL55" s="1043"/>
      <c r="DM55" s="1044"/>
      <c r="DN55" s="1044"/>
      <c r="DO55" s="1044"/>
      <c r="DP55" s="1045"/>
      <c r="DQ55" s="1043"/>
      <c r="DR55" s="1044"/>
      <c r="DS55" s="1044"/>
      <c r="DT55" s="1044"/>
      <c r="DU55" s="1045"/>
      <c r="DV55" s="1046"/>
      <c r="DW55" s="1047"/>
      <c r="DX55" s="1047"/>
      <c r="DY55" s="1047"/>
      <c r="DZ55" s="1048"/>
      <c r="EA55" s="246"/>
    </row>
    <row r="56" spans="1:131" s="247" customFormat="1" ht="26.25" customHeight="1" x14ac:dyDescent="0.15">
      <c r="A56" s="261">
        <v>29</v>
      </c>
      <c r="B56" s="1091"/>
      <c r="C56" s="1092"/>
      <c r="D56" s="1092"/>
      <c r="E56" s="1092"/>
      <c r="F56" s="1092"/>
      <c r="G56" s="1092"/>
      <c r="H56" s="1092"/>
      <c r="I56" s="1092"/>
      <c r="J56" s="1092"/>
      <c r="K56" s="1092"/>
      <c r="L56" s="1092"/>
      <c r="M56" s="1092"/>
      <c r="N56" s="1092"/>
      <c r="O56" s="1092"/>
      <c r="P56" s="1093"/>
      <c r="Q56" s="1094"/>
      <c r="R56" s="1077"/>
      <c r="S56" s="1077"/>
      <c r="T56" s="1077"/>
      <c r="U56" s="1077"/>
      <c r="V56" s="1077"/>
      <c r="W56" s="1077"/>
      <c r="X56" s="1077"/>
      <c r="Y56" s="1077"/>
      <c r="Z56" s="1077"/>
      <c r="AA56" s="1077"/>
      <c r="AB56" s="1077"/>
      <c r="AC56" s="1077"/>
      <c r="AD56" s="1077"/>
      <c r="AE56" s="1095"/>
      <c r="AF56" s="1073"/>
      <c r="AG56" s="1074"/>
      <c r="AH56" s="1074"/>
      <c r="AI56" s="1074"/>
      <c r="AJ56" s="1075"/>
      <c r="AK56" s="1076"/>
      <c r="AL56" s="1077"/>
      <c r="AM56" s="1077"/>
      <c r="AN56" s="1077"/>
      <c r="AO56" s="1077"/>
      <c r="AP56" s="1077"/>
      <c r="AQ56" s="1077"/>
      <c r="AR56" s="1077"/>
      <c r="AS56" s="1077"/>
      <c r="AT56" s="1077"/>
      <c r="AU56" s="1077"/>
      <c r="AV56" s="1077"/>
      <c r="AW56" s="1077"/>
      <c r="AX56" s="1077"/>
      <c r="AY56" s="1077"/>
      <c r="AZ56" s="1078"/>
      <c r="BA56" s="1078"/>
      <c r="BB56" s="1078"/>
      <c r="BC56" s="1078"/>
      <c r="BD56" s="1078"/>
      <c r="BE56" s="1086"/>
      <c r="BF56" s="1086"/>
      <c r="BG56" s="1086"/>
      <c r="BH56" s="1086"/>
      <c r="BI56" s="1087"/>
      <c r="BJ56" s="252"/>
      <c r="BK56" s="252"/>
      <c r="BL56" s="252"/>
      <c r="BM56" s="252"/>
      <c r="BN56" s="252"/>
      <c r="BO56" s="265"/>
      <c r="BP56" s="265"/>
      <c r="BQ56" s="262">
        <v>50</v>
      </c>
      <c r="BR56" s="263"/>
      <c r="BS56" s="1068"/>
      <c r="BT56" s="1069"/>
      <c r="BU56" s="1069"/>
      <c r="BV56" s="1069"/>
      <c r="BW56" s="1069"/>
      <c r="BX56" s="1069"/>
      <c r="BY56" s="1069"/>
      <c r="BZ56" s="1069"/>
      <c r="CA56" s="1069"/>
      <c r="CB56" s="1069"/>
      <c r="CC56" s="1069"/>
      <c r="CD56" s="1069"/>
      <c r="CE56" s="1069"/>
      <c r="CF56" s="1069"/>
      <c r="CG56" s="1070"/>
      <c r="CH56" s="1043"/>
      <c r="CI56" s="1044"/>
      <c r="CJ56" s="1044"/>
      <c r="CK56" s="1044"/>
      <c r="CL56" s="1045"/>
      <c r="CM56" s="1043"/>
      <c r="CN56" s="1044"/>
      <c r="CO56" s="1044"/>
      <c r="CP56" s="1044"/>
      <c r="CQ56" s="1045"/>
      <c r="CR56" s="1043"/>
      <c r="CS56" s="1044"/>
      <c r="CT56" s="1044"/>
      <c r="CU56" s="1044"/>
      <c r="CV56" s="1045"/>
      <c r="CW56" s="1043"/>
      <c r="CX56" s="1044"/>
      <c r="CY56" s="1044"/>
      <c r="CZ56" s="1044"/>
      <c r="DA56" s="1045"/>
      <c r="DB56" s="1043"/>
      <c r="DC56" s="1044"/>
      <c r="DD56" s="1044"/>
      <c r="DE56" s="1044"/>
      <c r="DF56" s="1045"/>
      <c r="DG56" s="1043"/>
      <c r="DH56" s="1044"/>
      <c r="DI56" s="1044"/>
      <c r="DJ56" s="1044"/>
      <c r="DK56" s="1045"/>
      <c r="DL56" s="1043"/>
      <c r="DM56" s="1044"/>
      <c r="DN56" s="1044"/>
      <c r="DO56" s="1044"/>
      <c r="DP56" s="1045"/>
      <c r="DQ56" s="1043"/>
      <c r="DR56" s="1044"/>
      <c r="DS56" s="1044"/>
      <c r="DT56" s="1044"/>
      <c r="DU56" s="1045"/>
      <c r="DV56" s="1046"/>
      <c r="DW56" s="1047"/>
      <c r="DX56" s="1047"/>
      <c r="DY56" s="1047"/>
      <c r="DZ56" s="1048"/>
      <c r="EA56" s="246"/>
    </row>
    <row r="57" spans="1:131" s="247" customFormat="1" ht="26.25" customHeight="1" x14ac:dyDescent="0.15">
      <c r="A57" s="261">
        <v>30</v>
      </c>
      <c r="B57" s="1091"/>
      <c r="C57" s="1092"/>
      <c r="D57" s="1092"/>
      <c r="E57" s="1092"/>
      <c r="F57" s="1092"/>
      <c r="G57" s="1092"/>
      <c r="H57" s="1092"/>
      <c r="I57" s="1092"/>
      <c r="J57" s="1092"/>
      <c r="K57" s="1092"/>
      <c r="L57" s="1092"/>
      <c r="M57" s="1092"/>
      <c r="N57" s="1092"/>
      <c r="O57" s="1092"/>
      <c r="P57" s="1093"/>
      <c r="Q57" s="1094"/>
      <c r="R57" s="1077"/>
      <c r="S57" s="1077"/>
      <c r="T57" s="1077"/>
      <c r="U57" s="1077"/>
      <c r="V57" s="1077"/>
      <c r="W57" s="1077"/>
      <c r="X57" s="1077"/>
      <c r="Y57" s="1077"/>
      <c r="Z57" s="1077"/>
      <c r="AA57" s="1077"/>
      <c r="AB57" s="1077"/>
      <c r="AC57" s="1077"/>
      <c r="AD57" s="1077"/>
      <c r="AE57" s="1095"/>
      <c r="AF57" s="1073"/>
      <c r="AG57" s="1074"/>
      <c r="AH57" s="1074"/>
      <c r="AI57" s="1074"/>
      <c r="AJ57" s="1075"/>
      <c r="AK57" s="1076"/>
      <c r="AL57" s="1077"/>
      <c r="AM57" s="1077"/>
      <c r="AN57" s="1077"/>
      <c r="AO57" s="1077"/>
      <c r="AP57" s="1077"/>
      <c r="AQ57" s="1077"/>
      <c r="AR57" s="1077"/>
      <c r="AS57" s="1077"/>
      <c r="AT57" s="1077"/>
      <c r="AU57" s="1077"/>
      <c r="AV57" s="1077"/>
      <c r="AW57" s="1077"/>
      <c r="AX57" s="1077"/>
      <c r="AY57" s="1077"/>
      <c r="AZ57" s="1078"/>
      <c r="BA57" s="1078"/>
      <c r="BB57" s="1078"/>
      <c r="BC57" s="1078"/>
      <c r="BD57" s="1078"/>
      <c r="BE57" s="1086"/>
      <c r="BF57" s="1086"/>
      <c r="BG57" s="1086"/>
      <c r="BH57" s="1086"/>
      <c r="BI57" s="1087"/>
      <c r="BJ57" s="252"/>
      <c r="BK57" s="252"/>
      <c r="BL57" s="252"/>
      <c r="BM57" s="252"/>
      <c r="BN57" s="252"/>
      <c r="BO57" s="265"/>
      <c r="BP57" s="265"/>
      <c r="BQ57" s="262">
        <v>51</v>
      </c>
      <c r="BR57" s="263"/>
      <c r="BS57" s="1068"/>
      <c r="BT57" s="1069"/>
      <c r="BU57" s="1069"/>
      <c r="BV57" s="1069"/>
      <c r="BW57" s="1069"/>
      <c r="BX57" s="1069"/>
      <c r="BY57" s="1069"/>
      <c r="BZ57" s="1069"/>
      <c r="CA57" s="1069"/>
      <c r="CB57" s="1069"/>
      <c r="CC57" s="1069"/>
      <c r="CD57" s="1069"/>
      <c r="CE57" s="1069"/>
      <c r="CF57" s="1069"/>
      <c r="CG57" s="1070"/>
      <c r="CH57" s="1043"/>
      <c r="CI57" s="1044"/>
      <c r="CJ57" s="1044"/>
      <c r="CK57" s="1044"/>
      <c r="CL57" s="1045"/>
      <c r="CM57" s="1043"/>
      <c r="CN57" s="1044"/>
      <c r="CO57" s="1044"/>
      <c r="CP57" s="1044"/>
      <c r="CQ57" s="1045"/>
      <c r="CR57" s="1043"/>
      <c r="CS57" s="1044"/>
      <c r="CT57" s="1044"/>
      <c r="CU57" s="1044"/>
      <c r="CV57" s="1045"/>
      <c r="CW57" s="1043"/>
      <c r="CX57" s="1044"/>
      <c r="CY57" s="1044"/>
      <c r="CZ57" s="1044"/>
      <c r="DA57" s="1045"/>
      <c r="DB57" s="1043"/>
      <c r="DC57" s="1044"/>
      <c r="DD57" s="1044"/>
      <c r="DE57" s="1044"/>
      <c r="DF57" s="1045"/>
      <c r="DG57" s="1043"/>
      <c r="DH57" s="1044"/>
      <c r="DI57" s="1044"/>
      <c r="DJ57" s="1044"/>
      <c r="DK57" s="1045"/>
      <c r="DL57" s="1043"/>
      <c r="DM57" s="1044"/>
      <c r="DN57" s="1044"/>
      <c r="DO57" s="1044"/>
      <c r="DP57" s="1045"/>
      <c r="DQ57" s="1043"/>
      <c r="DR57" s="1044"/>
      <c r="DS57" s="1044"/>
      <c r="DT57" s="1044"/>
      <c r="DU57" s="1045"/>
      <c r="DV57" s="1046"/>
      <c r="DW57" s="1047"/>
      <c r="DX57" s="1047"/>
      <c r="DY57" s="1047"/>
      <c r="DZ57" s="1048"/>
      <c r="EA57" s="246"/>
    </row>
    <row r="58" spans="1:131" s="247" customFormat="1" ht="26.25" customHeight="1" x14ac:dyDescent="0.15">
      <c r="A58" s="261">
        <v>31</v>
      </c>
      <c r="B58" s="1091"/>
      <c r="C58" s="1092"/>
      <c r="D58" s="1092"/>
      <c r="E58" s="1092"/>
      <c r="F58" s="1092"/>
      <c r="G58" s="1092"/>
      <c r="H58" s="1092"/>
      <c r="I58" s="1092"/>
      <c r="J58" s="1092"/>
      <c r="K58" s="1092"/>
      <c r="L58" s="1092"/>
      <c r="M58" s="1092"/>
      <c r="N58" s="1092"/>
      <c r="O58" s="1092"/>
      <c r="P58" s="1093"/>
      <c r="Q58" s="1094"/>
      <c r="R58" s="1077"/>
      <c r="S58" s="1077"/>
      <c r="T58" s="1077"/>
      <c r="U58" s="1077"/>
      <c r="V58" s="1077"/>
      <c r="W58" s="1077"/>
      <c r="X58" s="1077"/>
      <c r="Y58" s="1077"/>
      <c r="Z58" s="1077"/>
      <c r="AA58" s="1077"/>
      <c r="AB58" s="1077"/>
      <c r="AC58" s="1077"/>
      <c r="AD58" s="1077"/>
      <c r="AE58" s="1095"/>
      <c r="AF58" s="1073"/>
      <c r="AG58" s="1074"/>
      <c r="AH58" s="1074"/>
      <c r="AI58" s="1074"/>
      <c r="AJ58" s="1075"/>
      <c r="AK58" s="1076"/>
      <c r="AL58" s="1077"/>
      <c r="AM58" s="1077"/>
      <c r="AN58" s="1077"/>
      <c r="AO58" s="1077"/>
      <c r="AP58" s="1077"/>
      <c r="AQ58" s="1077"/>
      <c r="AR58" s="1077"/>
      <c r="AS58" s="1077"/>
      <c r="AT58" s="1077"/>
      <c r="AU58" s="1077"/>
      <c r="AV58" s="1077"/>
      <c r="AW58" s="1077"/>
      <c r="AX58" s="1077"/>
      <c r="AY58" s="1077"/>
      <c r="AZ58" s="1078"/>
      <c r="BA58" s="1078"/>
      <c r="BB58" s="1078"/>
      <c r="BC58" s="1078"/>
      <c r="BD58" s="1078"/>
      <c r="BE58" s="1086"/>
      <c r="BF58" s="1086"/>
      <c r="BG58" s="1086"/>
      <c r="BH58" s="1086"/>
      <c r="BI58" s="1087"/>
      <c r="BJ58" s="252"/>
      <c r="BK58" s="252"/>
      <c r="BL58" s="252"/>
      <c r="BM58" s="252"/>
      <c r="BN58" s="252"/>
      <c r="BO58" s="265"/>
      <c r="BP58" s="265"/>
      <c r="BQ58" s="262">
        <v>52</v>
      </c>
      <c r="BR58" s="263"/>
      <c r="BS58" s="1068"/>
      <c r="BT58" s="1069"/>
      <c r="BU58" s="1069"/>
      <c r="BV58" s="1069"/>
      <c r="BW58" s="1069"/>
      <c r="BX58" s="1069"/>
      <c r="BY58" s="1069"/>
      <c r="BZ58" s="1069"/>
      <c r="CA58" s="1069"/>
      <c r="CB58" s="1069"/>
      <c r="CC58" s="1069"/>
      <c r="CD58" s="1069"/>
      <c r="CE58" s="1069"/>
      <c r="CF58" s="1069"/>
      <c r="CG58" s="1070"/>
      <c r="CH58" s="1043"/>
      <c r="CI58" s="1044"/>
      <c r="CJ58" s="1044"/>
      <c r="CK58" s="1044"/>
      <c r="CL58" s="1045"/>
      <c r="CM58" s="1043"/>
      <c r="CN58" s="1044"/>
      <c r="CO58" s="1044"/>
      <c r="CP58" s="1044"/>
      <c r="CQ58" s="1045"/>
      <c r="CR58" s="1043"/>
      <c r="CS58" s="1044"/>
      <c r="CT58" s="1044"/>
      <c r="CU58" s="1044"/>
      <c r="CV58" s="1045"/>
      <c r="CW58" s="1043"/>
      <c r="CX58" s="1044"/>
      <c r="CY58" s="1044"/>
      <c r="CZ58" s="1044"/>
      <c r="DA58" s="1045"/>
      <c r="DB58" s="1043"/>
      <c r="DC58" s="1044"/>
      <c r="DD58" s="1044"/>
      <c r="DE58" s="1044"/>
      <c r="DF58" s="1045"/>
      <c r="DG58" s="1043"/>
      <c r="DH58" s="1044"/>
      <c r="DI58" s="1044"/>
      <c r="DJ58" s="1044"/>
      <c r="DK58" s="1045"/>
      <c r="DL58" s="1043"/>
      <c r="DM58" s="1044"/>
      <c r="DN58" s="1044"/>
      <c r="DO58" s="1044"/>
      <c r="DP58" s="1045"/>
      <c r="DQ58" s="1043"/>
      <c r="DR58" s="1044"/>
      <c r="DS58" s="1044"/>
      <c r="DT58" s="1044"/>
      <c r="DU58" s="1045"/>
      <c r="DV58" s="1046"/>
      <c r="DW58" s="1047"/>
      <c r="DX58" s="1047"/>
      <c r="DY58" s="1047"/>
      <c r="DZ58" s="1048"/>
      <c r="EA58" s="246"/>
    </row>
    <row r="59" spans="1:131" s="247" customFormat="1" ht="26.25" customHeight="1" x14ac:dyDescent="0.15">
      <c r="A59" s="261">
        <v>32</v>
      </c>
      <c r="B59" s="1091"/>
      <c r="C59" s="1092"/>
      <c r="D59" s="1092"/>
      <c r="E59" s="1092"/>
      <c r="F59" s="1092"/>
      <c r="G59" s="1092"/>
      <c r="H59" s="1092"/>
      <c r="I59" s="1092"/>
      <c r="J59" s="1092"/>
      <c r="K59" s="1092"/>
      <c r="L59" s="1092"/>
      <c r="M59" s="1092"/>
      <c r="N59" s="1092"/>
      <c r="O59" s="1092"/>
      <c r="P59" s="1093"/>
      <c r="Q59" s="1094"/>
      <c r="R59" s="1077"/>
      <c r="S59" s="1077"/>
      <c r="T59" s="1077"/>
      <c r="U59" s="1077"/>
      <c r="V59" s="1077"/>
      <c r="W59" s="1077"/>
      <c r="X59" s="1077"/>
      <c r="Y59" s="1077"/>
      <c r="Z59" s="1077"/>
      <c r="AA59" s="1077"/>
      <c r="AB59" s="1077"/>
      <c r="AC59" s="1077"/>
      <c r="AD59" s="1077"/>
      <c r="AE59" s="1095"/>
      <c r="AF59" s="1073"/>
      <c r="AG59" s="1074"/>
      <c r="AH59" s="1074"/>
      <c r="AI59" s="1074"/>
      <c r="AJ59" s="1075"/>
      <c r="AK59" s="1076"/>
      <c r="AL59" s="1077"/>
      <c r="AM59" s="1077"/>
      <c r="AN59" s="1077"/>
      <c r="AO59" s="1077"/>
      <c r="AP59" s="1077"/>
      <c r="AQ59" s="1077"/>
      <c r="AR59" s="1077"/>
      <c r="AS59" s="1077"/>
      <c r="AT59" s="1077"/>
      <c r="AU59" s="1077"/>
      <c r="AV59" s="1077"/>
      <c r="AW59" s="1077"/>
      <c r="AX59" s="1077"/>
      <c r="AY59" s="1077"/>
      <c r="AZ59" s="1078"/>
      <c r="BA59" s="1078"/>
      <c r="BB59" s="1078"/>
      <c r="BC59" s="1078"/>
      <c r="BD59" s="1078"/>
      <c r="BE59" s="1086"/>
      <c r="BF59" s="1086"/>
      <c r="BG59" s="1086"/>
      <c r="BH59" s="1086"/>
      <c r="BI59" s="1087"/>
      <c r="BJ59" s="252"/>
      <c r="BK59" s="252"/>
      <c r="BL59" s="252"/>
      <c r="BM59" s="252"/>
      <c r="BN59" s="252"/>
      <c r="BO59" s="265"/>
      <c r="BP59" s="265"/>
      <c r="BQ59" s="262">
        <v>53</v>
      </c>
      <c r="BR59" s="263"/>
      <c r="BS59" s="1068"/>
      <c r="BT59" s="1069"/>
      <c r="BU59" s="1069"/>
      <c r="BV59" s="1069"/>
      <c r="BW59" s="1069"/>
      <c r="BX59" s="1069"/>
      <c r="BY59" s="1069"/>
      <c r="BZ59" s="1069"/>
      <c r="CA59" s="1069"/>
      <c r="CB59" s="1069"/>
      <c r="CC59" s="1069"/>
      <c r="CD59" s="1069"/>
      <c r="CE59" s="1069"/>
      <c r="CF59" s="1069"/>
      <c r="CG59" s="1070"/>
      <c r="CH59" s="1043"/>
      <c r="CI59" s="1044"/>
      <c r="CJ59" s="1044"/>
      <c r="CK59" s="1044"/>
      <c r="CL59" s="1045"/>
      <c r="CM59" s="1043"/>
      <c r="CN59" s="1044"/>
      <c r="CO59" s="1044"/>
      <c r="CP59" s="1044"/>
      <c r="CQ59" s="1045"/>
      <c r="CR59" s="1043"/>
      <c r="CS59" s="1044"/>
      <c r="CT59" s="1044"/>
      <c r="CU59" s="1044"/>
      <c r="CV59" s="1045"/>
      <c r="CW59" s="1043"/>
      <c r="CX59" s="1044"/>
      <c r="CY59" s="1044"/>
      <c r="CZ59" s="1044"/>
      <c r="DA59" s="1045"/>
      <c r="DB59" s="1043"/>
      <c r="DC59" s="1044"/>
      <c r="DD59" s="1044"/>
      <c r="DE59" s="1044"/>
      <c r="DF59" s="1045"/>
      <c r="DG59" s="1043"/>
      <c r="DH59" s="1044"/>
      <c r="DI59" s="1044"/>
      <c r="DJ59" s="1044"/>
      <c r="DK59" s="1045"/>
      <c r="DL59" s="1043"/>
      <c r="DM59" s="1044"/>
      <c r="DN59" s="1044"/>
      <c r="DO59" s="1044"/>
      <c r="DP59" s="1045"/>
      <c r="DQ59" s="1043"/>
      <c r="DR59" s="1044"/>
      <c r="DS59" s="1044"/>
      <c r="DT59" s="1044"/>
      <c r="DU59" s="1045"/>
      <c r="DV59" s="1046"/>
      <c r="DW59" s="1047"/>
      <c r="DX59" s="1047"/>
      <c r="DY59" s="1047"/>
      <c r="DZ59" s="1048"/>
      <c r="EA59" s="246"/>
    </row>
    <row r="60" spans="1:131" s="247" customFormat="1" ht="26.25" customHeight="1" x14ac:dyDescent="0.15">
      <c r="A60" s="261">
        <v>33</v>
      </c>
      <c r="B60" s="1091"/>
      <c r="C60" s="1092"/>
      <c r="D60" s="1092"/>
      <c r="E60" s="1092"/>
      <c r="F60" s="1092"/>
      <c r="G60" s="1092"/>
      <c r="H60" s="1092"/>
      <c r="I60" s="1092"/>
      <c r="J60" s="1092"/>
      <c r="K60" s="1092"/>
      <c r="L60" s="1092"/>
      <c r="M60" s="1092"/>
      <c r="N60" s="1092"/>
      <c r="O60" s="1092"/>
      <c r="P60" s="1093"/>
      <c r="Q60" s="1094"/>
      <c r="R60" s="1077"/>
      <c r="S60" s="1077"/>
      <c r="T60" s="1077"/>
      <c r="U60" s="1077"/>
      <c r="V60" s="1077"/>
      <c r="W60" s="1077"/>
      <c r="X60" s="1077"/>
      <c r="Y60" s="1077"/>
      <c r="Z60" s="1077"/>
      <c r="AA60" s="1077"/>
      <c r="AB60" s="1077"/>
      <c r="AC60" s="1077"/>
      <c r="AD60" s="1077"/>
      <c r="AE60" s="1095"/>
      <c r="AF60" s="1073"/>
      <c r="AG60" s="1074"/>
      <c r="AH60" s="1074"/>
      <c r="AI60" s="1074"/>
      <c r="AJ60" s="1075"/>
      <c r="AK60" s="1076"/>
      <c r="AL60" s="1077"/>
      <c r="AM60" s="1077"/>
      <c r="AN60" s="1077"/>
      <c r="AO60" s="1077"/>
      <c r="AP60" s="1077"/>
      <c r="AQ60" s="1077"/>
      <c r="AR60" s="1077"/>
      <c r="AS60" s="1077"/>
      <c r="AT60" s="1077"/>
      <c r="AU60" s="1077"/>
      <c r="AV60" s="1077"/>
      <c r="AW60" s="1077"/>
      <c r="AX60" s="1077"/>
      <c r="AY60" s="1077"/>
      <c r="AZ60" s="1078"/>
      <c r="BA60" s="1078"/>
      <c r="BB60" s="1078"/>
      <c r="BC60" s="1078"/>
      <c r="BD60" s="1078"/>
      <c r="BE60" s="1086"/>
      <c r="BF60" s="1086"/>
      <c r="BG60" s="1086"/>
      <c r="BH60" s="1086"/>
      <c r="BI60" s="1087"/>
      <c r="BJ60" s="252"/>
      <c r="BK60" s="252"/>
      <c r="BL60" s="252"/>
      <c r="BM60" s="252"/>
      <c r="BN60" s="252"/>
      <c r="BO60" s="265"/>
      <c r="BP60" s="265"/>
      <c r="BQ60" s="262">
        <v>54</v>
      </c>
      <c r="BR60" s="263"/>
      <c r="BS60" s="1068"/>
      <c r="BT60" s="1069"/>
      <c r="BU60" s="1069"/>
      <c r="BV60" s="1069"/>
      <c r="BW60" s="1069"/>
      <c r="BX60" s="1069"/>
      <c r="BY60" s="1069"/>
      <c r="BZ60" s="1069"/>
      <c r="CA60" s="1069"/>
      <c r="CB60" s="1069"/>
      <c r="CC60" s="1069"/>
      <c r="CD60" s="1069"/>
      <c r="CE60" s="1069"/>
      <c r="CF60" s="1069"/>
      <c r="CG60" s="1070"/>
      <c r="CH60" s="1043"/>
      <c r="CI60" s="1044"/>
      <c r="CJ60" s="1044"/>
      <c r="CK60" s="1044"/>
      <c r="CL60" s="1045"/>
      <c r="CM60" s="1043"/>
      <c r="CN60" s="1044"/>
      <c r="CO60" s="1044"/>
      <c r="CP60" s="1044"/>
      <c r="CQ60" s="1045"/>
      <c r="CR60" s="1043"/>
      <c r="CS60" s="1044"/>
      <c r="CT60" s="1044"/>
      <c r="CU60" s="1044"/>
      <c r="CV60" s="1045"/>
      <c r="CW60" s="1043"/>
      <c r="CX60" s="1044"/>
      <c r="CY60" s="1044"/>
      <c r="CZ60" s="1044"/>
      <c r="DA60" s="1045"/>
      <c r="DB60" s="1043"/>
      <c r="DC60" s="1044"/>
      <c r="DD60" s="1044"/>
      <c r="DE60" s="1044"/>
      <c r="DF60" s="1045"/>
      <c r="DG60" s="1043"/>
      <c r="DH60" s="1044"/>
      <c r="DI60" s="1044"/>
      <c r="DJ60" s="1044"/>
      <c r="DK60" s="1045"/>
      <c r="DL60" s="1043"/>
      <c r="DM60" s="1044"/>
      <c r="DN60" s="1044"/>
      <c r="DO60" s="1044"/>
      <c r="DP60" s="1045"/>
      <c r="DQ60" s="1043"/>
      <c r="DR60" s="1044"/>
      <c r="DS60" s="1044"/>
      <c r="DT60" s="1044"/>
      <c r="DU60" s="1045"/>
      <c r="DV60" s="1046"/>
      <c r="DW60" s="1047"/>
      <c r="DX60" s="1047"/>
      <c r="DY60" s="1047"/>
      <c r="DZ60" s="1048"/>
      <c r="EA60" s="246"/>
    </row>
    <row r="61" spans="1:131" s="247" customFormat="1" ht="26.25" customHeight="1" thickBot="1" x14ac:dyDescent="0.2">
      <c r="A61" s="261">
        <v>34</v>
      </c>
      <c r="B61" s="1091"/>
      <c r="C61" s="1092"/>
      <c r="D61" s="1092"/>
      <c r="E61" s="1092"/>
      <c r="F61" s="1092"/>
      <c r="G61" s="1092"/>
      <c r="H61" s="1092"/>
      <c r="I61" s="1092"/>
      <c r="J61" s="1092"/>
      <c r="K61" s="1092"/>
      <c r="L61" s="1092"/>
      <c r="M61" s="1092"/>
      <c r="N61" s="1092"/>
      <c r="O61" s="1092"/>
      <c r="P61" s="1093"/>
      <c r="Q61" s="1094"/>
      <c r="R61" s="1077"/>
      <c r="S61" s="1077"/>
      <c r="T61" s="1077"/>
      <c r="U61" s="1077"/>
      <c r="V61" s="1077"/>
      <c r="W61" s="1077"/>
      <c r="X61" s="1077"/>
      <c r="Y61" s="1077"/>
      <c r="Z61" s="1077"/>
      <c r="AA61" s="1077"/>
      <c r="AB61" s="1077"/>
      <c r="AC61" s="1077"/>
      <c r="AD61" s="1077"/>
      <c r="AE61" s="1095"/>
      <c r="AF61" s="1073"/>
      <c r="AG61" s="1074"/>
      <c r="AH61" s="1074"/>
      <c r="AI61" s="1074"/>
      <c r="AJ61" s="1075"/>
      <c r="AK61" s="1076"/>
      <c r="AL61" s="1077"/>
      <c r="AM61" s="1077"/>
      <c r="AN61" s="1077"/>
      <c r="AO61" s="1077"/>
      <c r="AP61" s="1077"/>
      <c r="AQ61" s="1077"/>
      <c r="AR61" s="1077"/>
      <c r="AS61" s="1077"/>
      <c r="AT61" s="1077"/>
      <c r="AU61" s="1077"/>
      <c r="AV61" s="1077"/>
      <c r="AW61" s="1077"/>
      <c r="AX61" s="1077"/>
      <c r="AY61" s="1077"/>
      <c r="AZ61" s="1078"/>
      <c r="BA61" s="1078"/>
      <c r="BB61" s="1078"/>
      <c r="BC61" s="1078"/>
      <c r="BD61" s="1078"/>
      <c r="BE61" s="1086"/>
      <c r="BF61" s="1086"/>
      <c r="BG61" s="1086"/>
      <c r="BH61" s="1086"/>
      <c r="BI61" s="1087"/>
      <c r="BJ61" s="252"/>
      <c r="BK61" s="252"/>
      <c r="BL61" s="252"/>
      <c r="BM61" s="252"/>
      <c r="BN61" s="252"/>
      <c r="BO61" s="265"/>
      <c r="BP61" s="265"/>
      <c r="BQ61" s="262">
        <v>55</v>
      </c>
      <c r="BR61" s="263"/>
      <c r="BS61" s="1068"/>
      <c r="BT61" s="1069"/>
      <c r="BU61" s="1069"/>
      <c r="BV61" s="1069"/>
      <c r="BW61" s="1069"/>
      <c r="BX61" s="1069"/>
      <c r="BY61" s="1069"/>
      <c r="BZ61" s="1069"/>
      <c r="CA61" s="1069"/>
      <c r="CB61" s="1069"/>
      <c r="CC61" s="1069"/>
      <c r="CD61" s="1069"/>
      <c r="CE61" s="1069"/>
      <c r="CF61" s="1069"/>
      <c r="CG61" s="1070"/>
      <c r="CH61" s="1043"/>
      <c r="CI61" s="1044"/>
      <c r="CJ61" s="1044"/>
      <c r="CK61" s="1044"/>
      <c r="CL61" s="1045"/>
      <c r="CM61" s="1043"/>
      <c r="CN61" s="1044"/>
      <c r="CO61" s="1044"/>
      <c r="CP61" s="1044"/>
      <c r="CQ61" s="1045"/>
      <c r="CR61" s="1043"/>
      <c r="CS61" s="1044"/>
      <c r="CT61" s="1044"/>
      <c r="CU61" s="1044"/>
      <c r="CV61" s="1045"/>
      <c r="CW61" s="1043"/>
      <c r="CX61" s="1044"/>
      <c r="CY61" s="1044"/>
      <c r="CZ61" s="1044"/>
      <c r="DA61" s="1045"/>
      <c r="DB61" s="1043"/>
      <c r="DC61" s="1044"/>
      <c r="DD61" s="1044"/>
      <c r="DE61" s="1044"/>
      <c r="DF61" s="1045"/>
      <c r="DG61" s="1043"/>
      <c r="DH61" s="1044"/>
      <c r="DI61" s="1044"/>
      <c r="DJ61" s="1044"/>
      <c r="DK61" s="1045"/>
      <c r="DL61" s="1043"/>
      <c r="DM61" s="1044"/>
      <c r="DN61" s="1044"/>
      <c r="DO61" s="1044"/>
      <c r="DP61" s="1045"/>
      <c r="DQ61" s="1043"/>
      <c r="DR61" s="1044"/>
      <c r="DS61" s="1044"/>
      <c r="DT61" s="1044"/>
      <c r="DU61" s="1045"/>
      <c r="DV61" s="1046"/>
      <c r="DW61" s="1047"/>
      <c r="DX61" s="1047"/>
      <c r="DY61" s="1047"/>
      <c r="DZ61" s="1048"/>
      <c r="EA61" s="246"/>
    </row>
    <row r="62" spans="1:131" s="247" customFormat="1" ht="26.25" customHeight="1" x14ac:dyDescent="0.15">
      <c r="A62" s="261">
        <v>35</v>
      </c>
      <c r="B62" s="1091"/>
      <c r="C62" s="1092"/>
      <c r="D62" s="1092"/>
      <c r="E62" s="1092"/>
      <c r="F62" s="1092"/>
      <c r="G62" s="1092"/>
      <c r="H62" s="1092"/>
      <c r="I62" s="1092"/>
      <c r="J62" s="1092"/>
      <c r="K62" s="1092"/>
      <c r="L62" s="1092"/>
      <c r="M62" s="1092"/>
      <c r="N62" s="1092"/>
      <c r="O62" s="1092"/>
      <c r="P62" s="1093"/>
      <c r="Q62" s="1094"/>
      <c r="R62" s="1077"/>
      <c r="S62" s="1077"/>
      <c r="T62" s="1077"/>
      <c r="U62" s="1077"/>
      <c r="V62" s="1077"/>
      <c r="W62" s="1077"/>
      <c r="X62" s="1077"/>
      <c r="Y62" s="1077"/>
      <c r="Z62" s="1077"/>
      <c r="AA62" s="1077"/>
      <c r="AB62" s="1077"/>
      <c r="AC62" s="1077"/>
      <c r="AD62" s="1077"/>
      <c r="AE62" s="1095"/>
      <c r="AF62" s="1073"/>
      <c r="AG62" s="1074"/>
      <c r="AH62" s="1074"/>
      <c r="AI62" s="1074"/>
      <c r="AJ62" s="1075"/>
      <c r="AK62" s="1076"/>
      <c r="AL62" s="1077"/>
      <c r="AM62" s="1077"/>
      <c r="AN62" s="1077"/>
      <c r="AO62" s="1077"/>
      <c r="AP62" s="1077"/>
      <c r="AQ62" s="1077"/>
      <c r="AR62" s="1077"/>
      <c r="AS62" s="1077"/>
      <c r="AT62" s="1077"/>
      <c r="AU62" s="1077"/>
      <c r="AV62" s="1077"/>
      <c r="AW62" s="1077"/>
      <c r="AX62" s="1077"/>
      <c r="AY62" s="1077"/>
      <c r="AZ62" s="1078"/>
      <c r="BA62" s="1078"/>
      <c r="BB62" s="1078"/>
      <c r="BC62" s="1078"/>
      <c r="BD62" s="1078"/>
      <c r="BE62" s="1086"/>
      <c r="BF62" s="1086"/>
      <c r="BG62" s="1086"/>
      <c r="BH62" s="1086"/>
      <c r="BI62" s="1087"/>
      <c r="BJ62" s="1088" t="s">
        <v>410</v>
      </c>
      <c r="BK62" s="1089"/>
      <c r="BL62" s="1089"/>
      <c r="BM62" s="1089"/>
      <c r="BN62" s="1090"/>
      <c r="BO62" s="265"/>
      <c r="BP62" s="265"/>
      <c r="BQ62" s="262">
        <v>56</v>
      </c>
      <c r="BR62" s="263"/>
      <c r="BS62" s="1068"/>
      <c r="BT62" s="1069"/>
      <c r="BU62" s="1069"/>
      <c r="BV62" s="1069"/>
      <c r="BW62" s="1069"/>
      <c r="BX62" s="1069"/>
      <c r="BY62" s="1069"/>
      <c r="BZ62" s="1069"/>
      <c r="CA62" s="1069"/>
      <c r="CB62" s="1069"/>
      <c r="CC62" s="1069"/>
      <c r="CD62" s="1069"/>
      <c r="CE62" s="1069"/>
      <c r="CF62" s="1069"/>
      <c r="CG62" s="1070"/>
      <c r="CH62" s="1043"/>
      <c r="CI62" s="1044"/>
      <c r="CJ62" s="1044"/>
      <c r="CK62" s="1044"/>
      <c r="CL62" s="1045"/>
      <c r="CM62" s="1043"/>
      <c r="CN62" s="1044"/>
      <c r="CO62" s="1044"/>
      <c r="CP62" s="1044"/>
      <c r="CQ62" s="1045"/>
      <c r="CR62" s="1043"/>
      <c r="CS62" s="1044"/>
      <c r="CT62" s="1044"/>
      <c r="CU62" s="1044"/>
      <c r="CV62" s="1045"/>
      <c r="CW62" s="1043"/>
      <c r="CX62" s="1044"/>
      <c r="CY62" s="1044"/>
      <c r="CZ62" s="1044"/>
      <c r="DA62" s="1045"/>
      <c r="DB62" s="1043"/>
      <c r="DC62" s="1044"/>
      <c r="DD62" s="1044"/>
      <c r="DE62" s="1044"/>
      <c r="DF62" s="1045"/>
      <c r="DG62" s="1043"/>
      <c r="DH62" s="1044"/>
      <c r="DI62" s="1044"/>
      <c r="DJ62" s="1044"/>
      <c r="DK62" s="1045"/>
      <c r="DL62" s="1043"/>
      <c r="DM62" s="1044"/>
      <c r="DN62" s="1044"/>
      <c r="DO62" s="1044"/>
      <c r="DP62" s="1045"/>
      <c r="DQ62" s="1043"/>
      <c r="DR62" s="1044"/>
      <c r="DS62" s="1044"/>
      <c r="DT62" s="1044"/>
      <c r="DU62" s="1045"/>
      <c r="DV62" s="1046"/>
      <c r="DW62" s="1047"/>
      <c r="DX62" s="1047"/>
      <c r="DY62" s="1047"/>
      <c r="DZ62" s="1048"/>
      <c r="EA62" s="246"/>
    </row>
    <row r="63" spans="1:131" s="247" customFormat="1" ht="26.25" customHeight="1" thickBot="1" x14ac:dyDescent="0.2">
      <c r="A63" s="264" t="s">
        <v>386</v>
      </c>
      <c r="B63" s="995" t="s">
        <v>411</v>
      </c>
      <c r="C63" s="996"/>
      <c r="D63" s="996"/>
      <c r="E63" s="996"/>
      <c r="F63" s="996"/>
      <c r="G63" s="996"/>
      <c r="H63" s="996"/>
      <c r="I63" s="996"/>
      <c r="J63" s="996"/>
      <c r="K63" s="996"/>
      <c r="L63" s="996"/>
      <c r="M63" s="996"/>
      <c r="N63" s="996"/>
      <c r="O63" s="996"/>
      <c r="P63" s="997"/>
      <c r="Q63" s="1013"/>
      <c r="R63" s="1014"/>
      <c r="S63" s="1014"/>
      <c r="T63" s="1014"/>
      <c r="U63" s="1014"/>
      <c r="V63" s="1014"/>
      <c r="W63" s="1014"/>
      <c r="X63" s="1014"/>
      <c r="Y63" s="1014"/>
      <c r="Z63" s="1014"/>
      <c r="AA63" s="1014"/>
      <c r="AB63" s="1014"/>
      <c r="AC63" s="1014"/>
      <c r="AD63" s="1014"/>
      <c r="AE63" s="1082"/>
      <c r="AF63" s="1083">
        <v>634</v>
      </c>
      <c r="AG63" s="1010"/>
      <c r="AH63" s="1010"/>
      <c r="AI63" s="1010"/>
      <c r="AJ63" s="1084"/>
      <c r="AK63" s="1085"/>
      <c r="AL63" s="1014"/>
      <c r="AM63" s="1014"/>
      <c r="AN63" s="1014"/>
      <c r="AO63" s="1014"/>
      <c r="AP63" s="1010">
        <v>26681</v>
      </c>
      <c r="AQ63" s="1010"/>
      <c r="AR63" s="1010"/>
      <c r="AS63" s="1010"/>
      <c r="AT63" s="1010"/>
      <c r="AU63" s="1010">
        <v>20565</v>
      </c>
      <c r="AV63" s="1010"/>
      <c r="AW63" s="1010"/>
      <c r="AX63" s="1010"/>
      <c r="AY63" s="1010"/>
      <c r="AZ63" s="1079"/>
      <c r="BA63" s="1079"/>
      <c r="BB63" s="1079"/>
      <c r="BC63" s="1079"/>
      <c r="BD63" s="1079"/>
      <c r="BE63" s="1011"/>
      <c r="BF63" s="1011"/>
      <c r="BG63" s="1011"/>
      <c r="BH63" s="1011"/>
      <c r="BI63" s="1012"/>
      <c r="BJ63" s="1080" t="s">
        <v>412</v>
      </c>
      <c r="BK63" s="1002"/>
      <c r="BL63" s="1002"/>
      <c r="BM63" s="1002"/>
      <c r="BN63" s="1081"/>
      <c r="BO63" s="265"/>
      <c r="BP63" s="265"/>
      <c r="BQ63" s="262">
        <v>57</v>
      </c>
      <c r="BR63" s="263"/>
      <c r="BS63" s="1068"/>
      <c r="BT63" s="1069"/>
      <c r="BU63" s="1069"/>
      <c r="BV63" s="1069"/>
      <c r="BW63" s="1069"/>
      <c r="BX63" s="1069"/>
      <c r="BY63" s="1069"/>
      <c r="BZ63" s="1069"/>
      <c r="CA63" s="1069"/>
      <c r="CB63" s="1069"/>
      <c r="CC63" s="1069"/>
      <c r="CD63" s="1069"/>
      <c r="CE63" s="1069"/>
      <c r="CF63" s="1069"/>
      <c r="CG63" s="1070"/>
      <c r="CH63" s="1043"/>
      <c r="CI63" s="1044"/>
      <c r="CJ63" s="1044"/>
      <c r="CK63" s="1044"/>
      <c r="CL63" s="1045"/>
      <c r="CM63" s="1043"/>
      <c r="CN63" s="1044"/>
      <c r="CO63" s="1044"/>
      <c r="CP63" s="1044"/>
      <c r="CQ63" s="1045"/>
      <c r="CR63" s="1043"/>
      <c r="CS63" s="1044"/>
      <c r="CT63" s="1044"/>
      <c r="CU63" s="1044"/>
      <c r="CV63" s="1045"/>
      <c r="CW63" s="1043"/>
      <c r="CX63" s="1044"/>
      <c r="CY63" s="1044"/>
      <c r="CZ63" s="1044"/>
      <c r="DA63" s="1045"/>
      <c r="DB63" s="1043"/>
      <c r="DC63" s="1044"/>
      <c r="DD63" s="1044"/>
      <c r="DE63" s="1044"/>
      <c r="DF63" s="1045"/>
      <c r="DG63" s="1043"/>
      <c r="DH63" s="1044"/>
      <c r="DI63" s="1044"/>
      <c r="DJ63" s="1044"/>
      <c r="DK63" s="1045"/>
      <c r="DL63" s="1043"/>
      <c r="DM63" s="1044"/>
      <c r="DN63" s="1044"/>
      <c r="DO63" s="1044"/>
      <c r="DP63" s="1045"/>
      <c r="DQ63" s="1043"/>
      <c r="DR63" s="1044"/>
      <c r="DS63" s="1044"/>
      <c r="DT63" s="1044"/>
      <c r="DU63" s="1045"/>
      <c r="DV63" s="1046"/>
      <c r="DW63" s="1047"/>
      <c r="DX63" s="1047"/>
      <c r="DY63" s="1047"/>
      <c r="DZ63" s="1048"/>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068"/>
      <c r="BT64" s="1069"/>
      <c r="BU64" s="1069"/>
      <c r="BV64" s="1069"/>
      <c r="BW64" s="1069"/>
      <c r="BX64" s="1069"/>
      <c r="BY64" s="1069"/>
      <c r="BZ64" s="1069"/>
      <c r="CA64" s="1069"/>
      <c r="CB64" s="1069"/>
      <c r="CC64" s="1069"/>
      <c r="CD64" s="1069"/>
      <c r="CE64" s="1069"/>
      <c r="CF64" s="1069"/>
      <c r="CG64" s="1070"/>
      <c r="CH64" s="1043"/>
      <c r="CI64" s="1044"/>
      <c r="CJ64" s="1044"/>
      <c r="CK64" s="1044"/>
      <c r="CL64" s="1045"/>
      <c r="CM64" s="1043"/>
      <c r="CN64" s="1044"/>
      <c r="CO64" s="1044"/>
      <c r="CP64" s="1044"/>
      <c r="CQ64" s="1045"/>
      <c r="CR64" s="1043"/>
      <c r="CS64" s="1044"/>
      <c r="CT64" s="1044"/>
      <c r="CU64" s="1044"/>
      <c r="CV64" s="1045"/>
      <c r="CW64" s="1043"/>
      <c r="CX64" s="1044"/>
      <c r="CY64" s="1044"/>
      <c r="CZ64" s="1044"/>
      <c r="DA64" s="1045"/>
      <c r="DB64" s="1043"/>
      <c r="DC64" s="1044"/>
      <c r="DD64" s="1044"/>
      <c r="DE64" s="1044"/>
      <c r="DF64" s="1045"/>
      <c r="DG64" s="1043"/>
      <c r="DH64" s="1044"/>
      <c r="DI64" s="1044"/>
      <c r="DJ64" s="1044"/>
      <c r="DK64" s="1045"/>
      <c r="DL64" s="1043"/>
      <c r="DM64" s="1044"/>
      <c r="DN64" s="1044"/>
      <c r="DO64" s="1044"/>
      <c r="DP64" s="1045"/>
      <c r="DQ64" s="1043"/>
      <c r="DR64" s="1044"/>
      <c r="DS64" s="1044"/>
      <c r="DT64" s="1044"/>
      <c r="DU64" s="1045"/>
      <c r="DV64" s="1046"/>
      <c r="DW64" s="1047"/>
      <c r="DX64" s="1047"/>
      <c r="DY64" s="1047"/>
      <c r="DZ64" s="1048"/>
      <c r="EA64" s="246"/>
    </row>
    <row r="65" spans="1:131" s="247" customFormat="1" ht="26.25" customHeight="1" thickBot="1" x14ac:dyDescent="0.2">
      <c r="A65" s="252" t="s">
        <v>413</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068"/>
      <c r="BT65" s="1069"/>
      <c r="BU65" s="1069"/>
      <c r="BV65" s="1069"/>
      <c r="BW65" s="1069"/>
      <c r="BX65" s="1069"/>
      <c r="BY65" s="1069"/>
      <c r="BZ65" s="1069"/>
      <c r="CA65" s="1069"/>
      <c r="CB65" s="1069"/>
      <c r="CC65" s="1069"/>
      <c r="CD65" s="1069"/>
      <c r="CE65" s="1069"/>
      <c r="CF65" s="1069"/>
      <c r="CG65" s="1070"/>
      <c r="CH65" s="1043"/>
      <c r="CI65" s="1044"/>
      <c r="CJ65" s="1044"/>
      <c r="CK65" s="1044"/>
      <c r="CL65" s="1045"/>
      <c r="CM65" s="1043"/>
      <c r="CN65" s="1044"/>
      <c r="CO65" s="1044"/>
      <c r="CP65" s="1044"/>
      <c r="CQ65" s="1045"/>
      <c r="CR65" s="1043"/>
      <c r="CS65" s="1044"/>
      <c r="CT65" s="1044"/>
      <c r="CU65" s="1044"/>
      <c r="CV65" s="1045"/>
      <c r="CW65" s="1043"/>
      <c r="CX65" s="1044"/>
      <c r="CY65" s="1044"/>
      <c r="CZ65" s="1044"/>
      <c r="DA65" s="1045"/>
      <c r="DB65" s="1043"/>
      <c r="DC65" s="1044"/>
      <c r="DD65" s="1044"/>
      <c r="DE65" s="1044"/>
      <c r="DF65" s="1045"/>
      <c r="DG65" s="1043"/>
      <c r="DH65" s="1044"/>
      <c r="DI65" s="1044"/>
      <c r="DJ65" s="1044"/>
      <c r="DK65" s="1045"/>
      <c r="DL65" s="1043"/>
      <c r="DM65" s="1044"/>
      <c r="DN65" s="1044"/>
      <c r="DO65" s="1044"/>
      <c r="DP65" s="1045"/>
      <c r="DQ65" s="1043"/>
      <c r="DR65" s="1044"/>
      <c r="DS65" s="1044"/>
      <c r="DT65" s="1044"/>
      <c r="DU65" s="1045"/>
      <c r="DV65" s="1046"/>
      <c r="DW65" s="1047"/>
      <c r="DX65" s="1047"/>
      <c r="DY65" s="1047"/>
      <c r="DZ65" s="1048"/>
      <c r="EA65" s="246"/>
    </row>
    <row r="66" spans="1:131" s="247" customFormat="1" ht="26.25" customHeight="1" x14ac:dyDescent="0.15">
      <c r="A66" s="1049" t="s">
        <v>414</v>
      </c>
      <c r="B66" s="1050"/>
      <c r="C66" s="1050"/>
      <c r="D66" s="1050"/>
      <c r="E66" s="1050"/>
      <c r="F66" s="1050"/>
      <c r="G66" s="1050"/>
      <c r="H66" s="1050"/>
      <c r="I66" s="1050"/>
      <c r="J66" s="1050"/>
      <c r="K66" s="1050"/>
      <c r="L66" s="1050"/>
      <c r="M66" s="1050"/>
      <c r="N66" s="1050"/>
      <c r="O66" s="1050"/>
      <c r="P66" s="1051"/>
      <c r="Q66" s="1055" t="s">
        <v>390</v>
      </c>
      <c r="R66" s="1056"/>
      <c r="S66" s="1056"/>
      <c r="T66" s="1056"/>
      <c r="U66" s="1057"/>
      <c r="V66" s="1055" t="s">
        <v>415</v>
      </c>
      <c r="W66" s="1056"/>
      <c r="X66" s="1056"/>
      <c r="Y66" s="1056"/>
      <c r="Z66" s="1057"/>
      <c r="AA66" s="1055" t="s">
        <v>392</v>
      </c>
      <c r="AB66" s="1056"/>
      <c r="AC66" s="1056"/>
      <c r="AD66" s="1056"/>
      <c r="AE66" s="1057"/>
      <c r="AF66" s="1061" t="s">
        <v>393</v>
      </c>
      <c r="AG66" s="1062"/>
      <c r="AH66" s="1062"/>
      <c r="AI66" s="1062"/>
      <c r="AJ66" s="1063"/>
      <c r="AK66" s="1055" t="s">
        <v>394</v>
      </c>
      <c r="AL66" s="1050"/>
      <c r="AM66" s="1050"/>
      <c r="AN66" s="1050"/>
      <c r="AO66" s="1051"/>
      <c r="AP66" s="1055" t="s">
        <v>395</v>
      </c>
      <c r="AQ66" s="1056"/>
      <c r="AR66" s="1056"/>
      <c r="AS66" s="1056"/>
      <c r="AT66" s="1057"/>
      <c r="AU66" s="1055" t="s">
        <v>416</v>
      </c>
      <c r="AV66" s="1056"/>
      <c r="AW66" s="1056"/>
      <c r="AX66" s="1056"/>
      <c r="AY66" s="1057"/>
      <c r="AZ66" s="1055" t="s">
        <v>373</v>
      </c>
      <c r="BA66" s="1056"/>
      <c r="BB66" s="1056"/>
      <c r="BC66" s="1056"/>
      <c r="BD66" s="1071"/>
      <c r="BE66" s="265"/>
      <c r="BF66" s="265"/>
      <c r="BG66" s="265"/>
      <c r="BH66" s="265"/>
      <c r="BI66" s="265"/>
      <c r="BJ66" s="265"/>
      <c r="BK66" s="265"/>
      <c r="BL66" s="265"/>
      <c r="BM66" s="265"/>
      <c r="BN66" s="265"/>
      <c r="BO66" s="265"/>
      <c r="BP66" s="265"/>
      <c r="BQ66" s="262">
        <v>60</v>
      </c>
      <c r="BR66" s="267"/>
      <c r="BS66" s="1004"/>
      <c r="BT66" s="1005"/>
      <c r="BU66" s="1005"/>
      <c r="BV66" s="1005"/>
      <c r="BW66" s="1005"/>
      <c r="BX66" s="1005"/>
      <c r="BY66" s="1005"/>
      <c r="BZ66" s="1005"/>
      <c r="CA66" s="1005"/>
      <c r="CB66" s="1005"/>
      <c r="CC66" s="1005"/>
      <c r="CD66" s="1005"/>
      <c r="CE66" s="1005"/>
      <c r="CF66" s="1005"/>
      <c r="CG66" s="1006"/>
      <c r="CH66" s="1007"/>
      <c r="CI66" s="1008"/>
      <c r="CJ66" s="1008"/>
      <c r="CK66" s="1008"/>
      <c r="CL66" s="1009"/>
      <c r="CM66" s="1007"/>
      <c r="CN66" s="1008"/>
      <c r="CO66" s="1008"/>
      <c r="CP66" s="1008"/>
      <c r="CQ66" s="1009"/>
      <c r="CR66" s="1007"/>
      <c r="CS66" s="1008"/>
      <c r="CT66" s="1008"/>
      <c r="CU66" s="1008"/>
      <c r="CV66" s="1009"/>
      <c r="CW66" s="1007"/>
      <c r="CX66" s="1008"/>
      <c r="CY66" s="1008"/>
      <c r="CZ66" s="1008"/>
      <c r="DA66" s="1009"/>
      <c r="DB66" s="1007"/>
      <c r="DC66" s="1008"/>
      <c r="DD66" s="1008"/>
      <c r="DE66" s="1008"/>
      <c r="DF66" s="1009"/>
      <c r="DG66" s="1007"/>
      <c r="DH66" s="1008"/>
      <c r="DI66" s="1008"/>
      <c r="DJ66" s="1008"/>
      <c r="DK66" s="1009"/>
      <c r="DL66" s="1007"/>
      <c r="DM66" s="1008"/>
      <c r="DN66" s="1008"/>
      <c r="DO66" s="1008"/>
      <c r="DP66" s="1009"/>
      <c r="DQ66" s="1007"/>
      <c r="DR66" s="1008"/>
      <c r="DS66" s="1008"/>
      <c r="DT66" s="1008"/>
      <c r="DU66" s="1009"/>
      <c r="DV66" s="992"/>
      <c r="DW66" s="993"/>
      <c r="DX66" s="993"/>
      <c r="DY66" s="993"/>
      <c r="DZ66" s="994"/>
      <c r="EA66" s="246"/>
    </row>
    <row r="67" spans="1:131" s="247" customFormat="1" ht="26.25" customHeight="1" thickBot="1" x14ac:dyDescent="0.2">
      <c r="A67" s="1052"/>
      <c r="B67" s="1053"/>
      <c r="C67" s="1053"/>
      <c r="D67" s="1053"/>
      <c r="E67" s="1053"/>
      <c r="F67" s="1053"/>
      <c r="G67" s="1053"/>
      <c r="H67" s="1053"/>
      <c r="I67" s="1053"/>
      <c r="J67" s="1053"/>
      <c r="K67" s="1053"/>
      <c r="L67" s="1053"/>
      <c r="M67" s="1053"/>
      <c r="N67" s="1053"/>
      <c r="O67" s="1053"/>
      <c r="P67" s="1054"/>
      <c r="Q67" s="1058"/>
      <c r="R67" s="1059"/>
      <c r="S67" s="1059"/>
      <c r="T67" s="1059"/>
      <c r="U67" s="1060"/>
      <c r="V67" s="1058"/>
      <c r="W67" s="1059"/>
      <c r="X67" s="1059"/>
      <c r="Y67" s="1059"/>
      <c r="Z67" s="1060"/>
      <c r="AA67" s="1058"/>
      <c r="AB67" s="1059"/>
      <c r="AC67" s="1059"/>
      <c r="AD67" s="1059"/>
      <c r="AE67" s="1060"/>
      <c r="AF67" s="1064"/>
      <c r="AG67" s="1065"/>
      <c r="AH67" s="1065"/>
      <c r="AI67" s="1065"/>
      <c r="AJ67" s="1066"/>
      <c r="AK67" s="1067"/>
      <c r="AL67" s="1053"/>
      <c r="AM67" s="1053"/>
      <c r="AN67" s="1053"/>
      <c r="AO67" s="1054"/>
      <c r="AP67" s="1058"/>
      <c r="AQ67" s="1059"/>
      <c r="AR67" s="1059"/>
      <c r="AS67" s="1059"/>
      <c r="AT67" s="1060"/>
      <c r="AU67" s="1058"/>
      <c r="AV67" s="1059"/>
      <c r="AW67" s="1059"/>
      <c r="AX67" s="1059"/>
      <c r="AY67" s="1060"/>
      <c r="AZ67" s="1058"/>
      <c r="BA67" s="1059"/>
      <c r="BB67" s="1059"/>
      <c r="BC67" s="1059"/>
      <c r="BD67" s="1072"/>
      <c r="BE67" s="265"/>
      <c r="BF67" s="265"/>
      <c r="BG67" s="265"/>
      <c r="BH67" s="265"/>
      <c r="BI67" s="265"/>
      <c r="BJ67" s="265"/>
      <c r="BK67" s="265"/>
      <c r="BL67" s="265"/>
      <c r="BM67" s="265"/>
      <c r="BN67" s="265"/>
      <c r="BO67" s="265"/>
      <c r="BP67" s="265"/>
      <c r="BQ67" s="262">
        <v>61</v>
      </c>
      <c r="BR67" s="267"/>
      <c r="BS67" s="1004"/>
      <c r="BT67" s="1005"/>
      <c r="BU67" s="1005"/>
      <c r="BV67" s="1005"/>
      <c r="BW67" s="1005"/>
      <c r="BX67" s="1005"/>
      <c r="BY67" s="1005"/>
      <c r="BZ67" s="1005"/>
      <c r="CA67" s="1005"/>
      <c r="CB67" s="1005"/>
      <c r="CC67" s="1005"/>
      <c r="CD67" s="1005"/>
      <c r="CE67" s="1005"/>
      <c r="CF67" s="1005"/>
      <c r="CG67" s="1006"/>
      <c r="CH67" s="1007"/>
      <c r="CI67" s="1008"/>
      <c r="CJ67" s="1008"/>
      <c r="CK67" s="1008"/>
      <c r="CL67" s="1009"/>
      <c r="CM67" s="1007"/>
      <c r="CN67" s="1008"/>
      <c r="CO67" s="1008"/>
      <c r="CP67" s="1008"/>
      <c r="CQ67" s="1009"/>
      <c r="CR67" s="1007"/>
      <c r="CS67" s="1008"/>
      <c r="CT67" s="1008"/>
      <c r="CU67" s="1008"/>
      <c r="CV67" s="1009"/>
      <c r="CW67" s="1007"/>
      <c r="CX67" s="1008"/>
      <c r="CY67" s="1008"/>
      <c r="CZ67" s="1008"/>
      <c r="DA67" s="1009"/>
      <c r="DB67" s="1007"/>
      <c r="DC67" s="1008"/>
      <c r="DD67" s="1008"/>
      <c r="DE67" s="1008"/>
      <c r="DF67" s="1009"/>
      <c r="DG67" s="1007"/>
      <c r="DH67" s="1008"/>
      <c r="DI67" s="1008"/>
      <c r="DJ67" s="1008"/>
      <c r="DK67" s="1009"/>
      <c r="DL67" s="1007"/>
      <c r="DM67" s="1008"/>
      <c r="DN67" s="1008"/>
      <c r="DO67" s="1008"/>
      <c r="DP67" s="1009"/>
      <c r="DQ67" s="1007"/>
      <c r="DR67" s="1008"/>
      <c r="DS67" s="1008"/>
      <c r="DT67" s="1008"/>
      <c r="DU67" s="1009"/>
      <c r="DV67" s="992"/>
      <c r="DW67" s="993"/>
      <c r="DX67" s="993"/>
      <c r="DY67" s="993"/>
      <c r="DZ67" s="994"/>
      <c r="EA67" s="246"/>
    </row>
    <row r="68" spans="1:131" s="247" customFormat="1" ht="26.25" customHeight="1" thickTop="1" x14ac:dyDescent="0.15">
      <c r="A68" s="258">
        <v>1</v>
      </c>
      <c r="B68" s="1036" t="s">
        <v>572</v>
      </c>
      <c r="C68" s="1037"/>
      <c r="D68" s="1037"/>
      <c r="E68" s="1037"/>
      <c r="F68" s="1037"/>
      <c r="G68" s="1037"/>
      <c r="H68" s="1037"/>
      <c r="I68" s="1037"/>
      <c r="J68" s="1037"/>
      <c r="K68" s="1037"/>
      <c r="L68" s="1037"/>
      <c r="M68" s="1037"/>
      <c r="N68" s="1037"/>
      <c r="O68" s="1037"/>
      <c r="P68" s="1038"/>
      <c r="Q68" s="1039">
        <v>293</v>
      </c>
      <c r="R68" s="1033"/>
      <c r="S68" s="1033"/>
      <c r="T68" s="1033"/>
      <c r="U68" s="1033"/>
      <c r="V68" s="1033">
        <v>282</v>
      </c>
      <c r="W68" s="1033"/>
      <c r="X68" s="1033"/>
      <c r="Y68" s="1033"/>
      <c r="Z68" s="1033"/>
      <c r="AA68" s="1033">
        <v>11</v>
      </c>
      <c r="AB68" s="1033"/>
      <c r="AC68" s="1033"/>
      <c r="AD68" s="1033"/>
      <c r="AE68" s="1033"/>
      <c r="AF68" s="1033">
        <v>11</v>
      </c>
      <c r="AG68" s="1033"/>
      <c r="AH68" s="1033"/>
      <c r="AI68" s="1033"/>
      <c r="AJ68" s="1033"/>
      <c r="AK68" s="1040" t="s">
        <v>571</v>
      </c>
      <c r="AL68" s="1041"/>
      <c r="AM68" s="1041"/>
      <c r="AN68" s="1041"/>
      <c r="AO68" s="1042"/>
      <c r="AP68" s="1033">
        <v>56</v>
      </c>
      <c r="AQ68" s="1033"/>
      <c r="AR68" s="1033"/>
      <c r="AS68" s="1033"/>
      <c r="AT68" s="1033"/>
      <c r="AU68" s="1033">
        <v>19</v>
      </c>
      <c r="AV68" s="1033"/>
      <c r="AW68" s="1033"/>
      <c r="AX68" s="1033"/>
      <c r="AY68" s="1033"/>
      <c r="AZ68" s="1034"/>
      <c r="BA68" s="1034"/>
      <c r="BB68" s="1034"/>
      <c r="BC68" s="1034"/>
      <c r="BD68" s="1035"/>
      <c r="BE68" s="265"/>
      <c r="BF68" s="265"/>
      <c r="BG68" s="265"/>
      <c r="BH68" s="265"/>
      <c r="BI68" s="265"/>
      <c r="BJ68" s="265"/>
      <c r="BK68" s="265"/>
      <c r="BL68" s="265"/>
      <c r="BM68" s="265"/>
      <c r="BN68" s="265"/>
      <c r="BO68" s="265"/>
      <c r="BP68" s="265"/>
      <c r="BQ68" s="262">
        <v>62</v>
      </c>
      <c r="BR68" s="267"/>
      <c r="BS68" s="1004"/>
      <c r="BT68" s="1005"/>
      <c r="BU68" s="1005"/>
      <c r="BV68" s="1005"/>
      <c r="BW68" s="1005"/>
      <c r="BX68" s="1005"/>
      <c r="BY68" s="1005"/>
      <c r="BZ68" s="1005"/>
      <c r="CA68" s="1005"/>
      <c r="CB68" s="1005"/>
      <c r="CC68" s="1005"/>
      <c r="CD68" s="1005"/>
      <c r="CE68" s="1005"/>
      <c r="CF68" s="1005"/>
      <c r="CG68" s="1006"/>
      <c r="CH68" s="1007"/>
      <c r="CI68" s="1008"/>
      <c r="CJ68" s="1008"/>
      <c r="CK68" s="1008"/>
      <c r="CL68" s="1009"/>
      <c r="CM68" s="1007"/>
      <c r="CN68" s="1008"/>
      <c r="CO68" s="1008"/>
      <c r="CP68" s="1008"/>
      <c r="CQ68" s="1009"/>
      <c r="CR68" s="1007"/>
      <c r="CS68" s="1008"/>
      <c r="CT68" s="1008"/>
      <c r="CU68" s="1008"/>
      <c r="CV68" s="1009"/>
      <c r="CW68" s="1007"/>
      <c r="CX68" s="1008"/>
      <c r="CY68" s="1008"/>
      <c r="CZ68" s="1008"/>
      <c r="DA68" s="1009"/>
      <c r="DB68" s="1007"/>
      <c r="DC68" s="1008"/>
      <c r="DD68" s="1008"/>
      <c r="DE68" s="1008"/>
      <c r="DF68" s="1009"/>
      <c r="DG68" s="1007"/>
      <c r="DH68" s="1008"/>
      <c r="DI68" s="1008"/>
      <c r="DJ68" s="1008"/>
      <c r="DK68" s="1009"/>
      <c r="DL68" s="1007"/>
      <c r="DM68" s="1008"/>
      <c r="DN68" s="1008"/>
      <c r="DO68" s="1008"/>
      <c r="DP68" s="1009"/>
      <c r="DQ68" s="1007"/>
      <c r="DR68" s="1008"/>
      <c r="DS68" s="1008"/>
      <c r="DT68" s="1008"/>
      <c r="DU68" s="1009"/>
      <c r="DV68" s="992"/>
      <c r="DW68" s="993"/>
      <c r="DX68" s="993"/>
      <c r="DY68" s="993"/>
      <c r="DZ68" s="994"/>
      <c r="EA68" s="246"/>
    </row>
    <row r="69" spans="1:131" s="247" customFormat="1" ht="26.25" customHeight="1" x14ac:dyDescent="0.15">
      <c r="A69" s="261">
        <v>2</v>
      </c>
      <c r="B69" s="1025" t="s">
        <v>573</v>
      </c>
      <c r="C69" s="1026"/>
      <c r="D69" s="1026"/>
      <c r="E69" s="1026"/>
      <c r="F69" s="1026"/>
      <c r="G69" s="1026"/>
      <c r="H69" s="1026"/>
      <c r="I69" s="1026"/>
      <c r="J69" s="1026"/>
      <c r="K69" s="1026"/>
      <c r="L69" s="1026"/>
      <c r="M69" s="1026"/>
      <c r="N69" s="1026"/>
      <c r="O69" s="1026"/>
      <c r="P69" s="1027"/>
      <c r="Q69" s="1028">
        <v>124</v>
      </c>
      <c r="R69" s="1022"/>
      <c r="S69" s="1022"/>
      <c r="T69" s="1022"/>
      <c r="U69" s="1022"/>
      <c r="V69" s="1022">
        <v>119</v>
      </c>
      <c r="W69" s="1022"/>
      <c r="X69" s="1022"/>
      <c r="Y69" s="1022"/>
      <c r="Z69" s="1022"/>
      <c r="AA69" s="1022">
        <v>5</v>
      </c>
      <c r="AB69" s="1022"/>
      <c r="AC69" s="1022"/>
      <c r="AD69" s="1022"/>
      <c r="AE69" s="1022"/>
      <c r="AF69" s="1022">
        <v>5</v>
      </c>
      <c r="AG69" s="1022"/>
      <c r="AH69" s="1022"/>
      <c r="AI69" s="1022"/>
      <c r="AJ69" s="1022"/>
      <c r="AK69" s="1022" t="s">
        <v>571</v>
      </c>
      <c r="AL69" s="1022"/>
      <c r="AM69" s="1022"/>
      <c r="AN69" s="1022"/>
      <c r="AO69" s="1022"/>
      <c r="AP69" s="1022">
        <v>48</v>
      </c>
      <c r="AQ69" s="1022"/>
      <c r="AR69" s="1022"/>
      <c r="AS69" s="1022"/>
      <c r="AT69" s="1022"/>
      <c r="AU69" s="1022">
        <v>18</v>
      </c>
      <c r="AV69" s="1022"/>
      <c r="AW69" s="1022"/>
      <c r="AX69" s="1022"/>
      <c r="AY69" s="1022"/>
      <c r="AZ69" s="1023"/>
      <c r="BA69" s="1023"/>
      <c r="BB69" s="1023"/>
      <c r="BC69" s="1023"/>
      <c r="BD69" s="1024"/>
      <c r="BE69" s="265"/>
      <c r="BF69" s="265"/>
      <c r="BG69" s="265"/>
      <c r="BH69" s="265"/>
      <c r="BI69" s="265"/>
      <c r="BJ69" s="265"/>
      <c r="BK69" s="265"/>
      <c r="BL69" s="265"/>
      <c r="BM69" s="265"/>
      <c r="BN69" s="265"/>
      <c r="BO69" s="265"/>
      <c r="BP69" s="265"/>
      <c r="BQ69" s="262">
        <v>63</v>
      </c>
      <c r="BR69" s="267"/>
      <c r="BS69" s="1004"/>
      <c r="BT69" s="1005"/>
      <c r="BU69" s="1005"/>
      <c r="BV69" s="1005"/>
      <c r="BW69" s="1005"/>
      <c r="BX69" s="1005"/>
      <c r="BY69" s="1005"/>
      <c r="BZ69" s="1005"/>
      <c r="CA69" s="1005"/>
      <c r="CB69" s="1005"/>
      <c r="CC69" s="1005"/>
      <c r="CD69" s="1005"/>
      <c r="CE69" s="1005"/>
      <c r="CF69" s="1005"/>
      <c r="CG69" s="1006"/>
      <c r="CH69" s="1007"/>
      <c r="CI69" s="1008"/>
      <c r="CJ69" s="1008"/>
      <c r="CK69" s="1008"/>
      <c r="CL69" s="1009"/>
      <c r="CM69" s="1007"/>
      <c r="CN69" s="1008"/>
      <c r="CO69" s="1008"/>
      <c r="CP69" s="1008"/>
      <c r="CQ69" s="1009"/>
      <c r="CR69" s="1007"/>
      <c r="CS69" s="1008"/>
      <c r="CT69" s="1008"/>
      <c r="CU69" s="1008"/>
      <c r="CV69" s="1009"/>
      <c r="CW69" s="1007"/>
      <c r="CX69" s="1008"/>
      <c r="CY69" s="1008"/>
      <c r="CZ69" s="1008"/>
      <c r="DA69" s="1009"/>
      <c r="DB69" s="1007"/>
      <c r="DC69" s="1008"/>
      <c r="DD69" s="1008"/>
      <c r="DE69" s="1008"/>
      <c r="DF69" s="1009"/>
      <c r="DG69" s="1007"/>
      <c r="DH69" s="1008"/>
      <c r="DI69" s="1008"/>
      <c r="DJ69" s="1008"/>
      <c r="DK69" s="1009"/>
      <c r="DL69" s="1007"/>
      <c r="DM69" s="1008"/>
      <c r="DN69" s="1008"/>
      <c r="DO69" s="1008"/>
      <c r="DP69" s="1009"/>
      <c r="DQ69" s="1007"/>
      <c r="DR69" s="1008"/>
      <c r="DS69" s="1008"/>
      <c r="DT69" s="1008"/>
      <c r="DU69" s="1009"/>
      <c r="DV69" s="992"/>
      <c r="DW69" s="993"/>
      <c r="DX69" s="993"/>
      <c r="DY69" s="993"/>
      <c r="DZ69" s="994"/>
      <c r="EA69" s="246"/>
    </row>
    <row r="70" spans="1:131" s="247" customFormat="1" ht="26.25" customHeight="1" x14ac:dyDescent="0.15">
      <c r="A70" s="261">
        <v>3</v>
      </c>
      <c r="B70" s="1025" t="s">
        <v>582</v>
      </c>
      <c r="C70" s="1026"/>
      <c r="D70" s="1026"/>
      <c r="E70" s="1026"/>
      <c r="F70" s="1026"/>
      <c r="G70" s="1026"/>
      <c r="H70" s="1026"/>
      <c r="I70" s="1026"/>
      <c r="J70" s="1026"/>
      <c r="K70" s="1026"/>
      <c r="L70" s="1026"/>
      <c r="M70" s="1026"/>
      <c r="N70" s="1026"/>
      <c r="O70" s="1026"/>
      <c r="P70" s="1027"/>
      <c r="Q70" s="1028">
        <v>1879</v>
      </c>
      <c r="R70" s="1022"/>
      <c r="S70" s="1022"/>
      <c r="T70" s="1022"/>
      <c r="U70" s="1022"/>
      <c r="V70" s="1022">
        <v>1856</v>
      </c>
      <c r="W70" s="1022"/>
      <c r="X70" s="1022"/>
      <c r="Y70" s="1022"/>
      <c r="Z70" s="1022"/>
      <c r="AA70" s="1022">
        <v>23</v>
      </c>
      <c r="AB70" s="1022"/>
      <c r="AC70" s="1022"/>
      <c r="AD70" s="1022"/>
      <c r="AE70" s="1022"/>
      <c r="AF70" s="1022">
        <v>23</v>
      </c>
      <c r="AG70" s="1022"/>
      <c r="AH70" s="1022"/>
      <c r="AI70" s="1022"/>
      <c r="AJ70" s="1022"/>
      <c r="AK70" s="1022" t="s">
        <v>571</v>
      </c>
      <c r="AL70" s="1022"/>
      <c r="AM70" s="1022"/>
      <c r="AN70" s="1022"/>
      <c r="AO70" s="1022"/>
      <c r="AP70" s="1022">
        <v>1526</v>
      </c>
      <c r="AQ70" s="1022"/>
      <c r="AR70" s="1022"/>
      <c r="AS70" s="1022"/>
      <c r="AT70" s="1022"/>
      <c r="AU70" s="1022">
        <v>523</v>
      </c>
      <c r="AV70" s="1022"/>
      <c r="AW70" s="1022"/>
      <c r="AX70" s="1022"/>
      <c r="AY70" s="1022"/>
      <c r="AZ70" s="1023"/>
      <c r="BA70" s="1023"/>
      <c r="BB70" s="1023"/>
      <c r="BC70" s="1023"/>
      <c r="BD70" s="1024"/>
      <c r="BE70" s="265"/>
      <c r="BF70" s="265"/>
      <c r="BG70" s="265"/>
      <c r="BH70" s="265"/>
      <c r="BI70" s="265"/>
      <c r="BJ70" s="265"/>
      <c r="BK70" s="265"/>
      <c r="BL70" s="265"/>
      <c r="BM70" s="265"/>
      <c r="BN70" s="265"/>
      <c r="BO70" s="265"/>
      <c r="BP70" s="265"/>
      <c r="BQ70" s="262">
        <v>64</v>
      </c>
      <c r="BR70" s="267"/>
      <c r="BS70" s="1004"/>
      <c r="BT70" s="1005"/>
      <c r="BU70" s="1005"/>
      <c r="BV70" s="1005"/>
      <c r="BW70" s="1005"/>
      <c r="BX70" s="1005"/>
      <c r="BY70" s="1005"/>
      <c r="BZ70" s="1005"/>
      <c r="CA70" s="1005"/>
      <c r="CB70" s="1005"/>
      <c r="CC70" s="1005"/>
      <c r="CD70" s="1005"/>
      <c r="CE70" s="1005"/>
      <c r="CF70" s="1005"/>
      <c r="CG70" s="1006"/>
      <c r="CH70" s="1007"/>
      <c r="CI70" s="1008"/>
      <c r="CJ70" s="1008"/>
      <c r="CK70" s="1008"/>
      <c r="CL70" s="1009"/>
      <c r="CM70" s="1007"/>
      <c r="CN70" s="1008"/>
      <c r="CO70" s="1008"/>
      <c r="CP70" s="1008"/>
      <c r="CQ70" s="1009"/>
      <c r="CR70" s="1007"/>
      <c r="CS70" s="1008"/>
      <c r="CT70" s="1008"/>
      <c r="CU70" s="1008"/>
      <c r="CV70" s="1009"/>
      <c r="CW70" s="1007"/>
      <c r="CX70" s="1008"/>
      <c r="CY70" s="1008"/>
      <c r="CZ70" s="1008"/>
      <c r="DA70" s="1009"/>
      <c r="DB70" s="1007"/>
      <c r="DC70" s="1008"/>
      <c r="DD70" s="1008"/>
      <c r="DE70" s="1008"/>
      <c r="DF70" s="1009"/>
      <c r="DG70" s="1007"/>
      <c r="DH70" s="1008"/>
      <c r="DI70" s="1008"/>
      <c r="DJ70" s="1008"/>
      <c r="DK70" s="1009"/>
      <c r="DL70" s="1007"/>
      <c r="DM70" s="1008"/>
      <c r="DN70" s="1008"/>
      <c r="DO70" s="1008"/>
      <c r="DP70" s="1009"/>
      <c r="DQ70" s="1007"/>
      <c r="DR70" s="1008"/>
      <c r="DS70" s="1008"/>
      <c r="DT70" s="1008"/>
      <c r="DU70" s="1009"/>
      <c r="DV70" s="992"/>
      <c r="DW70" s="993"/>
      <c r="DX70" s="993"/>
      <c r="DY70" s="993"/>
      <c r="DZ70" s="994"/>
      <c r="EA70" s="246"/>
    </row>
    <row r="71" spans="1:131" s="247" customFormat="1" ht="26.25" customHeight="1" x14ac:dyDescent="0.15">
      <c r="A71" s="261">
        <v>4</v>
      </c>
      <c r="B71" s="1025" t="s">
        <v>574</v>
      </c>
      <c r="C71" s="1026"/>
      <c r="D71" s="1026"/>
      <c r="E71" s="1026"/>
      <c r="F71" s="1026"/>
      <c r="G71" s="1026"/>
      <c r="H71" s="1026"/>
      <c r="I71" s="1026"/>
      <c r="J71" s="1026"/>
      <c r="K71" s="1026"/>
      <c r="L71" s="1026"/>
      <c r="M71" s="1026"/>
      <c r="N71" s="1026"/>
      <c r="O71" s="1026"/>
      <c r="P71" s="1027"/>
      <c r="Q71" s="1028">
        <v>440</v>
      </c>
      <c r="R71" s="1022"/>
      <c r="S71" s="1022"/>
      <c r="T71" s="1022"/>
      <c r="U71" s="1022"/>
      <c r="V71" s="1022">
        <v>430</v>
      </c>
      <c r="W71" s="1022"/>
      <c r="X71" s="1022"/>
      <c r="Y71" s="1022"/>
      <c r="Z71" s="1022"/>
      <c r="AA71" s="1022">
        <v>10</v>
      </c>
      <c r="AB71" s="1022"/>
      <c r="AC71" s="1022"/>
      <c r="AD71" s="1022"/>
      <c r="AE71" s="1022"/>
      <c r="AF71" s="1022">
        <v>10</v>
      </c>
      <c r="AG71" s="1022"/>
      <c r="AH71" s="1022"/>
      <c r="AI71" s="1022"/>
      <c r="AJ71" s="1022"/>
      <c r="AK71" s="1022" t="s">
        <v>571</v>
      </c>
      <c r="AL71" s="1022"/>
      <c r="AM71" s="1022"/>
      <c r="AN71" s="1022"/>
      <c r="AO71" s="1022"/>
      <c r="AP71" s="1022">
        <v>152</v>
      </c>
      <c r="AQ71" s="1022"/>
      <c r="AR71" s="1022"/>
      <c r="AS71" s="1022"/>
      <c r="AT71" s="1022"/>
      <c r="AU71" s="1022">
        <v>76</v>
      </c>
      <c r="AV71" s="1022"/>
      <c r="AW71" s="1022"/>
      <c r="AX71" s="1022"/>
      <c r="AY71" s="1022"/>
      <c r="AZ71" s="1023"/>
      <c r="BA71" s="1023"/>
      <c r="BB71" s="1023"/>
      <c r="BC71" s="1023"/>
      <c r="BD71" s="1024"/>
      <c r="BE71" s="265"/>
      <c r="BF71" s="265"/>
      <c r="BG71" s="265"/>
      <c r="BH71" s="265"/>
      <c r="BI71" s="265"/>
      <c r="BJ71" s="265"/>
      <c r="BK71" s="265"/>
      <c r="BL71" s="265"/>
      <c r="BM71" s="265"/>
      <c r="BN71" s="265"/>
      <c r="BO71" s="265"/>
      <c r="BP71" s="265"/>
      <c r="BQ71" s="262">
        <v>65</v>
      </c>
      <c r="BR71" s="267"/>
      <c r="BS71" s="1004"/>
      <c r="BT71" s="1005"/>
      <c r="BU71" s="1005"/>
      <c r="BV71" s="1005"/>
      <c r="BW71" s="1005"/>
      <c r="BX71" s="1005"/>
      <c r="BY71" s="1005"/>
      <c r="BZ71" s="1005"/>
      <c r="CA71" s="1005"/>
      <c r="CB71" s="1005"/>
      <c r="CC71" s="1005"/>
      <c r="CD71" s="1005"/>
      <c r="CE71" s="1005"/>
      <c r="CF71" s="1005"/>
      <c r="CG71" s="1006"/>
      <c r="CH71" s="1007"/>
      <c r="CI71" s="1008"/>
      <c r="CJ71" s="1008"/>
      <c r="CK71" s="1008"/>
      <c r="CL71" s="1009"/>
      <c r="CM71" s="1007"/>
      <c r="CN71" s="1008"/>
      <c r="CO71" s="1008"/>
      <c r="CP71" s="1008"/>
      <c r="CQ71" s="1009"/>
      <c r="CR71" s="1007"/>
      <c r="CS71" s="1008"/>
      <c r="CT71" s="1008"/>
      <c r="CU71" s="1008"/>
      <c r="CV71" s="1009"/>
      <c r="CW71" s="1007"/>
      <c r="CX71" s="1008"/>
      <c r="CY71" s="1008"/>
      <c r="CZ71" s="1008"/>
      <c r="DA71" s="1009"/>
      <c r="DB71" s="1007"/>
      <c r="DC71" s="1008"/>
      <c r="DD71" s="1008"/>
      <c r="DE71" s="1008"/>
      <c r="DF71" s="1009"/>
      <c r="DG71" s="1007"/>
      <c r="DH71" s="1008"/>
      <c r="DI71" s="1008"/>
      <c r="DJ71" s="1008"/>
      <c r="DK71" s="1009"/>
      <c r="DL71" s="1007"/>
      <c r="DM71" s="1008"/>
      <c r="DN71" s="1008"/>
      <c r="DO71" s="1008"/>
      <c r="DP71" s="1009"/>
      <c r="DQ71" s="1007"/>
      <c r="DR71" s="1008"/>
      <c r="DS71" s="1008"/>
      <c r="DT71" s="1008"/>
      <c r="DU71" s="1009"/>
      <c r="DV71" s="992"/>
      <c r="DW71" s="993"/>
      <c r="DX71" s="993"/>
      <c r="DY71" s="993"/>
      <c r="DZ71" s="994"/>
      <c r="EA71" s="246"/>
    </row>
    <row r="72" spans="1:131" s="247" customFormat="1" ht="26.25" customHeight="1" x14ac:dyDescent="0.15">
      <c r="A72" s="261">
        <v>5</v>
      </c>
      <c r="B72" s="1025" t="s">
        <v>575</v>
      </c>
      <c r="C72" s="1026"/>
      <c r="D72" s="1026"/>
      <c r="E72" s="1026"/>
      <c r="F72" s="1026"/>
      <c r="G72" s="1026"/>
      <c r="H72" s="1026"/>
      <c r="I72" s="1026"/>
      <c r="J72" s="1026"/>
      <c r="K72" s="1026"/>
      <c r="L72" s="1026"/>
      <c r="M72" s="1026"/>
      <c r="N72" s="1026"/>
      <c r="O72" s="1026"/>
      <c r="P72" s="1027"/>
      <c r="Q72" s="1028">
        <v>250</v>
      </c>
      <c r="R72" s="1022"/>
      <c r="S72" s="1022"/>
      <c r="T72" s="1022"/>
      <c r="U72" s="1022"/>
      <c r="V72" s="1022">
        <v>245</v>
      </c>
      <c r="W72" s="1022"/>
      <c r="X72" s="1022"/>
      <c r="Y72" s="1022"/>
      <c r="Z72" s="1022"/>
      <c r="AA72" s="1022">
        <v>5</v>
      </c>
      <c r="AB72" s="1022"/>
      <c r="AC72" s="1022"/>
      <c r="AD72" s="1022"/>
      <c r="AE72" s="1022"/>
      <c r="AF72" s="1022">
        <v>5</v>
      </c>
      <c r="AG72" s="1022"/>
      <c r="AH72" s="1022"/>
      <c r="AI72" s="1022"/>
      <c r="AJ72" s="1022"/>
      <c r="AK72" s="1022" t="s">
        <v>571</v>
      </c>
      <c r="AL72" s="1022"/>
      <c r="AM72" s="1022"/>
      <c r="AN72" s="1022"/>
      <c r="AO72" s="1022"/>
      <c r="AP72" s="1022">
        <v>182</v>
      </c>
      <c r="AQ72" s="1022"/>
      <c r="AR72" s="1022"/>
      <c r="AS72" s="1022"/>
      <c r="AT72" s="1022"/>
      <c r="AU72" s="1022">
        <v>155</v>
      </c>
      <c r="AV72" s="1022"/>
      <c r="AW72" s="1022"/>
      <c r="AX72" s="1022"/>
      <c r="AY72" s="1022"/>
      <c r="AZ72" s="1023"/>
      <c r="BA72" s="1023"/>
      <c r="BB72" s="1023"/>
      <c r="BC72" s="1023"/>
      <c r="BD72" s="1024"/>
      <c r="BE72" s="265"/>
      <c r="BF72" s="265"/>
      <c r="BG72" s="265"/>
      <c r="BH72" s="265"/>
      <c r="BI72" s="265"/>
      <c r="BJ72" s="265"/>
      <c r="BK72" s="265"/>
      <c r="BL72" s="265"/>
      <c r="BM72" s="265"/>
      <c r="BN72" s="265"/>
      <c r="BO72" s="265"/>
      <c r="BP72" s="265"/>
      <c r="BQ72" s="262">
        <v>66</v>
      </c>
      <c r="BR72" s="267"/>
      <c r="BS72" s="1004"/>
      <c r="BT72" s="1005"/>
      <c r="BU72" s="1005"/>
      <c r="BV72" s="1005"/>
      <c r="BW72" s="1005"/>
      <c r="BX72" s="1005"/>
      <c r="BY72" s="1005"/>
      <c r="BZ72" s="1005"/>
      <c r="CA72" s="1005"/>
      <c r="CB72" s="1005"/>
      <c r="CC72" s="1005"/>
      <c r="CD72" s="1005"/>
      <c r="CE72" s="1005"/>
      <c r="CF72" s="1005"/>
      <c r="CG72" s="1006"/>
      <c r="CH72" s="1007"/>
      <c r="CI72" s="1008"/>
      <c r="CJ72" s="1008"/>
      <c r="CK72" s="1008"/>
      <c r="CL72" s="1009"/>
      <c r="CM72" s="1007"/>
      <c r="CN72" s="1008"/>
      <c r="CO72" s="1008"/>
      <c r="CP72" s="1008"/>
      <c r="CQ72" s="1009"/>
      <c r="CR72" s="1007"/>
      <c r="CS72" s="1008"/>
      <c r="CT72" s="1008"/>
      <c r="CU72" s="1008"/>
      <c r="CV72" s="1009"/>
      <c r="CW72" s="1007"/>
      <c r="CX72" s="1008"/>
      <c r="CY72" s="1008"/>
      <c r="CZ72" s="1008"/>
      <c r="DA72" s="1009"/>
      <c r="DB72" s="1007"/>
      <c r="DC72" s="1008"/>
      <c r="DD72" s="1008"/>
      <c r="DE72" s="1008"/>
      <c r="DF72" s="1009"/>
      <c r="DG72" s="1007"/>
      <c r="DH72" s="1008"/>
      <c r="DI72" s="1008"/>
      <c r="DJ72" s="1008"/>
      <c r="DK72" s="1009"/>
      <c r="DL72" s="1007"/>
      <c r="DM72" s="1008"/>
      <c r="DN72" s="1008"/>
      <c r="DO72" s="1008"/>
      <c r="DP72" s="1009"/>
      <c r="DQ72" s="1007"/>
      <c r="DR72" s="1008"/>
      <c r="DS72" s="1008"/>
      <c r="DT72" s="1008"/>
      <c r="DU72" s="1009"/>
      <c r="DV72" s="992"/>
      <c r="DW72" s="993"/>
      <c r="DX72" s="993"/>
      <c r="DY72" s="993"/>
      <c r="DZ72" s="994"/>
      <c r="EA72" s="246"/>
    </row>
    <row r="73" spans="1:131" s="247" customFormat="1" ht="26.25" customHeight="1" x14ac:dyDescent="0.15">
      <c r="A73" s="261">
        <v>6</v>
      </c>
      <c r="B73" s="1025" t="s">
        <v>576</v>
      </c>
      <c r="C73" s="1026"/>
      <c r="D73" s="1026"/>
      <c r="E73" s="1026"/>
      <c r="F73" s="1026"/>
      <c r="G73" s="1026"/>
      <c r="H73" s="1026"/>
      <c r="I73" s="1026"/>
      <c r="J73" s="1026"/>
      <c r="K73" s="1026"/>
      <c r="L73" s="1026"/>
      <c r="M73" s="1026"/>
      <c r="N73" s="1026"/>
      <c r="O73" s="1026"/>
      <c r="P73" s="1027"/>
      <c r="Q73" s="1028">
        <v>6806</v>
      </c>
      <c r="R73" s="1022"/>
      <c r="S73" s="1022"/>
      <c r="T73" s="1022"/>
      <c r="U73" s="1022"/>
      <c r="V73" s="1022">
        <v>6464</v>
      </c>
      <c r="W73" s="1022"/>
      <c r="X73" s="1022"/>
      <c r="Y73" s="1022"/>
      <c r="Z73" s="1022"/>
      <c r="AA73" s="1022">
        <v>341</v>
      </c>
      <c r="AB73" s="1022"/>
      <c r="AC73" s="1022"/>
      <c r="AD73" s="1022"/>
      <c r="AE73" s="1022"/>
      <c r="AF73" s="1022">
        <v>4977</v>
      </c>
      <c r="AG73" s="1022"/>
      <c r="AH73" s="1022"/>
      <c r="AI73" s="1022"/>
      <c r="AJ73" s="1022"/>
      <c r="AK73" s="1022" t="s">
        <v>571</v>
      </c>
      <c r="AL73" s="1022"/>
      <c r="AM73" s="1022"/>
      <c r="AN73" s="1022"/>
      <c r="AO73" s="1022"/>
      <c r="AP73" s="1022">
        <v>14565</v>
      </c>
      <c r="AQ73" s="1022"/>
      <c r="AR73" s="1022"/>
      <c r="AS73" s="1022"/>
      <c r="AT73" s="1022"/>
      <c r="AU73" s="1022">
        <v>5413</v>
      </c>
      <c r="AV73" s="1022"/>
      <c r="AW73" s="1022"/>
      <c r="AX73" s="1022"/>
      <c r="AY73" s="1022"/>
      <c r="AZ73" s="1023"/>
      <c r="BA73" s="1023"/>
      <c r="BB73" s="1023"/>
      <c r="BC73" s="1023"/>
      <c r="BD73" s="1024"/>
      <c r="BE73" s="265"/>
      <c r="BF73" s="265"/>
      <c r="BG73" s="265"/>
      <c r="BH73" s="265"/>
      <c r="BI73" s="265"/>
      <c r="BJ73" s="265"/>
      <c r="BK73" s="265"/>
      <c r="BL73" s="265"/>
      <c r="BM73" s="265"/>
      <c r="BN73" s="265"/>
      <c r="BO73" s="265"/>
      <c r="BP73" s="265"/>
      <c r="BQ73" s="262">
        <v>67</v>
      </c>
      <c r="BR73" s="267"/>
      <c r="BS73" s="1004"/>
      <c r="BT73" s="1005"/>
      <c r="BU73" s="1005"/>
      <c r="BV73" s="1005"/>
      <c r="BW73" s="1005"/>
      <c r="BX73" s="1005"/>
      <c r="BY73" s="1005"/>
      <c r="BZ73" s="1005"/>
      <c r="CA73" s="1005"/>
      <c r="CB73" s="1005"/>
      <c r="CC73" s="1005"/>
      <c r="CD73" s="1005"/>
      <c r="CE73" s="1005"/>
      <c r="CF73" s="1005"/>
      <c r="CG73" s="1006"/>
      <c r="CH73" s="1007"/>
      <c r="CI73" s="1008"/>
      <c r="CJ73" s="1008"/>
      <c r="CK73" s="1008"/>
      <c r="CL73" s="1009"/>
      <c r="CM73" s="1007"/>
      <c r="CN73" s="1008"/>
      <c r="CO73" s="1008"/>
      <c r="CP73" s="1008"/>
      <c r="CQ73" s="1009"/>
      <c r="CR73" s="1007"/>
      <c r="CS73" s="1008"/>
      <c r="CT73" s="1008"/>
      <c r="CU73" s="1008"/>
      <c r="CV73" s="1009"/>
      <c r="CW73" s="1007"/>
      <c r="CX73" s="1008"/>
      <c r="CY73" s="1008"/>
      <c r="CZ73" s="1008"/>
      <c r="DA73" s="1009"/>
      <c r="DB73" s="1007"/>
      <c r="DC73" s="1008"/>
      <c r="DD73" s="1008"/>
      <c r="DE73" s="1008"/>
      <c r="DF73" s="1009"/>
      <c r="DG73" s="1007"/>
      <c r="DH73" s="1008"/>
      <c r="DI73" s="1008"/>
      <c r="DJ73" s="1008"/>
      <c r="DK73" s="1009"/>
      <c r="DL73" s="1007"/>
      <c r="DM73" s="1008"/>
      <c r="DN73" s="1008"/>
      <c r="DO73" s="1008"/>
      <c r="DP73" s="1009"/>
      <c r="DQ73" s="1007"/>
      <c r="DR73" s="1008"/>
      <c r="DS73" s="1008"/>
      <c r="DT73" s="1008"/>
      <c r="DU73" s="1009"/>
      <c r="DV73" s="992"/>
      <c r="DW73" s="993"/>
      <c r="DX73" s="993"/>
      <c r="DY73" s="993"/>
      <c r="DZ73" s="994"/>
      <c r="EA73" s="246"/>
    </row>
    <row r="74" spans="1:131" s="247" customFormat="1" ht="26.25" customHeight="1" x14ac:dyDescent="0.15">
      <c r="A74" s="261">
        <v>7</v>
      </c>
      <c r="B74" s="1025" t="s">
        <v>577</v>
      </c>
      <c r="C74" s="1026"/>
      <c r="D74" s="1026"/>
      <c r="E74" s="1026"/>
      <c r="F74" s="1026"/>
      <c r="G74" s="1026"/>
      <c r="H74" s="1026"/>
      <c r="I74" s="1026"/>
      <c r="J74" s="1026"/>
      <c r="K74" s="1026"/>
      <c r="L74" s="1026"/>
      <c r="M74" s="1026"/>
      <c r="N74" s="1026"/>
      <c r="O74" s="1026"/>
      <c r="P74" s="1027"/>
      <c r="Q74" s="1028">
        <v>2</v>
      </c>
      <c r="R74" s="1022"/>
      <c r="S74" s="1022"/>
      <c r="T74" s="1022"/>
      <c r="U74" s="1022"/>
      <c r="V74" s="1022">
        <v>2</v>
      </c>
      <c r="W74" s="1022"/>
      <c r="X74" s="1022"/>
      <c r="Y74" s="1022"/>
      <c r="Z74" s="1022"/>
      <c r="AA74" s="1022">
        <v>1</v>
      </c>
      <c r="AB74" s="1022"/>
      <c r="AC74" s="1022"/>
      <c r="AD74" s="1022"/>
      <c r="AE74" s="1022"/>
      <c r="AF74" s="1022">
        <v>1</v>
      </c>
      <c r="AG74" s="1022"/>
      <c r="AH74" s="1022"/>
      <c r="AI74" s="1022"/>
      <c r="AJ74" s="1022"/>
      <c r="AK74" s="1022" t="s">
        <v>571</v>
      </c>
      <c r="AL74" s="1022"/>
      <c r="AM74" s="1022"/>
      <c r="AN74" s="1022"/>
      <c r="AO74" s="1022"/>
      <c r="AP74" s="1022" t="s">
        <v>571</v>
      </c>
      <c r="AQ74" s="1022"/>
      <c r="AR74" s="1022"/>
      <c r="AS74" s="1022"/>
      <c r="AT74" s="1022"/>
      <c r="AU74" s="1022" t="s">
        <v>571</v>
      </c>
      <c r="AV74" s="1022"/>
      <c r="AW74" s="1022"/>
      <c r="AX74" s="1022"/>
      <c r="AY74" s="1022"/>
      <c r="AZ74" s="1023"/>
      <c r="BA74" s="1023"/>
      <c r="BB74" s="1023"/>
      <c r="BC74" s="1023"/>
      <c r="BD74" s="1024"/>
      <c r="BE74" s="265"/>
      <c r="BF74" s="265"/>
      <c r="BG74" s="265"/>
      <c r="BH74" s="265"/>
      <c r="BI74" s="265"/>
      <c r="BJ74" s="265"/>
      <c r="BK74" s="265"/>
      <c r="BL74" s="265"/>
      <c r="BM74" s="265"/>
      <c r="BN74" s="265"/>
      <c r="BO74" s="265"/>
      <c r="BP74" s="265"/>
      <c r="BQ74" s="262">
        <v>68</v>
      </c>
      <c r="BR74" s="267"/>
      <c r="BS74" s="1004"/>
      <c r="BT74" s="1005"/>
      <c r="BU74" s="1005"/>
      <c r="BV74" s="1005"/>
      <c r="BW74" s="1005"/>
      <c r="BX74" s="1005"/>
      <c r="BY74" s="1005"/>
      <c r="BZ74" s="1005"/>
      <c r="CA74" s="1005"/>
      <c r="CB74" s="1005"/>
      <c r="CC74" s="1005"/>
      <c r="CD74" s="1005"/>
      <c r="CE74" s="1005"/>
      <c r="CF74" s="1005"/>
      <c r="CG74" s="1006"/>
      <c r="CH74" s="1007"/>
      <c r="CI74" s="1008"/>
      <c r="CJ74" s="1008"/>
      <c r="CK74" s="1008"/>
      <c r="CL74" s="1009"/>
      <c r="CM74" s="1007"/>
      <c r="CN74" s="1008"/>
      <c r="CO74" s="1008"/>
      <c r="CP74" s="1008"/>
      <c r="CQ74" s="1009"/>
      <c r="CR74" s="1007"/>
      <c r="CS74" s="1008"/>
      <c r="CT74" s="1008"/>
      <c r="CU74" s="1008"/>
      <c r="CV74" s="1009"/>
      <c r="CW74" s="1007"/>
      <c r="CX74" s="1008"/>
      <c r="CY74" s="1008"/>
      <c r="CZ74" s="1008"/>
      <c r="DA74" s="1009"/>
      <c r="DB74" s="1007"/>
      <c r="DC74" s="1008"/>
      <c r="DD74" s="1008"/>
      <c r="DE74" s="1008"/>
      <c r="DF74" s="1009"/>
      <c r="DG74" s="1007"/>
      <c r="DH74" s="1008"/>
      <c r="DI74" s="1008"/>
      <c r="DJ74" s="1008"/>
      <c r="DK74" s="1009"/>
      <c r="DL74" s="1007"/>
      <c r="DM74" s="1008"/>
      <c r="DN74" s="1008"/>
      <c r="DO74" s="1008"/>
      <c r="DP74" s="1009"/>
      <c r="DQ74" s="1007"/>
      <c r="DR74" s="1008"/>
      <c r="DS74" s="1008"/>
      <c r="DT74" s="1008"/>
      <c r="DU74" s="1009"/>
      <c r="DV74" s="992"/>
      <c r="DW74" s="993"/>
      <c r="DX74" s="993"/>
      <c r="DY74" s="993"/>
      <c r="DZ74" s="994"/>
      <c r="EA74" s="246"/>
    </row>
    <row r="75" spans="1:131" s="247" customFormat="1" ht="26.25" customHeight="1" x14ac:dyDescent="0.15">
      <c r="A75" s="261">
        <v>8</v>
      </c>
      <c r="B75" s="1025" t="s">
        <v>583</v>
      </c>
      <c r="C75" s="1026"/>
      <c r="D75" s="1026"/>
      <c r="E75" s="1026"/>
      <c r="F75" s="1026"/>
      <c r="G75" s="1026"/>
      <c r="H75" s="1026"/>
      <c r="I75" s="1026"/>
      <c r="J75" s="1026"/>
      <c r="K75" s="1026"/>
      <c r="L75" s="1026"/>
      <c r="M75" s="1026"/>
      <c r="N75" s="1026"/>
      <c r="O75" s="1026"/>
      <c r="P75" s="1027"/>
      <c r="Q75" s="1029">
        <v>12</v>
      </c>
      <c r="R75" s="1030"/>
      <c r="S75" s="1030"/>
      <c r="T75" s="1030"/>
      <c r="U75" s="1031"/>
      <c r="V75" s="1032">
        <v>11</v>
      </c>
      <c r="W75" s="1030"/>
      <c r="X75" s="1030"/>
      <c r="Y75" s="1030"/>
      <c r="Z75" s="1031"/>
      <c r="AA75" s="1032">
        <v>1</v>
      </c>
      <c r="AB75" s="1030"/>
      <c r="AC75" s="1030"/>
      <c r="AD75" s="1030"/>
      <c r="AE75" s="1031"/>
      <c r="AF75" s="1032">
        <v>1</v>
      </c>
      <c r="AG75" s="1030"/>
      <c r="AH75" s="1030"/>
      <c r="AI75" s="1030"/>
      <c r="AJ75" s="1031"/>
      <c r="AK75" s="1032" t="s">
        <v>571</v>
      </c>
      <c r="AL75" s="1030"/>
      <c r="AM75" s="1030"/>
      <c r="AN75" s="1030"/>
      <c r="AO75" s="1031"/>
      <c r="AP75" s="1032" t="s">
        <v>571</v>
      </c>
      <c r="AQ75" s="1030"/>
      <c r="AR75" s="1030"/>
      <c r="AS75" s="1030"/>
      <c r="AT75" s="1031"/>
      <c r="AU75" s="1032" t="s">
        <v>571</v>
      </c>
      <c r="AV75" s="1030"/>
      <c r="AW75" s="1030"/>
      <c r="AX75" s="1030"/>
      <c r="AY75" s="1031"/>
      <c r="AZ75" s="1023"/>
      <c r="BA75" s="1023"/>
      <c r="BB75" s="1023"/>
      <c r="BC75" s="1023"/>
      <c r="BD75" s="1024"/>
      <c r="BE75" s="265"/>
      <c r="BF75" s="265"/>
      <c r="BG75" s="265"/>
      <c r="BH75" s="265"/>
      <c r="BI75" s="265"/>
      <c r="BJ75" s="265"/>
      <c r="BK75" s="265"/>
      <c r="BL75" s="265"/>
      <c r="BM75" s="265"/>
      <c r="BN75" s="265"/>
      <c r="BO75" s="265"/>
      <c r="BP75" s="265"/>
      <c r="BQ75" s="262">
        <v>69</v>
      </c>
      <c r="BR75" s="267"/>
      <c r="BS75" s="1004"/>
      <c r="BT75" s="1005"/>
      <c r="BU75" s="1005"/>
      <c r="BV75" s="1005"/>
      <c r="BW75" s="1005"/>
      <c r="BX75" s="1005"/>
      <c r="BY75" s="1005"/>
      <c r="BZ75" s="1005"/>
      <c r="CA75" s="1005"/>
      <c r="CB75" s="1005"/>
      <c r="CC75" s="1005"/>
      <c r="CD75" s="1005"/>
      <c r="CE75" s="1005"/>
      <c r="CF75" s="1005"/>
      <c r="CG75" s="1006"/>
      <c r="CH75" s="1007"/>
      <c r="CI75" s="1008"/>
      <c r="CJ75" s="1008"/>
      <c r="CK75" s="1008"/>
      <c r="CL75" s="1009"/>
      <c r="CM75" s="1007"/>
      <c r="CN75" s="1008"/>
      <c r="CO75" s="1008"/>
      <c r="CP75" s="1008"/>
      <c r="CQ75" s="1009"/>
      <c r="CR75" s="1007"/>
      <c r="CS75" s="1008"/>
      <c r="CT75" s="1008"/>
      <c r="CU75" s="1008"/>
      <c r="CV75" s="1009"/>
      <c r="CW75" s="1007"/>
      <c r="CX75" s="1008"/>
      <c r="CY75" s="1008"/>
      <c r="CZ75" s="1008"/>
      <c r="DA75" s="1009"/>
      <c r="DB75" s="1007"/>
      <c r="DC75" s="1008"/>
      <c r="DD75" s="1008"/>
      <c r="DE75" s="1008"/>
      <c r="DF75" s="1009"/>
      <c r="DG75" s="1007"/>
      <c r="DH75" s="1008"/>
      <c r="DI75" s="1008"/>
      <c r="DJ75" s="1008"/>
      <c r="DK75" s="1009"/>
      <c r="DL75" s="1007"/>
      <c r="DM75" s="1008"/>
      <c r="DN75" s="1008"/>
      <c r="DO75" s="1008"/>
      <c r="DP75" s="1009"/>
      <c r="DQ75" s="1007"/>
      <c r="DR75" s="1008"/>
      <c r="DS75" s="1008"/>
      <c r="DT75" s="1008"/>
      <c r="DU75" s="1009"/>
      <c r="DV75" s="992"/>
      <c r="DW75" s="993"/>
      <c r="DX75" s="993"/>
      <c r="DY75" s="993"/>
      <c r="DZ75" s="994"/>
      <c r="EA75" s="246"/>
    </row>
    <row r="76" spans="1:131" s="247" customFormat="1" ht="26.25" customHeight="1" x14ac:dyDescent="0.15">
      <c r="A76" s="261">
        <v>9</v>
      </c>
      <c r="B76" s="1025" t="s">
        <v>578</v>
      </c>
      <c r="C76" s="1026"/>
      <c r="D76" s="1026"/>
      <c r="E76" s="1026"/>
      <c r="F76" s="1026"/>
      <c r="G76" s="1026"/>
      <c r="H76" s="1026"/>
      <c r="I76" s="1026"/>
      <c r="J76" s="1026"/>
      <c r="K76" s="1026"/>
      <c r="L76" s="1026"/>
      <c r="M76" s="1026"/>
      <c r="N76" s="1026"/>
      <c r="O76" s="1026"/>
      <c r="P76" s="1027"/>
      <c r="Q76" s="1029">
        <v>12131</v>
      </c>
      <c r="R76" s="1030"/>
      <c r="S76" s="1030"/>
      <c r="T76" s="1030"/>
      <c r="U76" s="1031"/>
      <c r="V76" s="1032">
        <v>12049</v>
      </c>
      <c r="W76" s="1030"/>
      <c r="X76" s="1030"/>
      <c r="Y76" s="1030"/>
      <c r="Z76" s="1031"/>
      <c r="AA76" s="1032">
        <v>82</v>
      </c>
      <c r="AB76" s="1030"/>
      <c r="AC76" s="1030"/>
      <c r="AD76" s="1030"/>
      <c r="AE76" s="1031"/>
      <c r="AF76" s="1032">
        <v>82</v>
      </c>
      <c r="AG76" s="1030"/>
      <c r="AH76" s="1030"/>
      <c r="AI76" s="1030"/>
      <c r="AJ76" s="1031"/>
      <c r="AK76" s="1032" t="s">
        <v>571</v>
      </c>
      <c r="AL76" s="1030"/>
      <c r="AM76" s="1030"/>
      <c r="AN76" s="1030"/>
      <c r="AO76" s="1031"/>
      <c r="AP76" s="1032" t="s">
        <v>571</v>
      </c>
      <c r="AQ76" s="1030"/>
      <c r="AR76" s="1030"/>
      <c r="AS76" s="1030"/>
      <c r="AT76" s="1031"/>
      <c r="AU76" s="1032" t="s">
        <v>584</v>
      </c>
      <c r="AV76" s="1030"/>
      <c r="AW76" s="1030"/>
      <c r="AX76" s="1030"/>
      <c r="AY76" s="1031"/>
      <c r="AZ76" s="1023"/>
      <c r="BA76" s="1023"/>
      <c r="BB76" s="1023"/>
      <c r="BC76" s="1023"/>
      <c r="BD76" s="1024"/>
      <c r="BE76" s="265"/>
      <c r="BF76" s="265"/>
      <c r="BG76" s="265"/>
      <c r="BH76" s="265"/>
      <c r="BI76" s="265"/>
      <c r="BJ76" s="265"/>
      <c r="BK76" s="265"/>
      <c r="BL76" s="265"/>
      <c r="BM76" s="265"/>
      <c r="BN76" s="265"/>
      <c r="BO76" s="265"/>
      <c r="BP76" s="265"/>
      <c r="BQ76" s="262">
        <v>70</v>
      </c>
      <c r="BR76" s="267"/>
      <c r="BS76" s="1004"/>
      <c r="BT76" s="1005"/>
      <c r="BU76" s="1005"/>
      <c r="BV76" s="1005"/>
      <c r="BW76" s="1005"/>
      <c r="BX76" s="1005"/>
      <c r="BY76" s="1005"/>
      <c r="BZ76" s="1005"/>
      <c r="CA76" s="1005"/>
      <c r="CB76" s="1005"/>
      <c r="CC76" s="1005"/>
      <c r="CD76" s="1005"/>
      <c r="CE76" s="1005"/>
      <c r="CF76" s="1005"/>
      <c r="CG76" s="1006"/>
      <c r="CH76" s="1007"/>
      <c r="CI76" s="1008"/>
      <c r="CJ76" s="1008"/>
      <c r="CK76" s="1008"/>
      <c r="CL76" s="1009"/>
      <c r="CM76" s="1007"/>
      <c r="CN76" s="1008"/>
      <c r="CO76" s="1008"/>
      <c r="CP76" s="1008"/>
      <c r="CQ76" s="1009"/>
      <c r="CR76" s="1007"/>
      <c r="CS76" s="1008"/>
      <c r="CT76" s="1008"/>
      <c r="CU76" s="1008"/>
      <c r="CV76" s="1009"/>
      <c r="CW76" s="1007"/>
      <c r="CX76" s="1008"/>
      <c r="CY76" s="1008"/>
      <c r="CZ76" s="1008"/>
      <c r="DA76" s="1009"/>
      <c r="DB76" s="1007"/>
      <c r="DC76" s="1008"/>
      <c r="DD76" s="1008"/>
      <c r="DE76" s="1008"/>
      <c r="DF76" s="1009"/>
      <c r="DG76" s="1007"/>
      <c r="DH76" s="1008"/>
      <c r="DI76" s="1008"/>
      <c r="DJ76" s="1008"/>
      <c r="DK76" s="1009"/>
      <c r="DL76" s="1007"/>
      <c r="DM76" s="1008"/>
      <c r="DN76" s="1008"/>
      <c r="DO76" s="1008"/>
      <c r="DP76" s="1009"/>
      <c r="DQ76" s="1007"/>
      <c r="DR76" s="1008"/>
      <c r="DS76" s="1008"/>
      <c r="DT76" s="1008"/>
      <c r="DU76" s="1009"/>
      <c r="DV76" s="992"/>
      <c r="DW76" s="993"/>
      <c r="DX76" s="993"/>
      <c r="DY76" s="993"/>
      <c r="DZ76" s="994"/>
      <c r="EA76" s="246"/>
    </row>
    <row r="77" spans="1:131" s="247" customFormat="1" ht="26.25" customHeight="1" x14ac:dyDescent="0.15">
      <c r="A77" s="261">
        <v>10</v>
      </c>
      <c r="B77" s="1025" t="s">
        <v>579</v>
      </c>
      <c r="C77" s="1026"/>
      <c r="D77" s="1026"/>
      <c r="E77" s="1026"/>
      <c r="F77" s="1026"/>
      <c r="G77" s="1026"/>
      <c r="H77" s="1026"/>
      <c r="I77" s="1026"/>
      <c r="J77" s="1026"/>
      <c r="K77" s="1026"/>
      <c r="L77" s="1026"/>
      <c r="M77" s="1026"/>
      <c r="N77" s="1026"/>
      <c r="O77" s="1026"/>
      <c r="P77" s="1027"/>
      <c r="Q77" s="1029">
        <v>113</v>
      </c>
      <c r="R77" s="1030"/>
      <c r="S77" s="1030"/>
      <c r="T77" s="1030"/>
      <c r="U77" s="1031"/>
      <c r="V77" s="1032">
        <v>113</v>
      </c>
      <c r="W77" s="1030"/>
      <c r="X77" s="1030"/>
      <c r="Y77" s="1030"/>
      <c r="Z77" s="1031"/>
      <c r="AA77" s="1032">
        <v>1</v>
      </c>
      <c r="AB77" s="1030"/>
      <c r="AC77" s="1030"/>
      <c r="AD77" s="1030"/>
      <c r="AE77" s="1031"/>
      <c r="AF77" s="1032">
        <v>1</v>
      </c>
      <c r="AG77" s="1030"/>
      <c r="AH77" s="1030"/>
      <c r="AI77" s="1030"/>
      <c r="AJ77" s="1031"/>
      <c r="AK77" s="1032" t="s">
        <v>571</v>
      </c>
      <c r="AL77" s="1030"/>
      <c r="AM77" s="1030"/>
      <c r="AN77" s="1030"/>
      <c r="AO77" s="1031"/>
      <c r="AP77" s="1032" t="s">
        <v>571</v>
      </c>
      <c r="AQ77" s="1030"/>
      <c r="AR77" s="1030"/>
      <c r="AS77" s="1030"/>
      <c r="AT77" s="1031"/>
      <c r="AU77" s="1032" t="s">
        <v>571</v>
      </c>
      <c r="AV77" s="1030"/>
      <c r="AW77" s="1030"/>
      <c r="AX77" s="1030"/>
      <c r="AY77" s="1031"/>
      <c r="AZ77" s="1023"/>
      <c r="BA77" s="1023"/>
      <c r="BB77" s="1023"/>
      <c r="BC77" s="1023"/>
      <c r="BD77" s="1024"/>
      <c r="BE77" s="265"/>
      <c r="BF77" s="265"/>
      <c r="BG77" s="265"/>
      <c r="BH77" s="265"/>
      <c r="BI77" s="265"/>
      <c r="BJ77" s="265"/>
      <c r="BK77" s="265"/>
      <c r="BL77" s="265"/>
      <c r="BM77" s="265"/>
      <c r="BN77" s="265"/>
      <c r="BO77" s="265"/>
      <c r="BP77" s="265"/>
      <c r="BQ77" s="262">
        <v>71</v>
      </c>
      <c r="BR77" s="267"/>
      <c r="BS77" s="1004"/>
      <c r="BT77" s="1005"/>
      <c r="BU77" s="1005"/>
      <c r="BV77" s="1005"/>
      <c r="BW77" s="1005"/>
      <c r="BX77" s="1005"/>
      <c r="BY77" s="1005"/>
      <c r="BZ77" s="1005"/>
      <c r="CA77" s="1005"/>
      <c r="CB77" s="1005"/>
      <c r="CC77" s="1005"/>
      <c r="CD77" s="1005"/>
      <c r="CE77" s="1005"/>
      <c r="CF77" s="1005"/>
      <c r="CG77" s="1006"/>
      <c r="CH77" s="1007"/>
      <c r="CI77" s="1008"/>
      <c r="CJ77" s="1008"/>
      <c r="CK77" s="1008"/>
      <c r="CL77" s="1009"/>
      <c r="CM77" s="1007"/>
      <c r="CN77" s="1008"/>
      <c r="CO77" s="1008"/>
      <c r="CP77" s="1008"/>
      <c r="CQ77" s="1009"/>
      <c r="CR77" s="1007"/>
      <c r="CS77" s="1008"/>
      <c r="CT77" s="1008"/>
      <c r="CU77" s="1008"/>
      <c r="CV77" s="1009"/>
      <c r="CW77" s="1007"/>
      <c r="CX77" s="1008"/>
      <c r="CY77" s="1008"/>
      <c r="CZ77" s="1008"/>
      <c r="DA77" s="1009"/>
      <c r="DB77" s="1007"/>
      <c r="DC77" s="1008"/>
      <c r="DD77" s="1008"/>
      <c r="DE77" s="1008"/>
      <c r="DF77" s="1009"/>
      <c r="DG77" s="1007"/>
      <c r="DH77" s="1008"/>
      <c r="DI77" s="1008"/>
      <c r="DJ77" s="1008"/>
      <c r="DK77" s="1009"/>
      <c r="DL77" s="1007"/>
      <c r="DM77" s="1008"/>
      <c r="DN77" s="1008"/>
      <c r="DO77" s="1008"/>
      <c r="DP77" s="1009"/>
      <c r="DQ77" s="1007"/>
      <c r="DR77" s="1008"/>
      <c r="DS77" s="1008"/>
      <c r="DT77" s="1008"/>
      <c r="DU77" s="1009"/>
      <c r="DV77" s="992"/>
      <c r="DW77" s="993"/>
      <c r="DX77" s="993"/>
      <c r="DY77" s="993"/>
      <c r="DZ77" s="994"/>
      <c r="EA77" s="246"/>
    </row>
    <row r="78" spans="1:131" s="247" customFormat="1" ht="26.25" customHeight="1" x14ac:dyDescent="0.15">
      <c r="A78" s="261">
        <v>11</v>
      </c>
      <c r="B78" s="1025" t="s">
        <v>580</v>
      </c>
      <c r="C78" s="1026"/>
      <c r="D78" s="1026"/>
      <c r="E78" s="1026"/>
      <c r="F78" s="1026"/>
      <c r="G78" s="1026"/>
      <c r="H78" s="1026"/>
      <c r="I78" s="1026"/>
      <c r="J78" s="1026"/>
      <c r="K78" s="1026"/>
      <c r="L78" s="1026"/>
      <c r="M78" s="1026"/>
      <c r="N78" s="1026"/>
      <c r="O78" s="1026"/>
      <c r="P78" s="1027"/>
      <c r="Q78" s="1028">
        <v>679</v>
      </c>
      <c r="R78" s="1022"/>
      <c r="S78" s="1022"/>
      <c r="T78" s="1022"/>
      <c r="U78" s="1022"/>
      <c r="V78" s="1022">
        <v>357</v>
      </c>
      <c r="W78" s="1022"/>
      <c r="X78" s="1022"/>
      <c r="Y78" s="1022"/>
      <c r="Z78" s="1022"/>
      <c r="AA78" s="1022">
        <v>322</v>
      </c>
      <c r="AB78" s="1022"/>
      <c r="AC78" s="1022"/>
      <c r="AD78" s="1022"/>
      <c r="AE78" s="1022"/>
      <c r="AF78" s="1022">
        <v>322</v>
      </c>
      <c r="AG78" s="1022"/>
      <c r="AH78" s="1022"/>
      <c r="AI78" s="1022"/>
      <c r="AJ78" s="1022"/>
      <c r="AK78" s="1022">
        <v>188</v>
      </c>
      <c r="AL78" s="1022"/>
      <c r="AM78" s="1022"/>
      <c r="AN78" s="1022"/>
      <c r="AO78" s="1022"/>
      <c r="AP78" s="1022" t="s">
        <v>571</v>
      </c>
      <c r="AQ78" s="1022"/>
      <c r="AR78" s="1022"/>
      <c r="AS78" s="1022"/>
      <c r="AT78" s="1022"/>
      <c r="AU78" s="1022" t="s">
        <v>571</v>
      </c>
      <c r="AV78" s="1022"/>
      <c r="AW78" s="1022"/>
      <c r="AX78" s="1022"/>
      <c r="AY78" s="1022"/>
      <c r="AZ78" s="1023"/>
      <c r="BA78" s="1023"/>
      <c r="BB78" s="1023"/>
      <c r="BC78" s="1023"/>
      <c r="BD78" s="1024"/>
      <c r="BE78" s="265"/>
      <c r="BF78" s="265"/>
      <c r="BG78" s="265"/>
      <c r="BH78" s="265"/>
      <c r="BI78" s="265"/>
      <c r="BJ78" s="268"/>
      <c r="BK78" s="268"/>
      <c r="BL78" s="268"/>
      <c r="BM78" s="268"/>
      <c r="BN78" s="268"/>
      <c r="BO78" s="265"/>
      <c r="BP78" s="265"/>
      <c r="BQ78" s="262">
        <v>72</v>
      </c>
      <c r="BR78" s="267"/>
      <c r="BS78" s="1004"/>
      <c r="BT78" s="1005"/>
      <c r="BU78" s="1005"/>
      <c r="BV78" s="1005"/>
      <c r="BW78" s="1005"/>
      <c r="BX78" s="1005"/>
      <c r="BY78" s="1005"/>
      <c r="BZ78" s="1005"/>
      <c r="CA78" s="1005"/>
      <c r="CB78" s="1005"/>
      <c r="CC78" s="1005"/>
      <c r="CD78" s="1005"/>
      <c r="CE78" s="1005"/>
      <c r="CF78" s="1005"/>
      <c r="CG78" s="1006"/>
      <c r="CH78" s="1007"/>
      <c r="CI78" s="1008"/>
      <c r="CJ78" s="1008"/>
      <c r="CK78" s="1008"/>
      <c r="CL78" s="1009"/>
      <c r="CM78" s="1007"/>
      <c r="CN78" s="1008"/>
      <c r="CO78" s="1008"/>
      <c r="CP78" s="1008"/>
      <c r="CQ78" s="1009"/>
      <c r="CR78" s="1007"/>
      <c r="CS78" s="1008"/>
      <c r="CT78" s="1008"/>
      <c r="CU78" s="1008"/>
      <c r="CV78" s="1009"/>
      <c r="CW78" s="1007"/>
      <c r="CX78" s="1008"/>
      <c r="CY78" s="1008"/>
      <c r="CZ78" s="1008"/>
      <c r="DA78" s="1009"/>
      <c r="DB78" s="1007"/>
      <c r="DC78" s="1008"/>
      <c r="DD78" s="1008"/>
      <c r="DE78" s="1008"/>
      <c r="DF78" s="1009"/>
      <c r="DG78" s="1007"/>
      <c r="DH78" s="1008"/>
      <c r="DI78" s="1008"/>
      <c r="DJ78" s="1008"/>
      <c r="DK78" s="1009"/>
      <c r="DL78" s="1007"/>
      <c r="DM78" s="1008"/>
      <c r="DN78" s="1008"/>
      <c r="DO78" s="1008"/>
      <c r="DP78" s="1009"/>
      <c r="DQ78" s="1007"/>
      <c r="DR78" s="1008"/>
      <c r="DS78" s="1008"/>
      <c r="DT78" s="1008"/>
      <c r="DU78" s="1009"/>
      <c r="DV78" s="992"/>
      <c r="DW78" s="993"/>
      <c r="DX78" s="993"/>
      <c r="DY78" s="993"/>
      <c r="DZ78" s="994"/>
      <c r="EA78" s="246"/>
    </row>
    <row r="79" spans="1:131" s="247" customFormat="1" ht="26.25" customHeight="1" x14ac:dyDescent="0.15">
      <c r="A79" s="261">
        <v>12</v>
      </c>
      <c r="B79" s="1025" t="s">
        <v>581</v>
      </c>
      <c r="C79" s="1026"/>
      <c r="D79" s="1026"/>
      <c r="E79" s="1026"/>
      <c r="F79" s="1026"/>
      <c r="G79" s="1026"/>
      <c r="H79" s="1026"/>
      <c r="I79" s="1026"/>
      <c r="J79" s="1026"/>
      <c r="K79" s="1026"/>
      <c r="L79" s="1026"/>
      <c r="M79" s="1026"/>
      <c r="N79" s="1026"/>
      <c r="O79" s="1026"/>
      <c r="P79" s="1027"/>
      <c r="Q79" s="1028">
        <v>764162</v>
      </c>
      <c r="R79" s="1022"/>
      <c r="S79" s="1022"/>
      <c r="T79" s="1022"/>
      <c r="U79" s="1022"/>
      <c r="V79" s="1022">
        <v>744508</v>
      </c>
      <c r="W79" s="1022"/>
      <c r="X79" s="1022"/>
      <c r="Y79" s="1022"/>
      <c r="Z79" s="1022"/>
      <c r="AA79" s="1022">
        <v>19654</v>
      </c>
      <c r="AB79" s="1022"/>
      <c r="AC79" s="1022"/>
      <c r="AD79" s="1022"/>
      <c r="AE79" s="1022"/>
      <c r="AF79" s="1022">
        <v>19654</v>
      </c>
      <c r="AG79" s="1022"/>
      <c r="AH79" s="1022"/>
      <c r="AI79" s="1022"/>
      <c r="AJ79" s="1022"/>
      <c r="AK79" s="1022">
        <v>4314</v>
      </c>
      <c r="AL79" s="1022"/>
      <c r="AM79" s="1022"/>
      <c r="AN79" s="1022"/>
      <c r="AO79" s="1022"/>
      <c r="AP79" s="1022" t="s">
        <v>571</v>
      </c>
      <c r="AQ79" s="1022"/>
      <c r="AR79" s="1022"/>
      <c r="AS79" s="1022"/>
      <c r="AT79" s="1022"/>
      <c r="AU79" s="1022" t="s">
        <v>571</v>
      </c>
      <c r="AV79" s="1022"/>
      <c r="AW79" s="1022"/>
      <c r="AX79" s="1022"/>
      <c r="AY79" s="1022"/>
      <c r="AZ79" s="1023"/>
      <c r="BA79" s="1023"/>
      <c r="BB79" s="1023"/>
      <c r="BC79" s="1023"/>
      <c r="BD79" s="1024"/>
      <c r="BE79" s="265"/>
      <c r="BF79" s="265"/>
      <c r="BG79" s="265"/>
      <c r="BH79" s="265"/>
      <c r="BI79" s="265"/>
      <c r="BJ79" s="268"/>
      <c r="BK79" s="268"/>
      <c r="BL79" s="268"/>
      <c r="BM79" s="268"/>
      <c r="BN79" s="268"/>
      <c r="BO79" s="265"/>
      <c r="BP79" s="265"/>
      <c r="BQ79" s="262">
        <v>73</v>
      </c>
      <c r="BR79" s="267"/>
      <c r="BS79" s="1004"/>
      <c r="BT79" s="1005"/>
      <c r="BU79" s="1005"/>
      <c r="BV79" s="1005"/>
      <c r="BW79" s="1005"/>
      <c r="BX79" s="1005"/>
      <c r="BY79" s="1005"/>
      <c r="BZ79" s="1005"/>
      <c r="CA79" s="1005"/>
      <c r="CB79" s="1005"/>
      <c r="CC79" s="1005"/>
      <c r="CD79" s="1005"/>
      <c r="CE79" s="1005"/>
      <c r="CF79" s="1005"/>
      <c r="CG79" s="1006"/>
      <c r="CH79" s="1007"/>
      <c r="CI79" s="1008"/>
      <c r="CJ79" s="1008"/>
      <c r="CK79" s="1008"/>
      <c r="CL79" s="1009"/>
      <c r="CM79" s="1007"/>
      <c r="CN79" s="1008"/>
      <c r="CO79" s="1008"/>
      <c r="CP79" s="1008"/>
      <c r="CQ79" s="1009"/>
      <c r="CR79" s="1007"/>
      <c r="CS79" s="1008"/>
      <c r="CT79" s="1008"/>
      <c r="CU79" s="1008"/>
      <c r="CV79" s="1009"/>
      <c r="CW79" s="1007"/>
      <c r="CX79" s="1008"/>
      <c r="CY79" s="1008"/>
      <c r="CZ79" s="1008"/>
      <c r="DA79" s="1009"/>
      <c r="DB79" s="1007"/>
      <c r="DC79" s="1008"/>
      <c r="DD79" s="1008"/>
      <c r="DE79" s="1008"/>
      <c r="DF79" s="1009"/>
      <c r="DG79" s="1007"/>
      <c r="DH79" s="1008"/>
      <c r="DI79" s="1008"/>
      <c r="DJ79" s="1008"/>
      <c r="DK79" s="1009"/>
      <c r="DL79" s="1007"/>
      <c r="DM79" s="1008"/>
      <c r="DN79" s="1008"/>
      <c r="DO79" s="1008"/>
      <c r="DP79" s="1009"/>
      <c r="DQ79" s="1007"/>
      <c r="DR79" s="1008"/>
      <c r="DS79" s="1008"/>
      <c r="DT79" s="1008"/>
      <c r="DU79" s="1009"/>
      <c r="DV79" s="992"/>
      <c r="DW79" s="993"/>
      <c r="DX79" s="993"/>
      <c r="DY79" s="993"/>
      <c r="DZ79" s="994"/>
      <c r="EA79" s="246"/>
    </row>
    <row r="80" spans="1:131" s="247" customFormat="1" ht="26.25" customHeight="1" x14ac:dyDescent="0.15">
      <c r="A80" s="261">
        <v>13</v>
      </c>
      <c r="B80" s="1025"/>
      <c r="C80" s="1026"/>
      <c r="D80" s="1026"/>
      <c r="E80" s="1026"/>
      <c r="F80" s="1026"/>
      <c r="G80" s="1026"/>
      <c r="H80" s="1026"/>
      <c r="I80" s="1026"/>
      <c r="J80" s="1026"/>
      <c r="K80" s="1026"/>
      <c r="L80" s="1026"/>
      <c r="M80" s="1026"/>
      <c r="N80" s="1026"/>
      <c r="O80" s="1026"/>
      <c r="P80" s="1027"/>
      <c r="Q80" s="1028"/>
      <c r="R80" s="1022"/>
      <c r="S80" s="1022"/>
      <c r="T80" s="1022"/>
      <c r="U80" s="1022"/>
      <c r="V80" s="1022"/>
      <c r="W80" s="1022"/>
      <c r="X80" s="1022"/>
      <c r="Y80" s="1022"/>
      <c r="Z80" s="1022"/>
      <c r="AA80" s="1022"/>
      <c r="AB80" s="1022"/>
      <c r="AC80" s="1022"/>
      <c r="AD80" s="1022"/>
      <c r="AE80" s="1022"/>
      <c r="AF80" s="1022"/>
      <c r="AG80" s="1022"/>
      <c r="AH80" s="1022"/>
      <c r="AI80" s="1022"/>
      <c r="AJ80" s="1022"/>
      <c r="AK80" s="1022"/>
      <c r="AL80" s="1022"/>
      <c r="AM80" s="1022"/>
      <c r="AN80" s="1022"/>
      <c r="AO80" s="1022"/>
      <c r="AP80" s="1022"/>
      <c r="AQ80" s="1022"/>
      <c r="AR80" s="1022"/>
      <c r="AS80" s="1022"/>
      <c r="AT80" s="1022"/>
      <c r="AU80" s="1022"/>
      <c r="AV80" s="1022"/>
      <c r="AW80" s="1022"/>
      <c r="AX80" s="1022"/>
      <c r="AY80" s="1022"/>
      <c r="AZ80" s="1023"/>
      <c r="BA80" s="1023"/>
      <c r="BB80" s="1023"/>
      <c r="BC80" s="1023"/>
      <c r="BD80" s="1024"/>
      <c r="BE80" s="265"/>
      <c r="BF80" s="265"/>
      <c r="BG80" s="265"/>
      <c r="BH80" s="265"/>
      <c r="BI80" s="265"/>
      <c r="BJ80" s="265"/>
      <c r="BK80" s="265"/>
      <c r="BL80" s="265"/>
      <c r="BM80" s="265"/>
      <c r="BN80" s="265"/>
      <c r="BO80" s="265"/>
      <c r="BP80" s="265"/>
      <c r="BQ80" s="262">
        <v>74</v>
      </c>
      <c r="BR80" s="267"/>
      <c r="BS80" s="1004"/>
      <c r="BT80" s="1005"/>
      <c r="BU80" s="1005"/>
      <c r="BV80" s="1005"/>
      <c r="BW80" s="1005"/>
      <c r="BX80" s="1005"/>
      <c r="BY80" s="1005"/>
      <c r="BZ80" s="1005"/>
      <c r="CA80" s="1005"/>
      <c r="CB80" s="1005"/>
      <c r="CC80" s="1005"/>
      <c r="CD80" s="1005"/>
      <c r="CE80" s="1005"/>
      <c r="CF80" s="1005"/>
      <c r="CG80" s="1006"/>
      <c r="CH80" s="1007"/>
      <c r="CI80" s="1008"/>
      <c r="CJ80" s="1008"/>
      <c r="CK80" s="1008"/>
      <c r="CL80" s="1009"/>
      <c r="CM80" s="1007"/>
      <c r="CN80" s="1008"/>
      <c r="CO80" s="1008"/>
      <c r="CP80" s="1008"/>
      <c r="CQ80" s="1009"/>
      <c r="CR80" s="1007"/>
      <c r="CS80" s="1008"/>
      <c r="CT80" s="1008"/>
      <c r="CU80" s="1008"/>
      <c r="CV80" s="1009"/>
      <c r="CW80" s="1007"/>
      <c r="CX80" s="1008"/>
      <c r="CY80" s="1008"/>
      <c r="CZ80" s="1008"/>
      <c r="DA80" s="1009"/>
      <c r="DB80" s="1007"/>
      <c r="DC80" s="1008"/>
      <c r="DD80" s="1008"/>
      <c r="DE80" s="1008"/>
      <c r="DF80" s="1009"/>
      <c r="DG80" s="1007"/>
      <c r="DH80" s="1008"/>
      <c r="DI80" s="1008"/>
      <c r="DJ80" s="1008"/>
      <c r="DK80" s="1009"/>
      <c r="DL80" s="1007"/>
      <c r="DM80" s="1008"/>
      <c r="DN80" s="1008"/>
      <c r="DO80" s="1008"/>
      <c r="DP80" s="1009"/>
      <c r="DQ80" s="1007"/>
      <c r="DR80" s="1008"/>
      <c r="DS80" s="1008"/>
      <c r="DT80" s="1008"/>
      <c r="DU80" s="1009"/>
      <c r="DV80" s="992"/>
      <c r="DW80" s="993"/>
      <c r="DX80" s="993"/>
      <c r="DY80" s="993"/>
      <c r="DZ80" s="994"/>
      <c r="EA80" s="246"/>
    </row>
    <row r="81" spans="1:131" s="247" customFormat="1" ht="26.25" customHeight="1" x14ac:dyDescent="0.15">
      <c r="A81" s="261">
        <v>14</v>
      </c>
      <c r="B81" s="1025"/>
      <c r="C81" s="1026"/>
      <c r="D81" s="1026"/>
      <c r="E81" s="1026"/>
      <c r="F81" s="1026"/>
      <c r="G81" s="1026"/>
      <c r="H81" s="1026"/>
      <c r="I81" s="1026"/>
      <c r="J81" s="1026"/>
      <c r="K81" s="1026"/>
      <c r="L81" s="1026"/>
      <c r="M81" s="1026"/>
      <c r="N81" s="1026"/>
      <c r="O81" s="1026"/>
      <c r="P81" s="1027"/>
      <c r="Q81" s="1028"/>
      <c r="R81" s="1022"/>
      <c r="S81" s="1022"/>
      <c r="T81" s="1022"/>
      <c r="U81" s="1022"/>
      <c r="V81" s="1022"/>
      <c r="W81" s="1022"/>
      <c r="X81" s="1022"/>
      <c r="Y81" s="1022"/>
      <c r="Z81" s="1022"/>
      <c r="AA81" s="1022"/>
      <c r="AB81" s="1022"/>
      <c r="AC81" s="1022"/>
      <c r="AD81" s="1022"/>
      <c r="AE81" s="1022"/>
      <c r="AF81" s="1022"/>
      <c r="AG81" s="1022"/>
      <c r="AH81" s="1022"/>
      <c r="AI81" s="1022"/>
      <c r="AJ81" s="1022"/>
      <c r="AK81" s="1022"/>
      <c r="AL81" s="1022"/>
      <c r="AM81" s="1022"/>
      <c r="AN81" s="1022"/>
      <c r="AO81" s="1022"/>
      <c r="AP81" s="1022"/>
      <c r="AQ81" s="1022"/>
      <c r="AR81" s="1022"/>
      <c r="AS81" s="1022"/>
      <c r="AT81" s="1022"/>
      <c r="AU81" s="1022"/>
      <c r="AV81" s="1022"/>
      <c r="AW81" s="1022"/>
      <c r="AX81" s="1022"/>
      <c r="AY81" s="1022"/>
      <c r="AZ81" s="1023"/>
      <c r="BA81" s="1023"/>
      <c r="BB81" s="1023"/>
      <c r="BC81" s="1023"/>
      <c r="BD81" s="1024"/>
      <c r="BE81" s="265"/>
      <c r="BF81" s="265"/>
      <c r="BG81" s="265"/>
      <c r="BH81" s="265"/>
      <c r="BI81" s="265"/>
      <c r="BJ81" s="265"/>
      <c r="BK81" s="265"/>
      <c r="BL81" s="265"/>
      <c r="BM81" s="265"/>
      <c r="BN81" s="265"/>
      <c r="BO81" s="265"/>
      <c r="BP81" s="265"/>
      <c r="BQ81" s="262">
        <v>75</v>
      </c>
      <c r="BR81" s="267"/>
      <c r="BS81" s="1004"/>
      <c r="BT81" s="1005"/>
      <c r="BU81" s="1005"/>
      <c r="BV81" s="1005"/>
      <c r="BW81" s="1005"/>
      <c r="BX81" s="1005"/>
      <c r="BY81" s="1005"/>
      <c r="BZ81" s="1005"/>
      <c r="CA81" s="1005"/>
      <c r="CB81" s="1005"/>
      <c r="CC81" s="1005"/>
      <c r="CD81" s="1005"/>
      <c r="CE81" s="1005"/>
      <c r="CF81" s="1005"/>
      <c r="CG81" s="1006"/>
      <c r="CH81" s="1007"/>
      <c r="CI81" s="1008"/>
      <c r="CJ81" s="1008"/>
      <c r="CK81" s="1008"/>
      <c r="CL81" s="1009"/>
      <c r="CM81" s="1007"/>
      <c r="CN81" s="1008"/>
      <c r="CO81" s="1008"/>
      <c r="CP81" s="1008"/>
      <c r="CQ81" s="1009"/>
      <c r="CR81" s="1007"/>
      <c r="CS81" s="1008"/>
      <c r="CT81" s="1008"/>
      <c r="CU81" s="1008"/>
      <c r="CV81" s="1009"/>
      <c r="CW81" s="1007"/>
      <c r="CX81" s="1008"/>
      <c r="CY81" s="1008"/>
      <c r="CZ81" s="1008"/>
      <c r="DA81" s="1009"/>
      <c r="DB81" s="1007"/>
      <c r="DC81" s="1008"/>
      <c r="DD81" s="1008"/>
      <c r="DE81" s="1008"/>
      <c r="DF81" s="1009"/>
      <c r="DG81" s="1007"/>
      <c r="DH81" s="1008"/>
      <c r="DI81" s="1008"/>
      <c r="DJ81" s="1008"/>
      <c r="DK81" s="1009"/>
      <c r="DL81" s="1007"/>
      <c r="DM81" s="1008"/>
      <c r="DN81" s="1008"/>
      <c r="DO81" s="1008"/>
      <c r="DP81" s="1009"/>
      <c r="DQ81" s="1007"/>
      <c r="DR81" s="1008"/>
      <c r="DS81" s="1008"/>
      <c r="DT81" s="1008"/>
      <c r="DU81" s="1009"/>
      <c r="DV81" s="992"/>
      <c r="DW81" s="993"/>
      <c r="DX81" s="993"/>
      <c r="DY81" s="993"/>
      <c r="DZ81" s="994"/>
      <c r="EA81" s="246"/>
    </row>
    <row r="82" spans="1:131" s="247" customFormat="1" ht="26.25" customHeight="1" x14ac:dyDescent="0.15">
      <c r="A82" s="261">
        <v>15</v>
      </c>
      <c r="B82" s="1025"/>
      <c r="C82" s="1026"/>
      <c r="D82" s="1026"/>
      <c r="E82" s="1026"/>
      <c r="F82" s="1026"/>
      <c r="G82" s="1026"/>
      <c r="H82" s="1026"/>
      <c r="I82" s="1026"/>
      <c r="J82" s="1026"/>
      <c r="K82" s="1026"/>
      <c r="L82" s="1026"/>
      <c r="M82" s="1026"/>
      <c r="N82" s="1026"/>
      <c r="O82" s="1026"/>
      <c r="P82" s="1027"/>
      <c r="Q82" s="1028"/>
      <c r="R82" s="1022"/>
      <c r="S82" s="1022"/>
      <c r="T82" s="1022"/>
      <c r="U82" s="1022"/>
      <c r="V82" s="1022"/>
      <c r="W82" s="1022"/>
      <c r="X82" s="1022"/>
      <c r="Y82" s="1022"/>
      <c r="Z82" s="1022"/>
      <c r="AA82" s="1022"/>
      <c r="AB82" s="1022"/>
      <c r="AC82" s="1022"/>
      <c r="AD82" s="1022"/>
      <c r="AE82" s="1022"/>
      <c r="AF82" s="1022"/>
      <c r="AG82" s="1022"/>
      <c r="AH82" s="1022"/>
      <c r="AI82" s="1022"/>
      <c r="AJ82" s="1022"/>
      <c r="AK82" s="1022"/>
      <c r="AL82" s="1022"/>
      <c r="AM82" s="1022"/>
      <c r="AN82" s="1022"/>
      <c r="AO82" s="1022"/>
      <c r="AP82" s="1022"/>
      <c r="AQ82" s="1022"/>
      <c r="AR82" s="1022"/>
      <c r="AS82" s="1022"/>
      <c r="AT82" s="1022"/>
      <c r="AU82" s="1022"/>
      <c r="AV82" s="1022"/>
      <c r="AW82" s="1022"/>
      <c r="AX82" s="1022"/>
      <c r="AY82" s="1022"/>
      <c r="AZ82" s="1023"/>
      <c r="BA82" s="1023"/>
      <c r="BB82" s="1023"/>
      <c r="BC82" s="1023"/>
      <c r="BD82" s="1024"/>
      <c r="BE82" s="265"/>
      <c r="BF82" s="265"/>
      <c r="BG82" s="265"/>
      <c r="BH82" s="265"/>
      <c r="BI82" s="265"/>
      <c r="BJ82" s="265"/>
      <c r="BK82" s="265"/>
      <c r="BL82" s="265"/>
      <c r="BM82" s="265"/>
      <c r="BN82" s="265"/>
      <c r="BO82" s="265"/>
      <c r="BP82" s="265"/>
      <c r="BQ82" s="262">
        <v>76</v>
      </c>
      <c r="BR82" s="267"/>
      <c r="BS82" s="1004"/>
      <c r="BT82" s="1005"/>
      <c r="BU82" s="1005"/>
      <c r="BV82" s="1005"/>
      <c r="BW82" s="1005"/>
      <c r="BX82" s="1005"/>
      <c r="BY82" s="1005"/>
      <c r="BZ82" s="1005"/>
      <c r="CA82" s="1005"/>
      <c r="CB82" s="1005"/>
      <c r="CC82" s="1005"/>
      <c r="CD82" s="1005"/>
      <c r="CE82" s="1005"/>
      <c r="CF82" s="1005"/>
      <c r="CG82" s="1006"/>
      <c r="CH82" s="1007"/>
      <c r="CI82" s="1008"/>
      <c r="CJ82" s="1008"/>
      <c r="CK82" s="1008"/>
      <c r="CL82" s="1009"/>
      <c r="CM82" s="1007"/>
      <c r="CN82" s="1008"/>
      <c r="CO82" s="1008"/>
      <c r="CP82" s="1008"/>
      <c r="CQ82" s="1009"/>
      <c r="CR82" s="1007"/>
      <c r="CS82" s="1008"/>
      <c r="CT82" s="1008"/>
      <c r="CU82" s="1008"/>
      <c r="CV82" s="1009"/>
      <c r="CW82" s="1007"/>
      <c r="CX82" s="1008"/>
      <c r="CY82" s="1008"/>
      <c r="CZ82" s="1008"/>
      <c r="DA82" s="1009"/>
      <c r="DB82" s="1007"/>
      <c r="DC82" s="1008"/>
      <c r="DD82" s="1008"/>
      <c r="DE82" s="1008"/>
      <c r="DF82" s="1009"/>
      <c r="DG82" s="1007"/>
      <c r="DH82" s="1008"/>
      <c r="DI82" s="1008"/>
      <c r="DJ82" s="1008"/>
      <c r="DK82" s="1009"/>
      <c r="DL82" s="1007"/>
      <c r="DM82" s="1008"/>
      <c r="DN82" s="1008"/>
      <c r="DO82" s="1008"/>
      <c r="DP82" s="1009"/>
      <c r="DQ82" s="1007"/>
      <c r="DR82" s="1008"/>
      <c r="DS82" s="1008"/>
      <c r="DT82" s="1008"/>
      <c r="DU82" s="1009"/>
      <c r="DV82" s="992"/>
      <c r="DW82" s="993"/>
      <c r="DX82" s="993"/>
      <c r="DY82" s="993"/>
      <c r="DZ82" s="994"/>
      <c r="EA82" s="246"/>
    </row>
    <row r="83" spans="1:131" s="247" customFormat="1" ht="26.25" customHeight="1" x14ac:dyDescent="0.15">
      <c r="A83" s="261">
        <v>16</v>
      </c>
      <c r="B83" s="1025"/>
      <c r="C83" s="1026"/>
      <c r="D83" s="1026"/>
      <c r="E83" s="1026"/>
      <c r="F83" s="1026"/>
      <c r="G83" s="1026"/>
      <c r="H83" s="1026"/>
      <c r="I83" s="1026"/>
      <c r="J83" s="1026"/>
      <c r="K83" s="1026"/>
      <c r="L83" s="1026"/>
      <c r="M83" s="1026"/>
      <c r="N83" s="1026"/>
      <c r="O83" s="1026"/>
      <c r="P83" s="1027"/>
      <c r="Q83" s="1028"/>
      <c r="R83" s="1022"/>
      <c r="S83" s="1022"/>
      <c r="T83" s="1022"/>
      <c r="U83" s="1022"/>
      <c r="V83" s="1022"/>
      <c r="W83" s="1022"/>
      <c r="X83" s="1022"/>
      <c r="Y83" s="1022"/>
      <c r="Z83" s="1022"/>
      <c r="AA83" s="1022"/>
      <c r="AB83" s="1022"/>
      <c r="AC83" s="1022"/>
      <c r="AD83" s="1022"/>
      <c r="AE83" s="1022"/>
      <c r="AF83" s="1022"/>
      <c r="AG83" s="1022"/>
      <c r="AH83" s="1022"/>
      <c r="AI83" s="1022"/>
      <c r="AJ83" s="1022"/>
      <c r="AK83" s="1022"/>
      <c r="AL83" s="1022"/>
      <c r="AM83" s="1022"/>
      <c r="AN83" s="1022"/>
      <c r="AO83" s="1022"/>
      <c r="AP83" s="1022"/>
      <c r="AQ83" s="1022"/>
      <c r="AR83" s="1022"/>
      <c r="AS83" s="1022"/>
      <c r="AT83" s="1022"/>
      <c r="AU83" s="1022"/>
      <c r="AV83" s="1022"/>
      <c r="AW83" s="1022"/>
      <c r="AX83" s="1022"/>
      <c r="AY83" s="1022"/>
      <c r="AZ83" s="1023"/>
      <c r="BA83" s="1023"/>
      <c r="BB83" s="1023"/>
      <c r="BC83" s="1023"/>
      <c r="BD83" s="1024"/>
      <c r="BE83" s="265"/>
      <c r="BF83" s="265"/>
      <c r="BG83" s="265"/>
      <c r="BH83" s="265"/>
      <c r="BI83" s="265"/>
      <c r="BJ83" s="265"/>
      <c r="BK83" s="265"/>
      <c r="BL83" s="265"/>
      <c r="BM83" s="265"/>
      <c r="BN83" s="265"/>
      <c r="BO83" s="265"/>
      <c r="BP83" s="265"/>
      <c r="BQ83" s="262">
        <v>77</v>
      </c>
      <c r="BR83" s="267"/>
      <c r="BS83" s="1004"/>
      <c r="BT83" s="1005"/>
      <c r="BU83" s="1005"/>
      <c r="BV83" s="1005"/>
      <c r="BW83" s="1005"/>
      <c r="BX83" s="1005"/>
      <c r="BY83" s="1005"/>
      <c r="BZ83" s="1005"/>
      <c r="CA83" s="1005"/>
      <c r="CB83" s="1005"/>
      <c r="CC83" s="1005"/>
      <c r="CD83" s="1005"/>
      <c r="CE83" s="1005"/>
      <c r="CF83" s="1005"/>
      <c r="CG83" s="1006"/>
      <c r="CH83" s="1007"/>
      <c r="CI83" s="1008"/>
      <c r="CJ83" s="1008"/>
      <c r="CK83" s="1008"/>
      <c r="CL83" s="1009"/>
      <c r="CM83" s="1007"/>
      <c r="CN83" s="1008"/>
      <c r="CO83" s="1008"/>
      <c r="CP83" s="1008"/>
      <c r="CQ83" s="1009"/>
      <c r="CR83" s="1007"/>
      <c r="CS83" s="1008"/>
      <c r="CT83" s="1008"/>
      <c r="CU83" s="1008"/>
      <c r="CV83" s="1009"/>
      <c r="CW83" s="1007"/>
      <c r="CX83" s="1008"/>
      <c r="CY83" s="1008"/>
      <c r="CZ83" s="1008"/>
      <c r="DA83" s="1009"/>
      <c r="DB83" s="1007"/>
      <c r="DC83" s="1008"/>
      <c r="DD83" s="1008"/>
      <c r="DE83" s="1008"/>
      <c r="DF83" s="1009"/>
      <c r="DG83" s="1007"/>
      <c r="DH83" s="1008"/>
      <c r="DI83" s="1008"/>
      <c r="DJ83" s="1008"/>
      <c r="DK83" s="1009"/>
      <c r="DL83" s="1007"/>
      <c r="DM83" s="1008"/>
      <c r="DN83" s="1008"/>
      <c r="DO83" s="1008"/>
      <c r="DP83" s="1009"/>
      <c r="DQ83" s="1007"/>
      <c r="DR83" s="1008"/>
      <c r="DS83" s="1008"/>
      <c r="DT83" s="1008"/>
      <c r="DU83" s="1009"/>
      <c r="DV83" s="992"/>
      <c r="DW83" s="993"/>
      <c r="DX83" s="993"/>
      <c r="DY83" s="993"/>
      <c r="DZ83" s="994"/>
      <c r="EA83" s="246"/>
    </row>
    <row r="84" spans="1:131" s="247" customFormat="1" ht="26.25" customHeight="1" x14ac:dyDescent="0.15">
      <c r="A84" s="261">
        <v>17</v>
      </c>
      <c r="B84" s="1025"/>
      <c r="C84" s="1026"/>
      <c r="D84" s="1026"/>
      <c r="E84" s="1026"/>
      <c r="F84" s="1026"/>
      <c r="G84" s="1026"/>
      <c r="H84" s="1026"/>
      <c r="I84" s="1026"/>
      <c r="J84" s="1026"/>
      <c r="K84" s="1026"/>
      <c r="L84" s="1026"/>
      <c r="M84" s="1026"/>
      <c r="N84" s="1026"/>
      <c r="O84" s="1026"/>
      <c r="P84" s="1027"/>
      <c r="Q84" s="1028"/>
      <c r="R84" s="1022"/>
      <c r="S84" s="1022"/>
      <c r="T84" s="1022"/>
      <c r="U84" s="1022"/>
      <c r="V84" s="1022"/>
      <c r="W84" s="1022"/>
      <c r="X84" s="1022"/>
      <c r="Y84" s="1022"/>
      <c r="Z84" s="1022"/>
      <c r="AA84" s="1022"/>
      <c r="AB84" s="1022"/>
      <c r="AC84" s="1022"/>
      <c r="AD84" s="1022"/>
      <c r="AE84" s="1022"/>
      <c r="AF84" s="1022"/>
      <c r="AG84" s="1022"/>
      <c r="AH84" s="1022"/>
      <c r="AI84" s="1022"/>
      <c r="AJ84" s="1022"/>
      <c r="AK84" s="1022"/>
      <c r="AL84" s="1022"/>
      <c r="AM84" s="1022"/>
      <c r="AN84" s="1022"/>
      <c r="AO84" s="1022"/>
      <c r="AP84" s="1022"/>
      <c r="AQ84" s="1022"/>
      <c r="AR84" s="1022"/>
      <c r="AS84" s="1022"/>
      <c r="AT84" s="1022"/>
      <c r="AU84" s="1022"/>
      <c r="AV84" s="1022"/>
      <c r="AW84" s="1022"/>
      <c r="AX84" s="1022"/>
      <c r="AY84" s="1022"/>
      <c r="AZ84" s="1023"/>
      <c r="BA84" s="1023"/>
      <c r="BB84" s="1023"/>
      <c r="BC84" s="1023"/>
      <c r="BD84" s="1024"/>
      <c r="BE84" s="265"/>
      <c r="BF84" s="265"/>
      <c r="BG84" s="265"/>
      <c r="BH84" s="265"/>
      <c r="BI84" s="265"/>
      <c r="BJ84" s="265"/>
      <c r="BK84" s="265"/>
      <c r="BL84" s="265"/>
      <c r="BM84" s="265"/>
      <c r="BN84" s="265"/>
      <c r="BO84" s="265"/>
      <c r="BP84" s="265"/>
      <c r="BQ84" s="262">
        <v>78</v>
      </c>
      <c r="BR84" s="267"/>
      <c r="BS84" s="1004"/>
      <c r="BT84" s="1005"/>
      <c r="BU84" s="1005"/>
      <c r="BV84" s="1005"/>
      <c r="BW84" s="1005"/>
      <c r="BX84" s="1005"/>
      <c r="BY84" s="1005"/>
      <c r="BZ84" s="1005"/>
      <c r="CA84" s="1005"/>
      <c r="CB84" s="1005"/>
      <c r="CC84" s="1005"/>
      <c r="CD84" s="1005"/>
      <c r="CE84" s="1005"/>
      <c r="CF84" s="1005"/>
      <c r="CG84" s="1006"/>
      <c r="CH84" s="1007"/>
      <c r="CI84" s="1008"/>
      <c r="CJ84" s="1008"/>
      <c r="CK84" s="1008"/>
      <c r="CL84" s="1009"/>
      <c r="CM84" s="1007"/>
      <c r="CN84" s="1008"/>
      <c r="CO84" s="1008"/>
      <c r="CP84" s="1008"/>
      <c r="CQ84" s="1009"/>
      <c r="CR84" s="1007"/>
      <c r="CS84" s="1008"/>
      <c r="CT84" s="1008"/>
      <c r="CU84" s="1008"/>
      <c r="CV84" s="1009"/>
      <c r="CW84" s="1007"/>
      <c r="CX84" s="1008"/>
      <c r="CY84" s="1008"/>
      <c r="CZ84" s="1008"/>
      <c r="DA84" s="1009"/>
      <c r="DB84" s="1007"/>
      <c r="DC84" s="1008"/>
      <c r="DD84" s="1008"/>
      <c r="DE84" s="1008"/>
      <c r="DF84" s="1009"/>
      <c r="DG84" s="1007"/>
      <c r="DH84" s="1008"/>
      <c r="DI84" s="1008"/>
      <c r="DJ84" s="1008"/>
      <c r="DK84" s="1009"/>
      <c r="DL84" s="1007"/>
      <c r="DM84" s="1008"/>
      <c r="DN84" s="1008"/>
      <c r="DO84" s="1008"/>
      <c r="DP84" s="1009"/>
      <c r="DQ84" s="1007"/>
      <c r="DR84" s="1008"/>
      <c r="DS84" s="1008"/>
      <c r="DT84" s="1008"/>
      <c r="DU84" s="1009"/>
      <c r="DV84" s="992"/>
      <c r="DW84" s="993"/>
      <c r="DX84" s="993"/>
      <c r="DY84" s="993"/>
      <c r="DZ84" s="994"/>
      <c r="EA84" s="246"/>
    </row>
    <row r="85" spans="1:131" s="247" customFormat="1" ht="26.25" customHeight="1" x14ac:dyDescent="0.15">
      <c r="A85" s="261">
        <v>18</v>
      </c>
      <c r="B85" s="1025"/>
      <c r="C85" s="1026"/>
      <c r="D85" s="1026"/>
      <c r="E85" s="1026"/>
      <c r="F85" s="1026"/>
      <c r="G85" s="1026"/>
      <c r="H85" s="1026"/>
      <c r="I85" s="1026"/>
      <c r="J85" s="1026"/>
      <c r="K85" s="1026"/>
      <c r="L85" s="1026"/>
      <c r="M85" s="1026"/>
      <c r="N85" s="1026"/>
      <c r="O85" s="1026"/>
      <c r="P85" s="1027"/>
      <c r="Q85" s="1028"/>
      <c r="R85" s="1022"/>
      <c r="S85" s="1022"/>
      <c r="T85" s="1022"/>
      <c r="U85" s="1022"/>
      <c r="V85" s="1022"/>
      <c r="W85" s="1022"/>
      <c r="X85" s="1022"/>
      <c r="Y85" s="1022"/>
      <c r="Z85" s="1022"/>
      <c r="AA85" s="1022"/>
      <c r="AB85" s="1022"/>
      <c r="AC85" s="1022"/>
      <c r="AD85" s="1022"/>
      <c r="AE85" s="1022"/>
      <c r="AF85" s="1022"/>
      <c r="AG85" s="1022"/>
      <c r="AH85" s="1022"/>
      <c r="AI85" s="1022"/>
      <c r="AJ85" s="1022"/>
      <c r="AK85" s="1022"/>
      <c r="AL85" s="1022"/>
      <c r="AM85" s="1022"/>
      <c r="AN85" s="1022"/>
      <c r="AO85" s="1022"/>
      <c r="AP85" s="1022"/>
      <c r="AQ85" s="1022"/>
      <c r="AR85" s="1022"/>
      <c r="AS85" s="1022"/>
      <c r="AT85" s="1022"/>
      <c r="AU85" s="1022"/>
      <c r="AV85" s="1022"/>
      <c r="AW85" s="1022"/>
      <c r="AX85" s="1022"/>
      <c r="AY85" s="1022"/>
      <c r="AZ85" s="1023"/>
      <c r="BA85" s="1023"/>
      <c r="BB85" s="1023"/>
      <c r="BC85" s="1023"/>
      <c r="BD85" s="1024"/>
      <c r="BE85" s="265"/>
      <c r="BF85" s="265"/>
      <c r="BG85" s="265"/>
      <c r="BH85" s="265"/>
      <c r="BI85" s="265"/>
      <c r="BJ85" s="265"/>
      <c r="BK85" s="265"/>
      <c r="BL85" s="265"/>
      <c r="BM85" s="265"/>
      <c r="BN85" s="265"/>
      <c r="BO85" s="265"/>
      <c r="BP85" s="265"/>
      <c r="BQ85" s="262">
        <v>79</v>
      </c>
      <c r="BR85" s="267"/>
      <c r="BS85" s="1004"/>
      <c r="BT85" s="1005"/>
      <c r="BU85" s="1005"/>
      <c r="BV85" s="1005"/>
      <c r="BW85" s="1005"/>
      <c r="BX85" s="1005"/>
      <c r="BY85" s="1005"/>
      <c r="BZ85" s="1005"/>
      <c r="CA85" s="1005"/>
      <c r="CB85" s="1005"/>
      <c r="CC85" s="1005"/>
      <c r="CD85" s="1005"/>
      <c r="CE85" s="1005"/>
      <c r="CF85" s="1005"/>
      <c r="CG85" s="1006"/>
      <c r="CH85" s="1007"/>
      <c r="CI85" s="1008"/>
      <c r="CJ85" s="1008"/>
      <c r="CK85" s="1008"/>
      <c r="CL85" s="1009"/>
      <c r="CM85" s="1007"/>
      <c r="CN85" s="1008"/>
      <c r="CO85" s="1008"/>
      <c r="CP85" s="1008"/>
      <c r="CQ85" s="1009"/>
      <c r="CR85" s="1007"/>
      <c r="CS85" s="1008"/>
      <c r="CT85" s="1008"/>
      <c r="CU85" s="1008"/>
      <c r="CV85" s="1009"/>
      <c r="CW85" s="1007"/>
      <c r="CX85" s="1008"/>
      <c r="CY85" s="1008"/>
      <c r="CZ85" s="1008"/>
      <c r="DA85" s="1009"/>
      <c r="DB85" s="1007"/>
      <c r="DC85" s="1008"/>
      <c r="DD85" s="1008"/>
      <c r="DE85" s="1008"/>
      <c r="DF85" s="1009"/>
      <c r="DG85" s="1007"/>
      <c r="DH85" s="1008"/>
      <c r="DI85" s="1008"/>
      <c r="DJ85" s="1008"/>
      <c r="DK85" s="1009"/>
      <c r="DL85" s="1007"/>
      <c r="DM85" s="1008"/>
      <c r="DN85" s="1008"/>
      <c r="DO85" s="1008"/>
      <c r="DP85" s="1009"/>
      <c r="DQ85" s="1007"/>
      <c r="DR85" s="1008"/>
      <c r="DS85" s="1008"/>
      <c r="DT85" s="1008"/>
      <c r="DU85" s="1009"/>
      <c r="DV85" s="992"/>
      <c r="DW85" s="993"/>
      <c r="DX85" s="993"/>
      <c r="DY85" s="993"/>
      <c r="DZ85" s="994"/>
      <c r="EA85" s="246"/>
    </row>
    <row r="86" spans="1:131" s="247" customFormat="1" ht="26.25" customHeight="1" x14ac:dyDescent="0.15">
      <c r="A86" s="261">
        <v>19</v>
      </c>
      <c r="B86" s="1025"/>
      <c r="C86" s="1026"/>
      <c r="D86" s="1026"/>
      <c r="E86" s="1026"/>
      <c r="F86" s="1026"/>
      <c r="G86" s="1026"/>
      <c r="H86" s="1026"/>
      <c r="I86" s="1026"/>
      <c r="J86" s="1026"/>
      <c r="K86" s="1026"/>
      <c r="L86" s="1026"/>
      <c r="M86" s="1026"/>
      <c r="N86" s="1026"/>
      <c r="O86" s="1026"/>
      <c r="P86" s="1027"/>
      <c r="Q86" s="1028"/>
      <c r="R86" s="1022"/>
      <c r="S86" s="1022"/>
      <c r="T86" s="1022"/>
      <c r="U86" s="1022"/>
      <c r="V86" s="1022"/>
      <c r="W86" s="1022"/>
      <c r="X86" s="1022"/>
      <c r="Y86" s="1022"/>
      <c r="Z86" s="1022"/>
      <c r="AA86" s="1022"/>
      <c r="AB86" s="1022"/>
      <c r="AC86" s="1022"/>
      <c r="AD86" s="1022"/>
      <c r="AE86" s="1022"/>
      <c r="AF86" s="1022"/>
      <c r="AG86" s="1022"/>
      <c r="AH86" s="1022"/>
      <c r="AI86" s="1022"/>
      <c r="AJ86" s="1022"/>
      <c r="AK86" s="1022"/>
      <c r="AL86" s="1022"/>
      <c r="AM86" s="1022"/>
      <c r="AN86" s="1022"/>
      <c r="AO86" s="1022"/>
      <c r="AP86" s="1022"/>
      <c r="AQ86" s="1022"/>
      <c r="AR86" s="1022"/>
      <c r="AS86" s="1022"/>
      <c r="AT86" s="1022"/>
      <c r="AU86" s="1022"/>
      <c r="AV86" s="1022"/>
      <c r="AW86" s="1022"/>
      <c r="AX86" s="1022"/>
      <c r="AY86" s="1022"/>
      <c r="AZ86" s="1023"/>
      <c r="BA86" s="1023"/>
      <c r="BB86" s="1023"/>
      <c r="BC86" s="1023"/>
      <c r="BD86" s="1024"/>
      <c r="BE86" s="265"/>
      <c r="BF86" s="265"/>
      <c r="BG86" s="265"/>
      <c r="BH86" s="265"/>
      <c r="BI86" s="265"/>
      <c r="BJ86" s="265"/>
      <c r="BK86" s="265"/>
      <c r="BL86" s="265"/>
      <c r="BM86" s="265"/>
      <c r="BN86" s="265"/>
      <c r="BO86" s="265"/>
      <c r="BP86" s="265"/>
      <c r="BQ86" s="262">
        <v>80</v>
      </c>
      <c r="BR86" s="267"/>
      <c r="BS86" s="1004"/>
      <c r="BT86" s="1005"/>
      <c r="BU86" s="1005"/>
      <c r="BV86" s="1005"/>
      <c r="BW86" s="1005"/>
      <c r="BX86" s="1005"/>
      <c r="BY86" s="1005"/>
      <c r="BZ86" s="1005"/>
      <c r="CA86" s="1005"/>
      <c r="CB86" s="1005"/>
      <c r="CC86" s="1005"/>
      <c r="CD86" s="1005"/>
      <c r="CE86" s="1005"/>
      <c r="CF86" s="1005"/>
      <c r="CG86" s="1006"/>
      <c r="CH86" s="1007"/>
      <c r="CI86" s="1008"/>
      <c r="CJ86" s="1008"/>
      <c r="CK86" s="1008"/>
      <c r="CL86" s="1009"/>
      <c r="CM86" s="1007"/>
      <c r="CN86" s="1008"/>
      <c r="CO86" s="1008"/>
      <c r="CP86" s="1008"/>
      <c r="CQ86" s="1009"/>
      <c r="CR86" s="1007"/>
      <c r="CS86" s="1008"/>
      <c r="CT86" s="1008"/>
      <c r="CU86" s="1008"/>
      <c r="CV86" s="1009"/>
      <c r="CW86" s="1007"/>
      <c r="CX86" s="1008"/>
      <c r="CY86" s="1008"/>
      <c r="CZ86" s="1008"/>
      <c r="DA86" s="1009"/>
      <c r="DB86" s="1007"/>
      <c r="DC86" s="1008"/>
      <c r="DD86" s="1008"/>
      <c r="DE86" s="1008"/>
      <c r="DF86" s="1009"/>
      <c r="DG86" s="1007"/>
      <c r="DH86" s="1008"/>
      <c r="DI86" s="1008"/>
      <c r="DJ86" s="1008"/>
      <c r="DK86" s="1009"/>
      <c r="DL86" s="1007"/>
      <c r="DM86" s="1008"/>
      <c r="DN86" s="1008"/>
      <c r="DO86" s="1008"/>
      <c r="DP86" s="1009"/>
      <c r="DQ86" s="1007"/>
      <c r="DR86" s="1008"/>
      <c r="DS86" s="1008"/>
      <c r="DT86" s="1008"/>
      <c r="DU86" s="1009"/>
      <c r="DV86" s="992"/>
      <c r="DW86" s="993"/>
      <c r="DX86" s="993"/>
      <c r="DY86" s="993"/>
      <c r="DZ86" s="994"/>
      <c r="EA86" s="246"/>
    </row>
    <row r="87" spans="1:131" s="247" customFormat="1" ht="26.25" customHeight="1" x14ac:dyDescent="0.15">
      <c r="A87" s="269">
        <v>20</v>
      </c>
      <c r="B87" s="1015"/>
      <c r="C87" s="1016"/>
      <c r="D87" s="1016"/>
      <c r="E87" s="1016"/>
      <c r="F87" s="1016"/>
      <c r="G87" s="1016"/>
      <c r="H87" s="1016"/>
      <c r="I87" s="1016"/>
      <c r="J87" s="1016"/>
      <c r="K87" s="1016"/>
      <c r="L87" s="1016"/>
      <c r="M87" s="1016"/>
      <c r="N87" s="1016"/>
      <c r="O87" s="1016"/>
      <c r="P87" s="1017"/>
      <c r="Q87" s="1018"/>
      <c r="R87" s="1019"/>
      <c r="S87" s="1019"/>
      <c r="T87" s="1019"/>
      <c r="U87" s="1019"/>
      <c r="V87" s="1019"/>
      <c r="W87" s="1019"/>
      <c r="X87" s="1019"/>
      <c r="Y87" s="1019"/>
      <c r="Z87" s="1019"/>
      <c r="AA87" s="1019"/>
      <c r="AB87" s="1019"/>
      <c r="AC87" s="1019"/>
      <c r="AD87" s="1019"/>
      <c r="AE87" s="1019"/>
      <c r="AF87" s="1019"/>
      <c r="AG87" s="1019"/>
      <c r="AH87" s="1019"/>
      <c r="AI87" s="1019"/>
      <c r="AJ87" s="1019"/>
      <c r="AK87" s="1019"/>
      <c r="AL87" s="1019"/>
      <c r="AM87" s="1019"/>
      <c r="AN87" s="1019"/>
      <c r="AO87" s="1019"/>
      <c r="AP87" s="1019"/>
      <c r="AQ87" s="1019"/>
      <c r="AR87" s="1019"/>
      <c r="AS87" s="1019"/>
      <c r="AT87" s="1019"/>
      <c r="AU87" s="1019"/>
      <c r="AV87" s="1019"/>
      <c r="AW87" s="1019"/>
      <c r="AX87" s="1019"/>
      <c r="AY87" s="1019"/>
      <c r="AZ87" s="1020"/>
      <c r="BA87" s="1020"/>
      <c r="BB87" s="1020"/>
      <c r="BC87" s="1020"/>
      <c r="BD87" s="1021"/>
      <c r="BE87" s="265"/>
      <c r="BF87" s="265"/>
      <c r="BG87" s="265"/>
      <c r="BH87" s="265"/>
      <c r="BI87" s="265"/>
      <c r="BJ87" s="265"/>
      <c r="BK87" s="265"/>
      <c r="BL87" s="265"/>
      <c r="BM87" s="265"/>
      <c r="BN87" s="265"/>
      <c r="BO87" s="265"/>
      <c r="BP87" s="265"/>
      <c r="BQ87" s="262">
        <v>81</v>
      </c>
      <c r="BR87" s="267"/>
      <c r="BS87" s="1004"/>
      <c r="BT87" s="1005"/>
      <c r="BU87" s="1005"/>
      <c r="BV87" s="1005"/>
      <c r="BW87" s="1005"/>
      <c r="BX87" s="1005"/>
      <c r="BY87" s="1005"/>
      <c r="BZ87" s="1005"/>
      <c r="CA87" s="1005"/>
      <c r="CB87" s="1005"/>
      <c r="CC87" s="1005"/>
      <c r="CD87" s="1005"/>
      <c r="CE87" s="1005"/>
      <c r="CF87" s="1005"/>
      <c r="CG87" s="1006"/>
      <c r="CH87" s="1007"/>
      <c r="CI87" s="1008"/>
      <c r="CJ87" s="1008"/>
      <c r="CK87" s="1008"/>
      <c r="CL87" s="1009"/>
      <c r="CM87" s="1007"/>
      <c r="CN87" s="1008"/>
      <c r="CO87" s="1008"/>
      <c r="CP87" s="1008"/>
      <c r="CQ87" s="1009"/>
      <c r="CR87" s="1007"/>
      <c r="CS87" s="1008"/>
      <c r="CT87" s="1008"/>
      <c r="CU87" s="1008"/>
      <c r="CV87" s="1009"/>
      <c r="CW87" s="1007"/>
      <c r="CX87" s="1008"/>
      <c r="CY87" s="1008"/>
      <c r="CZ87" s="1008"/>
      <c r="DA87" s="1009"/>
      <c r="DB87" s="1007"/>
      <c r="DC87" s="1008"/>
      <c r="DD87" s="1008"/>
      <c r="DE87" s="1008"/>
      <c r="DF87" s="1009"/>
      <c r="DG87" s="1007"/>
      <c r="DH87" s="1008"/>
      <c r="DI87" s="1008"/>
      <c r="DJ87" s="1008"/>
      <c r="DK87" s="1009"/>
      <c r="DL87" s="1007"/>
      <c r="DM87" s="1008"/>
      <c r="DN87" s="1008"/>
      <c r="DO87" s="1008"/>
      <c r="DP87" s="1009"/>
      <c r="DQ87" s="1007"/>
      <c r="DR87" s="1008"/>
      <c r="DS87" s="1008"/>
      <c r="DT87" s="1008"/>
      <c r="DU87" s="1009"/>
      <c r="DV87" s="992"/>
      <c r="DW87" s="993"/>
      <c r="DX87" s="993"/>
      <c r="DY87" s="993"/>
      <c r="DZ87" s="994"/>
      <c r="EA87" s="246"/>
    </row>
    <row r="88" spans="1:131" s="247" customFormat="1" ht="26.25" customHeight="1" thickBot="1" x14ac:dyDescent="0.2">
      <c r="A88" s="264" t="s">
        <v>386</v>
      </c>
      <c r="B88" s="995" t="s">
        <v>417</v>
      </c>
      <c r="C88" s="996"/>
      <c r="D88" s="996"/>
      <c r="E88" s="996"/>
      <c r="F88" s="996"/>
      <c r="G88" s="996"/>
      <c r="H88" s="996"/>
      <c r="I88" s="996"/>
      <c r="J88" s="996"/>
      <c r="K88" s="996"/>
      <c r="L88" s="996"/>
      <c r="M88" s="996"/>
      <c r="N88" s="996"/>
      <c r="O88" s="996"/>
      <c r="P88" s="997"/>
      <c r="Q88" s="1013"/>
      <c r="R88" s="1014"/>
      <c r="S88" s="1014"/>
      <c r="T88" s="1014"/>
      <c r="U88" s="1014"/>
      <c r="V88" s="1014"/>
      <c r="W88" s="1014"/>
      <c r="X88" s="1014"/>
      <c r="Y88" s="1014"/>
      <c r="Z88" s="1014"/>
      <c r="AA88" s="1014"/>
      <c r="AB88" s="1014"/>
      <c r="AC88" s="1014"/>
      <c r="AD88" s="1014"/>
      <c r="AE88" s="1014"/>
      <c r="AF88" s="1010">
        <v>25092</v>
      </c>
      <c r="AG88" s="1010"/>
      <c r="AH88" s="1010"/>
      <c r="AI88" s="1010"/>
      <c r="AJ88" s="1010"/>
      <c r="AK88" s="1014"/>
      <c r="AL88" s="1014"/>
      <c r="AM88" s="1014"/>
      <c r="AN88" s="1014"/>
      <c r="AO88" s="1014"/>
      <c r="AP88" s="1010">
        <v>16529</v>
      </c>
      <c r="AQ88" s="1010"/>
      <c r="AR88" s="1010"/>
      <c r="AS88" s="1010"/>
      <c r="AT88" s="1010"/>
      <c r="AU88" s="1010">
        <v>6204</v>
      </c>
      <c r="AV88" s="1010"/>
      <c r="AW88" s="1010"/>
      <c r="AX88" s="1010"/>
      <c r="AY88" s="1010"/>
      <c r="AZ88" s="1011"/>
      <c r="BA88" s="1011"/>
      <c r="BB88" s="1011"/>
      <c r="BC88" s="1011"/>
      <c r="BD88" s="1012"/>
      <c r="BE88" s="265"/>
      <c r="BF88" s="265"/>
      <c r="BG88" s="265"/>
      <c r="BH88" s="265"/>
      <c r="BI88" s="265"/>
      <c r="BJ88" s="265"/>
      <c r="BK88" s="265"/>
      <c r="BL88" s="265"/>
      <c r="BM88" s="265"/>
      <c r="BN88" s="265"/>
      <c r="BO88" s="265"/>
      <c r="BP88" s="265"/>
      <c r="BQ88" s="262">
        <v>82</v>
      </c>
      <c r="BR88" s="267"/>
      <c r="BS88" s="1004"/>
      <c r="BT88" s="1005"/>
      <c r="BU88" s="1005"/>
      <c r="BV88" s="1005"/>
      <c r="BW88" s="1005"/>
      <c r="BX88" s="1005"/>
      <c r="BY88" s="1005"/>
      <c r="BZ88" s="1005"/>
      <c r="CA88" s="1005"/>
      <c r="CB88" s="1005"/>
      <c r="CC88" s="1005"/>
      <c r="CD88" s="1005"/>
      <c r="CE88" s="1005"/>
      <c r="CF88" s="1005"/>
      <c r="CG88" s="1006"/>
      <c r="CH88" s="1007"/>
      <c r="CI88" s="1008"/>
      <c r="CJ88" s="1008"/>
      <c r="CK88" s="1008"/>
      <c r="CL88" s="1009"/>
      <c r="CM88" s="1007"/>
      <c r="CN88" s="1008"/>
      <c r="CO88" s="1008"/>
      <c r="CP88" s="1008"/>
      <c r="CQ88" s="1009"/>
      <c r="CR88" s="1007"/>
      <c r="CS88" s="1008"/>
      <c r="CT88" s="1008"/>
      <c r="CU88" s="1008"/>
      <c r="CV88" s="1009"/>
      <c r="CW88" s="1007"/>
      <c r="CX88" s="1008"/>
      <c r="CY88" s="1008"/>
      <c r="CZ88" s="1008"/>
      <c r="DA88" s="1009"/>
      <c r="DB88" s="1007"/>
      <c r="DC88" s="1008"/>
      <c r="DD88" s="1008"/>
      <c r="DE88" s="1008"/>
      <c r="DF88" s="1009"/>
      <c r="DG88" s="1007"/>
      <c r="DH88" s="1008"/>
      <c r="DI88" s="1008"/>
      <c r="DJ88" s="1008"/>
      <c r="DK88" s="1009"/>
      <c r="DL88" s="1007"/>
      <c r="DM88" s="1008"/>
      <c r="DN88" s="1008"/>
      <c r="DO88" s="1008"/>
      <c r="DP88" s="1009"/>
      <c r="DQ88" s="1007"/>
      <c r="DR88" s="1008"/>
      <c r="DS88" s="1008"/>
      <c r="DT88" s="1008"/>
      <c r="DU88" s="1009"/>
      <c r="DV88" s="992"/>
      <c r="DW88" s="993"/>
      <c r="DX88" s="993"/>
      <c r="DY88" s="993"/>
      <c r="DZ88" s="994"/>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04"/>
      <c r="BT89" s="1005"/>
      <c r="BU89" s="1005"/>
      <c r="BV89" s="1005"/>
      <c r="BW89" s="1005"/>
      <c r="BX89" s="1005"/>
      <c r="BY89" s="1005"/>
      <c r="BZ89" s="1005"/>
      <c r="CA89" s="1005"/>
      <c r="CB89" s="1005"/>
      <c r="CC89" s="1005"/>
      <c r="CD89" s="1005"/>
      <c r="CE89" s="1005"/>
      <c r="CF89" s="1005"/>
      <c r="CG89" s="1006"/>
      <c r="CH89" s="1007"/>
      <c r="CI89" s="1008"/>
      <c r="CJ89" s="1008"/>
      <c r="CK89" s="1008"/>
      <c r="CL89" s="1009"/>
      <c r="CM89" s="1007"/>
      <c r="CN89" s="1008"/>
      <c r="CO89" s="1008"/>
      <c r="CP89" s="1008"/>
      <c r="CQ89" s="1009"/>
      <c r="CR89" s="1007"/>
      <c r="CS89" s="1008"/>
      <c r="CT89" s="1008"/>
      <c r="CU89" s="1008"/>
      <c r="CV89" s="1009"/>
      <c r="CW89" s="1007"/>
      <c r="CX89" s="1008"/>
      <c r="CY89" s="1008"/>
      <c r="CZ89" s="1008"/>
      <c r="DA89" s="1009"/>
      <c r="DB89" s="1007"/>
      <c r="DC89" s="1008"/>
      <c r="DD89" s="1008"/>
      <c r="DE89" s="1008"/>
      <c r="DF89" s="1009"/>
      <c r="DG89" s="1007"/>
      <c r="DH89" s="1008"/>
      <c r="DI89" s="1008"/>
      <c r="DJ89" s="1008"/>
      <c r="DK89" s="1009"/>
      <c r="DL89" s="1007"/>
      <c r="DM89" s="1008"/>
      <c r="DN89" s="1008"/>
      <c r="DO89" s="1008"/>
      <c r="DP89" s="1009"/>
      <c r="DQ89" s="1007"/>
      <c r="DR89" s="1008"/>
      <c r="DS89" s="1008"/>
      <c r="DT89" s="1008"/>
      <c r="DU89" s="1009"/>
      <c r="DV89" s="992"/>
      <c r="DW89" s="993"/>
      <c r="DX89" s="993"/>
      <c r="DY89" s="993"/>
      <c r="DZ89" s="994"/>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04"/>
      <c r="BT90" s="1005"/>
      <c r="BU90" s="1005"/>
      <c r="BV90" s="1005"/>
      <c r="BW90" s="1005"/>
      <c r="BX90" s="1005"/>
      <c r="BY90" s="1005"/>
      <c r="BZ90" s="1005"/>
      <c r="CA90" s="1005"/>
      <c r="CB90" s="1005"/>
      <c r="CC90" s="1005"/>
      <c r="CD90" s="1005"/>
      <c r="CE90" s="1005"/>
      <c r="CF90" s="1005"/>
      <c r="CG90" s="1006"/>
      <c r="CH90" s="1007"/>
      <c r="CI90" s="1008"/>
      <c r="CJ90" s="1008"/>
      <c r="CK90" s="1008"/>
      <c r="CL90" s="1009"/>
      <c r="CM90" s="1007"/>
      <c r="CN90" s="1008"/>
      <c r="CO90" s="1008"/>
      <c r="CP90" s="1008"/>
      <c r="CQ90" s="1009"/>
      <c r="CR90" s="1007"/>
      <c r="CS90" s="1008"/>
      <c r="CT90" s="1008"/>
      <c r="CU90" s="1008"/>
      <c r="CV90" s="1009"/>
      <c r="CW90" s="1007"/>
      <c r="CX90" s="1008"/>
      <c r="CY90" s="1008"/>
      <c r="CZ90" s="1008"/>
      <c r="DA90" s="1009"/>
      <c r="DB90" s="1007"/>
      <c r="DC90" s="1008"/>
      <c r="DD90" s="1008"/>
      <c r="DE90" s="1008"/>
      <c r="DF90" s="1009"/>
      <c r="DG90" s="1007"/>
      <c r="DH90" s="1008"/>
      <c r="DI90" s="1008"/>
      <c r="DJ90" s="1008"/>
      <c r="DK90" s="1009"/>
      <c r="DL90" s="1007"/>
      <c r="DM90" s="1008"/>
      <c r="DN90" s="1008"/>
      <c r="DO90" s="1008"/>
      <c r="DP90" s="1009"/>
      <c r="DQ90" s="1007"/>
      <c r="DR90" s="1008"/>
      <c r="DS90" s="1008"/>
      <c r="DT90" s="1008"/>
      <c r="DU90" s="1009"/>
      <c r="DV90" s="992"/>
      <c r="DW90" s="993"/>
      <c r="DX90" s="993"/>
      <c r="DY90" s="993"/>
      <c r="DZ90" s="994"/>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04"/>
      <c r="BT91" s="1005"/>
      <c r="BU91" s="1005"/>
      <c r="BV91" s="1005"/>
      <c r="BW91" s="1005"/>
      <c r="BX91" s="1005"/>
      <c r="BY91" s="1005"/>
      <c r="BZ91" s="1005"/>
      <c r="CA91" s="1005"/>
      <c r="CB91" s="1005"/>
      <c r="CC91" s="1005"/>
      <c r="CD91" s="1005"/>
      <c r="CE91" s="1005"/>
      <c r="CF91" s="1005"/>
      <c r="CG91" s="1006"/>
      <c r="CH91" s="1007"/>
      <c r="CI91" s="1008"/>
      <c r="CJ91" s="1008"/>
      <c r="CK91" s="1008"/>
      <c r="CL91" s="1009"/>
      <c r="CM91" s="1007"/>
      <c r="CN91" s="1008"/>
      <c r="CO91" s="1008"/>
      <c r="CP91" s="1008"/>
      <c r="CQ91" s="1009"/>
      <c r="CR91" s="1007"/>
      <c r="CS91" s="1008"/>
      <c r="CT91" s="1008"/>
      <c r="CU91" s="1008"/>
      <c r="CV91" s="1009"/>
      <c r="CW91" s="1007"/>
      <c r="CX91" s="1008"/>
      <c r="CY91" s="1008"/>
      <c r="CZ91" s="1008"/>
      <c r="DA91" s="1009"/>
      <c r="DB91" s="1007"/>
      <c r="DC91" s="1008"/>
      <c r="DD91" s="1008"/>
      <c r="DE91" s="1008"/>
      <c r="DF91" s="1009"/>
      <c r="DG91" s="1007"/>
      <c r="DH91" s="1008"/>
      <c r="DI91" s="1008"/>
      <c r="DJ91" s="1008"/>
      <c r="DK91" s="1009"/>
      <c r="DL91" s="1007"/>
      <c r="DM91" s="1008"/>
      <c r="DN91" s="1008"/>
      <c r="DO91" s="1008"/>
      <c r="DP91" s="1009"/>
      <c r="DQ91" s="1007"/>
      <c r="DR91" s="1008"/>
      <c r="DS91" s="1008"/>
      <c r="DT91" s="1008"/>
      <c r="DU91" s="1009"/>
      <c r="DV91" s="992"/>
      <c r="DW91" s="993"/>
      <c r="DX91" s="993"/>
      <c r="DY91" s="993"/>
      <c r="DZ91" s="994"/>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04"/>
      <c r="BT92" s="1005"/>
      <c r="BU92" s="1005"/>
      <c r="BV92" s="1005"/>
      <c r="BW92" s="1005"/>
      <c r="BX92" s="1005"/>
      <c r="BY92" s="1005"/>
      <c r="BZ92" s="1005"/>
      <c r="CA92" s="1005"/>
      <c r="CB92" s="1005"/>
      <c r="CC92" s="1005"/>
      <c r="CD92" s="1005"/>
      <c r="CE92" s="1005"/>
      <c r="CF92" s="1005"/>
      <c r="CG92" s="1006"/>
      <c r="CH92" s="1007"/>
      <c r="CI92" s="1008"/>
      <c r="CJ92" s="1008"/>
      <c r="CK92" s="1008"/>
      <c r="CL92" s="1009"/>
      <c r="CM92" s="1007"/>
      <c r="CN92" s="1008"/>
      <c r="CO92" s="1008"/>
      <c r="CP92" s="1008"/>
      <c r="CQ92" s="1009"/>
      <c r="CR92" s="1007"/>
      <c r="CS92" s="1008"/>
      <c r="CT92" s="1008"/>
      <c r="CU92" s="1008"/>
      <c r="CV92" s="1009"/>
      <c r="CW92" s="1007"/>
      <c r="CX92" s="1008"/>
      <c r="CY92" s="1008"/>
      <c r="CZ92" s="1008"/>
      <c r="DA92" s="1009"/>
      <c r="DB92" s="1007"/>
      <c r="DC92" s="1008"/>
      <c r="DD92" s="1008"/>
      <c r="DE92" s="1008"/>
      <c r="DF92" s="1009"/>
      <c r="DG92" s="1007"/>
      <c r="DH92" s="1008"/>
      <c r="DI92" s="1008"/>
      <c r="DJ92" s="1008"/>
      <c r="DK92" s="1009"/>
      <c r="DL92" s="1007"/>
      <c r="DM92" s="1008"/>
      <c r="DN92" s="1008"/>
      <c r="DO92" s="1008"/>
      <c r="DP92" s="1009"/>
      <c r="DQ92" s="1007"/>
      <c r="DR92" s="1008"/>
      <c r="DS92" s="1008"/>
      <c r="DT92" s="1008"/>
      <c r="DU92" s="1009"/>
      <c r="DV92" s="992"/>
      <c r="DW92" s="993"/>
      <c r="DX92" s="993"/>
      <c r="DY92" s="993"/>
      <c r="DZ92" s="994"/>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04"/>
      <c r="BT93" s="1005"/>
      <c r="BU93" s="1005"/>
      <c r="BV93" s="1005"/>
      <c r="BW93" s="1005"/>
      <c r="BX93" s="1005"/>
      <c r="BY93" s="1005"/>
      <c r="BZ93" s="1005"/>
      <c r="CA93" s="1005"/>
      <c r="CB93" s="1005"/>
      <c r="CC93" s="1005"/>
      <c r="CD93" s="1005"/>
      <c r="CE93" s="1005"/>
      <c r="CF93" s="1005"/>
      <c r="CG93" s="1006"/>
      <c r="CH93" s="1007"/>
      <c r="CI93" s="1008"/>
      <c r="CJ93" s="1008"/>
      <c r="CK93" s="1008"/>
      <c r="CL93" s="1009"/>
      <c r="CM93" s="1007"/>
      <c r="CN93" s="1008"/>
      <c r="CO93" s="1008"/>
      <c r="CP93" s="1008"/>
      <c r="CQ93" s="1009"/>
      <c r="CR93" s="1007"/>
      <c r="CS93" s="1008"/>
      <c r="CT93" s="1008"/>
      <c r="CU93" s="1008"/>
      <c r="CV93" s="1009"/>
      <c r="CW93" s="1007"/>
      <c r="CX93" s="1008"/>
      <c r="CY93" s="1008"/>
      <c r="CZ93" s="1008"/>
      <c r="DA93" s="1009"/>
      <c r="DB93" s="1007"/>
      <c r="DC93" s="1008"/>
      <c r="DD93" s="1008"/>
      <c r="DE93" s="1008"/>
      <c r="DF93" s="1009"/>
      <c r="DG93" s="1007"/>
      <c r="DH93" s="1008"/>
      <c r="DI93" s="1008"/>
      <c r="DJ93" s="1008"/>
      <c r="DK93" s="1009"/>
      <c r="DL93" s="1007"/>
      <c r="DM93" s="1008"/>
      <c r="DN93" s="1008"/>
      <c r="DO93" s="1008"/>
      <c r="DP93" s="1009"/>
      <c r="DQ93" s="1007"/>
      <c r="DR93" s="1008"/>
      <c r="DS93" s="1008"/>
      <c r="DT93" s="1008"/>
      <c r="DU93" s="1009"/>
      <c r="DV93" s="992"/>
      <c r="DW93" s="993"/>
      <c r="DX93" s="993"/>
      <c r="DY93" s="993"/>
      <c r="DZ93" s="994"/>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04"/>
      <c r="BT94" s="1005"/>
      <c r="BU94" s="1005"/>
      <c r="BV94" s="1005"/>
      <c r="BW94" s="1005"/>
      <c r="BX94" s="1005"/>
      <c r="BY94" s="1005"/>
      <c r="BZ94" s="1005"/>
      <c r="CA94" s="1005"/>
      <c r="CB94" s="1005"/>
      <c r="CC94" s="1005"/>
      <c r="CD94" s="1005"/>
      <c r="CE94" s="1005"/>
      <c r="CF94" s="1005"/>
      <c r="CG94" s="1006"/>
      <c r="CH94" s="1007"/>
      <c r="CI94" s="1008"/>
      <c r="CJ94" s="1008"/>
      <c r="CK94" s="1008"/>
      <c r="CL94" s="1009"/>
      <c r="CM94" s="1007"/>
      <c r="CN94" s="1008"/>
      <c r="CO94" s="1008"/>
      <c r="CP94" s="1008"/>
      <c r="CQ94" s="1009"/>
      <c r="CR94" s="1007"/>
      <c r="CS94" s="1008"/>
      <c r="CT94" s="1008"/>
      <c r="CU94" s="1008"/>
      <c r="CV94" s="1009"/>
      <c r="CW94" s="1007"/>
      <c r="CX94" s="1008"/>
      <c r="CY94" s="1008"/>
      <c r="CZ94" s="1008"/>
      <c r="DA94" s="1009"/>
      <c r="DB94" s="1007"/>
      <c r="DC94" s="1008"/>
      <c r="DD94" s="1008"/>
      <c r="DE94" s="1008"/>
      <c r="DF94" s="1009"/>
      <c r="DG94" s="1007"/>
      <c r="DH94" s="1008"/>
      <c r="DI94" s="1008"/>
      <c r="DJ94" s="1008"/>
      <c r="DK94" s="1009"/>
      <c r="DL94" s="1007"/>
      <c r="DM94" s="1008"/>
      <c r="DN94" s="1008"/>
      <c r="DO94" s="1008"/>
      <c r="DP94" s="1009"/>
      <c r="DQ94" s="1007"/>
      <c r="DR94" s="1008"/>
      <c r="DS94" s="1008"/>
      <c r="DT94" s="1008"/>
      <c r="DU94" s="1009"/>
      <c r="DV94" s="992"/>
      <c r="DW94" s="993"/>
      <c r="DX94" s="993"/>
      <c r="DY94" s="993"/>
      <c r="DZ94" s="994"/>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04"/>
      <c r="BT95" s="1005"/>
      <c r="BU95" s="1005"/>
      <c r="BV95" s="1005"/>
      <c r="BW95" s="1005"/>
      <c r="BX95" s="1005"/>
      <c r="BY95" s="1005"/>
      <c r="BZ95" s="1005"/>
      <c r="CA95" s="1005"/>
      <c r="CB95" s="1005"/>
      <c r="CC95" s="1005"/>
      <c r="CD95" s="1005"/>
      <c r="CE95" s="1005"/>
      <c r="CF95" s="1005"/>
      <c r="CG95" s="1006"/>
      <c r="CH95" s="1007"/>
      <c r="CI95" s="1008"/>
      <c r="CJ95" s="1008"/>
      <c r="CK95" s="1008"/>
      <c r="CL95" s="1009"/>
      <c r="CM95" s="1007"/>
      <c r="CN95" s="1008"/>
      <c r="CO95" s="1008"/>
      <c r="CP95" s="1008"/>
      <c r="CQ95" s="1009"/>
      <c r="CR95" s="1007"/>
      <c r="CS95" s="1008"/>
      <c r="CT95" s="1008"/>
      <c r="CU95" s="1008"/>
      <c r="CV95" s="1009"/>
      <c r="CW95" s="1007"/>
      <c r="CX95" s="1008"/>
      <c r="CY95" s="1008"/>
      <c r="CZ95" s="1008"/>
      <c r="DA95" s="1009"/>
      <c r="DB95" s="1007"/>
      <c r="DC95" s="1008"/>
      <c r="DD95" s="1008"/>
      <c r="DE95" s="1008"/>
      <c r="DF95" s="1009"/>
      <c r="DG95" s="1007"/>
      <c r="DH95" s="1008"/>
      <c r="DI95" s="1008"/>
      <c r="DJ95" s="1008"/>
      <c r="DK95" s="1009"/>
      <c r="DL95" s="1007"/>
      <c r="DM95" s="1008"/>
      <c r="DN95" s="1008"/>
      <c r="DO95" s="1008"/>
      <c r="DP95" s="1009"/>
      <c r="DQ95" s="1007"/>
      <c r="DR95" s="1008"/>
      <c r="DS95" s="1008"/>
      <c r="DT95" s="1008"/>
      <c r="DU95" s="1009"/>
      <c r="DV95" s="992"/>
      <c r="DW95" s="993"/>
      <c r="DX95" s="993"/>
      <c r="DY95" s="993"/>
      <c r="DZ95" s="994"/>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04"/>
      <c r="BT96" s="1005"/>
      <c r="BU96" s="1005"/>
      <c r="BV96" s="1005"/>
      <c r="BW96" s="1005"/>
      <c r="BX96" s="1005"/>
      <c r="BY96" s="1005"/>
      <c r="BZ96" s="1005"/>
      <c r="CA96" s="1005"/>
      <c r="CB96" s="1005"/>
      <c r="CC96" s="1005"/>
      <c r="CD96" s="1005"/>
      <c r="CE96" s="1005"/>
      <c r="CF96" s="1005"/>
      <c r="CG96" s="1006"/>
      <c r="CH96" s="1007"/>
      <c r="CI96" s="1008"/>
      <c r="CJ96" s="1008"/>
      <c r="CK96" s="1008"/>
      <c r="CL96" s="1009"/>
      <c r="CM96" s="1007"/>
      <c r="CN96" s="1008"/>
      <c r="CO96" s="1008"/>
      <c r="CP96" s="1008"/>
      <c r="CQ96" s="1009"/>
      <c r="CR96" s="1007"/>
      <c r="CS96" s="1008"/>
      <c r="CT96" s="1008"/>
      <c r="CU96" s="1008"/>
      <c r="CV96" s="1009"/>
      <c r="CW96" s="1007"/>
      <c r="CX96" s="1008"/>
      <c r="CY96" s="1008"/>
      <c r="CZ96" s="1008"/>
      <c r="DA96" s="1009"/>
      <c r="DB96" s="1007"/>
      <c r="DC96" s="1008"/>
      <c r="DD96" s="1008"/>
      <c r="DE96" s="1008"/>
      <c r="DF96" s="1009"/>
      <c r="DG96" s="1007"/>
      <c r="DH96" s="1008"/>
      <c r="DI96" s="1008"/>
      <c r="DJ96" s="1008"/>
      <c r="DK96" s="1009"/>
      <c r="DL96" s="1007"/>
      <c r="DM96" s="1008"/>
      <c r="DN96" s="1008"/>
      <c r="DO96" s="1008"/>
      <c r="DP96" s="1009"/>
      <c r="DQ96" s="1007"/>
      <c r="DR96" s="1008"/>
      <c r="DS96" s="1008"/>
      <c r="DT96" s="1008"/>
      <c r="DU96" s="1009"/>
      <c r="DV96" s="992"/>
      <c r="DW96" s="993"/>
      <c r="DX96" s="993"/>
      <c r="DY96" s="993"/>
      <c r="DZ96" s="994"/>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04"/>
      <c r="BT97" s="1005"/>
      <c r="BU97" s="1005"/>
      <c r="BV97" s="1005"/>
      <c r="BW97" s="1005"/>
      <c r="BX97" s="1005"/>
      <c r="BY97" s="1005"/>
      <c r="BZ97" s="1005"/>
      <c r="CA97" s="1005"/>
      <c r="CB97" s="1005"/>
      <c r="CC97" s="1005"/>
      <c r="CD97" s="1005"/>
      <c r="CE97" s="1005"/>
      <c r="CF97" s="1005"/>
      <c r="CG97" s="1006"/>
      <c r="CH97" s="1007"/>
      <c r="CI97" s="1008"/>
      <c r="CJ97" s="1008"/>
      <c r="CK97" s="1008"/>
      <c r="CL97" s="1009"/>
      <c r="CM97" s="1007"/>
      <c r="CN97" s="1008"/>
      <c r="CO97" s="1008"/>
      <c r="CP97" s="1008"/>
      <c r="CQ97" s="1009"/>
      <c r="CR97" s="1007"/>
      <c r="CS97" s="1008"/>
      <c r="CT97" s="1008"/>
      <c r="CU97" s="1008"/>
      <c r="CV97" s="1009"/>
      <c r="CW97" s="1007"/>
      <c r="CX97" s="1008"/>
      <c r="CY97" s="1008"/>
      <c r="CZ97" s="1008"/>
      <c r="DA97" s="1009"/>
      <c r="DB97" s="1007"/>
      <c r="DC97" s="1008"/>
      <c r="DD97" s="1008"/>
      <c r="DE97" s="1008"/>
      <c r="DF97" s="1009"/>
      <c r="DG97" s="1007"/>
      <c r="DH97" s="1008"/>
      <c r="DI97" s="1008"/>
      <c r="DJ97" s="1008"/>
      <c r="DK97" s="1009"/>
      <c r="DL97" s="1007"/>
      <c r="DM97" s="1008"/>
      <c r="DN97" s="1008"/>
      <c r="DO97" s="1008"/>
      <c r="DP97" s="1009"/>
      <c r="DQ97" s="1007"/>
      <c r="DR97" s="1008"/>
      <c r="DS97" s="1008"/>
      <c r="DT97" s="1008"/>
      <c r="DU97" s="1009"/>
      <c r="DV97" s="992"/>
      <c r="DW97" s="993"/>
      <c r="DX97" s="993"/>
      <c r="DY97" s="993"/>
      <c r="DZ97" s="994"/>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04"/>
      <c r="BT98" s="1005"/>
      <c r="BU98" s="1005"/>
      <c r="BV98" s="1005"/>
      <c r="BW98" s="1005"/>
      <c r="BX98" s="1005"/>
      <c r="BY98" s="1005"/>
      <c r="BZ98" s="1005"/>
      <c r="CA98" s="1005"/>
      <c r="CB98" s="1005"/>
      <c r="CC98" s="1005"/>
      <c r="CD98" s="1005"/>
      <c r="CE98" s="1005"/>
      <c r="CF98" s="1005"/>
      <c r="CG98" s="1006"/>
      <c r="CH98" s="1007"/>
      <c r="CI98" s="1008"/>
      <c r="CJ98" s="1008"/>
      <c r="CK98" s="1008"/>
      <c r="CL98" s="1009"/>
      <c r="CM98" s="1007"/>
      <c r="CN98" s="1008"/>
      <c r="CO98" s="1008"/>
      <c r="CP98" s="1008"/>
      <c r="CQ98" s="1009"/>
      <c r="CR98" s="1007"/>
      <c r="CS98" s="1008"/>
      <c r="CT98" s="1008"/>
      <c r="CU98" s="1008"/>
      <c r="CV98" s="1009"/>
      <c r="CW98" s="1007"/>
      <c r="CX98" s="1008"/>
      <c r="CY98" s="1008"/>
      <c r="CZ98" s="1008"/>
      <c r="DA98" s="1009"/>
      <c r="DB98" s="1007"/>
      <c r="DC98" s="1008"/>
      <c r="DD98" s="1008"/>
      <c r="DE98" s="1008"/>
      <c r="DF98" s="1009"/>
      <c r="DG98" s="1007"/>
      <c r="DH98" s="1008"/>
      <c r="DI98" s="1008"/>
      <c r="DJ98" s="1008"/>
      <c r="DK98" s="1009"/>
      <c r="DL98" s="1007"/>
      <c r="DM98" s="1008"/>
      <c r="DN98" s="1008"/>
      <c r="DO98" s="1008"/>
      <c r="DP98" s="1009"/>
      <c r="DQ98" s="1007"/>
      <c r="DR98" s="1008"/>
      <c r="DS98" s="1008"/>
      <c r="DT98" s="1008"/>
      <c r="DU98" s="1009"/>
      <c r="DV98" s="992"/>
      <c r="DW98" s="993"/>
      <c r="DX98" s="993"/>
      <c r="DY98" s="993"/>
      <c r="DZ98" s="994"/>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04"/>
      <c r="BT99" s="1005"/>
      <c r="BU99" s="1005"/>
      <c r="BV99" s="1005"/>
      <c r="BW99" s="1005"/>
      <c r="BX99" s="1005"/>
      <c r="BY99" s="1005"/>
      <c r="BZ99" s="1005"/>
      <c r="CA99" s="1005"/>
      <c r="CB99" s="1005"/>
      <c r="CC99" s="1005"/>
      <c r="CD99" s="1005"/>
      <c r="CE99" s="1005"/>
      <c r="CF99" s="1005"/>
      <c r="CG99" s="1006"/>
      <c r="CH99" s="1007"/>
      <c r="CI99" s="1008"/>
      <c r="CJ99" s="1008"/>
      <c r="CK99" s="1008"/>
      <c r="CL99" s="1009"/>
      <c r="CM99" s="1007"/>
      <c r="CN99" s="1008"/>
      <c r="CO99" s="1008"/>
      <c r="CP99" s="1008"/>
      <c r="CQ99" s="1009"/>
      <c r="CR99" s="1007"/>
      <c r="CS99" s="1008"/>
      <c r="CT99" s="1008"/>
      <c r="CU99" s="1008"/>
      <c r="CV99" s="1009"/>
      <c r="CW99" s="1007"/>
      <c r="CX99" s="1008"/>
      <c r="CY99" s="1008"/>
      <c r="CZ99" s="1008"/>
      <c r="DA99" s="1009"/>
      <c r="DB99" s="1007"/>
      <c r="DC99" s="1008"/>
      <c r="DD99" s="1008"/>
      <c r="DE99" s="1008"/>
      <c r="DF99" s="1009"/>
      <c r="DG99" s="1007"/>
      <c r="DH99" s="1008"/>
      <c r="DI99" s="1008"/>
      <c r="DJ99" s="1008"/>
      <c r="DK99" s="1009"/>
      <c r="DL99" s="1007"/>
      <c r="DM99" s="1008"/>
      <c r="DN99" s="1008"/>
      <c r="DO99" s="1008"/>
      <c r="DP99" s="1009"/>
      <c r="DQ99" s="1007"/>
      <c r="DR99" s="1008"/>
      <c r="DS99" s="1008"/>
      <c r="DT99" s="1008"/>
      <c r="DU99" s="1009"/>
      <c r="DV99" s="992"/>
      <c r="DW99" s="993"/>
      <c r="DX99" s="993"/>
      <c r="DY99" s="993"/>
      <c r="DZ99" s="994"/>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04"/>
      <c r="BT100" s="1005"/>
      <c r="BU100" s="1005"/>
      <c r="BV100" s="1005"/>
      <c r="BW100" s="1005"/>
      <c r="BX100" s="1005"/>
      <c r="BY100" s="1005"/>
      <c r="BZ100" s="1005"/>
      <c r="CA100" s="1005"/>
      <c r="CB100" s="1005"/>
      <c r="CC100" s="1005"/>
      <c r="CD100" s="1005"/>
      <c r="CE100" s="1005"/>
      <c r="CF100" s="1005"/>
      <c r="CG100" s="1006"/>
      <c r="CH100" s="1007"/>
      <c r="CI100" s="1008"/>
      <c r="CJ100" s="1008"/>
      <c r="CK100" s="1008"/>
      <c r="CL100" s="1009"/>
      <c r="CM100" s="1007"/>
      <c r="CN100" s="1008"/>
      <c r="CO100" s="1008"/>
      <c r="CP100" s="1008"/>
      <c r="CQ100" s="1009"/>
      <c r="CR100" s="1007"/>
      <c r="CS100" s="1008"/>
      <c r="CT100" s="1008"/>
      <c r="CU100" s="1008"/>
      <c r="CV100" s="1009"/>
      <c r="CW100" s="1007"/>
      <c r="CX100" s="1008"/>
      <c r="CY100" s="1008"/>
      <c r="CZ100" s="1008"/>
      <c r="DA100" s="1009"/>
      <c r="DB100" s="1007"/>
      <c r="DC100" s="1008"/>
      <c r="DD100" s="1008"/>
      <c r="DE100" s="1008"/>
      <c r="DF100" s="1009"/>
      <c r="DG100" s="1007"/>
      <c r="DH100" s="1008"/>
      <c r="DI100" s="1008"/>
      <c r="DJ100" s="1008"/>
      <c r="DK100" s="1009"/>
      <c r="DL100" s="1007"/>
      <c r="DM100" s="1008"/>
      <c r="DN100" s="1008"/>
      <c r="DO100" s="1008"/>
      <c r="DP100" s="1009"/>
      <c r="DQ100" s="1007"/>
      <c r="DR100" s="1008"/>
      <c r="DS100" s="1008"/>
      <c r="DT100" s="1008"/>
      <c r="DU100" s="1009"/>
      <c r="DV100" s="992"/>
      <c r="DW100" s="993"/>
      <c r="DX100" s="993"/>
      <c r="DY100" s="993"/>
      <c r="DZ100" s="994"/>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04"/>
      <c r="BT101" s="1005"/>
      <c r="BU101" s="1005"/>
      <c r="BV101" s="1005"/>
      <c r="BW101" s="1005"/>
      <c r="BX101" s="1005"/>
      <c r="BY101" s="1005"/>
      <c r="BZ101" s="1005"/>
      <c r="CA101" s="1005"/>
      <c r="CB101" s="1005"/>
      <c r="CC101" s="1005"/>
      <c r="CD101" s="1005"/>
      <c r="CE101" s="1005"/>
      <c r="CF101" s="1005"/>
      <c r="CG101" s="1006"/>
      <c r="CH101" s="1007"/>
      <c r="CI101" s="1008"/>
      <c r="CJ101" s="1008"/>
      <c r="CK101" s="1008"/>
      <c r="CL101" s="1009"/>
      <c r="CM101" s="1007"/>
      <c r="CN101" s="1008"/>
      <c r="CO101" s="1008"/>
      <c r="CP101" s="1008"/>
      <c r="CQ101" s="1009"/>
      <c r="CR101" s="1007"/>
      <c r="CS101" s="1008"/>
      <c r="CT101" s="1008"/>
      <c r="CU101" s="1008"/>
      <c r="CV101" s="1009"/>
      <c r="CW101" s="1007"/>
      <c r="CX101" s="1008"/>
      <c r="CY101" s="1008"/>
      <c r="CZ101" s="1008"/>
      <c r="DA101" s="1009"/>
      <c r="DB101" s="1007"/>
      <c r="DC101" s="1008"/>
      <c r="DD101" s="1008"/>
      <c r="DE101" s="1008"/>
      <c r="DF101" s="1009"/>
      <c r="DG101" s="1007"/>
      <c r="DH101" s="1008"/>
      <c r="DI101" s="1008"/>
      <c r="DJ101" s="1008"/>
      <c r="DK101" s="1009"/>
      <c r="DL101" s="1007"/>
      <c r="DM101" s="1008"/>
      <c r="DN101" s="1008"/>
      <c r="DO101" s="1008"/>
      <c r="DP101" s="1009"/>
      <c r="DQ101" s="1007"/>
      <c r="DR101" s="1008"/>
      <c r="DS101" s="1008"/>
      <c r="DT101" s="1008"/>
      <c r="DU101" s="1009"/>
      <c r="DV101" s="992"/>
      <c r="DW101" s="993"/>
      <c r="DX101" s="993"/>
      <c r="DY101" s="993"/>
      <c r="DZ101" s="994"/>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386</v>
      </c>
      <c r="BR102" s="995" t="s">
        <v>418</v>
      </c>
      <c r="BS102" s="996"/>
      <c r="BT102" s="996"/>
      <c r="BU102" s="996"/>
      <c r="BV102" s="996"/>
      <c r="BW102" s="996"/>
      <c r="BX102" s="996"/>
      <c r="BY102" s="996"/>
      <c r="BZ102" s="996"/>
      <c r="CA102" s="996"/>
      <c r="CB102" s="996"/>
      <c r="CC102" s="996"/>
      <c r="CD102" s="996"/>
      <c r="CE102" s="996"/>
      <c r="CF102" s="996"/>
      <c r="CG102" s="997"/>
      <c r="CH102" s="998"/>
      <c r="CI102" s="999"/>
      <c r="CJ102" s="999"/>
      <c r="CK102" s="999"/>
      <c r="CL102" s="1000"/>
      <c r="CM102" s="998"/>
      <c r="CN102" s="999"/>
      <c r="CO102" s="999"/>
      <c r="CP102" s="999"/>
      <c r="CQ102" s="1000"/>
      <c r="CR102" s="1001">
        <v>122</v>
      </c>
      <c r="CS102" s="1002"/>
      <c r="CT102" s="1002"/>
      <c r="CU102" s="1002"/>
      <c r="CV102" s="1003"/>
      <c r="CW102" s="1001">
        <v>45</v>
      </c>
      <c r="CX102" s="1002"/>
      <c r="CY102" s="1002"/>
      <c r="CZ102" s="1002"/>
      <c r="DA102" s="1003"/>
      <c r="DB102" s="1001"/>
      <c r="DC102" s="1002"/>
      <c r="DD102" s="1002"/>
      <c r="DE102" s="1002"/>
      <c r="DF102" s="1003"/>
      <c r="DG102" s="1001"/>
      <c r="DH102" s="1002"/>
      <c r="DI102" s="1002"/>
      <c r="DJ102" s="1002"/>
      <c r="DK102" s="1003"/>
      <c r="DL102" s="1001"/>
      <c r="DM102" s="1002"/>
      <c r="DN102" s="1002"/>
      <c r="DO102" s="1002"/>
      <c r="DP102" s="1003"/>
      <c r="DQ102" s="1001"/>
      <c r="DR102" s="1002"/>
      <c r="DS102" s="1002"/>
      <c r="DT102" s="1002"/>
      <c r="DU102" s="1003"/>
      <c r="DV102" s="984"/>
      <c r="DW102" s="985"/>
      <c r="DX102" s="985"/>
      <c r="DY102" s="985"/>
      <c r="DZ102" s="986"/>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87" t="s">
        <v>419</v>
      </c>
      <c r="BR103" s="987"/>
      <c r="BS103" s="987"/>
      <c r="BT103" s="987"/>
      <c r="BU103" s="987"/>
      <c r="BV103" s="987"/>
      <c r="BW103" s="987"/>
      <c r="BX103" s="987"/>
      <c r="BY103" s="987"/>
      <c r="BZ103" s="987"/>
      <c r="CA103" s="987"/>
      <c r="CB103" s="987"/>
      <c r="CC103" s="987"/>
      <c r="CD103" s="987"/>
      <c r="CE103" s="987"/>
      <c r="CF103" s="987"/>
      <c r="CG103" s="987"/>
      <c r="CH103" s="987"/>
      <c r="CI103" s="987"/>
      <c r="CJ103" s="987"/>
      <c r="CK103" s="987"/>
      <c r="CL103" s="987"/>
      <c r="CM103" s="987"/>
      <c r="CN103" s="987"/>
      <c r="CO103" s="987"/>
      <c r="CP103" s="987"/>
      <c r="CQ103" s="987"/>
      <c r="CR103" s="987"/>
      <c r="CS103" s="987"/>
      <c r="CT103" s="987"/>
      <c r="CU103" s="987"/>
      <c r="CV103" s="987"/>
      <c r="CW103" s="987"/>
      <c r="CX103" s="987"/>
      <c r="CY103" s="987"/>
      <c r="CZ103" s="987"/>
      <c r="DA103" s="987"/>
      <c r="DB103" s="987"/>
      <c r="DC103" s="987"/>
      <c r="DD103" s="987"/>
      <c r="DE103" s="987"/>
      <c r="DF103" s="987"/>
      <c r="DG103" s="987"/>
      <c r="DH103" s="987"/>
      <c r="DI103" s="987"/>
      <c r="DJ103" s="987"/>
      <c r="DK103" s="987"/>
      <c r="DL103" s="987"/>
      <c r="DM103" s="987"/>
      <c r="DN103" s="987"/>
      <c r="DO103" s="987"/>
      <c r="DP103" s="987"/>
      <c r="DQ103" s="987"/>
      <c r="DR103" s="987"/>
      <c r="DS103" s="987"/>
      <c r="DT103" s="987"/>
      <c r="DU103" s="987"/>
      <c r="DV103" s="987"/>
      <c r="DW103" s="987"/>
      <c r="DX103" s="987"/>
      <c r="DY103" s="987"/>
      <c r="DZ103" s="987"/>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88" t="s">
        <v>420</v>
      </c>
      <c r="BR104" s="988"/>
      <c r="BS104" s="988"/>
      <c r="BT104" s="988"/>
      <c r="BU104" s="988"/>
      <c r="BV104" s="988"/>
      <c r="BW104" s="988"/>
      <c r="BX104" s="988"/>
      <c r="BY104" s="988"/>
      <c r="BZ104" s="988"/>
      <c r="CA104" s="988"/>
      <c r="CB104" s="988"/>
      <c r="CC104" s="988"/>
      <c r="CD104" s="988"/>
      <c r="CE104" s="988"/>
      <c r="CF104" s="988"/>
      <c r="CG104" s="988"/>
      <c r="CH104" s="988"/>
      <c r="CI104" s="988"/>
      <c r="CJ104" s="988"/>
      <c r="CK104" s="988"/>
      <c r="CL104" s="988"/>
      <c r="CM104" s="988"/>
      <c r="CN104" s="988"/>
      <c r="CO104" s="988"/>
      <c r="CP104" s="988"/>
      <c r="CQ104" s="988"/>
      <c r="CR104" s="988"/>
      <c r="CS104" s="988"/>
      <c r="CT104" s="988"/>
      <c r="CU104" s="988"/>
      <c r="CV104" s="988"/>
      <c r="CW104" s="988"/>
      <c r="CX104" s="988"/>
      <c r="CY104" s="988"/>
      <c r="CZ104" s="988"/>
      <c r="DA104" s="988"/>
      <c r="DB104" s="988"/>
      <c r="DC104" s="988"/>
      <c r="DD104" s="988"/>
      <c r="DE104" s="988"/>
      <c r="DF104" s="988"/>
      <c r="DG104" s="988"/>
      <c r="DH104" s="988"/>
      <c r="DI104" s="988"/>
      <c r="DJ104" s="988"/>
      <c r="DK104" s="988"/>
      <c r="DL104" s="988"/>
      <c r="DM104" s="988"/>
      <c r="DN104" s="988"/>
      <c r="DO104" s="988"/>
      <c r="DP104" s="988"/>
      <c r="DQ104" s="988"/>
      <c r="DR104" s="988"/>
      <c r="DS104" s="988"/>
      <c r="DT104" s="988"/>
      <c r="DU104" s="988"/>
      <c r="DV104" s="988"/>
      <c r="DW104" s="988"/>
      <c r="DX104" s="988"/>
      <c r="DY104" s="988"/>
      <c r="DZ104" s="988"/>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421</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422</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89" t="s">
        <v>423</v>
      </c>
      <c r="B108" s="990"/>
      <c r="C108" s="990"/>
      <c r="D108" s="990"/>
      <c r="E108" s="990"/>
      <c r="F108" s="990"/>
      <c r="G108" s="990"/>
      <c r="H108" s="990"/>
      <c r="I108" s="990"/>
      <c r="J108" s="990"/>
      <c r="K108" s="990"/>
      <c r="L108" s="990"/>
      <c r="M108" s="990"/>
      <c r="N108" s="990"/>
      <c r="O108" s="990"/>
      <c r="P108" s="990"/>
      <c r="Q108" s="990"/>
      <c r="R108" s="990"/>
      <c r="S108" s="990"/>
      <c r="T108" s="990"/>
      <c r="U108" s="990"/>
      <c r="V108" s="990"/>
      <c r="W108" s="990"/>
      <c r="X108" s="990"/>
      <c r="Y108" s="990"/>
      <c r="Z108" s="990"/>
      <c r="AA108" s="990"/>
      <c r="AB108" s="990"/>
      <c r="AC108" s="990"/>
      <c r="AD108" s="990"/>
      <c r="AE108" s="990"/>
      <c r="AF108" s="990"/>
      <c r="AG108" s="990"/>
      <c r="AH108" s="990"/>
      <c r="AI108" s="990"/>
      <c r="AJ108" s="990"/>
      <c r="AK108" s="990"/>
      <c r="AL108" s="990"/>
      <c r="AM108" s="990"/>
      <c r="AN108" s="990"/>
      <c r="AO108" s="990"/>
      <c r="AP108" s="990"/>
      <c r="AQ108" s="990"/>
      <c r="AR108" s="990"/>
      <c r="AS108" s="990"/>
      <c r="AT108" s="991"/>
      <c r="AU108" s="989" t="s">
        <v>424</v>
      </c>
      <c r="AV108" s="990"/>
      <c r="AW108" s="990"/>
      <c r="AX108" s="990"/>
      <c r="AY108" s="990"/>
      <c r="AZ108" s="990"/>
      <c r="BA108" s="990"/>
      <c r="BB108" s="990"/>
      <c r="BC108" s="990"/>
      <c r="BD108" s="990"/>
      <c r="BE108" s="990"/>
      <c r="BF108" s="990"/>
      <c r="BG108" s="990"/>
      <c r="BH108" s="990"/>
      <c r="BI108" s="990"/>
      <c r="BJ108" s="990"/>
      <c r="BK108" s="990"/>
      <c r="BL108" s="990"/>
      <c r="BM108" s="990"/>
      <c r="BN108" s="990"/>
      <c r="BO108" s="990"/>
      <c r="BP108" s="990"/>
      <c r="BQ108" s="990"/>
      <c r="BR108" s="990"/>
      <c r="BS108" s="990"/>
      <c r="BT108" s="990"/>
      <c r="BU108" s="990"/>
      <c r="BV108" s="990"/>
      <c r="BW108" s="990"/>
      <c r="BX108" s="990"/>
      <c r="BY108" s="990"/>
      <c r="BZ108" s="990"/>
      <c r="CA108" s="990"/>
      <c r="CB108" s="990"/>
      <c r="CC108" s="990"/>
      <c r="CD108" s="990"/>
      <c r="CE108" s="990"/>
      <c r="CF108" s="990"/>
      <c r="CG108" s="990"/>
      <c r="CH108" s="990"/>
      <c r="CI108" s="990"/>
      <c r="CJ108" s="990"/>
      <c r="CK108" s="990"/>
      <c r="CL108" s="990"/>
      <c r="CM108" s="990"/>
      <c r="CN108" s="990"/>
      <c r="CO108" s="990"/>
      <c r="CP108" s="990"/>
      <c r="CQ108" s="990"/>
      <c r="CR108" s="990"/>
      <c r="CS108" s="990"/>
      <c r="CT108" s="990"/>
      <c r="CU108" s="990"/>
      <c r="CV108" s="990"/>
      <c r="CW108" s="990"/>
      <c r="CX108" s="990"/>
      <c r="CY108" s="990"/>
      <c r="CZ108" s="990"/>
      <c r="DA108" s="990"/>
      <c r="DB108" s="990"/>
      <c r="DC108" s="990"/>
      <c r="DD108" s="990"/>
      <c r="DE108" s="990"/>
      <c r="DF108" s="990"/>
      <c r="DG108" s="990"/>
      <c r="DH108" s="990"/>
      <c r="DI108" s="990"/>
      <c r="DJ108" s="990"/>
      <c r="DK108" s="990"/>
      <c r="DL108" s="990"/>
      <c r="DM108" s="990"/>
      <c r="DN108" s="990"/>
      <c r="DO108" s="990"/>
      <c r="DP108" s="990"/>
      <c r="DQ108" s="990"/>
      <c r="DR108" s="990"/>
      <c r="DS108" s="990"/>
      <c r="DT108" s="990"/>
      <c r="DU108" s="990"/>
      <c r="DV108" s="990"/>
      <c r="DW108" s="990"/>
      <c r="DX108" s="990"/>
      <c r="DY108" s="990"/>
      <c r="DZ108" s="991"/>
    </row>
    <row r="109" spans="1:131" s="246" customFormat="1" ht="26.25" customHeight="1" x14ac:dyDescent="0.15">
      <c r="A109" s="944" t="s">
        <v>425</v>
      </c>
      <c r="B109" s="945"/>
      <c r="C109" s="945"/>
      <c r="D109" s="945"/>
      <c r="E109" s="945"/>
      <c r="F109" s="945"/>
      <c r="G109" s="945"/>
      <c r="H109" s="945"/>
      <c r="I109" s="945"/>
      <c r="J109" s="945"/>
      <c r="K109" s="945"/>
      <c r="L109" s="945"/>
      <c r="M109" s="945"/>
      <c r="N109" s="945"/>
      <c r="O109" s="945"/>
      <c r="P109" s="945"/>
      <c r="Q109" s="945"/>
      <c r="R109" s="945"/>
      <c r="S109" s="945"/>
      <c r="T109" s="945"/>
      <c r="U109" s="945"/>
      <c r="V109" s="945"/>
      <c r="W109" s="945"/>
      <c r="X109" s="945"/>
      <c r="Y109" s="945"/>
      <c r="Z109" s="946"/>
      <c r="AA109" s="947" t="s">
        <v>426</v>
      </c>
      <c r="AB109" s="945"/>
      <c r="AC109" s="945"/>
      <c r="AD109" s="945"/>
      <c r="AE109" s="946"/>
      <c r="AF109" s="947" t="s">
        <v>305</v>
      </c>
      <c r="AG109" s="945"/>
      <c r="AH109" s="945"/>
      <c r="AI109" s="945"/>
      <c r="AJ109" s="946"/>
      <c r="AK109" s="947" t="s">
        <v>304</v>
      </c>
      <c r="AL109" s="945"/>
      <c r="AM109" s="945"/>
      <c r="AN109" s="945"/>
      <c r="AO109" s="946"/>
      <c r="AP109" s="947" t="s">
        <v>427</v>
      </c>
      <c r="AQ109" s="945"/>
      <c r="AR109" s="945"/>
      <c r="AS109" s="945"/>
      <c r="AT109" s="976"/>
      <c r="AU109" s="944" t="s">
        <v>425</v>
      </c>
      <c r="AV109" s="945"/>
      <c r="AW109" s="945"/>
      <c r="AX109" s="945"/>
      <c r="AY109" s="945"/>
      <c r="AZ109" s="945"/>
      <c r="BA109" s="945"/>
      <c r="BB109" s="945"/>
      <c r="BC109" s="945"/>
      <c r="BD109" s="945"/>
      <c r="BE109" s="945"/>
      <c r="BF109" s="945"/>
      <c r="BG109" s="945"/>
      <c r="BH109" s="945"/>
      <c r="BI109" s="945"/>
      <c r="BJ109" s="945"/>
      <c r="BK109" s="945"/>
      <c r="BL109" s="945"/>
      <c r="BM109" s="945"/>
      <c r="BN109" s="945"/>
      <c r="BO109" s="945"/>
      <c r="BP109" s="946"/>
      <c r="BQ109" s="947" t="s">
        <v>426</v>
      </c>
      <c r="BR109" s="945"/>
      <c r="BS109" s="945"/>
      <c r="BT109" s="945"/>
      <c r="BU109" s="946"/>
      <c r="BV109" s="947" t="s">
        <v>305</v>
      </c>
      <c r="BW109" s="945"/>
      <c r="BX109" s="945"/>
      <c r="BY109" s="945"/>
      <c r="BZ109" s="946"/>
      <c r="CA109" s="947" t="s">
        <v>304</v>
      </c>
      <c r="CB109" s="945"/>
      <c r="CC109" s="945"/>
      <c r="CD109" s="945"/>
      <c r="CE109" s="946"/>
      <c r="CF109" s="983" t="s">
        <v>427</v>
      </c>
      <c r="CG109" s="983"/>
      <c r="CH109" s="983"/>
      <c r="CI109" s="983"/>
      <c r="CJ109" s="983"/>
      <c r="CK109" s="947" t="s">
        <v>428</v>
      </c>
      <c r="CL109" s="945"/>
      <c r="CM109" s="945"/>
      <c r="CN109" s="945"/>
      <c r="CO109" s="945"/>
      <c r="CP109" s="945"/>
      <c r="CQ109" s="945"/>
      <c r="CR109" s="945"/>
      <c r="CS109" s="945"/>
      <c r="CT109" s="945"/>
      <c r="CU109" s="945"/>
      <c r="CV109" s="945"/>
      <c r="CW109" s="945"/>
      <c r="CX109" s="945"/>
      <c r="CY109" s="945"/>
      <c r="CZ109" s="945"/>
      <c r="DA109" s="945"/>
      <c r="DB109" s="945"/>
      <c r="DC109" s="945"/>
      <c r="DD109" s="945"/>
      <c r="DE109" s="945"/>
      <c r="DF109" s="946"/>
      <c r="DG109" s="947" t="s">
        <v>426</v>
      </c>
      <c r="DH109" s="945"/>
      <c r="DI109" s="945"/>
      <c r="DJ109" s="945"/>
      <c r="DK109" s="946"/>
      <c r="DL109" s="947" t="s">
        <v>305</v>
      </c>
      <c r="DM109" s="945"/>
      <c r="DN109" s="945"/>
      <c r="DO109" s="945"/>
      <c r="DP109" s="946"/>
      <c r="DQ109" s="947" t="s">
        <v>304</v>
      </c>
      <c r="DR109" s="945"/>
      <c r="DS109" s="945"/>
      <c r="DT109" s="945"/>
      <c r="DU109" s="946"/>
      <c r="DV109" s="947" t="s">
        <v>427</v>
      </c>
      <c r="DW109" s="945"/>
      <c r="DX109" s="945"/>
      <c r="DY109" s="945"/>
      <c r="DZ109" s="976"/>
    </row>
    <row r="110" spans="1:131" s="246" customFormat="1" ht="26.25" customHeight="1" x14ac:dyDescent="0.15">
      <c r="A110" s="847" t="s">
        <v>429</v>
      </c>
      <c r="B110" s="848"/>
      <c r="C110" s="848"/>
      <c r="D110" s="848"/>
      <c r="E110" s="848"/>
      <c r="F110" s="848"/>
      <c r="G110" s="848"/>
      <c r="H110" s="848"/>
      <c r="I110" s="848"/>
      <c r="J110" s="848"/>
      <c r="K110" s="848"/>
      <c r="L110" s="848"/>
      <c r="M110" s="848"/>
      <c r="N110" s="848"/>
      <c r="O110" s="848"/>
      <c r="P110" s="848"/>
      <c r="Q110" s="848"/>
      <c r="R110" s="848"/>
      <c r="S110" s="848"/>
      <c r="T110" s="848"/>
      <c r="U110" s="848"/>
      <c r="V110" s="848"/>
      <c r="W110" s="848"/>
      <c r="X110" s="848"/>
      <c r="Y110" s="848"/>
      <c r="Z110" s="849"/>
      <c r="AA110" s="937">
        <v>3794980</v>
      </c>
      <c r="AB110" s="938"/>
      <c r="AC110" s="938"/>
      <c r="AD110" s="938"/>
      <c r="AE110" s="939"/>
      <c r="AF110" s="940">
        <v>3771722</v>
      </c>
      <c r="AG110" s="938"/>
      <c r="AH110" s="938"/>
      <c r="AI110" s="938"/>
      <c r="AJ110" s="939"/>
      <c r="AK110" s="940">
        <v>3529568</v>
      </c>
      <c r="AL110" s="938"/>
      <c r="AM110" s="938"/>
      <c r="AN110" s="938"/>
      <c r="AO110" s="939"/>
      <c r="AP110" s="941">
        <v>28.4</v>
      </c>
      <c r="AQ110" s="942"/>
      <c r="AR110" s="942"/>
      <c r="AS110" s="942"/>
      <c r="AT110" s="943"/>
      <c r="AU110" s="977" t="s">
        <v>72</v>
      </c>
      <c r="AV110" s="978"/>
      <c r="AW110" s="978"/>
      <c r="AX110" s="978"/>
      <c r="AY110" s="978"/>
      <c r="AZ110" s="903" t="s">
        <v>430</v>
      </c>
      <c r="BA110" s="848"/>
      <c r="BB110" s="848"/>
      <c r="BC110" s="848"/>
      <c r="BD110" s="848"/>
      <c r="BE110" s="848"/>
      <c r="BF110" s="848"/>
      <c r="BG110" s="848"/>
      <c r="BH110" s="848"/>
      <c r="BI110" s="848"/>
      <c r="BJ110" s="848"/>
      <c r="BK110" s="848"/>
      <c r="BL110" s="848"/>
      <c r="BM110" s="848"/>
      <c r="BN110" s="848"/>
      <c r="BO110" s="848"/>
      <c r="BP110" s="849"/>
      <c r="BQ110" s="904">
        <v>35821241</v>
      </c>
      <c r="BR110" s="885"/>
      <c r="BS110" s="885"/>
      <c r="BT110" s="885"/>
      <c r="BU110" s="885"/>
      <c r="BV110" s="885">
        <v>35059059</v>
      </c>
      <c r="BW110" s="885"/>
      <c r="BX110" s="885"/>
      <c r="BY110" s="885"/>
      <c r="BZ110" s="885"/>
      <c r="CA110" s="885">
        <v>33462225</v>
      </c>
      <c r="CB110" s="885"/>
      <c r="CC110" s="885"/>
      <c r="CD110" s="885"/>
      <c r="CE110" s="885"/>
      <c r="CF110" s="909">
        <v>269.2</v>
      </c>
      <c r="CG110" s="910"/>
      <c r="CH110" s="910"/>
      <c r="CI110" s="910"/>
      <c r="CJ110" s="910"/>
      <c r="CK110" s="973" t="s">
        <v>431</v>
      </c>
      <c r="CL110" s="859"/>
      <c r="CM110" s="934" t="s">
        <v>432</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04" t="s">
        <v>128</v>
      </c>
      <c r="DH110" s="885"/>
      <c r="DI110" s="885"/>
      <c r="DJ110" s="885"/>
      <c r="DK110" s="885"/>
      <c r="DL110" s="885" t="s">
        <v>412</v>
      </c>
      <c r="DM110" s="885"/>
      <c r="DN110" s="885"/>
      <c r="DO110" s="885"/>
      <c r="DP110" s="885"/>
      <c r="DQ110" s="885" t="s">
        <v>412</v>
      </c>
      <c r="DR110" s="885"/>
      <c r="DS110" s="885"/>
      <c r="DT110" s="885"/>
      <c r="DU110" s="885"/>
      <c r="DV110" s="886" t="s">
        <v>128</v>
      </c>
      <c r="DW110" s="886"/>
      <c r="DX110" s="886"/>
      <c r="DY110" s="886"/>
      <c r="DZ110" s="887"/>
    </row>
    <row r="111" spans="1:131" s="246" customFormat="1" ht="26.25" customHeight="1" x14ac:dyDescent="0.15">
      <c r="A111" s="814" t="s">
        <v>433</v>
      </c>
      <c r="B111" s="815"/>
      <c r="C111" s="815"/>
      <c r="D111" s="815"/>
      <c r="E111" s="815"/>
      <c r="F111" s="815"/>
      <c r="G111" s="815"/>
      <c r="H111" s="815"/>
      <c r="I111" s="815"/>
      <c r="J111" s="815"/>
      <c r="K111" s="815"/>
      <c r="L111" s="815"/>
      <c r="M111" s="815"/>
      <c r="N111" s="815"/>
      <c r="O111" s="815"/>
      <c r="P111" s="815"/>
      <c r="Q111" s="815"/>
      <c r="R111" s="815"/>
      <c r="S111" s="815"/>
      <c r="T111" s="815"/>
      <c r="U111" s="815"/>
      <c r="V111" s="815"/>
      <c r="W111" s="815"/>
      <c r="X111" s="815"/>
      <c r="Y111" s="815"/>
      <c r="Z111" s="972"/>
      <c r="AA111" s="965" t="s">
        <v>128</v>
      </c>
      <c r="AB111" s="966"/>
      <c r="AC111" s="966"/>
      <c r="AD111" s="966"/>
      <c r="AE111" s="967"/>
      <c r="AF111" s="968" t="s">
        <v>412</v>
      </c>
      <c r="AG111" s="966"/>
      <c r="AH111" s="966"/>
      <c r="AI111" s="966"/>
      <c r="AJ111" s="967"/>
      <c r="AK111" s="968" t="s">
        <v>412</v>
      </c>
      <c r="AL111" s="966"/>
      <c r="AM111" s="966"/>
      <c r="AN111" s="966"/>
      <c r="AO111" s="967"/>
      <c r="AP111" s="969" t="s">
        <v>412</v>
      </c>
      <c r="AQ111" s="970"/>
      <c r="AR111" s="970"/>
      <c r="AS111" s="970"/>
      <c r="AT111" s="971"/>
      <c r="AU111" s="979"/>
      <c r="AV111" s="980"/>
      <c r="AW111" s="980"/>
      <c r="AX111" s="980"/>
      <c r="AY111" s="980"/>
      <c r="AZ111" s="855" t="s">
        <v>434</v>
      </c>
      <c r="BA111" s="790"/>
      <c r="BB111" s="790"/>
      <c r="BC111" s="790"/>
      <c r="BD111" s="790"/>
      <c r="BE111" s="790"/>
      <c r="BF111" s="790"/>
      <c r="BG111" s="790"/>
      <c r="BH111" s="790"/>
      <c r="BI111" s="790"/>
      <c r="BJ111" s="790"/>
      <c r="BK111" s="790"/>
      <c r="BL111" s="790"/>
      <c r="BM111" s="790"/>
      <c r="BN111" s="790"/>
      <c r="BO111" s="790"/>
      <c r="BP111" s="791"/>
      <c r="BQ111" s="856" t="s">
        <v>412</v>
      </c>
      <c r="BR111" s="857"/>
      <c r="BS111" s="857"/>
      <c r="BT111" s="857"/>
      <c r="BU111" s="857"/>
      <c r="BV111" s="857" t="s">
        <v>412</v>
      </c>
      <c r="BW111" s="857"/>
      <c r="BX111" s="857"/>
      <c r="BY111" s="857"/>
      <c r="BZ111" s="857"/>
      <c r="CA111" s="857" t="s">
        <v>412</v>
      </c>
      <c r="CB111" s="857"/>
      <c r="CC111" s="857"/>
      <c r="CD111" s="857"/>
      <c r="CE111" s="857"/>
      <c r="CF111" s="918" t="s">
        <v>412</v>
      </c>
      <c r="CG111" s="919"/>
      <c r="CH111" s="919"/>
      <c r="CI111" s="919"/>
      <c r="CJ111" s="919"/>
      <c r="CK111" s="974"/>
      <c r="CL111" s="861"/>
      <c r="CM111" s="864" t="s">
        <v>435</v>
      </c>
      <c r="CN111" s="865"/>
      <c r="CO111" s="865"/>
      <c r="CP111" s="865"/>
      <c r="CQ111" s="865"/>
      <c r="CR111" s="865"/>
      <c r="CS111" s="865"/>
      <c r="CT111" s="865"/>
      <c r="CU111" s="865"/>
      <c r="CV111" s="865"/>
      <c r="CW111" s="865"/>
      <c r="CX111" s="865"/>
      <c r="CY111" s="865"/>
      <c r="CZ111" s="865"/>
      <c r="DA111" s="865"/>
      <c r="DB111" s="865"/>
      <c r="DC111" s="865"/>
      <c r="DD111" s="865"/>
      <c r="DE111" s="865"/>
      <c r="DF111" s="866"/>
      <c r="DG111" s="856" t="s">
        <v>412</v>
      </c>
      <c r="DH111" s="857"/>
      <c r="DI111" s="857"/>
      <c r="DJ111" s="857"/>
      <c r="DK111" s="857"/>
      <c r="DL111" s="857" t="s">
        <v>412</v>
      </c>
      <c r="DM111" s="857"/>
      <c r="DN111" s="857"/>
      <c r="DO111" s="857"/>
      <c r="DP111" s="857"/>
      <c r="DQ111" s="857" t="s">
        <v>412</v>
      </c>
      <c r="DR111" s="857"/>
      <c r="DS111" s="857"/>
      <c r="DT111" s="857"/>
      <c r="DU111" s="857"/>
      <c r="DV111" s="834" t="s">
        <v>412</v>
      </c>
      <c r="DW111" s="834"/>
      <c r="DX111" s="834"/>
      <c r="DY111" s="834"/>
      <c r="DZ111" s="835"/>
    </row>
    <row r="112" spans="1:131" s="246" customFormat="1" ht="26.25" customHeight="1" x14ac:dyDescent="0.15">
      <c r="A112" s="959" t="s">
        <v>436</v>
      </c>
      <c r="B112" s="960"/>
      <c r="C112" s="790" t="s">
        <v>437</v>
      </c>
      <c r="D112" s="790"/>
      <c r="E112" s="790"/>
      <c r="F112" s="790"/>
      <c r="G112" s="790"/>
      <c r="H112" s="790"/>
      <c r="I112" s="790"/>
      <c r="J112" s="790"/>
      <c r="K112" s="790"/>
      <c r="L112" s="790"/>
      <c r="M112" s="790"/>
      <c r="N112" s="790"/>
      <c r="O112" s="790"/>
      <c r="P112" s="790"/>
      <c r="Q112" s="790"/>
      <c r="R112" s="790"/>
      <c r="S112" s="790"/>
      <c r="T112" s="790"/>
      <c r="U112" s="790"/>
      <c r="V112" s="790"/>
      <c r="W112" s="790"/>
      <c r="X112" s="790"/>
      <c r="Y112" s="790"/>
      <c r="Z112" s="791"/>
      <c r="AA112" s="819" t="s">
        <v>412</v>
      </c>
      <c r="AB112" s="820"/>
      <c r="AC112" s="820"/>
      <c r="AD112" s="820"/>
      <c r="AE112" s="821"/>
      <c r="AF112" s="822" t="s">
        <v>412</v>
      </c>
      <c r="AG112" s="820"/>
      <c r="AH112" s="820"/>
      <c r="AI112" s="820"/>
      <c r="AJ112" s="821"/>
      <c r="AK112" s="822" t="s">
        <v>128</v>
      </c>
      <c r="AL112" s="820"/>
      <c r="AM112" s="820"/>
      <c r="AN112" s="820"/>
      <c r="AO112" s="821"/>
      <c r="AP112" s="867" t="s">
        <v>412</v>
      </c>
      <c r="AQ112" s="868"/>
      <c r="AR112" s="868"/>
      <c r="AS112" s="868"/>
      <c r="AT112" s="869"/>
      <c r="AU112" s="979"/>
      <c r="AV112" s="980"/>
      <c r="AW112" s="980"/>
      <c r="AX112" s="980"/>
      <c r="AY112" s="980"/>
      <c r="AZ112" s="855" t="s">
        <v>438</v>
      </c>
      <c r="BA112" s="790"/>
      <c r="BB112" s="790"/>
      <c r="BC112" s="790"/>
      <c r="BD112" s="790"/>
      <c r="BE112" s="790"/>
      <c r="BF112" s="790"/>
      <c r="BG112" s="790"/>
      <c r="BH112" s="790"/>
      <c r="BI112" s="790"/>
      <c r="BJ112" s="790"/>
      <c r="BK112" s="790"/>
      <c r="BL112" s="790"/>
      <c r="BM112" s="790"/>
      <c r="BN112" s="790"/>
      <c r="BO112" s="790"/>
      <c r="BP112" s="791"/>
      <c r="BQ112" s="856">
        <v>23235603</v>
      </c>
      <c r="BR112" s="857"/>
      <c r="BS112" s="857"/>
      <c r="BT112" s="857"/>
      <c r="BU112" s="857"/>
      <c r="BV112" s="857">
        <v>21993573</v>
      </c>
      <c r="BW112" s="857"/>
      <c r="BX112" s="857"/>
      <c r="BY112" s="857"/>
      <c r="BZ112" s="857"/>
      <c r="CA112" s="857">
        <v>20565669</v>
      </c>
      <c r="CB112" s="857"/>
      <c r="CC112" s="857"/>
      <c r="CD112" s="857"/>
      <c r="CE112" s="857"/>
      <c r="CF112" s="918">
        <v>165.5</v>
      </c>
      <c r="CG112" s="919"/>
      <c r="CH112" s="919"/>
      <c r="CI112" s="919"/>
      <c r="CJ112" s="919"/>
      <c r="CK112" s="974"/>
      <c r="CL112" s="861"/>
      <c r="CM112" s="864" t="s">
        <v>439</v>
      </c>
      <c r="CN112" s="865"/>
      <c r="CO112" s="865"/>
      <c r="CP112" s="865"/>
      <c r="CQ112" s="865"/>
      <c r="CR112" s="865"/>
      <c r="CS112" s="865"/>
      <c r="CT112" s="865"/>
      <c r="CU112" s="865"/>
      <c r="CV112" s="865"/>
      <c r="CW112" s="865"/>
      <c r="CX112" s="865"/>
      <c r="CY112" s="865"/>
      <c r="CZ112" s="865"/>
      <c r="DA112" s="865"/>
      <c r="DB112" s="865"/>
      <c r="DC112" s="865"/>
      <c r="DD112" s="865"/>
      <c r="DE112" s="865"/>
      <c r="DF112" s="866"/>
      <c r="DG112" s="856" t="s">
        <v>403</v>
      </c>
      <c r="DH112" s="857"/>
      <c r="DI112" s="857"/>
      <c r="DJ112" s="857"/>
      <c r="DK112" s="857"/>
      <c r="DL112" s="857" t="s">
        <v>403</v>
      </c>
      <c r="DM112" s="857"/>
      <c r="DN112" s="857"/>
      <c r="DO112" s="857"/>
      <c r="DP112" s="857"/>
      <c r="DQ112" s="857" t="s">
        <v>412</v>
      </c>
      <c r="DR112" s="857"/>
      <c r="DS112" s="857"/>
      <c r="DT112" s="857"/>
      <c r="DU112" s="857"/>
      <c r="DV112" s="834" t="s">
        <v>412</v>
      </c>
      <c r="DW112" s="834"/>
      <c r="DX112" s="834"/>
      <c r="DY112" s="834"/>
      <c r="DZ112" s="835"/>
    </row>
    <row r="113" spans="1:130" s="246" customFormat="1" ht="26.25" customHeight="1" x14ac:dyDescent="0.15">
      <c r="A113" s="961"/>
      <c r="B113" s="962"/>
      <c r="C113" s="790" t="s">
        <v>440</v>
      </c>
      <c r="D113" s="790"/>
      <c r="E113" s="790"/>
      <c r="F113" s="790"/>
      <c r="G113" s="790"/>
      <c r="H113" s="790"/>
      <c r="I113" s="790"/>
      <c r="J113" s="790"/>
      <c r="K113" s="790"/>
      <c r="L113" s="790"/>
      <c r="M113" s="790"/>
      <c r="N113" s="790"/>
      <c r="O113" s="790"/>
      <c r="P113" s="790"/>
      <c r="Q113" s="790"/>
      <c r="R113" s="790"/>
      <c r="S113" s="790"/>
      <c r="T113" s="790"/>
      <c r="U113" s="790"/>
      <c r="V113" s="790"/>
      <c r="W113" s="790"/>
      <c r="X113" s="790"/>
      <c r="Y113" s="790"/>
      <c r="Z113" s="791"/>
      <c r="AA113" s="965">
        <v>1510108</v>
      </c>
      <c r="AB113" s="966"/>
      <c r="AC113" s="966"/>
      <c r="AD113" s="966"/>
      <c r="AE113" s="967"/>
      <c r="AF113" s="968">
        <v>1535231</v>
      </c>
      <c r="AG113" s="966"/>
      <c r="AH113" s="966"/>
      <c r="AI113" s="966"/>
      <c r="AJ113" s="967"/>
      <c r="AK113" s="968">
        <v>1363593</v>
      </c>
      <c r="AL113" s="966"/>
      <c r="AM113" s="966"/>
      <c r="AN113" s="966"/>
      <c r="AO113" s="967"/>
      <c r="AP113" s="969">
        <v>11</v>
      </c>
      <c r="AQ113" s="970"/>
      <c r="AR113" s="970"/>
      <c r="AS113" s="970"/>
      <c r="AT113" s="971"/>
      <c r="AU113" s="979"/>
      <c r="AV113" s="980"/>
      <c r="AW113" s="980"/>
      <c r="AX113" s="980"/>
      <c r="AY113" s="980"/>
      <c r="AZ113" s="855" t="s">
        <v>441</v>
      </c>
      <c r="BA113" s="790"/>
      <c r="BB113" s="790"/>
      <c r="BC113" s="790"/>
      <c r="BD113" s="790"/>
      <c r="BE113" s="790"/>
      <c r="BF113" s="790"/>
      <c r="BG113" s="790"/>
      <c r="BH113" s="790"/>
      <c r="BI113" s="790"/>
      <c r="BJ113" s="790"/>
      <c r="BK113" s="790"/>
      <c r="BL113" s="790"/>
      <c r="BM113" s="790"/>
      <c r="BN113" s="790"/>
      <c r="BO113" s="790"/>
      <c r="BP113" s="791"/>
      <c r="BQ113" s="856">
        <v>6435380</v>
      </c>
      <c r="BR113" s="857"/>
      <c r="BS113" s="857"/>
      <c r="BT113" s="857"/>
      <c r="BU113" s="857"/>
      <c r="BV113" s="857">
        <v>6306698</v>
      </c>
      <c r="BW113" s="857"/>
      <c r="BX113" s="857"/>
      <c r="BY113" s="857"/>
      <c r="BZ113" s="857"/>
      <c r="CA113" s="857">
        <v>6203016</v>
      </c>
      <c r="CB113" s="857"/>
      <c r="CC113" s="857"/>
      <c r="CD113" s="857"/>
      <c r="CE113" s="857"/>
      <c r="CF113" s="918">
        <v>49.9</v>
      </c>
      <c r="CG113" s="919"/>
      <c r="CH113" s="919"/>
      <c r="CI113" s="919"/>
      <c r="CJ113" s="919"/>
      <c r="CK113" s="974"/>
      <c r="CL113" s="861"/>
      <c r="CM113" s="864" t="s">
        <v>442</v>
      </c>
      <c r="CN113" s="865"/>
      <c r="CO113" s="865"/>
      <c r="CP113" s="865"/>
      <c r="CQ113" s="865"/>
      <c r="CR113" s="865"/>
      <c r="CS113" s="865"/>
      <c r="CT113" s="865"/>
      <c r="CU113" s="865"/>
      <c r="CV113" s="865"/>
      <c r="CW113" s="865"/>
      <c r="CX113" s="865"/>
      <c r="CY113" s="865"/>
      <c r="CZ113" s="865"/>
      <c r="DA113" s="865"/>
      <c r="DB113" s="865"/>
      <c r="DC113" s="865"/>
      <c r="DD113" s="865"/>
      <c r="DE113" s="865"/>
      <c r="DF113" s="866"/>
      <c r="DG113" s="819" t="s">
        <v>128</v>
      </c>
      <c r="DH113" s="820"/>
      <c r="DI113" s="820"/>
      <c r="DJ113" s="820"/>
      <c r="DK113" s="821"/>
      <c r="DL113" s="822" t="s">
        <v>128</v>
      </c>
      <c r="DM113" s="820"/>
      <c r="DN113" s="820"/>
      <c r="DO113" s="820"/>
      <c r="DP113" s="821"/>
      <c r="DQ113" s="822" t="s">
        <v>128</v>
      </c>
      <c r="DR113" s="820"/>
      <c r="DS113" s="820"/>
      <c r="DT113" s="820"/>
      <c r="DU113" s="821"/>
      <c r="DV113" s="867" t="s">
        <v>403</v>
      </c>
      <c r="DW113" s="868"/>
      <c r="DX113" s="868"/>
      <c r="DY113" s="868"/>
      <c r="DZ113" s="869"/>
    </row>
    <row r="114" spans="1:130" s="246" customFormat="1" ht="26.25" customHeight="1" x14ac:dyDescent="0.15">
      <c r="A114" s="961"/>
      <c r="B114" s="962"/>
      <c r="C114" s="790" t="s">
        <v>443</v>
      </c>
      <c r="D114" s="790"/>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1"/>
      <c r="AA114" s="819">
        <v>487469</v>
      </c>
      <c r="AB114" s="820"/>
      <c r="AC114" s="820"/>
      <c r="AD114" s="820"/>
      <c r="AE114" s="821"/>
      <c r="AF114" s="822">
        <v>494539</v>
      </c>
      <c r="AG114" s="820"/>
      <c r="AH114" s="820"/>
      <c r="AI114" s="820"/>
      <c r="AJ114" s="821"/>
      <c r="AK114" s="822">
        <v>448032</v>
      </c>
      <c r="AL114" s="820"/>
      <c r="AM114" s="820"/>
      <c r="AN114" s="820"/>
      <c r="AO114" s="821"/>
      <c r="AP114" s="867">
        <v>3.6</v>
      </c>
      <c r="AQ114" s="868"/>
      <c r="AR114" s="868"/>
      <c r="AS114" s="868"/>
      <c r="AT114" s="869"/>
      <c r="AU114" s="979"/>
      <c r="AV114" s="980"/>
      <c r="AW114" s="980"/>
      <c r="AX114" s="980"/>
      <c r="AY114" s="980"/>
      <c r="AZ114" s="855" t="s">
        <v>444</v>
      </c>
      <c r="BA114" s="790"/>
      <c r="BB114" s="790"/>
      <c r="BC114" s="790"/>
      <c r="BD114" s="790"/>
      <c r="BE114" s="790"/>
      <c r="BF114" s="790"/>
      <c r="BG114" s="790"/>
      <c r="BH114" s="790"/>
      <c r="BI114" s="790"/>
      <c r="BJ114" s="790"/>
      <c r="BK114" s="790"/>
      <c r="BL114" s="790"/>
      <c r="BM114" s="790"/>
      <c r="BN114" s="790"/>
      <c r="BO114" s="790"/>
      <c r="BP114" s="791"/>
      <c r="BQ114" s="856">
        <v>4024216</v>
      </c>
      <c r="BR114" s="857"/>
      <c r="BS114" s="857"/>
      <c r="BT114" s="857"/>
      <c r="BU114" s="857"/>
      <c r="BV114" s="857">
        <v>3998721</v>
      </c>
      <c r="BW114" s="857"/>
      <c r="BX114" s="857"/>
      <c r="BY114" s="857"/>
      <c r="BZ114" s="857"/>
      <c r="CA114" s="857">
        <v>3908036</v>
      </c>
      <c r="CB114" s="857"/>
      <c r="CC114" s="857"/>
      <c r="CD114" s="857"/>
      <c r="CE114" s="857"/>
      <c r="CF114" s="918">
        <v>31.4</v>
      </c>
      <c r="CG114" s="919"/>
      <c r="CH114" s="919"/>
      <c r="CI114" s="919"/>
      <c r="CJ114" s="919"/>
      <c r="CK114" s="974"/>
      <c r="CL114" s="861"/>
      <c r="CM114" s="864" t="s">
        <v>445</v>
      </c>
      <c r="CN114" s="865"/>
      <c r="CO114" s="865"/>
      <c r="CP114" s="865"/>
      <c r="CQ114" s="865"/>
      <c r="CR114" s="865"/>
      <c r="CS114" s="865"/>
      <c r="CT114" s="865"/>
      <c r="CU114" s="865"/>
      <c r="CV114" s="865"/>
      <c r="CW114" s="865"/>
      <c r="CX114" s="865"/>
      <c r="CY114" s="865"/>
      <c r="CZ114" s="865"/>
      <c r="DA114" s="865"/>
      <c r="DB114" s="865"/>
      <c r="DC114" s="865"/>
      <c r="DD114" s="865"/>
      <c r="DE114" s="865"/>
      <c r="DF114" s="866"/>
      <c r="DG114" s="819" t="s">
        <v>128</v>
      </c>
      <c r="DH114" s="820"/>
      <c r="DI114" s="820"/>
      <c r="DJ114" s="820"/>
      <c r="DK114" s="821"/>
      <c r="DL114" s="822" t="s">
        <v>128</v>
      </c>
      <c r="DM114" s="820"/>
      <c r="DN114" s="820"/>
      <c r="DO114" s="820"/>
      <c r="DP114" s="821"/>
      <c r="DQ114" s="822" t="s">
        <v>403</v>
      </c>
      <c r="DR114" s="820"/>
      <c r="DS114" s="820"/>
      <c r="DT114" s="820"/>
      <c r="DU114" s="821"/>
      <c r="DV114" s="867" t="s">
        <v>412</v>
      </c>
      <c r="DW114" s="868"/>
      <c r="DX114" s="868"/>
      <c r="DY114" s="868"/>
      <c r="DZ114" s="869"/>
    </row>
    <row r="115" spans="1:130" s="246" customFormat="1" ht="26.25" customHeight="1" x14ac:dyDescent="0.15">
      <c r="A115" s="961"/>
      <c r="B115" s="962"/>
      <c r="C115" s="790" t="s">
        <v>446</v>
      </c>
      <c r="D115" s="790"/>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1"/>
      <c r="AA115" s="965" t="s">
        <v>403</v>
      </c>
      <c r="AB115" s="966"/>
      <c r="AC115" s="966"/>
      <c r="AD115" s="966"/>
      <c r="AE115" s="967"/>
      <c r="AF115" s="968" t="s">
        <v>403</v>
      </c>
      <c r="AG115" s="966"/>
      <c r="AH115" s="966"/>
      <c r="AI115" s="966"/>
      <c r="AJ115" s="967"/>
      <c r="AK115" s="968" t="s">
        <v>403</v>
      </c>
      <c r="AL115" s="966"/>
      <c r="AM115" s="966"/>
      <c r="AN115" s="966"/>
      <c r="AO115" s="967"/>
      <c r="AP115" s="969" t="s">
        <v>403</v>
      </c>
      <c r="AQ115" s="970"/>
      <c r="AR115" s="970"/>
      <c r="AS115" s="970"/>
      <c r="AT115" s="971"/>
      <c r="AU115" s="979"/>
      <c r="AV115" s="980"/>
      <c r="AW115" s="980"/>
      <c r="AX115" s="980"/>
      <c r="AY115" s="980"/>
      <c r="AZ115" s="855" t="s">
        <v>447</v>
      </c>
      <c r="BA115" s="790"/>
      <c r="BB115" s="790"/>
      <c r="BC115" s="790"/>
      <c r="BD115" s="790"/>
      <c r="BE115" s="790"/>
      <c r="BF115" s="790"/>
      <c r="BG115" s="790"/>
      <c r="BH115" s="790"/>
      <c r="BI115" s="790"/>
      <c r="BJ115" s="790"/>
      <c r="BK115" s="790"/>
      <c r="BL115" s="790"/>
      <c r="BM115" s="790"/>
      <c r="BN115" s="790"/>
      <c r="BO115" s="790"/>
      <c r="BP115" s="791"/>
      <c r="BQ115" s="856" t="s">
        <v>128</v>
      </c>
      <c r="BR115" s="857"/>
      <c r="BS115" s="857"/>
      <c r="BT115" s="857"/>
      <c r="BU115" s="857"/>
      <c r="BV115" s="857" t="s">
        <v>412</v>
      </c>
      <c r="BW115" s="857"/>
      <c r="BX115" s="857"/>
      <c r="BY115" s="857"/>
      <c r="BZ115" s="857"/>
      <c r="CA115" s="857" t="s">
        <v>412</v>
      </c>
      <c r="CB115" s="857"/>
      <c r="CC115" s="857"/>
      <c r="CD115" s="857"/>
      <c r="CE115" s="857"/>
      <c r="CF115" s="918" t="s">
        <v>412</v>
      </c>
      <c r="CG115" s="919"/>
      <c r="CH115" s="919"/>
      <c r="CI115" s="919"/>
      <c r="CJ115" s="919"/>
      <c r="CK115" s="974"/>
      <c r="CL115" s="861"/>
      <c r="CM115" s="855" t="s">
        <v>448</v>
      </c>
      <c r="CN115" s="958"/>
      <c r="CO115" s="958"/>
      <c r="CP115" s="958"/>
      <c r="CQ115" s="958"/>
      <c r="CR115" s="958"/>
      <c r="CS115" s="958"/>
      <c r="CT115" s="958"/>
      <c r="CU115" s="958"/>
      <c r="CV115" s="958"/>
      <c r="CW115" s="958"/>
      <c r="CX115" s="958"/>
      <c r="CY115" s="958"/>
      <c r="CZ115" s="958"/>
      <c r="DA115" s="958"/>
      <c r="DB115" s="958"/>
      <c r="DC115" s="958"/>
      <c r="DD115" s="958"/>
      <c r="DE115" s="958"/>
      <c r="DF115" s="791"/>
      <c r="DG115" s="819" t="s">
        <v>412</v>
      </c>
      <c r="DH115" s="820"/>
      <c r="DI115" s="820"/>
      <c r="DJ115" s="820"/>
      <c r="DK115" s="821"/>
      <c r="DL115" s="822" t="s">
        <v>403</v>
      </c>
      <c r="DM115" s="820"/>
      <c r="DN115" s="820"/>
      <c r="DO115" s="820"/>
      <c r="DP115" s="821"/>
      <c r="DQ115" s="822" t="s">
        <v>412</v>
      </c>
      <c r="DR115" s="820"/>
      <c r="DS115" s="820"/>
      <c r="DT115" s="820"/>
      <c r="DU115" s="821"/>
      <c r="DV115" s="867" t="s">
        <v>403</v>
      </c>
      <c r="DW115" s="868"/>
      <c r="DX115" s="868"/>
      <c r="DY115" s="868"/>
      <c r="DZ115" s="869"/>
    </row>
    <row r="116" spans="1:130" s="246" customFormat="1" ht="26.25" customHeight="1" x14ac:dyDescent="0.15">
      <c r="A116" s="963"/>
      <c r="B116" s="964"/>
      <c r="C116" s="923" t="s">
        <v>449</v>
      </c>
      <c r="D116" s="923"/>
      <c r="E116" s="923"/>
      <c r="F116" s="923"/>
      <c r="G116" s="923"/>
      <c r="H116" s="923"/>
      <c r="I116" s="923"/>
      <c r="J116" s="923"/>
      <c r="K116" s="923"/>
      <c r="L116" s="923"/>
      <c r="M116" s="923"/>
      <c r="N116" s="923"/>
      <c r="O116" s="923"/>
      <c r="P116" s="923"/>
      <c r="Q116" s="923"/>
      <c r="R116" s="923"/>
      <c r="S116" s="923"/>
      <c r="T116" s="923"/>
      <c r="U116" s="923"/>
      <c r="V116" s="923"/>
      <c r="W116" s="923"/>
      <c r="X116" s="923"/>
      <c r="Y116" s="923"/>
      <c r="Z116" s="924"/>
      <c r="AA116" s="819">
        <v>10</v>
      </c>
      <c r="AB116" s="820"/>
      <c r="AC116" s="820"/>
      <c r="AD116" s="820"/>
      <c r="AE116" s="821"/>
      <c r="AF116" s="822">
        <v>14</v>
      </c>
      <c r="AG116" s="820"/>
      <c r="AH116" s="820"/>
      <c r="AI116" s="820"/>
      <c r="AJ116" s="821"/>
      <c r="AK116" s="822">
        <v>19</v>
      </c>
      <c r="AL116" s="820"/>
      <c r="AM116" s="820"/>
      <c r="AN116" s="820"/>
      <c r="AO116" s="821"/>
      <c r="AP116" s="867">
        <v>0</v>
      </c>
      <c r="AQ116" s="868"/>
      <c r="AR116" s="868"/>
      <c r="AS116" s="868"/>
      <c r="AT116" s="869"/>
      <c r="AU116" s="979"/>
      <c r="AV116" s="980"/>
      <c r="AW116" s="980"/>
      <c r="AX116" s="980"/>
      <c r="AY116" s="980"/>
      <c r="AZ116" s="906" t="s">
        <v>450</v>
      </c>
      <c r="BA116" s="907"/>
      <c r="BB116" s="907"/>
      <c r="BC116" s="907"/>
      <c r="BD116" s="907"/>
      <c r="BE116" s="907"/>
      <c r="BF116" s="907"/>
      <c r="BG116" s="907"/>
      <c r="BH116" s="907"/>
      <c r="BI116" s="907"/>
      <c r="BJ116" s="907"/>
      <c r="BK116" s="907"/>
      <c r="BL116" s="907"/>
      <c r="BM116" s="907"/>
      <c r="BN116" s="907"/>
      <c r="BO116" s="907"/>
      <c r="BP116" s="908"/>
      <c r="BQ116" s="856" t="s">
        <v>128</v>
      </c>
      <c r="BR116" s="857"/>
      <c r="BS116" s="857"/>
      <c r="BT116" s="857"/>
      <c r="BU116" s="857"/>
      <c r="BV116" s="857" t="s">
        <v>128</v>
      </c>
      <c r="BW116" s="857"/>
      <c r="BX116" s="857"/>
      <c r="BY116" s="857"/>
      <c r="BZ116" s="857"/>
      <c r="CA116" s="857" t="s">
        <v>128</v>
      </c>
      <c r="CB116" s="857"/>
      <c r="CC116" s="857"/>
      <c r="CD116" s="857"/>
      <c r="CE116" s="857"/>
      <c r="CF116" s="918" t="s">
        <v>128</v>
      </c>
      <c r="CG116" s="919"/>
      <c r="CH116" s="919"/>
      <c r="CI116" s="919"/>
      <c r="CJ116" s="919"/>
      <c r="CK116" s="974"/>
      <c r="CL116" s="861"/>
      <c r="CM116" s="864" t="s">
        <v>451</v>
      </c>
      <c r="CN116" s="865"/>
      <c r="CO116" s="865"/>
      <c r="CP116" s="865"/>
      <c r="CQ116" s="865"/>
      <c r="CR116" s="865"/>
      <c r="CS116" s="865"/>
      <c r="CT116" s="865"/>
      <c r="CU116" s="865"/>
      <c r="CV116" s="865"/>
      <c r="CW116" s="865"/>
      <c r="CX116" s="865"/>
      <c r="CY116" s="865"/>
      <c r="CZ116" s="865"/>
      <c r="DA116" s="865"/>
      <c r="DB116" s="865"/>
      <c r="DC116" s="865"/>
      <c r="DD116" s="865"/>
      <c r="DE116" s="865"/>
      <c r="DF116" s="866"/>
      <c r="DG116" s="819" t="s">
        <v>412</v>
      </c>
      <c r="DH116" s="820"/>
      <c r="DI116" s="820"/>
      <c r="DJ116" s="820"/>
      <c r="DK116" s="821"/>
      <c r="DL116" s="822" t="s">
        <v>128</v>
      </c>
      <c r="DM116" s="820"/>
      <c r="DN116" s="820"/>
      <c r="DO116" s="820"/>
      <c r="DP116" s="821"/>
      <c r="DQ116" s="822" t="s">
        <v>128</v>
      </c>
      <c r="DR116" s="820"/>
      <c r="DS116" s="820"/>
      <c r="DT116" s="820"/>
      <c r="DU116" s="821"/>
      <c r="DV116" s="867" t="s">
        <v>403</v>
      </c>
      <c r="DW116" s="868"/>
      <c r="DX116" s="868"/>
      <c r="DY116" s="868"/>
      <c r="DZ116" s="869"/>
    </row>
    <row r="117" spans="1:130" s="246" customFormat="1" ht="26.25" customHeight="1" x14ac:dyDescent="0.15">
      <c r="A117" s="944" t="s">
        <v>186</v>
      </c>
      <c r="B117" s="945"/>
      <c r="C117" s="945"/>
      <c r="D117" s="945"/>
      <c r="E117" s="945"/>
      <c r="F117" s="945"/>
      <c r="G117" s="945"/>
      <c r="H117" s="945"/>
      <c r="I117" s="945"/>
      <c r="J117" s="945"/>
      <c r="K117" s="945"/>
      <c r="L117" s="945"/>
      <c r="M117" s="945"/>
      <c r="N117" s="945"/>
      <c r="O117" s="945"/>
      <c r="P117" s="945"/>
      <c r="Q117" s="945"/>
      <c r="R117" s="945"/>
      <c r="S117" s="945"/>
      <c r="T117" s="945"/>
      <c r="U117" s="945"/>
      <c r="V117" s="945"/>
      <c r="W117" s="945"/>
      <c r="X117" s="945"/>
      <c r="Y117" s="920" t="s">
        <v>452</v>
      </c>
      <c r="Z117" s="946"/>
      <c r="AA117" s="951">
        <v>5792567</v>
      </c>
      <c r="AB117" s="952"/>
      <c r="AC117" s="952"/>
      <c r="AD117" s="952"/>
      <c r="AE117" s="953"/>
      <c r="AF117" s="954">
        <v>5801506</v>
      </c>
      <c r="AG117" s="952"/>
      <c r="AH117" s="952"/>
      <c r="AI117" s="952"/>
      <c r="AJ117" s="953"/>
      <c r="AK117" s="954">
        <v>5341212</v>
      </c>
      <c r="AL117" s="952"/>
      <c r="AM117" s="952"/>
      <c r="AN117" s="952"/>
      <c r="AO117" s="953"/>
      <c r="AP117" s="955"/>
      <c r="AQ117" s="956"/>
      <c r="AR117" s="956"/>
      <c r="AS117" s="956"/>
      <c r="AT117" s="957"/>
      <c r="AU117" s="979"/>
      <c r="AV117" s="980"/>
      <c r="AW117" s="980"/>
      <c r="AX117" s="980"/>
      <c r="AY117" s="980"/>
      <c r="AZ117" s="906" t="s">
        <v>453</v>
      </c>
      <c r="BA117" s="907"/>
      <c r="BB117" s="907"/>
      <c r="BC117" s="907"/>
      <c r="BD117" s="907"/>
      <c r="BE117" s="907"/>
      <c r="BF117" s="907"/>
      <c r="BG117" s="907"/>
      <c r="BH117" s="907"/>
      <c r="BI117" s="907"/>
      <c r="BJ117" s="907"/>
      <c r="BK117" s="907"/>
      <c r="BL117" s="907"/>
      <c r="BM117" s="907"/>
      <c r="BN117" s="907"/>
      <c r="BO117" s="907"/>
      <c r="BP117" s="908"/>
      <c r="BQ117" s="856" t="s">
        <v>128</v>
      </c>
      <c r="BR117" s="857"/>
      <c r="BS117" s="857"/>
      <c r="BT117" s="857"/>
      <c r="BU117" s="857"/>
      <c r="BV117" s="857" t="s">
        <v>128</v>
      </c>
      <c r="BW117" s="857"/>
      <c r="BX117" s="857"/>
      <c r="BY117" s="857"/>
      <c r="BZ117" s="857"/>
      <c r="CA117" s="857" t="s">
        <v>128</v>
      </c>
      <c r="CB117" s="857"/>
      <c r="CC117" s="857"/>
      <c r="CD117" s="857"/>
      <c r="CE117" s="857"/>
      <c r="CF117" s="918" t="s">
        <v>128</v>
      </c>
      <c r="CG117" s="919"/>
      <c r="CH117" s="919"/>
      <c r="CI117" s="919"/>
      <c r="CJ117" s="919"/>
      <c r="CK117" s="974"/>
      <c r="CL117" s="861"/>
      <c r="CM117" s="864" t="s">
        <v>454</v>
      </c>
      <c r="CN117" s="865"/>
      <c r="CO117" s="865"/>
      <c r="CP117" s="865"/>
      <c r="CQ117" s="865"/>
      <c r="CR117" s="865"/>
      <c r="CS117" s="865"/>
      <c r="CT117" s="865"/>
      <c r="CU117" s="865"/>
      <c r="CV117" s="865"/>
      <c r="CW117" s="865"/>
      <c r="CX117" s="865"/>
      <c r="CY117" s="865"/>
      <c r="CZ117" s="865"/>
      <c r="DA117" s="865"/>
      <c r="DB117" s="865"/>
      <c r="DC117" s="865"/>
      <c r="DD117" s="865"/>
      <c r="DE117" s="865"/>
      <c r="DF117" s="866"/>
      <c r="DG117" s="819" t="s">
        <v>128</v>
      </c>
      <c r="DH117" s="820"/>
      <c r="DI117" s="820"/>
      <c r="DJ117" s="820"/>
      <c r="DK117" s="821"/>
      <c r="DL117" s="822" t="s">
        <v>128</v>
      </c>
      <c r="DM117" s="820"/>
      <c r="DN117" s="820"/>
      <c r="DO117" s="820"/>
      <c r="DP117" s="821"/>
      <c r="DQ117" s="822" t="s">
        <v>128</v>
      </c>
      <c r="DR117" s="820"/>
      <c r="DS117" s="820"/>
      <c r="DT117" s="820"/>
      <c r="DU117" s="821"/>
      <c r="DV117" s="867" t="s">
        <v>128</v>
      </c>
      <c r="DW117" s="868"/>
      <c r="DX117" s="868"/>
      <c r="DY117" s="868"/>
      <c r="DZ117" s="869"/>
    </row>
    <row r="118" spans="1:130" s="246" customFormat="1" ht="26.25" customHeight="1" x14ac:dyDescent="0.15">
      <c r="A118" s="944" t="s">
        <v>428</v>
      </c>
      <c r="B118" s="945"/>
      <c r="C118" s="945"/>
      <c r="D118" s="945"/>
      <c r="E118" s="945"/>
      <c r="F118" s="945"/>
      <c r="G118" s="945"/>
      <c r="H118" s="945"/>
      <c r="I118" s="945"/>
      <c r="J118" s="945"/>
      <c r="K118" s="945"/>
      <c r="L118" s="945"/>
      <c r="M118" s="945"/>
      <c r="N118" s="945"/>
      <c r="O118" s="945"/>
      <c r="P118" s="945"/>
      <c r="Q118" s="945"/>
      <c r="R118" s="945"/>
      <c r="S118" s="945"/>
      <c r="T118" s="945"/>
      <c r="U118" s="945"/>
      <c r="V118" s="945"/>
      <c r="W118" s="945"/>
      <c r="X118" s="945"/>
      <c r="Y118" s="945"/>
      <c r="Z118" s="946"/>
      <c r="AA118" s="947" t="s">
        <v>426</v>
      </c>
      <c r="AB118" s="945"/>
      <c r="AC118" s="945"/>
      <c r="AD118" s="945"/>
      <c r="AE118" s="946"/>
      <c r="AF118" s="947" t="s">
        <v>305</v>
      </c>
      <c r="AG118" s="945"/>
      <c r="AH118" s="945"/>
      <c r="AI118" s="945"/>
      <c r="AJ118" s="946"/>
      <c r="AK118" s="947" t="s">
        <v>304</v>
      </c>
      <c r="AL118" s="945"/>
      <c r="AM118" s="945"/>
      <c r="AN118" s="945"/>
      <c r="AO118" s="946"/>
      <c r="AP118" s="948" t="s">
        <v>427</v>
      </c>
      <c r="AQ118" s="949"/>
      <c r="AR118" s="949"/>
      <c r="AS118" s="949"/>
      <c r="AT118" s="950"/>
      <c r="AU118" s="979"/>
      <c r="AV118" s="980"/>
      <c r="AW118" s="980"/>
      <c r="AX118" s="980"/>
      <c r="AY118" s="980"/>
      <c r="AZ118" s="922" t="s">
        <v>455</v>
      </c>
      <c r="BA118" s="923"/>
      <c r="BB118" s="923"/>
      <c r="BC118" s="923"/>
      <c r="BD118" s="923"/>
      <c r="BE118" s="923"/>
      <c r="BF118" s="923"/>
      <c r="BG118" s="923"/>
      <c r="BH118" s="923"/>
      <c r="BI118" s="923"/>
      <c r="BJ118" s="923"/>
      <c r="BK118" s="923"/>
      <c r="BL118" s="923"/>
      <c r="BM118" s="923"/>
      <c r="BN118" s="923"/>
      <c r="BO118" s="923"/>
      <c r="BP118" s="924"/>
      <c r="BQ118" s="925" t="s">
        <v>128</v>
      </c>
      <c r="BR118" s="888"/>
      <c r="BS118" s="888"/>
      <c r="BT118" s="888"/>
      <c r="BU118" s="888"/>
      <c r="BV118" s="888" t="s">
        <v>128</v>
      </c>
      <c r="BW118" s="888"/>
      <c r="BX118" s="888"/>
      <c r="BY118" s="888"/>
      <c r="BZ118" s="888"/>
      <c r="CA118" s="888" t="s">
        <v>128</v>
      </c>
      <c r="CB118" s="888"/>
      <c r="CC118" s="888"/>
      <c r="CD118" s="888"/>
      <c r="CE118" s="888"/>
      <c r="CF118" s="918" t="s">
        <v>128</v>
      </c>
      <c r="CG118" s="919"/>
      <c r="CH118" s="919"/>
      <c r="CI118" s="919"/>
      <c r="CJ118" s="919"/>
      <c r="CK118" s="974"/>
      <c r="CL118" s="861"/>
      <c r="CM118" s="864" t="s">
        <v>456</v>
      </c>
      <c r="CN118" s="865"/>
      <c r="CO118" s="865"/>
      <c r="CP118" s="865"/>
      <c r="CQ118" s="865"/>
      <c r="CR118" s="865"/>
      <c r="CS118" s="865"/>
      <c r="CT118" s="865"/>
      <c r="CU118" s="865"/>
      <c r="CV118" s="865"/>
      <c r="CW118" s="865"/>
      <c r="CX118" s="865"/>
      <c r="CY118" s="865"/>
      <c r="CZ118" s="865"/>
      <c r="DA118" s="865"/>
      <c r="DB118" s="865"/>
      <c r="DC118" s="865"/>
      <c r="DD118" s="865"/>
      <c r="DE118" s="865"/>
      <c r="DF118" s="866"/>
      <c r="DG118" s="819" t="s">
        <v>128</v>
      </c>
      <c r="DH118" s="820"/>
      <c r="DI118" s="820"/>
      <c r="DJ118" s="820"/>
      <c r="DK118" s="821"/>
      <c r="DL118" s="822" t="s">
        <v>128</v>
      </c>
      <c r="DM118" s="820"/>
      <c r="DN118" s="820"/>
      <c r="DO118" s="820"/>
      <c r="DP118" s="821"/>
      <c r="DQ118" s="822" t="s">
        <v>128</v>
      </c>
      <c r="DR118" s="820"/>
      <c r="DS118" s="820"/>
      <c r="DT118" s="820"/>
      <c r="DU118" s="821"/>
      <c r="DV118" s="867" t="s">
        <v>128</v>
      </c>
      <c r="DW118" s="868"/>
      <c r="DX118" s="868"/>
      <c r="DY118" s="868"/>
      <c r="DZ118" s="869"/>
    </row>
    <row r="119" spans="1:130" s="246" customFormat="1" ht="26.25" customHeight="1" x14ac:dyDescent="0.15">
      <c r="A119" s="858" t="s">
        <v>431</v>
      </c>
      <c r="B119" s="859"/>
      <c r="C119" s="934" t="s">
        <v>432</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128</v>
      </c>
      <c r="AB119" s="938"/>
      <c r="AC119" s="938"/>
      <c r="AD119" s="938"/>
      <c r="AE119" s="939"/>
      <c r="AF119" s="940" t="s">
        <v>128</v>
      </c>
      <c r="AG119" s="938"/>
      <c r="AH119" s="938"/>
      <c r="AI119" s="938"/>
      <c r="AJ119" s="939"/>
      <c r="AK119" s="940" t="s">
        <v>128</v>
      </c>
      <c r="AL119" s="938"/>
      <c r="AM119" s="938"/>
      <c r="AN119" s="938"/>
      <c r="AO119" s="939"/>
      <c r="AP119" s="941" t="s">
        <v>128</v>
      </c>
      <c r="AQ119" s="942"/>
      <c r="AR119" s="942"/>
      <c r="AS119" s="942"/>
      <c r="AT119" s="943"/>
      <c r="AU119" s="981"/>
      <c r="AV119" s="982"/>
      <c r="AW119" s="982"/>
      <c r="AX119" s="982"/>
      <c r="AY119" s="982"/>
      <c r="AZ119" s="277" t="s">
        <v>186</v>
      </c>
      <c r="BA119" s="277"/>
      <c r="BB119" s="277"/>
      <c r="BC119" s="277"/>
      <c r="BD119" s="277"/>
      <c r="BE119" s="277"/>
      <c r="BF119" s="277"/>
      <c r="BG119" s="277"/>
      <c r="BH119" s="277"/>
      <c r="BI119" s="277"/>
      <c r="BJ119" s="277"/>
      <c r="BK119" s="277"/>
      <c r="BL119" s="277"/>
      <c r="BM119" s="277"/>
      <c r="BN119" s="277"/>
      <c r="BO119" s="920" t="s">
        <v>457</v>
      </c>
      <c r="BP119" s="921"/>
      <c r="BQ119" s="925">
        <v>69516440</v>
      </c>
      <c r="BR119" s="888"/>
      <c r="BS119" s="888"/>
      <c r="BT119" s="888"/>
      <c r="BU119" s="888"/>
      <c r="BV119" s="888">
        <v>67358051</v>
      </c>
      <c r="BW119" s="888"/>
      <c r="BX119" s="888"/>
      <c r="BY119" s="888"/>
      <c r="BZ119" s="888"/>
      <c r="CA119" s="888">
        <v>64138946</v>
      </c>
      <c r="CB119" s="888"/>
      <c r="CC119" s="888"/>
      <c r="CD119" s="888"/>
      <c r="CE119" s="888"/>
      <c r="CF119" s="786"/>
      <c r="CG119" s="787"/>
      <c r="CH119" s="787"/>
      <c r="CI119" s="787"/>
      <c r="CJ119" s="877"/>
      <c r="CK119" s="975"/>
      <c r="CL119" s="863"/>
      <c r="CM119" s="881" t="s">
        <v>458</v>
      </c>
      <c r="CN119" s="882"/>
      <c r="CO119" s="882"/>
      <c r="CP119" s="882"/>
      <c r="CQ119" s="882"/>
      <c r="CR119" s="882"/>
      <c r="CS119" s="882"/>
      <c r="CT119" s="882"/>
      <c r="CU119" s="882"/>
      <c r="CV119" s="882"/>
      <c r="CW119" s="882"/>
      <c r="CX119" s="882"/>
      <c r="CY119" s="882"/>
      <c r="CZ119" s="882"/>
      <c r="DA119" s="882"/>
      <c r="DB119" s="882"/>
      <c r="DC119" s="882"/>
      <c r="DD119" s="882"/>
      <c r="DE119" s="882"/>
      <c r="DF119" s="883"/>
      <c r="DG119" s="802" t="s">
        <v>128</v>
      </c>
      <c r="DH119" s="803"/>
      <c r="DI119" s="803"/>
      <c r="DJ119" s="803"/>
      <c r="DK119" s="804"/>
      <c r="DL119" s="805" t="s">
        <v>128</v>
      </c>
      <c r="DM119" s="803"/>
      <c r="DN119" s="803"/>
      <c r="DO119" s="803"/>
      <c r="DP119" s="804"/>
      <c r="DQ119" s="805" t="s">
        <v>128</v>
      </c>
      <c r="DR119" s="803"/>
      <c r="DS119" s="803"/>
      <c r="DT119" s="803"/>
      <c r="DU119" s="804"/>
      <c r="DV119" s="891" t="s">
        <v>128</v>
      </c>
      <c r="DW119" s="892"/>
      <c r="DX119" s="892"/>
      <c r="DY119" s="892"/>
      <c r="DZ119" s="893"/>
    </row>
    <row r="120" spans="1:130" s="246" customFormat="1" ht="26.25" customHeight="1" x14ac:dyDescent="0.15">
      <c r="A120" s="860"/>
      <c r="B120" s="861"/>
      <c r="C120" s="864" t="s">
        <v>435</v>
      </c>
      <c r="D120" s="865"/>
      <c r="E120" s="865"/>
      <c r="F120" s="865"/>
      <c r="G120" s="865"/>
      <c r="H120" s="865"/>
      <c r="I120" s="865"/>
      <c r="J120" s="865"/>
      <c r="K120" s="865"/>
      <c r="L120" s="865"/>
      <c r="M120" s="865"/>
      <c r="N120" s="865"/>
      <c r="O120" s="865"/>
      <c r="P120" s="865"/>
      <c r="Q120" s="865"/>
      <c r="R120" s="865"/>
      <c r="S120" s="865"/>
      <c r="T120" s="865"/>
      <c r="U120" s="865"/>
      <c r="V120" s="865"/>
      <c r="W120" s="865"/>
      <c r="X120" s="865"/>
      <c r="Y120" s="865"/>
      <c r="Z120" s="866"/>
      <c r="AA120" s="819" t="s">
        <v>128</v>
      </c>
      <c r="AB120" s="820"/>
      <c r="AC120" s="820"/>
      <c r="AD120" s="820"/>
      <c r="AE120" s="821"/>
      <c r="AF120" s="822" t="s">
        <v>128</v>
      </c>
      <c r="AG120" s="820"/>
      <c r="AH120" s="820"/>
      <c r="AI120" s="820"/>
      <c r="AJ120" s="821"/>
      <c r="AK120" s="822" t="s">
        <v>128</v>
      </c>
      <c r="AL120" s="820"/>
      <c r="AM120" s="820"/>
      <c r="AN120" s="820"/>
      <c r="AO120" s="821"/>
      <c r="AP120" s="867" t="s">
        <v>128</v>
      </c>
      <c r="AQ120" s="868"/>
      <c r="AR120" s="868"/>
      <c r="AS120" s="868"/>
      <c r="AT120" s="869"/>
      <c r="AU120" s="926" t="s">
        <v>459</v>
      </c>
      <c r="AV120" s="927"/>
      <c r="AW120" s="927"/>
      <c r="AX120" s="927"/>
      <c r="AY120" s="928"/>
      <c r="AZ120" s="903" t="s">
        <v>460</v>
      </c>
      <c r="BA120" s="848"/>
      <c r="BB120" s="848"/>
      <c r="BC120" s="848"/>
      <c r="BD120" s="848"/>
      <c r="BE120" s="848"/>
      <c r="BF120" s="848"/>
      <c r="BG120" s="848"/>
      <c r="BH120" s="848"/>
      <c r="BI120" s="848"/>
      <c r="BJ120" s="848"/>
      <c r="BK120" s="848"/>
      <c r="BL120" s="848"/>
      <c r="BM120" s="848"/>
      <c r="BN120" s="848"/>
      <c r="BO120" s="848"/>
      <c r="BP120" s="849"/>
      <c r="BQ120" s="904">
        <v>9087559</v>
      </c>
      <c r="BR120" s="885"/>
      <c r="BS120" s="885"/>
      <c r="BT120" s="885"/>
      <c r="BU120" s="885"/>
      <c r="BV120" s="885">
        <v>9310890</v>
      </c>
      <c r="BW120" s="885"/>
      <c r="BX120" s="885"/>
      <c r="BY120" s="885"/>
      <c r="BZ120" s="885"/>
      <c r="CA120" s="885">
        <v>9079753</v>
      </c>
      <c r="CB120" s="885"/>
      <c r="CC120" s="885"/>
      <c r="CD120" s="885"/>
      <c r="CE120" s="885"/>
      <c r="CF120" s="909">
        <v>73.099999999999994</v>
      </c>
      <c r="CG120" s="910"/>
      <c r="CH120" s="910"/>
      <c r="CI120" s="910"/>
      <c r="CJ120" s="910"/>
      <c r="CK120" s="911" t="s">
        <v>461</v>
      </c>
      <c r="CL120" s="895"/>
      <c r="CM120" s="895"/>
      <c r="CN120" s="895"/>
      <c r="CO120" s="896"/>
      <c r="CP120" s="915" t="s">
        <v>405</v>
      </c>
      <c r="CQ120" s="916"/>
      <c r="CR120" s="916"/>
      <c r="CS120" s="916"/>
      <c r="CT120" s="916"/>
      <c r="CU120" s="916"/>
      <c r="CV120" s="916"/>
      <c r="CW120" s="916"/>
      <c r="CX120" s="916"/>
      <c r="CY120" s="916"/>
      <c r="CZ120" s="916"/>
      <c r="DA120" s="916"/>
      <c r="DB120" s="916"/>
      <c r="DC120" s="916"/>
      <c r="DD120" s="916"/>
      <c r="DE120" s="916"/>
      <c r="DF120" s="917"/>
      <c r="DG120" s="904">
        <v>23232950</v>
      </c>
      <c r="DH120" s="885"/>
      <c r="DI120" s="885"/>
      <c r="DJ120" s="885"/>
      <c r="DK120" s="885"/>
      <c r="DL120" s="885">
        <v>21991132</v>
      </c>
      <c r="DM120" s="885"/>
      <c r="DN120" s="885"/>
      <c r="DO120" s="885"/>
      <c r="DP120" s="885"/>
      <c r="DQ120" s="885">
        <v>20563361</v>
      </c>
      <c r="DR120" s="885"/>
      <c r="DS120" s="885"/>
      <c r="DT120" s="885"/>
      <c r="DU120" s="885"/>
      <c r="DV120" s="886">
        <v>165.4</v>
      </c>
      <c r="DW120" s="886"/>
      <c r="DX120" s="886"/>
      <c r="DY120" s="886"/>
      <c r="DZ120" s="887"/>
    </row>
    <row r="121" spans="1:130" s="246" customFormat="1" ht="26.25" customHeight="1" x14ac:dyDescent="0.15">
      <c r="A121" s="860"/>
      <c r="B121" s="861"/>
      <c r="C121" s="906" t="s">
        <v>462</v>
      </c>
      <c r="D121" s="907"/>
      <c r="E121" s="907"/>
      <c r="F121" s="907"/>
      <c r="G121" s="907"/>
      <c r="H121" s="907"/>
      <c r="I121" s="907"/>
      <c r="J121" s="907"/>
      <c r="K121" s="907"/>
      <c r="L121" s="907"/>
      <c r="M121" s="907"/>
      <c r="N121" s="907"/>
      <c r="O121" s="907"/>
      <c r="P121" s="907"/>
      <c r="Q121" s="907"/>
      <c r="R121" s="907"/>
      <c r="S121" s="907"/>
      <c r="T121" s="907"/>
      <c r="U121" s="907"/>
      <c r="V121" s="907"/>
      <c r="W121" s="907"/>
      <c r="X121" s="907"/>
      <c r="Y121" s="907"/>
      <c r="Z121" s="908"/>
      <c r="AA121" s="819" t="s">
        <v>128</v>
      </c>
      <c r="AB121" s="820"/>
      <c r="AC121" s="820"/>
      <c r="AD121" s="820"/>
      <c r="AE121" s="821"/>
      <c r="AF121" s="822" t="s">
        <v>128</v>
      </c>
      <c r="AG121" s="820"/>
      <c r="AH121" s="820"/>
      <c r="AI121" s="820"/>
      <c r="AJ121" s="821"/>
      <c r="AK121" s="822" t="s">
        <v>128</v>
      </c>
      <c r="AL121" s="820"/>
      <c r="AM121" s="820"/>
      <c r="AN121" s="820"/>
      <c r="AO121" s="821"/>
      <c r="AP121" s="867" t="s">
        <v>128</v>
      </c>
      <c r="AQ121" s="868"/>
      <c r="AR121" s="868"/>
      <c r="AS121" s="868"/>
      <c r="AT121" s="869"/>
      <c r="AU121" s="929"/>
      <c r="AV121" s="930"/>
      <c r="AW121" s="930"/>
      <c r="AX121" s="930"/>
      <c r="AY121" s="931"/>
      <c r="AZ121" s="855" t="s">
        <v>463</v>
      </c>
      <c r="BA121" s="790"/>
      <c r="BB121" s="790"/>
      <c r="BC121" s="790"/>
      <c r="BD121" s="790"/>
      <c r="BE121" s="790"/>
      <c r="BF121" s="790"/>
      <c r="BG121" s="790"/>
      <c r="BH121" s="790"/>
      <c r="BI121" s="790"/>
      <c r="BJ121" s="790"/>
      <c r="BK121" s="790"/>
      <c r="BL121" s="790"/>
      <c r="BM121" s="790"/>
      <c r="BN121" s="790"/>
      <c r="BO121" s="790"/>
      <c r="BP121" s="791"/>
      <c r="BQ121" s="856">
        <v>1407255</v>
      </c>
      <c r="BR121" s="857"/>
      <c r="BS121" s="857"/>
      <c r="BT121" s="857"/>
      <c r="BU121" s="857"/>
      <c r="BV121" s="857">
        <v>884780</v>
      </c>
      <c r="BW121" s="857"/>
      <c r="BX121" s="857"/>
      <c r="BY121" s="857"/>
      <c r="BZ121" s="857"/>
      <c r="CA121" s="857">
        <v>769930</v>
      </c>
      <c r="CB121" s="857"/>
      <c r="CC121" s="857"/>
      <c r="CD121" s="857"/>
      <c r="CE121" s="857"/>
      <c r="CF121" s="918">
        <v>6.2</v>
      </c>
      <c r="CG121" s="919"/>
      <c r="CH121" s="919"/>
      <c r="CI121" s="919"/>
      <c r="CJ121" s="919"/>
      <c r="CK121" s="912"/>
      <c r="CL121" s="898"/>
      <c r="CM121" s="898"/>
      <c r="CN121" s="898"/>
      <c r="CO121" s="899"/>
      <c r="CP121" s="878" t="s">
        <v>464</v>
      </c>
      <c r="CQ121" s="879"/>
      <c r="CR121" s="879"/>
      <c r="CS121" s="879"/>
      <c r="CT121" s="879"/>
      <c r="CU121" s="879"/>
      <c r="CV121" s="879"/>
      <c r="CW121" s="879"/>
      <c r="CX121" s="879"/>
      <c r="CY121" s="879"/>
      <c r="CZ121" s="879"/>
      <c r="DA121" s="879"/>
      <c r="DB121" s="879"/>
      <c r="DC121" s="879"/>
      <c r="DD121" s="879"/>
      <c r="DE121" s="879"/>
      <c r="DF121" s="880"/>
      <c r="DG121" s="856">
        <v>2653</v>
      </c>
      <c r="DH121" s="857"/>
      <c r="DI121" s="857"/>
      <c r="DJ121" s="857"/>
      <c r="DK121" s="857"/>
      <c r="DL121" s="857">
        <v>2441</v>
      </c>
      <c r="DM121" s="857"/>
      <c r="DN121" s="857"/>
      <c r="DO121" s="857"/>
      <c r="DP121" s="857"/>
      <c r="DQ121" s="857">
        <v>2308</v>
      </c>
      <c r="DR121" s="857"/>
      <c r="DS121" s="857"/>
      <c r="DT121" s="857"/>
      <c r="DU121" s="857"/>
      <c r="DV121" s="834">
        <v>0</v>
      </c>
      <c r="DW121" s="834"/>
      <c r="DX121" s="834"/>
      <c r="DY121" s="834"/>
      <c r="DZ121" s="835"/>
    </row>
    <row r="122" spans="1:130" s="246" customFormat="1" ht="26.25" customHeight="1" x14ac:dyDescent="0.15">
      <c r="A122" s="860"/>
      <c r="B122" s="861"/>
      <c r="C122" s="864" t="s">
        <v>445</v>
      </c>
      <c r="D122" s="865"/>
      <c r="E122" s="865"/>
      <c r="F122" s="865"/>
      <c r="G122" s="865"/>
      <c r="H122" s="865"/>
      <c r="I122" s="865"/>
      <c r="J122" s="865"/>
      <c r="K122" s="865"/>
      <c r="L122" s="865"/>
      <c r="M122" s="865"/>
      <c r="N122" s="865"/>
      <c r="O122" s="865"/>
      <c r="P122" s="865"/>
      <c r="Q122" s="865"/>
      <c r="R122" s="865"/>
      <c r="S122" s="865"/>
      <c r="T122" s="865"/>
      <c r="U122" s="865"/>
      <c r="V122" s="865"/>
      <c r="W122" s="865"/>
      <c r="X122" s="865"/>
      <c r="Y122" s="865"/>
      <c r="Z122" s="866"/>
      <c r="AA122" s="819" t="s">
        <v>128</v>
      </c>
      <c r="AB122" s="820"/>
      <c r="AC122" s="820"/>
      <c r="AD122" s="820"/>
      <c r="AE122" s="821"/>
      <c r="AF122" s="822" t="s">
        <v>128</v>
      </c>
      <c r="AG122" s="820"/>
      <c r="AH122" s="820"/>
      <c r="AI122" s="820"/>
      <c r="AJ122" s="821"/>
      <c r="AK122" s="822" t="s">
        <v>465</v>
      </c>
      <c r="AL122" s="820"/>
      <c r="AM122" s="820"/>
      <c r="AN122" s="820"/>
      <c r="AO122" s="821"/>
      <c r="AP122" s="867" t="s">
        <v>465</v>
      </c>
      <c r="AQ122" s="868"/>
      <c r="AR122" s="868"/>
      <c r="AS122" s="868"/>
      <c r="AT122" s="869"/>
      <c r="AU122" s="929"/>
      <c r="AV122" s="930"/>
      <c r="AW122" s="930"/>
      <c r="AX122" s="930"/>
      <c r="AY122" s="931"/>
      <c r="AZ122" s="922" t="s">
        <v>466</v>
      </c>
      <c r="BA122" s="923"/>
      <c r="BB122" s="923"/>
      <c r="BC122" s="923"/>
      <c r="BD122" s="923"/>
      <c r="BE122" s="923"/>
      <c r="BF122" s="923"/>
      <c r="BG122" s="923"/>
      <c r="BH122" s="923"/>
      <c r="BI122" s="923"/>
      <c r="BJ122" s="923"/>
      <c r="BK122" s="923"/>
      <c r="BL122" s="923"/>
      <c r="BM122" s="923"/>
      <c r="BN122" s="923"/>
      <c r="BO122" s="923"/>
      <c r="BP122" s="924"/>
      <c r="BQ122" s="925">
        <v>40735554</v>
      </c>
      <c r="BR122" s="888"/>
      <c r="BS122" s="888"/>
      <c r="BT122" s="888"/>
      <c r="BU122" s="888"/>
      <c r="BV122" s="888">
        <v>40143321</v>
      </c>
      <c r="BW122" s="888"/>
      <c r="BX122" s="888"/>
      <c r="BY122" s="888"/>
      <c r="BZ122" s="888"/>
      <c r="CA122" s="888">
        <v>39069731</v>
      </c>
      <c r="CB122" s="888"/>
      <c r="CC122" s="888"/>
      <c r="CD122" s="888"/>
      <c r="CE122" s="888"/>
      <c r="CF122" s="889">
        <v>314.3</v>
      </c>
      <c r="CG122" s="890"/>
      <c r="CH122" s="890"/>
      <c r="CI122" s="890"/>
      <c r="CJ122" s="890"/>
      <c r="CK122" s="912"/>
      <c r="CL122" s="898"/>
      <c r="CM122" s="898"/>
      <c r="CN122" s="898"/>
      <c r="CO122" s="899"/>
      <c r="CP122" s="878" t="s">
        <v>467</v>
      </c>
      <c r="CQ122" s="879"/>
      <c r="CR122" s="879"/>
      <c r="CS122" s="879"/>
      <c r="CT122" s="879"/>
      <c r="CU122" s="879"/>
      <c r="CV122" s="879"/>
      <c r="CW122" s="879"/>
      <c r="CX122" s="879"/>
      <c r="CY122" s="879"/>
      <c r="CZ122" s="879"/>
      <c r="DA122" s="879"/>
      <c r="DB122" s="879"/>
      <c r="DC122" s="879"/>
      <c r="DD122" s="879"/>
      <c r="DE122" s="879"/>
      <c r="DF122" s="880"/>
      <c r="DG122" s="856" t="s">
        <v>128</v>
      </c>
      <c r="DH122" s="857"/>
      <c r="DI122" s="857"/>
      <c r="DJ122" s="857"/>
      <c r="DK122" s="857"/>
      <c r="DL122" s="857" t="s">
        <v>128</v>
      </c>
      <c r="DM122" s="857"/>
      <c r="DN122" s="857"/>
      <c r="DO122" s="857"/>
      <c r="DP122" s="857"/>
      <c r="DQ122" s="857" t="s">
        <v>128</v>
      </c>
      <c r="DR122" s="857"/>
      <c r="DS122" s="857"/>
      <c r="DT122" s="857"/>
      <c r="DU122" s="857"/>
      <c r="DV122" s="834" t="s">
        <v>128</v>
      </c>
      <c r="DW122" s="834"/>
      <c r="DX122" s="834"/>
      <c r="DY122" s="834"/>
      <c r="DZ122" s="835"/>
    </row>
    <row r="123" spans="1:130" s="246" customFormat="1" ht="26.25" customHeight="1" x14ac:dyDescent="0.15">
      <c r="A123" s="860"/>
      <c r="B123" s="861"/>
      <c r="C123" s="864" t="s">
        <v>451</v>
      </c>
      <c r="D123" s="865"/>
      <c r="E123" s="865"/>
      <c r="F123" s="865"/>
      <c r="G123" s="865"/>
      <c r="H123" s="865"/>
      <c r="I123" s="865"/>
      <c r="J123" s="865"/>
      <c r="K123" s="865"/>
      <c r="L123" s="865"/>
      <c r="M123" s="865"/>
      <c r="N123" s="865"/>
      <c r="O123" s="865"/>
      <c r="P123" s="865"/>
      <c r="Q123" s="865"/>
      <c r="R123" s="865"/>
      <c r="S123" s="865"/>
      <c r="T123" s="865"/>
      <c r="U123" s="865"/>
      <c r="V123" s="865"/>
      <c r="W123" s="865"/>
      <c r="X123" s="865"/>
      <c r="Y123" s="865"/>
      <c r="Z123" s="866"/>
      <c r="AA123" s="819" t="s">
        <v>128</v>
      </c>
      <c r="AB123" s="820"/>
      <c r="AC123" s="820"/>
      <c r="AD123" s="820"/>
      <c r="AE123" s="821"/>
      <c r="AF123" s="822" t="s">
        <v>128</v>
      </c>
      <c r="AG123" s="820"/>
      <c r="AH123" s="820"/>
      <c r="AI123" s="820"/>
      <c r="AJ123" s="821"/>
      <c r="AK123" s="822" t="s">
        <v>128</v>
      </c>
      <c r="AL123" s="820"/>
      <c r="AM123" s="820"/>
      <c r="AN123" s="820"/>
      <c r="AO123" s="821"/>
      <c r="AP123" s="867" t="s">
        <v>128</v>
      </c>
      <c r="AQ123" s="868"/>
      <c r="AR123" s="868"/>
      <c r="AS123" s="868"/>
      <c r="AT123" s="869"/>
      <c r="AU123" s="932"/>
      <c r="AV123" s="933"/>
      <c r="AW123" s="933"/>
      <c r="AX123" s="933"/>
      <c r="AY123" s="933"/>
      <c r="AZ123" s="277" t="s">
        <v>186</v>
      </c>
      <c r="BA123" s="277"/>
      <c r="BB123" s="277"/>
      <c r="BC123" s="277"/>
      <c r="BD123" s="277"/>
      <c r="BE123" s="277"/>
      <c r="BF123" s="277"/>
      <c r="BG123" s="277"/>
      <c r="BH123" s="277"/>
      <c r="BI123" s="277"/>
      <c r="BJ123" s="277"/>
      <c r="BK123" s="277"/>
      <c r="BL123" s="277"/>
      <c r="BM123" s="277"/>
      <c r="BN123" s="277"/>
      <c r="BO123" s="920" t="s">
        <v>468</v>
      </c>
      <c r="BP123" s="921"/>
      <c r="BQ123" s="875">
        <v>51230368</v>
      </c>
      <c r="BR123" s="876"/>
      <c r="BS123" s="876"/>
      <c r="BT123" s="876"/>
      <c r="BU123" s="876"/>
      <c r="BV123" s="876">
        <v>50338991</v>
      </c>
      <c r="BW123" s="876"/>
      <c r="BX123" s="876"/>
      <c r="BY123" s="876"/>
      <c r="BZ123" s="876"/>
      <c r="CA123" s="876">
        <v>48919414</v>
      </c>
      <c r="CB123" s="876"/>
      <c r="CC123" s="876"/>
      <c r="CD123" s="876"/>
      <c r="CE123" s="876"/>
      <c r="CF123" s="786"/>
      <c r="CG123" s="787"/>
      <c r="CH123" s="787"/>
      <c r="CI123" s="787"/>
      <c r="CJ123" s="877"/>
      <c r="CK123" s="912"/>
      <c r="CL123" s="898"/>
      <c r="CM123" s="898"/>
      <c r="CN123" s="898"/>
      <c r="CO123" s="899"/>
      <c r="CP123" s="878" t="s">
        <v>400</v>
      </c>
      <c r="CQ123" s="879"/>
      <c r="CR123" s="879"/>
      <c r="CS123" s="879"/>
      <c r="CT123" s="879"/>
      <c r="CU123" s="879"/>
      <c r="CV123" s="879"/>
      <c r="CW123" s="879"/>
      <c r="CX123" s="879"/>
      <c r="CY123" s="879"/>
      <c r="CZ123" s="879"/>
      <c r="DA123" s="879"/>
      <c r="DB123" s="879"/>
      <c r="DC123" s="879"/>
      <c r="DD123" s="879"/>
      <c r="DE123" s="879"/>
      <c r="DF123" s="880"/>
      <c r="DG123" s="819" t="s">
        <v>128</v>
      </c>
      <c r="DH123" s="820"/>
      <c r="DI123" s="820"/>
      <c r="DJ123" s="820"/>
      <c r="DK123" s="821"/>
      <c r="DL123" s="822" t="s">
        <v>128</v>
      </c>
      <c r="DM123" s="820"/>
      <c r="DN123" s="820"/>
      <c r="DO123" s="820"/>
      <c r="DP123" s="821"/>
      <c r="DQ123" s="822" t="s">
        <v>128</v>
      </c>
      <c r="DR123" s="820"/>
      <c r="DS123" s="820"/>
      <c r="DT123" s="820"/>
      <c r="DU123" s="821"/>
      <c r="DV123" s="867" t="s">
        <v>128</v>
      </c>
      <c r="DW123" s="868"/>
      <c r="DX123" s="868"/>
      <c r="DY123" s="868"/>
      <c r="DZ123" s="869"/>
    </row>
    <row r="124" spans="1:130" s="246" customFormat="1" ht="26.25" customHeight="1" thickBot="1" x14ac:dyDescent="0.2">
      <c r="A124" s="860"/>
      <c r="B124" s="861"/>
      <c r="C124" s="864" t="s">
        <v>454</v>
      </c>
      <c r="D124" s="865"/>
      <c r="E124" s="865"/>
      <c r="F124" s="865"/>
      <c r="G124" s="865"/>
      <c r="H124" s="865"/>
      <c r="I124" s="865"/>
      <c r="J124" s="865"/>
      <c r="K124" s="865"/>
      <c r="L124" s="865"/>
      <c r="M124" s="865"/>
      <c r="N124" s="865"/>
      <c r="O124" s="865"/>
      <c r="P124" s="865"/>
      <c r="Q124" s="865"/>
      <c r="R124" s="865"/>
      <c r="S124" s="865"/>
      <c r="T124" s="865"/>
      <c r="U124" s="865"/>
      <c r="V124" s="865"/>
      <c r="W124" s="865"/>
      <c r="X124" s="865"/>
      <c r="Y124" s="865"/>
      <c r="Z124" s="866"/>
      <c r="AA124" s="819" t="s">
        <v>128</v>
      </c>
      <c r="AB124" s="820"/>
      <c r="AC124" s="820"/>
      <c r="AD124" s="820"/>
      <c r="AE124" s="821"/>
      <c r="AF124" s="822" t="s">
        <v>128</v>
      </c>
      <c r="AG124" s="820"/>
      <c r="AH124" s="820"/>
      <c r="AI124" s="820"/>
      <c r="AJ124" s="821"/>
      <c r="AK124" s="822" t="s">
        <v>128</v>
      </c>
      <c r="AL124" s="820"/>
      <c r="AM124" s="820"/>
      <c r="AN124" s="820"/>
      <c r="AO124" s="821"/>
      <c r="AP124" s="867" t="s">
        <v>128</v>
      </c>
      <c r="AQ124" s="868"/>
      <c r="AR124" s="868"/>
      <c r="AS124" s="868"/>
      <c r="AT124" s="869"/>
      <c r="AU124" s="870" t="s">
        <v>469</v>
      </c>
      <c r="AV124" s="871"/>
      <c r="AW124" s="871"/>
      <c r="AX124" s="871"/>
      <c r="AY124" s="871"/>
      <c r="AZ124" s="871"/>
      <c r="BA124" s="871"/>
      <c r="BB124" s="871"/>
      <c r="BC124" s="871"/>
      <c r="BD124" s="871"/>
      <c r="BE124" s="871"/>
      <c r="BF124" s="871"/>
      <c r="BG124" s="871"/>
      <c r="BH124" s="871"/>
      <c r="BI124" s="871"/>
      <c r="BJ124" s="871"/>
      <c r="BK124" s="871"/>
      <c r="BL124" s="871"/>
      <c r="BM124" s="871"/>
      <c r="BN124" s="871"/>
      <c r="BO124" s="871"/>
      <c r="BP124" s="872"/>
      <c r="BQ124" s="873">
        <v>141.19999999999999</v>
      </c>
      <c r="BR124" s="874"/>
      <c r="BS124" s="874"/>
      <c r="BT124" s="874"/>
      <c r="BU124" s="874"/>
      <c r="BV124" s="874">
        <v>135.6</v>
      </c>
      <c r="BW124" s="874"/>
      <c r="BX124" s="874"/>
      <c r="BY124" s="874"/>
      <c r="BZ124" s="874"/>
      <c r="CA124" s="874">
        <v>122.4</v>
      </c>
      <c r="CB124" s="874"/>
      <c r="CC124" s="874"/>
      <c r="CD124" s="874"/>
      <c r="CE124" s="874"/>
      <c r="CF124" s="764"/>
      <c r="CG124" s="765"/>
      <c r="CH124" s="765"/>
      <c r="CI124" s="765"/>
      <c r="CJ124" s="905"/>
      <c r="CK124" s="913"/>
      <c r="CL124" s="913"/>
      <c r="CM124" s="913"/>
      <c r="CN124" s="913"/>
      <c r="CO124" s="914"/>
      <c r="CP124" s="878" t="s">
        <v>470</v>
      </c>
      <c r="CQ124" s="879"/>
      <c r="CR124" s="879"/>
      <c r="CS124" s="879"/>
      <c r="CT124" s="879"/>
      <c r="CU124" s="879"/>
      <c r="CV124" s="879"/>
      <c r="CW124" s="879"/>
      <c r="CX124" s="879"/>
      <c r="CY124" s="879"/>
      <c r="CZ124" s="879"/>
      <c r="DA124" s="879"/>
      <c r="DB124" s="879"/>
      <c r="DC124" s="879"/>
      <c r="DD124" s="879"/>
      <c r="DE124" s="879"/>
      <c r="DF124" s="880"/>
      <c r="DG124" s="802" t="s">
        <v>128</v>
      </c>
      <c r="DH124" s="803"/>
      <c r="DI124" s="803"/>
      <c r="DJ124" s="803"/>
      <c r="DK124" s="804"/>
      <c r="DL124" s="805" t="s">
        <v>465</v>
      </c>
      <c r="DM124" s="803"/>
      <c r="DN124" s="803"/>
      <c r="DO124" s="803"/>
      <c r="DP124" s="804"/>
      <c r="DQ124" s="805" t="s">
        <v>128</v>
      </c>
      <c r="DR124" s="803"/>
      <c r="DS124" s="803"/>
      <c r="DT124" s="803"/>
      <c r="DU124" s="804"/>
      <c r="DV124" s="891" t="s">
        <v>128</v>
      </c>
      <c r="DW124" s="892"/>
      <c r="DX124" s="892"/>
      <c r="DY124" s="892"/>
      <c r="DZ124" s="893"/>
    </row>
    <row r="125" spans="1:130" s="246" customFormat="1" ht="26.25" customHeight="1" x14ac:dyDescent="0.15">
      <c r="A125" s="860"/>
      <c r="B125" s="861"/>
      <c r="C125" s="864" t="s">
        <v>456</v>
      </c>
      <c r="D125" s="865"/>
      <c r="E125" s="865"/>
      <c r="F125" s="865"/>
      <c r="G125" s="865"/>
      <c r="H125" s="865"/>
      <c r="I125" s="865"/>
      <c r="J125" s="865"/>
      <c r="K125" s="865"/>
      <c r="L125" s="865"/>
      <c r="M125" s="865"/>
      <c r="N125" s="865"/>
      <c r="O125" s="865"/>
      <c r="P125" s="865"/>
      <c r="Q125" s="865"/>
      <c r="R125" s="865"/>
      <c r="S125" s="865"/>
      <c r="T125" s="865"/>
      <c r="U125" s="865"/>
      <c r="V125" s="865"/>
      <c r="W125" s="865"/>
      <c r="X125" s="865"/>
      <c r="Y125" s="865"/>
      <c r="Z125" s="866"/>
      <c r="AA125" s="819" t="s">
        <v>128</v>
      </c>
      <c r="AB125" s="820"/>
      <c r="AC125" s="820"/>
      <c r="AD125" s="820"/>
      <c r="AE125" s="821"/>
      <c r="AF125" s="822" t="s">
        <v>128</v>
      </c>
      <c r="AG125" s="820"/>
      <c r="AH125" s="820"/>
      <c r="AI125" s="820"/>
      <c r="AJ125" s="821"/>
      <c r="AK125" s="822" t="s">
        <v>128</v>
      </c>
      <c r="AL125" s="820"/>
      <c r="AM125" s="820"/>
      <c r="AN125" s="820"/>
      <c r="AO125" s="821"/>
      <c r="AP125" s="867" t="s">
        <v>128</v>
      </c>
      <c r="AQ125" s="868"/>
      <c r="AR125" s="868"/>
      <c r="AS125" s="868"/>
      <c r="AT125" s="869"/>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894" t="s">
        <v>471</v>
      </c>
      <c r="CL125" s="895"/>
      <c r="CM125" s="895"/>
      <c r="CN125" s="895"/>
      <c r="CO125" s="896"/>
      <c r="CP125" s="903" t="s">
        <v>472</v>
      </c>
      <c r="CQ125" s="848"/>
      <c r="CR125" s="848"/>
      <c r="CS125" s="848"/>
      <c r="CT125" s="848"/>
      <c r="CU125" s="848"/>
      <c r="CV125" s="848"/>
      <c r="CW125" s="848"/>
      <c r="CX125" s="848"/>
      <c r="CY125" s="848"/>
      <c r="CZ125" s="848"/>
      <c r="DA125" s="848"/>
      <c r="DB125" s="848"/>
      <c r="DC125" s="848"/>
      <c r="DD125" s="848"/>
      <c r="DE125" s="848"/>
      <c r="DF125" s="849"/>
      <c r="DG125" s="904" t="s">
        <v>128</v>
      </c>
      <c r="DH125" s="885"/>
      <c r="DI125" s="885"/>
      <c r="DJ125" s="885"/>
      <c r="DK125" s="885"/>
      <c r="DL125" s="885" t="s">
        <v>128</v>
      </c>
      <c r="DM125" s="885"/>
      <c r="DN125" s="885"/>
      <c r="DO125" s="885"/>
      <c r="DP125" s="885"/>
      <c r="DQ125" s="885" t="s">
        <v>128</v>
      </c>
      <c r="DR125" s="885"/>
      <c r="DS125" s="885"/>
      <c r="DT125" s="885"/>
      <c r="DU125" s="885"/>
      <c r="DV125" s="886" t="s">
        <v>128</v>
      </c>
      <c r="DW125" s="886"/>
      <c r="DX125" s="886"/>
      <c r="DY125" s="886"/>
      <c r="DZ125" s="887"/>
    </row>
    <row r="126" spans="1:130" s="246" customFormat="1" ht="26.25" customHeight="1" thickBot="1" x14ac:dyDescent="0.2">
      <c r="A126" s="860"/>
      <c r="B126" s="861"/>
      <c r="C126" s="864" t="s">
        <v>458</v>
      </c>
      <c r="D126" s="865"/>
      <c r="E126" s="865"/>
      <c r="F126" s="865"/>
      <c r="G126" s="865"/>
      <c r="H126" s="865"/>
      <c r="I126" s="865"/>
      <c r="J126" s="865"/>
      <c r="K126" s="865"/>
      <c r="L126" s="865"/>
      <c r="M126" s="865"/>
      <c r="N126" s="865"/>
      <c r="O126" s="865"/>
      <c r="P126" s="865"/>
      <c r="Q126" s="865"/>
      <c r="R126" s="865"/>
      <c r="S126" s="865"/>
      <c r="T126" s="865"/>
      <c r="U126" s="865"/>
      <c r="V126" s="865"/>
      <c r="W126" s="865"/>
      <c r="X126" s="865"/>
      <c r="Y126" s="865"/>
      <c r="Z126" s="866"/>
      <c r="AA126" s="819" t="s">
        <v>128</v>
      </c>
      <c r="AB126" s="820"/>
      <c r="AC126" s="820"/>
      <c r="AD126" s="820"/>
      <c r="AE126" s="821"/>
      <c r="AF126" s="822" t="s">
        <v>128</v>
      </c>
      <c r="AG126" s="820"/>
      <c r="AH126" s="820"/>
      <c r="AI126" s="820"/>
      <c r="AJ126" s="821"/>
      <c r="AK126" s="822" t="s">
        <v>128</v>
      </c>
      <c r="AL126" s="820"/>
      <c r="AM126" s="820"/>
      <c r="AN126" s="820"/>
      <c r="AO126" s="821"/>
      <c r="AP126" s="867" t="s">
        <v>128</v>
      </c>
      <c r="AQ126" s="868"/>
      <c r="AR126" s="868"/>
      <c r="AS126" s="868"/>
      <c r="AT126" s="869"/>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897"/>
      <c r="CL126" s="898"/>
      <c r="CM126" s="898"/>
      <c r="CN126" s="898"/>
      <c r="CO126" s="899"/>
      <c r="CP126" s="855" t="s">
        <v>473</v>
      </c>
      <c r="CQ126" s="790"/>
      <c r="CR126" s="790"/>
      <c r="CS126" s="790"/>
      <c r="CT126" s="790"/>
      <c r="CU126" s="790"/>
      <c r="CV126" s="790"/>
      <c r="CW126" s="790"/>
      <c r="CX126" s="790"/>
      <c r="CY126" s="790"/>
      <c r="CZ126" s="790"/>
      <c r="DA126" s="790"/>
      <c r="DB126" s="790"/>
      <c r="DC126" s="790"/>
      <c r="DD126" s="790"/>
      <c r="DE126" s="790"/>
      <c r="DF126" s="791"/>
      <c r="DG126" s="856" t="s">
        <v>128</v>
      </c>
      <c r="DH126" s="857"/>
      <c r="DI126" s="857"/>
      <c r="DJ126" s="857"/>
      <c r="DK126" s="857"/>
      <c r="DL126" s="857" t="s">
        <v>128</v>
      </c>
      <c r="DM126" s="857"/>
      <c r="DN126" s="857"/>
      <c r="DO126" s="857"/>
      <c r="DP126" s="857"/>
      <c r="DQ126" s="857" t="s">
        <v>128</v>
      </c>
      <c r="DR126" s="857"/>
      <c r="DS126" s="857"/>
      <c r="DT126" s="857"/>
      <c r="DU126" s="857"/>
      <c r="DV126" s="834" t="s">
        <v>128</v>
      </c>
      <c r="DW126" s="834"/>
      <c r="DX126" s="834"/>
      <c r="DY126" s="834"/>
      <c r="DZ126" s="835"/>
    </row>
    <row r="127" spans="1:130" s="246" customFormat="1" ht="26.25" customHeight="1" x14ac:dyDescent="0.15">
      <c r="A127" s="862"/>
      <c r="B127" s="863"/>
      <c r="C127" s="881" t="s">
        <v>474</v>
      </c>
      <c r="D127" s="882"/>
      <c r="E127" s="882"/>
      <c r="F127" s="882"/>
      <c r="G127" s="882"/>
      <c r="H127" s="882"/>
      <c r="I127" s="882"/>
      <c r="J127" s="882"/>
      <c r="K127" s="882"/>
      <c r="L127" s="882"/>
      <c r="M127" s="882"/>
      <c r="N127" s="882"/>
      <c r="O127" s="882"/>
      <c r="P127" s="882"/>
      <c r="Q127" s="882"/>
      <c r="R127" s="882"/>
      <c r="S127" s="882"/>
      <c r="T127" s="882"/>
      <c r="U127" s="882"/>
      <c r="V127" s="882"/>
      <c r="W127" s="882"/>
      <c r="X127" s="882"/>
      <c r="Y127" s="882"/>
      <c r="Z127" s="883"/>
      <c r="AA127" s="819" t="s">
        <v>128</v>
      </c>
      <c r="AB127" s="820"/>
      <c r="AC127" s="820"/>
      <c r="AD127" s="820"/>
      <c r="AE127" s="821"/>
      <c r="AF127" s="822" t="s">
        <v>128</v>
      </c>
      <c r="AG127" s="820"/>
      <c r="AH127" s="820"/>
      <c r="AI127" s="820"/>
      <c r="AJ127" s="821"/>
      <c r="AK127" s="822" t="s">
        <v>128</v>
      </c>
      <c r="AL127" s="820"/>
      <c r="AM127" s="820"/>
      <c r="AN127" s="820"/>
      <c r="AO127" s="821"/>
      <c r="AP127" s="867" t="s">
        <v>128</v>
      </c>
      <c r="AQ127" s="868"/>
      <c r="AR127" s="868"/>
      <c r="AS127" s="868"/>
      <c r="AT127" s="869"/>
      <c r="AU127" s="282"/>
      <c r="AV127" s="282"/>
      <c r="AW127" s="282"/>
      <c r="AX127" s="884" t="s">
        <v>475</v>
      </c>
      <c r="AY127" s="852"/>
      <c r="AZ127" s="852"/>
      <c r="BA127" s="852"/>
      <c r="BB127" s="852"/>
      <c r="BC127" s="852"/>
      <c r="BD127" s="852"/>
      <c r="BE127" s="853"/>
      <c r="BF127" s="851" t="s">
        <v>476</v>
      </c>
      <c r="BG127" s="852"/>
      <c r="BH127" s="852"/>
      <c r="BI127" s="852"/>
      <c r="BJ127" s="852"/>
      <c r="BK127" s="852"/>
      <c r="BL127" s="853"/>
      <c r="BM127" s="851" t="s">
        <v>477</v>
      </c>
      <c r="BN127" s="852"/>
      <c r="BO127" s="852"/>
      <c r="BP127" s="852"/>
      <c r="BQ127" s="852"/>
      <c r="BR127" s="852"/>
      <c r="BS127" s="853"/>
      <c r="BT127" s="851" t="s">
        <v>478</v>
      </c>
      <c r="BU127" s="852"/>
      <c r="BV127" s="852"/>
      <c r="BW127" s="852"/>
      <c r="BX127" s="852"/>
      <c r="BY127" s="852"/>
      <c r="BZ127" s="854"/>
      <c r="CA127" s="282"/>
      <c r="CB127" s="282"/>
      <c r="CC127" s="282"/>
      <c r="CD127" s="283"/>
      <c r="CE127" s="283"/>
      <c r="CF127" s="283"/>
      <c r="CG127" s="280"/>
      <c r="CH127" s="280"/>
      <c r="CI127" s="280"/>
      <c r="CJ127" s="281"/>
      <c r="CK127" s="897"/>
      <c r="CL127" s="898"/>
      <c r="CM127" s="898"/>
      <c r="CN127" s="898"/>
      <c r="CO127" s="899"/>
      <c r="CP127" s="855" t="s">
        <v>479</v>
      </c>
      <c r="CQ127" s="790"/>
      <c r="CR127" s="790"/>
      <c r="CS127" s="790"/>
      <c r="CT127" s="790"/>
      <c r="CU127" s="790"/>
      <c r="CV127" s="790"/>
      <c r="CW127" s="790"/>
      <c r="CX127" s="790"/>
      <c r="CY127" s="790"/>
      <c r="CZ127" s="790"/>
      <c r="DA127" s="790"/>
      <c r="DB127" s="790"/>
      <c r="DC127" s="790"/>
      <c r="DD127" s="790"/>
      <c r="DE127" s="790"/>
      <c r="DF127" s="791"/>
      <c r="DG127" s="856" t="s">
        <v>128</v>
      </c>
      <c r="DH127" s="857"/>
      <c r="DI127" s="857"/>
      <c r="DJ127" s="857"/>
      <c r="DK127" s="857"/>
      <c r="DL127" s="857" t="s">
        <v>465</v>
      </c>
      <c r="DM127" s="857"/>
      <c r="DN127" s="857"/>
      <c r="DO127" s="857"/>
      <c r="DP127" s="857"/>
      <c r="DQ127" s="857" t="s">
        <v>128</v>
      </c>
      <c r="DR127" s="857"/>
      <c r="DS127" s="857"/>
      <c r="DT127" s="857"/>
      <c r="DU127" s="857"/>
      <c r="DV127" s="834" t="s">
        <v>128</v>
      </c>
      <c r="DW127" s="834"/>
      <c r="DX127" s="834"/>
      <c r="DY127" s="834"/>
      <c r="DZ127" s="835"/>
    </row>
    <row r="128" spans="1:130" s="246" customFormat="1" ht="26.25" customHeight="1" thickBot="1" x14ac:dyDescent="0.2">
      <c r="A128" s="836" t="s">
        <v>480</v>
      </c>
      <c r="B128" s="837"/>
      <c r="C128" s="837"/>
      <c r="D128" s="837"/>
      <c r="E128" s="837"/>
      <c r="F128" s="837"/>
      <c r="G128" s="837"/>
      <c r="H128" s="837"/>
      <c r="I128" s="837"/>
      <c r="J128" s="837"/>
      <c r="K128" s="837"/>
      <c r="L128" s="837"/>
      <c r="M128" s="837"/>
      <c r="N128" s="837"/>
      <c r="O128" s="837"/>
      <c r="P128" s="837"/>
      <c r="Q128" s="837"/>
      <c r="R128" s="837"/>
      <c r="S128" s="837"/>
      <c r="T128" s="837"/>
      <c r="U128" s="837"/>
      <c r="V128" s="837"/>
      <c r="W128" s="838" t="s">
        <v>481</v>
      </c>
      <c r="X128" s="838"/>
      <c r="Y128" s="838"/>
      <c r="Z128" s="839"/>
      <c r="AA128" s="840">
        <v>233575</v>
      </c>
      <c r="AB128" s="841"/>
      <c r="AC128" s="841"/>
      <c r="AD128" s="841"/>
      <c r="AE128" s="842"/>
      <c r="AF128" s="843">
        <v>136579</v>
      </c>
      <c r="AG128" s="841"/>
      <c r="AH128" s="841"/>
      <c r="AI128" s="841"/>
      <c r="AJ128" s="842"/>
      <c r="AK128" s="843">
        <v>130263</v>
      </c>
      <c r="AL128" s="841"/>
      <c r="AM128" s="841"/>
      <c r="AN128" s="841"/>
      <c r="AO128" s="842"/>
      <c r="AP128" s="844"/>
      <c r="AQ128" s="845"/>
      <c r="AR128" s="845"/>
      <c r="AS128" s="845"/>
      <c r="AT128" s="846"/>
      <c r="AU128" s="282"/>
      <c r="AV128" s="282"/>
      <c r="AW128" s="282"/>
      <c r="AX128" s="847" t="s">
        <v>482</v>
      </c>
      <c r="AY128" s="848"/>
      <c r="AZ128" s="848"/>
      <c r="BA128" s="848"/>
      <c r="BB128" s="848"/>
      <c r="BC128" s="848"/>
      <c r="BD128" s="848"/>
      <c r="BE128" s="849"/>
      <c r="BF128" s="826" t="s">
        <v>128</v>
      </c>
      <c r="BG128" s="827"/>
      <c r="BH128" s="827"/>
      <c r="BI128" s="827"/>
      <c r="BJ128" s="827"/>
      <c r="BK128" s="827"/>
      <c r="BL128" s="850"/>
      <c r="BM128" s="826">
        <v>12.72</v>
      </c>
      <c r="BN128" s="827"/>
      <c r="BO128" s="827"/>
      <c r="BP128" s="827"/>
      <c r="BQ128" s="827"/>
      <c r="BR128" s="827"/>
      <c r="BS128" s="850"/>
      <c r="BT128" s="826">
        <v>20</v>
      </c>
      <c r="BU128" s="827"/>
      <c r="BV128" s="827"/>
      <c r="BW128" s="827"/>
      <c r="BX128" s="827"/>
      <c r="BY128" s="827"/>
      <c r="BZ128" s="828"/>
      <c r="CA128" s="283"/>
      <c r="CB128" s="283"/>
      <c r="CC128" s="283"/>
      <c r="CD128" s="283"/>
      <c r="CE128" s="283"/>
      <c r="CF128" s="283"/>
      <c r="CG128" s="280"/>
      <c r="CH128" s="280"/>
      <c r="CI128" s="280"/>
      <c r="CJ128" s="281"/>
      <c r="CK128" s="900"/>
      <c r="CL128" s="901"/>
      <c r="CM128" s="901"/>
      <c r="CN128" s="901"/>
      <c r="CO128" s="902"/>
      <c r="CP128" s="829" t="s">
        <v>483</v>
      </c>
      <c r="CQ128" s="768"/>
      <c r="CR128" s="768"/>
      <c r="CS128" s="768"/>
      <c r="CT128" s="768"/>
      <c r="CU128" s="768"/>
      <c r="CV128" s="768"/>
      <c r="CW128" s="768"/>
      <c r="CX128" s="768"/>
      <c r="CY128" s="768"/>
      <c r="CZ128" s="768"/>
      <c r="DA128" s="768"/>
      <c r="DB128" s="768"/>
      <c r="DC128" s="768"/>
      <c r="DD128" s="768"/>
      <c r="DE128" s="768"/>
      <c r="DF128" s="769"/>
      <c r="DG128" s="830" t="s">
        <v>128</v>
      </c>
      <c r="DH128" s="831"/>
      <c r="DI128" s="831"/>
      <c r="DJ128" s="831"/>
      <c r="DK128" s="831"/>
      <c r="DL128" s="831" t="s">
        <v>128</v>
      </c>
      <c r="DM128" s="831"/>
      <c r="DN128" s="831"/>
      <c r="DO128" s="831"/>
      <c r="DP128" s="831"/>
      <c r="DQ128" s="831" t="s">
        <v>128</v>
      </c>
      <c r="DR128" s="831"/>
      <c r="DS128" s="831"/>
      <c r="DT128" s="831"/>
      <c r="DU128" s="831"/>
      <c r="DV128" s="832" t="s">
        <v>128</v>
      </c>
      <c r="DW128" s="832"/>
      <c r="DX128" s="832"/>
      <c r="DY128" s="832"/>
      <c r="DZ128" s="833"/>
    </row>
    <row r="129" spans="1:131" s="246" customFormat="1" ht="26.25" customHeight="1" x14ac:dyDescent="0.15">
      <c r="A129" s="814" t="s">
        <v>106</v>
      </c>
      <c r="B129" s="815"/>
      <c r="C129" s="815"/>
      <c r="D129" s="815"/>
      <c r="E129" s="815"/>
      <c r="F129" s="815"/>
      <c r="G129" s="815"/>
      <c r="H129" s="815"/>
      <c r="I129" s="815"/>
      <c r="J129" s="815"/>
      <c r="K129" s="815"/>
      <c r="L129" s="815"/>
      <c r="M129" s="815"/>
      <c r="N129" s="815"/>
      <c r="O129" s="815"/>
      <c r="P129" s="815"/>
      <c r="Q129" s="815"/>
      <c r="R129" s="815"/>
      <c r="S129" s="815"/>
      <c r="T129" s="815"/>
      <c r="U129" s="815"/>
      <c r="V129" s="815"/>
      <c r="W129" s="816" t="s">
        <v>484</v>
      </c>
      <c r="X129" s="817"/>
      <c r="Y129" s="817"/>
      <c r="Z129" s="818"/>
      <c r="AA129" s="819">
        <v>16792119</v>
      </c>
      <c r="AB129" s="820"/>
      <c r="AC129" s="820"/>
      <c r="AD129" s="820"/>
      <c r="AE129" s="821"/>
      <c r="AF129" s="822">
        <v>16348272</v>
      </c>
      <c r="AG129" s="820"/>
      <c r="AH129" s="820"/>
      <c r="AI129" s="820"/>
      <c r="AJ129" s="821"/>
      <c r="AK129" s="822">
        <v>15852600</v>
      </c>
      <c r="AL129" s="820"/>
      <c r="AM129" s="820"/>
      <c r="AN129" s="820"/>
      <c r="AO129" s="821"/>
      <c r="AP129" s="823"/>
      <c r="AQ129" s="824"/>
      <c r="AR129" s="824"/>
      <c r="AS129" s="824"/>
      <c r="AT129" s="825"/>
      <c r="AU129" s="284"/>
      <c r="AV129" s="284"/>
      <c r="AW129" s="284"/>
      <c r="AX129" s="789" t="s">
        <v>485</v>
      </c>
      <c r="AY129" s="790"/>
      <c r="AZ129" s="790"/>
      <c r="BA129" s="790"/>
      <c r="BB129" s="790"/>
      <c r="BC129" s="790"/>
      <c r="BD129" s="790"/>
      <c r="BE129" s="791"/>
      <c r="BF129" s="809" t="s">
        <v>128</v>
      </c>
      <c r="BG129" s="810"/>
      <c r="BH129" s="810"/>
      <c r="BI129" s="810"/>
      <c r="BJ129" s="810"/>
      <c r="BK129" s="810"/>
      <c r="BL129" s="811"/>
      <c r="BM129" s="809">
        <v>17.72</v>
      </c>
      <c r="BN129" s="810"/>
      <c r="BO129" s="810"/>
      <c r="BP129" s="810"/>
      <c r="BQ129" s="810"/>
      <c r="BR129" s="810"/>
      <c r="BS129" s="811"/>
      <c r="BT129" s="809">
        <v>30</v>
      </c>
      <c r="BU129" s="812"/>
      <c r="BV129" s="812"/>
      <c r="BW129" s="812"/>
      <c r="BX129" s="812"/>
      <c r="BY129" s="812"/>
      <c r="BZ129" s="813"/>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14" t="s">
        <v>486</v>
      </c>
      <c r="B130" s="815"/>
      <c r="C130" s="815"/>
      <c r="D130" s="815"/>
      <c r="E130" s="815"/>
      <c r="F130" s="815"/>
      <c r="G130" s="815"/>
      <c r="H130" s="815"/>
      <c r="I130" s="815"/>
      <c r="J130" s="815"/>
      <c r="K130" s="815"/>
      <c r="L130" s="815"/>
      <c r="M130" s="815"/>
      <c r="N130" s="815"/>
      <c r="O130" s="815"/>
      <c r="P130" s="815"/>
      <c r="Q130" s="815"/>
      <c r="R130" s="815"/>
      <c r="S130" s="815"/>
      <c r="T130" s="815"/>
      <c r="U130" s="815"/>
      <c r="V130" s="815"/>
      <c r="W130" s="816" t="s">
        <v>487</v>
      </c>
      <c r="X130" s="817"/>
      <c r="Y130" s="817"/>
      <c r="Z130" s="818"/>
      <c r="AA130" s="819">
        <v>3842554</v>
      </c>
      <c r="AB130" s="820"/>
      <c r="AC130" s="820"/>
      <c r="AD130" s="820"/>
      <c r="AE130" s="821"/>
      <c r="AF130" s="822">
        <v>3797639</v>
      </c>
      <c r="AG130" s="820"/>
      <c r="AH130" s="820"/>
      <c r="AI130" s="820"/>
      <c r="AJ130" s="821"/>
      <c r="AK130" s="822">
        <v>3423744</v>
      </c>
      <c r="AL130" s="820"/>
      <c r="AM130" s="820"/>
      <c r="AN130" s="820"/>
      <c r="AO130" s="821"/>
      <c r="AP130" s="823"/>
      <c r="AQ130" s="824"/>
      <c r="AR130" s="824"/>
      <c r="AS130" s="824"/>
      <c r="AT130" s="825"/>
      <c r="AU130" s="284"/>
      <c r="AV130" s="284"/>
      <c r="AW130" s="284"/>
      <c r="AX130" s="789" t="s">
        <v>488</v>
      </c>
      <c r="AY130" s="790"/>
      <c r="AZ130" s="790"/>
      <c r="BA130" s="790"/>
      <c r="BB130" s="790"/>
      <c r="BC130" s="790"/>
      <c r="BD130" s="790"/>
      <c r="BE130" s="791"/>
      <c r="BF130" s="792">
        <v>14.1</v>
      </c>
      <c r="BG130" s="793"/>
      <c r="BH130" s="793"/>
      <c r="BI130" s="793"/>
      <c r="BJ130" s="793"/>
      <c r="BK130" s="793"/>
      <c r="BL130" s="794"/>
      <c r="BM130" s="792">
        <v>25</v>
      </c>
      <c r="BN130" s="793"/>
      <c r="BO130" s="793"/>
      <c r="BP130" s="793"/>
      <c r="BQ130" s="793"/>
      <c r="BR130" s="793"/>
      <c r="BS130" s="794"/>
      <c r="BT130" s="792">
        <v>35</v>
      </c>
      <c r="BU130" s="795"/>
      <c r="BV130" s="795"/>
      <c r="BW130" s="795"/>
      <c r="BX130" s="795"/>
      <c r="BY130" s="795"/>
      <c r="BZ130" s="796"/>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797"/>
      <c r="B131" s="798"/>
      <c r="C131" s="798"/>
      <c r="D131" s="798"/>
      <c r="E131" s="798"/>
      <c r="F131" s="798"/>
      <c r="G131" s="798"/>
      <c r="H131" s="798"/>
      <c r="I131" s="798"/>
      <c r="J131" s="798"/>
      <c r="K131" s="798"/>
      <c r="L131" s="798"/>
      <c r="M131" s="798"/>
      <c r="N131" s="798"/>
      <c r="O131" s="798"/>
      <c r="P131" s="798"/>
      <c r="Q131" s="798"/>
      <c r="R131" s="798"/>
      <c r="S131" s="798"/>
      <c r="T131" s="798"/>
      <c r="U131" s="798"/>
      <c r="V131" s="798"/>
      <c r="W131" s="799" t="s">
        <v>489</v>
      </c>
      <c r="X131" s="800"/>
      <c r="Y131" s="800"/>
      <c r="Z131" s="801"/>
      <c r="AA131" s="802">
        <v>12949565</v>
      </c>
      <c r="AB131" s="803"/>
      <c r="AC131" s="803"/>
      <c r="AD131" s="803"/>
      <c r="AE131" s="804"/>
      <c r="AF131" s="805">
        <v>12550633</v>
      </c>
      <c r="AG131" s="803"/>
      <c r="AH131" s="803"/>
      <c r="AI131" s="803"/>
      <c r="AJ131" s="804"/>
      <c r="AK131" s="805">
        <v>12428856</v>
      </c>
      <c r="AL131" s="803"/>
      <c r="AM131" s="803"/>
      <c r="AN131" s="803"/>
      <c r="AO131" s="804"/>
      <c r="AP131" s="806"/>
      <c r="AQ131" s="807"/>
      <c r="AR131" s="807"/>
      <c r="AS131" s="807"/>
      <c r="AT131" s="808"/>
      <c r="AU131" s="284"/>
      <c r="AV131" s="284"/>
      <c r="AW131" s="284"/>
      <c r="AX131" s="767" t="s">
        <v>490</v>
      </c>
      <c r="AY131" s="768"/>
      <c r="AZ131" s="768"/>
      <c r="BA131" s="768"/>
      <c r="BB131" s="768"/>
      <c r="BC131" s="768"/>
      <c r="BD131" s="768"/>
      <c r="BE131" s="769"/>
      <c r="BF131" s="770">
        <v>122.4</v>
      </c>
      <c r="BG131" s="771"/>
      <c r="BH131" s="771"/>
      <c r="BI131" s="771"/>
      <c r="BJ131" s="771"/>
      <c r="BK131" s="771"/>
      <c r="BL131" s="772"/>
      <c r="BM131" s="770">
        <v>350</v>
      </c>
      <c r="BN131" s="771"/>
      <c r="BO131" s="771"/>
      <c r="BP131" s="771"/>
      <c r="BQ131" s="771"/>
      <c r="BR131" s="771"/>
      <c r="BS131" s="772"/>
      <c r="BT131" s="773"/>
      <c r="BU131" s="774"/>
      <c r="BV131" s="774"/>
      <c r="BW131" s="774"/>
      <c r="BX131" s="774"/>
      <c r="BY131" s="774"/>
      <c r="BZ131" s="775"/>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776" t="s">
        <v>491</v>
      </c>
      <c r="B132" s="777"/>
      <c r="C132" s="777"/>
      <c r="D132" s="777"/>
      <c r="E132" s="777"/>
      <c r="F132" s="777"/>
      <c r="G132" s="777"/>
      <c r="H132" s="777"/>
      <c r="I132" s="777"/>
      <c r="J132" s="777"/>
      <c r="K132" s="777"/>
      <c r="L132" s="777"/>
      <c r="M132" s="777"/>
      <c r="N132" s="777"/>
      <c r="O132" s="777"/>
      <c r="P132" s="777"/>
      <c r="Q132" s="777"/>
      <c r="R132" s="777"/>
      <c r="S132" s="777"/>
      <c r="T132" s="777"/>
      <c r="U132" s="777"/>
      <c r="V132" s="780" t="s">
        <v>492</v>
      </c>
      <c r="W132" s="780"/>
      <c r="X132" s="780"/>
      <c r="Y132" s="780"/>
      <c r="Z132" s="781"/>
      <c r="AA132" s="782">
        <v>13.254789049999999</v>
      </c>
      <c r="AB132" s="783"/>
      <c r="AC132" s="783"/>
      <c r="AD132" s="783"/>
      <c r="AE132" s="784"/>
      <c r="AF132" s="785">
        <v>14.878038419999999</v>
      </c>
      <c r="AG132" s="783"/>
      <c r="AH132" s="783"/>
      <c r="AI132" s="783"/>
      <c r="AJ132" s="784"/>
      <c r="AK132" s="785">
        <v>14.3794811</v>
      </c>
      <c r="AL132" s="783"/>
      <c r="AM132" s="783"/>
      <c r="AN132" s="783"/>
      <c r="AO132" s="784"/>
      <c r="AP132" s="786"/>
      <c r="AQ132" s="787"/>
      <c r="AR132" s="787"/>
      <c r="AS132" s="787"/>
      <c r="AT132" s="788"/>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778"/>
      <c r="B133" s="779"/>
      <c r="C133" s="779"/>
      <c r="D133" s="779"/>
      <c r="E133" s="779"/>
      <c r="F133" s="779"/>
      <c r="G133" s="779"/>
      <c r="H133" s="779"/>
      <c r="I133" s="779"/>
      <c r="J133" s="779"/>
      <c r="K133" s="779"/>
      <c r="L133" s="779"/>
      <c r="M133" s="779"/>
      <c r="N133" s="779"/>
      <c r="O133" s="779"/>
      <c r="P133" s="779"/>
      <c r="Q133" s="779"/>
      <c r="R133" s="779"/>
      <c r="S133" s="779"/>
      <c r="T133" s="779"/>
      <c r="U133" s="779"/>
      <c r="V133" s="759" t="s">
        <v>493</v>
      </c>
      <c r="W133" s="759"/>
      <c r="X133" s="759"/>
      <c r="Y133" s="759"/>
      <c r="Z133" s="760"/>
      <c r="AA133" s="761">
        <v>14.4</v>
      </c>
      <c r="AB133" s="762"/>
      <c r="AC133" s="762"/>
      <c r="AD133" s="762"/>
      <c r="AE133" s="763"/>
      <c r="AF133" s="761">
        <v>14.3</v>
      </c>
      <c r="AG133" s="762"/>
      <c r="AH133" s="762"/>
      <c r="AI133" s="762"/>
      <c r="AJ133" s="763"/>
      <c r="AK133" s="761">
        <v>14.1</v>
      </c>
      <c r="AL133" s="762"/>
      <c r="AM133" s="762"/>
      <c r="AN133" s="762"/>
      <c r="AO133" s="763"/>
      <c r="AP133" s="764"/>
      <c r="AQ133" s="765"/>
      <c r="AR133" s="765"/>
      <c r="AS133" s="765"/>
      <c r="AT133" s="766"/>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vzMNWCLl/RIe+s30nxgQbnv8pe80Edj3ei2kJFtd445ugvd5sT6vfe4tsfyq5w6dpXeD1mAWAUprUEXoPbSHwA==" saltValue="klvKlW0igZcnGKt+nM2Z6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zoomScale="80" zoomScaleNormal="85" zoomScaleSheetLayoutView="8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494</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G90lWgTF20uaLrtkIrYYAaNOfkl8Hl+x/tWN1VyBaoDSCVMvbcLgDFPb0b4Fnf5jQDv6iOAIXDZqrxh+yre4g==" saltValue="7xmnVR5vBkA/ORY1yRrcH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zoomScale="80" zoomScaleNormal="8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svu1rw0Um4hHalDkoNNY5stjZaDsN4Ahs+Fti74d0nokp14jZsDrGMRI3aBEllacuzVNQUvt2tXQ96yR6smHRA==" saltValue="EcUiCKBiS4OsPiWGRPOJb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495</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496</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8" t="s">
        <v>497</v>
      </c>
      <c r="AP7" s="303"/>
      <c r="AQ7" s="304" t="s">
        <v>498</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9"/>
      <c r="AP8" s="309" t="s">
        <v>499</v>
      </c>
      <c r="AQ8" s="310" t="s">
        <v>500</v>
      </c>
      <c r="AR8" s="311" t="s">
        <v>501</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92" t="s">
        <v>502</v>
      </c>
      <c r="AL9" s="1193"/>
      <c r="AM9" s="1193"/>
      <c r="AN9" s="1194"/>
      <c r="AO9" s="312">
        <v>3660434</v>
      </c>
      <c r="AP9" s="312">
        <v>76977</v>
      </c>
      <c r="AQ9" s="313">
        <v>83394</v>
      </c>
      <c r="AR9" s="314">
        <v>-7.7</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92" t="s">
        <v>503</v>
      </c>
      <c r="AL10" s="1193"/>
      <c r="AM10" s="1193"/>
      <c r="AN10" s="1194"/>
      <c r="AO10" s="315">
        <v>586206</v>
      </c>
      <c r="AP10" s="315">
        <v>12328</v>
      </c>
      <c r="AQ10" s="316">
        <v>6219</v>
      </c>
      <c r="AR10" s="317">
        <v>98.2</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92" t="s">
        <v>504</v>
      </c>
      <c r="AL11" s="1193"/>
      <c r="AM11" s="1193"/>
      <c r="AN11" s="1194"/>
      <c r="AO11" s="315">
        <v>515135</v>
      </c>
      <c r="AP11" s="315">
        <v>10833</v>
      </c>
      <c r="AQ11" s="316">
        <v>9118</v>
      </c>
      <c r="AR11" s="317">
        <v>18.8</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92" t="s">
        <v>505</v>
      </c>
      <c r="AL12" s="1193"/>
      <c r="AM12" s="1193"/>
      <c r="AN12" s="1194"/>
      <c r="AO12" s="315" t="s">
        <v>506</v>
      </c>
      <c r="AP12" s="315" t="s">
        <v>506</v>
      </c>
      <c r="AQ12" s="316">
        <v>987</v>
      </c>
      <c r="AR12" s="317" t="s">
        <v>506</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92" t="s">
        <v>507</v>
      </c>
      <c r="AL13" s="1193"/>
      <c r="AM13" s="1193"/>
      <c r="AN13" s="1194"/>
      <c r="AO13" s="315" t="s">
        <v>506</v>
      </c>
      <c r="AP13" s="315" t="s">
        <v>506</v>
      </c>
      <c r="AQ13" s="316">
        <v>9</v>
      </c>
      <c r="AR13" s="317" t="s">
        <v>506</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92" t="s">
        <v>508</v>
      </c>
      <c r="AL14" s="1193"/>
      <c r="AM14" s="1193"/>
      <c r="AN14" s="1194"/>
      <c r="AO14" s="315">
        <v>81206</v>
      </c>
      <c r="AP14" s="315">
        <v>1708</v>
      </c>
      <c r="AQ14" s="316">
        <v>3664</v>
      </c>
      <c r="AR14" s="317">
        <v>-53.4</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92" t="s">
        <v>509</v>
      </c>
      <c r="AL15" s="1193"/>
      <c r="AM15" s="1193"/>
      <c r="AN15" s="1194"/>
      <c r="AO15" s="315">
        <v>102693</v>
      </c>
      <c r="AP15" s="315">
        <v>2160</v>
      </c>
      <c r="AQ15" s="316">
        <v>1887</v>
      </c>
      <c r="AR15" s="317">
        <v>14.5</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95" t="s">
        <v>510</v>
      </c>
      <c r="AL16" s="1196"/>
      <c r="AM16" s="1196"/>
      <c r="AN16" s="1197"/>
      <c r="AO16" s="315">
        <v>-406460</v>
      </c>
      <c r="AP16" s="315">
        <v>-8548</v>
      </c>
      <c r="AQ16" s="316">
        <v>-7696</v>
      </c>
      <c r="AR16" s="317">
        <v>11.1</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95" t="s">
        <v>186</v>
      </c>
      <c r="AL17" s="1196"/>
      <c r="AM17" s="1196"/>
      <c r="AN17" s="1197"/>
      <c r="AO17" s="315">
        <v>4539214</v>
      </c>
      <c r="AP17" s="315">
        <v>95458</v>
      </c>
      <c r="AQ17" s="316">
        <v>97581</v>
      </c>
      <c r="AR17" s="317">
        <v>-2.2000000000000002</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511</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512</v>
      </c>
      <c r="AP20" s="323" t="s">
        <v>513</v>
      </c>
      <c r="AQ20" s="324" t="s">
        <v>514</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89" t="s">
        <v>515</v>
      </c>
      <c r="AL21" s="1190"/>
      <c r="AM21" s="1190"/>
      <c r="AN21" s="1191"/>
      <c r="AO21" s="327">
        <v>9.06</v>
      </c>
      <c r="AP21" s="328">
        <v>9.5399999999999991</v>
      </c>
      <c r="AQ21" s="329">
        <v>-0.48</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89" t="s">
        <v>516</v>
      </c>
      <c r="AL22" s="1190"/>
      <c r="AM22" s="1190"/>
      <c r="AN22" s="1191"/>
      <c r="AO22" s="332">
        <v>97.7</v>
      </c>
      <c r="AP22" s="333">
        <v>97.4</v>
      </c>
      <c r="AQ22" s="334">
        <v>0.3</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517</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518</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519</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8" t="s">
        <v>497</v>
      </c>
      <c r="AP30" s="303"/>
      <c r="AQ30" s="304" t="s">
        <v>498</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9"/>
      <c r="AP31" s="309" t="s">
        <v>499</v>
      </c>
      <c r="AQ31" s="310" t="s">
        <v>500</v>
      </c>
      <c r="AR31" s="311" t="s">
        <v>501</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80" t="s">
        <v>520</v>
      </c>
      <c r="AL32" s="1181"/>
      <c r="AM32" s="1181"/>
      <c r="AN32" s="1182"/>
      <c r="AO32" s="342">
        <v>3529568</v>
      </c>
      <c r="AP32" s="342">
        <v>74225</v>
      </c>
      <c r="AQ32" s="343">
        <v>62676</v>
      </c>
      <c r="AR32" s="344">
        <v>18.399999999999999</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80" t="s">
        <v>521</v>
      </c>
      <c r="AL33" s="1181"/>
      <c r="AM33" s="1181"/>
      <c r="AN33" s="1182"/>
      <c r="AO33" s="342" t="s">
        <v>506</v>
      </c>
      <c r="AP33" s="342" t="s">
        <v>506</v>
      </c>
      <c r="AQ33" s="343" t="s">
        <v>506</v>
      </c>
      <c r="AR33" s="344" t="s">
        <v>506</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80" t="s">
        <v>522</v>
      </c>
      <c r="AL34" s="1181"/>
      <c r="AM34" s="1181"/>
      <c r="AN34" s="1182"/>
      <c r="AO34" s="342" t="s">
        <v>506</v>
      </c>
      <c r="AP34" s="342" t="s">
        <v>506</v>
      </c>
      <c r="AQ34" s="343">
        <v>16</v>
      </c>
      <c r="AR34" s="344" t="s">
        <v>506</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80" t="s">
        <v>523</v>
      </c>
      <c r="AL35" s="1181"/>
      <c r="AM35" s="1181"/>
      <c r="AN35" s="1182"/>
      <c r="AO35" s="342">
        <v>1363593</v>
      </c>
      <c r="AP35" s="342">
        <v>28676</v>
      </c>
      <c r="AQ35" s="343">
        <v>17882</v>
      </c>
      <c r="AR35" s="344">
        <v>60.4</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80" t="s">
        <v>524</v>
      </c>
      <c r="AL36" s="1181"/>
      <c r="AM36" s="1181"/>
      <c r="AN36" s="1182"/>
      <c r="AO36" s="342">
        <v>448032</v>
      </c>
      <c r="AP36" s="342">
        <v>9422</v>
      </c>
      <c r="AQ36" s="343">
        <v>3809</v>
      </c>
      <c r="AR36" s="344">
        <v>147.4</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80" t="s">
        <v>525</v>
      </c>
      <c r="AL37" s="1181"/>
      <c r="AM37" s="1181"/>
      <c r="AN37" s="1182"/>
      <c r="AO37" s="342" t="s">
        <v>506</v>
      </c>
      <c r="AP37" s="342" t="s">
        <v>506</v>
      </c>
      <c r="AQ37" s="343">
        <v>679</v>
      </c>
      <c r="AR37" s="344" t="s">
        <v>506</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83" t="s">
        <v>526</v>
      </c>
      <c r="AL38" s="1184"/>
      <c r="AM38" s="1184"/>
      <c r="AN38" s="1185"/>
      <c r="AO38" s="345">
        <v>19</v>
      </c>
      <c r="AP38" s="345">
        <v>0</v>
      </c>
      <c r="AQ38" s="346">
        <v>2</v>
      </c>
      <c r="AR38" s="334">
        <v>-100</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83" t="s">
        <v>527</v>
      </c>
      <c r="AL39" s="1184"/>
      <c r="AM39" s="1184"/>
      <c r="AN39" s="1185"/>
      <c r="AO39" s="342">
        <v>-130263</v>
      </c>
      <c r="AP39" s="342">
        <v>-2739</v>
      </c>
      <c r="AQ39" s="343">
        <v>-2913</v>
      </c>
      <c r="AR39" s="344">
        <v>-6</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80" t="s">
        <v>528</v>
      </c>
      <c r="AL40" s="1181"/>
      <c r="AM40" s="1181"/>
      <c r="AN40" s="1182"/>
      <c r="AO40" s="342">
        <v>-3423744</v>
      </c>
      <c r="AP40" s="342">
        <v>-72000</v>
      </c>
      <c r="AQ40" s="343">
        <v>-59622</v>
      </c>
      <c r="AR40" s="344">
        <v>20.8</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86" t="s">
        <v>299</v>
      </c>
      <c r="AL41" s="1187"/>
      <c r="AM41" s="1187"/>
      <c r="AN41" s="1188"/>
      <c r="AO41" s="342">
        <v>1787205</v>
      </c>
      <c r="AP41" s="342">
        <v>37584</v>
      </c>
      <c r="AQ41" s="343">
        <v>22530</v>
      </c>
      <c r="AR41" s="344">
        <v>66.8</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529</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530</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531</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73" t="s">
        <v>497</v>
      </c>
      <c r="AN49" s="1175" t="s">
        <v>532</v>
      </c>
      <c r="AO49" s="1176"/>
      <c r="AP49" s="1176"/>
      <c r="AQ49" s="1176"/>
      <c r="AR49" s="1177"/>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74"/>
      <c r="AN50" s="358" t="s">
        <v>533</v>
      </c>
      <c r="AO50" s="359" t="s">
        <v>534</v>
      </c>
      <c r="AP50" s="360" t="s">
        <v>535</v>
      </c>
      <c r="AQ50" s="361" t="s">
        <v>536</v>
      </c>
      <c r="AR50" s="362" t="s">
        <v>537</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538</v>
      </c>
      <c r="AL51" s="355"/>
      <c r="AM51" s="363">
        <v>6282453</v>
      </c>
      <c r="AN51" s="364">
        <v>126035</v>
      </c>
      <c r="AO51" s="365">
        <v>95.7</v>
      </c>
      <c r="AP51" s="366">
        <v>83623</v>
      </c>
      <c r="AQ51" s="367">
        <v>-0.9</v>
      </c>
      <c r="AR51" s="368">
        <v>96.6</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539</v>
      </c>
      <c r="AM52" s="371">
        <v>4124014</v>
      </c>
      <c r="AN52" s="372">
        <v>82733</v>
      </c>
      <c r="AO52" s="373">
        <v>131.5</v>
      </c>
      <c r="AP52" s="374">
        <v>48787</v>
      </c>
      <c r="AQ52" s="375">
        <v>10</v>
      </c>
      <c r="AR52" s="376">
        <v>121.5</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540</v>
      </c>
      <c r="AL53" s="355"/>
      <c r="AM53" s="363">
        <v>3936940</v>
      </c>
      <c r="AN53" s="364">
        <v>79914</v>
      </c>
      <c r="AO53" s="365">
        <v>-36.6</v>
      </c>
      <c r="AP53" s="366">
        <v>87974</v>
      </c>
      <c r="AQ53" s="367">
        <v>5.2</v>
      </c>
      <c r="AR53" s="368">
        <v>-41.8</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539</v>
      </c>
      <c r="AM54" s="371">
        <v>2963380</v>
      </c>
      <c r="AN54" s="372">
        <v>60152</v>
      </c>
      <c r="AO54" s="373">
        <v>-27.3</v>
      </c>
      <c r="AP54" s="374">
        <v>48183</v>
      </c>
      <c r="AQ54" s="375">
        <v>-1.2</v>
      </c>
      <c r="AR54" s="376">
        <v>-26.1</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541</v>
      </c>
      <c r="AL55" s="355"/>
      <c r="AM55" s="363">
        <v>3834712</v>
      </c>
      <c r="AN55" s="364">
        <v>78688</v>
      </c>
      <c r="AO55" s="365">
        <v>-1.5</v>
      </c>
      <c r="AP55" s="366">
        <v>78864</v>
      </c>
      <c r="AQ55" s="367">
        <v>-10.4</v>
      </c>
      <c r="AR55" s="368">
        <v>8.9</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539</v>
      </c>
      <c r="AM56" s="371">
        <v>2800042</v>
      </c>
      <c r="AN56" s="372">
        <v>57457</v>
      </c>
      <c r="AO56" s="373">
        <v>-4.5</v>
      </c>
      <c r="AP56" s="374">
        <v>46136</v>
      </c>
      <c r="AQ56" s="375">
        <v>-4.2</v>
      </c>
      <c r="AR56" s="376">
        <v>-0.3</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542</v>
      </c>
      <c r="AL57" s="355"/>
      <c r="AM57" s="363">
        <v>3630019</v>
      </c>
      <c r="AN57" s="364">
        <v>75407</v>
      </c>
      <c r="AO57" s="365">
        <v>-4.2</v>
      </c>
      <c r="AP57" s="366">
        <v>85042</v>
      </c>
      <c r="AQ57" s="367">
        <v>7.8</v>
      </c>
      <c r="AR57" s="368">
        <v>-12</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539</v>
      </c>
      <c r="AM58" s="371">
        <v>2204580</v>
      </c>
      <c r="AN58" s="372">
        <v>45796</v>
      </c>
      <c r="AO58" s="373">
        <v>-20.3</v>
      </c>
      <c r="AP58" s="374">
        <v>50806</v>
      </c>
      <c r="AQ58" s="375">
        <v>10.1</v>
      </c>
      <c r="AR58" s="376">
        <v>-30.4</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543</v>
      </c>
      <c r="AL59" s="355"/>
      <c r="AM59" s="363">
        <v>2510244</v>
      </c>
      <c r="AN59" s="364">
        <v>52789</v>
      </c>
      <c r="AO59" s="365">
        <v>-30</v>
      </c>
      <c r="AP59" s="366">
        <v>83774</v>
      </c>
      <c r="AQ59" s="367">
        <v>-1.5</v>
      </c>
      <c r="AR59" s="368">
        <v>-28.5</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539</v>
      </c>
      <c r="AM60" s="371">
        <v>1540643</v>
      </c>
      <c r="AN60" s="372">
        <v>32399</v>
      </c>
      <c r="AO60" s="373">
        <v>-29.3</v>
      </c>
      <c r="AP60" s="374">
        <v>52179</v>
      </c>
      <c r="AQ60" s="375">
        <v>2.7</v>
      </c>
      <c r="AR60" s="376">
        <v>-32</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544</v>
      </c>
      <c r="AL61" s="377"/>
      <c r="AM61" s="378">
        <v>4038874</v>
      </c>
      <c r="AN61" s="379">
        <v>82567</v>
      </c>
      <c r="AO61" s="380">
        <v>4.7</v>
      </c>
      <c r="AP61" s="381">
        <v>83855</v>
      </c>
      <c r="AQ61" s="382">
        <v>0</v>
      </c>
      <c r="AR61" s="368">
        <v>4.7</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539</v>
      </c>
      <c r="AM62" s="371">
        <v>2726532</v>
      </c>
      <c r="AN62" s="372">
        <v>55707</v>
      </c>
      <c r="AO62" s="373">
        <v>10</v>
      </c>
      <c r="AP62" s="374">
        <v>49218</v>
      </c>
      <c r="AQ62" s="375">
        <v>3.5</v>
      </c>
      <c r="AR62" s="376">
        <v>6.5</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ar/09x6xfezgF71FUEq6kwGLU8pps38aV2ts3pTL0GMZH4gi1bXkkYWANRpCIGddph1J7xwBLgV2eqwUdfsHnQ==" saltValue="+ndJqxvBql5ha4MNycwKK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zoomScale="50" zoomScaleNormal="5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Bbw1aPnV/9V8nWZvMvrAx00JnBlB0KenYsqV3aWCCMVULO4Ne8WgSH8w7RPakIJ9roXC2J38unw5p30iIQw9w==" saltValue="+rrH1piw1CtT/cj4GFDq+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zoomScale="73" zoomScaleNormal="73"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mNkRk/tJATq/DUTfiaf1NleAU8SWRWQlvBHMf6F/fAXQ/Tra0SLVeqrx1NbTNRImIYThf/M8WmdprVL7eZrUww==" saltValue="fIpnlNvL8qoNqwA+7j8sq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548</v>
      </c>
      <c r="G46" s="8" t="s">
        <v>549</v>
      </c>
      <c r="H46" s="8" t="s">
        <v>550</v>
      </c>
      <c r="I46" s="8" t="s">
        <v>551</v>
      </c>
      <c r="J46" s="9" t="s">
        <v>552</v>
      </c>
    </row>
    <row r="47" spans="2:10" ht="57.75" customHeight="1" x14ac:dyDescent="0.15">
      <c r="B47" s="10"/>
      <c r="C47" s="1198" t="s">
        <v>3</v>
      </c>
      <c r="D47" s="1198"/>
      <c r="E47" s="1199"/>
      <c r="F47" s="11">
        <v>16.149999999999999</v>
      </c>
      <c r="G47" s="12">
        <v>16.03</v>
      </c>
      <c r="H47" s="12">
        <v>16.420000000000002</v>
      </c>
      <c r="I47" s="12">
        <v>17</v>
      </c>
      <c r="J47" s="13">
        <v>17.63</v>
      </c>
    </row>
    <row r="48" spans="2:10" ht="57.75" customHeight="1" x14ac:dyDescent="0.15">
      <c r="B48" s="14"/>
      <c r="C48" s="1200" t="s">
        <v>4</v>
      </c>
      <c r="D48" s="1200"/>
      <c r="E48" s="1201"/>
      <c r="F48" s="15">
        <v>4.38</v>
      </c>
      <c r="G48" s="16">
        <v>5.6</v>
      </c>
      <c r="H48" s="16">
        <v>1.64</v>
      </c>
      <c r="I48" s="16">
        <v>2.2000000000000002</v>
      </c>
      <c r="J48" s="17">
        <v>4.46</v>
      </c>
    </row>
    <row r="49" spans="2:10" ht="57.75" customHeight="1" thickBot="1" x14ac:dyDescent="0.2">
      <c r="B49" s="18"/>
      <c r="C49" s="1202" t="s">
        <v>5</v>
      </c>
      <c r="D49" s="1202"/>
      <c r="E49" s="1203"/>
      <c r="F49" s="19">
        <v>4.97</v>
      </c>
      <c r="G49" s="20">
        <v>4.79</v>
      </c>
      <c r="H49" s="20" t="s">
        <v>553</v>
      </c>
      <c r="I49" s="20">
        <v>3.71</v>
      </c>
      <c r="J49" s="21">
        <v>6.89</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dDtbfc9n7KRm7TCglokf5kgJFbXh+y4mnBSo/oLFAYNN3qVaqprc1HXPdk0xVrC0b4dk+7sPJUqaP+0E2DnMiQ==" saltValue="AbPGJESYERHtE/gfWP5kf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伊吹　美喜子</cp:lastModifiedBy>
  <cp:lastPrinted>2020-03-10T07:58:37Z</cp:lastPrinted>
  <dcterms:created xsi:type="dcterms:W3CDTF">2020-02-10T04:52:40Z</dcterms:created>
  <dcterms:modified xsi:type="dcterms:W3CDTF">2020-09-16T09:32:01Z</dcterms:modified>
  <cp:category/>
</cp:coreProperties>
</file>