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490 財政状況資料集\R2(H30決算)\02 9月照会\03 県へ提出分\"/>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<sst xmlns="http://schemas.openxmlformats.org/spreadsheetml/2006/main" count="1044" uniqueCount="622">
  <si>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</si>
  <si>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</si>
  <si>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</si>
  <si>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</si>
  <si>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</si>
  <si>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</si>
  <si>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</si>
  <si>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</si>
  <si>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</si>
  <si>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</si>
  <si>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</si>
  <si>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</si>
  <si>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</si>
  <si>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</si>
  <si>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</si>
  <si>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</si>
  <si>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</si>
  <si>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</si>
  <si>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</si>
  <si>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</si>
  <si>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</si>
  <si>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</si>
  <si>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</si>
  <si>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</si>
  <si>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</si>
  <si>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</si>
  <si>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</si>
  <si>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</si>
  <si>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</si>
  <si>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</si>
  <si>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</si>
  <si>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</si>
  <si>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</si>
  <si>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</si>
  <si>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</si>
  <si>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</si>
  <si>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</si>
  <si>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</si>
  <si>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</si>
  <si>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</si>
  <si>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</si>
  <si>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</si>
  <si>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</si>
  <si>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</si>
  <si>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</si>
  <si>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</si>
  <si>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</si>
  <si>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</si>
  <si>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</si>
  <si>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</si>
  <si>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</si>
  <si>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</si>
  <si>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</si>
  <si>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</si>
  <si>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</si>
  <si>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</si>
  <si>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</si>
  <si>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</si>
  <si>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</si>
  <si>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</si>
  <si>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</si>
  <si>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</si>
  <si>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</si>
  <si>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</si>
  <si>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</si>
  <si>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</si>
  <si>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</si>
  <si>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</si>
  <si>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</si>
  <si>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</si>
  <si>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</si>
  <si>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</si>
  <si>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</si>
  <si>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</si>
  <si>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</si>
  <si>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</si>
  <si>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</si>
  <si>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</si>
  <si>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</si>
  <si>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</si>
  <si>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</si>
  <si>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</si>
  <si>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</si>
  <si>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</si>
  <si>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</si>
  <si>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</si>
  <si>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</si>
  <si>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</si>
  <si>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</si>
  <si>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</si>
  <si>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</si>
  <si>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</si>
  <si>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</si>
  <si>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</si>
  <si>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</si>
  <si>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</si>
  <si>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</si>
  <si>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</si>
  <si>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川西市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</si>
  <si>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</si>
  <si>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</si>
  <si>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</si>
  <si>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</si>
  <si>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</si>
  <si>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</si>
  <si>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</si>
  <si>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</si>
  <si>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</si>
  <si>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</si>
  <si>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</si>
  <si>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</si>
  <si>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</si>
  <si>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</si>
  <si>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</si>
  <si>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</si>
  <si>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</si>
  <si>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</si>
  <si>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</si>
  <si>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</si>
  <si>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</si>
  <si>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</si>
  <si>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</si>
  <si>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</si>
  <si>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</si>
  <si>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</si>
  <si>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</si>
  <si>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</si>
  <si>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</si>
  <si>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</si>
  <si>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</si>
  <si>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</si>
  <si>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</si>
  <si>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</si>
  <si>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</si>
  <si>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</si>
  <si>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</si>
  <si>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</si>
  <si>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</si>
  <si>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</si>
  <si>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</si>
  <si>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</si>
  <si>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</si>
  <si>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</si>
  <si>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</si>
  <si>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</si>
  <si>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</si>
  <si>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</si>
  <si>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</si>
  <si>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</si>
  <si>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</si>
  <si>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</si>
  <si>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</si>
  <si>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</si>
  <si>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病院事業会計</t>
    <phoneticPr fontId="5"/>
  </si>
  <si>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</si>
  <si>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</si>
  <si>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</si>
  <si>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</si>
  <si>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</si>
  <si>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</si>
  <si>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</si>
  <si>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</si>
  <si>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</si>
  <si>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</si>
  <si>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</si>
  <si>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</si>
  <si>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</si>
  <si>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</si>
  <si>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</si>
  <si>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</si>
  <si>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</si>
  <si>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</si>
  <si>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</si>
  <si>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</si>
  <si>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</si>
  <si>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</si>
  <si>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</si>
  <si>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</si>
  <si>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</si>
  <si>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</si>
  <si>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</si>
  <si>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</si>
  <si>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</si>
  <si>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</si>
  <si>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</si>
  <si>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</si>
  <si>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</si>
  <si>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</si>
  <si>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</si>
  <si>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</si>
  <si>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</si>
  <si>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</si>
  <si>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</si>
  <si>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</si>
  <si>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</si>
  <si>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</si>
  <si>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</si>
  <si>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</si>
  <si>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</si>
  <si>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</si>
  <si>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</si>
  <si>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</si>
  <si>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</si>
  <si>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</si>
  <si>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</si>
  <si>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</si>
  <si>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</si>
  <si>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</si>
  <si>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</si>
  <si>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</si>
  <si>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</si>
  <si>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</si>
  <si>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</si>
  <si>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兵庫県川西市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</si>
  <si>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</si>
  <si>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</si>
  <si>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</si>
  <si>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</si>
  <si>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</si>
  <si>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</si>
  <si>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</si>
  <si>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</si>
  <si>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</si>
  <si>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</si>
  <si>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</si>
  <si>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</si>
  <si>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</si>
  <si>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</si>
  <si>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</si>
  <si>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</si>
  <si>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</si>
  <si>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</si>
  <si>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</si>
  <si>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</si>
  <si>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</si>
  <si>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</si>
  <si>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</si>
  <si>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</si>
  <si>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</si>
  <si>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</si>
  <si>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</si>
  <si>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</si>
  <si>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</si>
  <si>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</si>
  <si>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</si>
  <si>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</si>
  <si>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</si>
  <si>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</si>
  <si>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</si>
  <si>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</si>
  <si>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</si>
  <si>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</si>
  <si>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</si>
  <si>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</si>
  <si>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</si>
  <si>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</si>
  <si>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</si>
  <si>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</si>
  <si>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</si>
  <si>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</si>
  <si>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</si>
  <si>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</si>
  <si>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</si>
  <si>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</si>
  <si>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</si>
  <si>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</si>
  <si>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</si>
  <si>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</si>
  <si>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</si>
  <si>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</si>
  <si>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</si>
  <si>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</si>
  <si>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</si>
  <si>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</si>
  <si>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</si>
  <si>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</si>
  <si>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</si>
  <si>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</si>
  <si>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</si>
  <si>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</si>
  <si>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</si>
  <si>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</si>
  <si>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</si>
  <si>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</si>
  <si>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</si>
  <si>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</si>
  <si>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</si>
  <si>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</si>
  <si>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</si>
  <si>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</si>
  <si>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</si>
  <si>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</si>
  <si>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</si>
  <si>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</si>
  <si>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</si>
  <si>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</si>
  <si>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</si>
  <si>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</si>
  <si>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</si>
  <si>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</si>
  <si>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</si>
  <si>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</si>
  <si>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</si>
  <si>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</si>
  <si>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</si>
  <si>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</si>
  <si>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</si>
  <si>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</si>
  <si>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</si>
  <si>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</si>
  <si>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</si>
  <si>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</si>
  <si>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</si>
  <si>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</si>
  <si>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</si>
  <si>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</si>
  <si>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</si>
  <si>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</si>
  <si>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</si>
  <si>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</si>
  <si>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</si>
  <si>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</si>
  <si>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</si>
  <si>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</si>
  <si>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</si>
  <si>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</si>
  <si>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</si>
  <si>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</si>
  <si>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</si>
  <si>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</si>
  <si>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</si>
  <si>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</si>
  <si>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</si>
  <si>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</si>
  <si>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</si>
  <si>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</si>
  <si>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</si>
  <si>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</si>
  <si>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</si>
  <si>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</si>
  <si>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</si>
  <si>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</si>
  <si>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</si>
  <si>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</si>
  <si>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</si>
  <si>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</si>
  <si>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</si>
  <si>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</si>
  <si>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</si>
  <si>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</si>
  <si>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</si>
  <si>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</si>
  <si>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</si>
  <si>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</si>
  <si>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</si>
  <si>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</si>
  <si>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</si>
  <si>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</si>
  <si>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</si>
  <si>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</si>
  <si>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</si>
  <si>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</si>
  <si>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</si>
  <si>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</si>
  <si>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兵庫県川西市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</si>
  <si>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</si>
  <si>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</si>
  <si>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</si>
  <si>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</si>
  <si>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</si>
  <si>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</si>
  <si>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</si>
  <si>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</si>
  <si>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</si>
  <si>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</si>
  <si>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</si>
  <si>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</si>
  <si>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</si>
  <si>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</si>
  <si>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</si>
  <si>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</si>
  <si>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</si>
  <si>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</si>
  <si>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</si>
  <si>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</si>
  <si>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用地先行取得事業特別会計</t>
    <phoneticPr fontId="5"/>
  </si>
  <si>
    <t>-</t>
    <phoneticPr fontId="5"/>
  </si>
  <si>
    <t>中央北地区土地区画整理事業特別会計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</si>
  <si>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</si>
  <si>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</si>
  <si>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</si>
  <si>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</si>
  <si>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</si>
  <si>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</si>
  <si>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</si>
  <si>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</si>
  <si>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</si>
  <si>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</si>
  <si>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</si>
  <si>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</si>
  <si>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</si>
  <si>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</si>
  <si>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</si>
  <si>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</si>
  <si>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</si>
  <si>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農業共済事業特別会計</t>
    <phoneticPr fontId="5"/>
  </si>
  <si>
    <t>介護保険事業特別会計</t>
    <phoneticPr fontId="5"/>
  </si>
  <si>
    <t>水道事業会計</t>
    <phoneticPr fontId="5"/>
  </si>
  <si>
    <t>法適用企業</t>
    <phoneticPr fontId="5"/>
  </si>
  <si>
    <t>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</si>
  <si>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</si>
  <si>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</si>
  <si>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</si>
  <si>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</si>
  <si>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</si>
  <si>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</si>
  <si>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</si>
  <si>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</si>
  <si>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</si>
  <si>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</si>
  <si>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</si>
  <si>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</si>
  <si>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</si>
  <si>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</si>
  <si>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</si>
  <si>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</si>
  <si>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</si>
  <si>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</si>
  <si>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</si>
  <si>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</si>
  <si>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</si>
  <si>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</si>
  <si>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</si>
  <si>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</si>
  <si>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</si>
  <si>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</si>
  <si>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</si>
  <si>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</si>
  <si>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</si>
  <si>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</si>
  <si>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</si>
  <si>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</si>
  <si>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</si>
  <si>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</si>
  <si>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</si>
  <si>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</si>
  <si>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</si>
  <si>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</si>
  <si>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</si>
  <si>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</si>
  <si>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</si>
  <si>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</si>
  <si>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</si>
  <si>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</si>
  <si>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</si>
  <si>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</si>
  <si>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</si>
  <si>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</si>
  <si>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</si>
  <si>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</si>
  <si>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</si>
  <si>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</si>
  <si>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</si>
  <si>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</si>
  <si>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</si>
  <si>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</si>
  <si>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</si>
  <si>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</si>
  <si>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</si>
  <si>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</si>
  <si>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</si>
  <si>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</si>
  <si>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</si>
  <si>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</si>
  <si>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</si>
  <si>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</si>
  <si>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</si>
  <si>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</si>
  <si>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</si>
  <si>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</si>
  <si>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</si>
  <si>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</si>
  <si>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</si>
  <si>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</si>
  <si>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</si>
  <si>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</si>
  <si>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</si>
  <si>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</si>
  <si>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</si>
  <si>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</si>
  <si>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</si>
  <si>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</si>
  <si>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</si>
  <si>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</si>
  <si>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</si>
  <si>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</si>
  <si>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</si>
  <si>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</si>
  <si>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</si>
  <si>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</si>
  <si>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</si>
  <si>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</si>
  <si>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</si>
  <si>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</si>
  <si>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</si>
  <si>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</si>
  <si>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</si>
  <si>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</si>
  <si>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</si>
  <si>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</si>
  <si>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</si>
  <si>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</si>
  <si>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</si>
  <si>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</si>
  <si>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</si>
  <si>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</si>
  <si>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</si>
  <si>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</si>
  <si>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</si>
  <si>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</si>
  <si>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</si>
  <si>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</si>
  <si>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</si>
  <si>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</si>
  <si>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</si>
  <si>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</si>
  <si>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</si>
  <si>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</si>
  <si>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</si>
  <si>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</si>
  <si>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</si>
  <si>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</si>
  <si>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</si>
  <si>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</si>
  <si>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</si>
  <si>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</si>
  <si>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</si>
  <si>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</si>
  <si>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</si>
  <si>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</si>
  <si>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</si>
  <si>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</si>
  <si>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</si>
  <si>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</si>
  <si>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</si>
  <si>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</si>
  <si>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</si>
  <si>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</si>
  <si>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</si>
  <si>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</si>
  <si>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</si>
  <si>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</si>
  <si>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</si>
  <si>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</si>
  <si>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</si>
  <si>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</si>
  <si>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</si>
  <si>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</si>
  <si>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</si>
  <si>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</si>
  <si>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</si>
  <si>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</si>
  <si>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</si>
  <si>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</si>
  <si>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</si>
  <si>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</si>
  <si>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</si>
  <si>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0.52</t>
  </si>
  <si>
    <t>▲ 0.28</t>
  </si>
  <si>
    <t>病院事業会計</t>
  </si>
  <si>
    <t>▲ 3.47</t>
  </si>
  <si>
    <t>▲ 2.06</t>
  </si>
  <si>
    <t>▲ 2.22</t>
  </si>
  <si>
    <t>▲ 2.59</t>
  </si>
  <si>
    <t>▲ 1.86</t>
  </si>
  <si>
    <t>水道事業会計</t>
  </si>
  <si>
    <t>下水道事業会計</t>
  </si>
  <si>
    <t>国民健康保険事業特別会計</t>
  </si>
  <si>
    <t>一般会計</t>
  </si>
  <si>
    <t>介護保険事業特別会計</t>
  </si>
  <si>
    <t>後期高齢者医療事業特別会計</t>
  </si>
  <si>
    <t>用地先行取得事業特別会計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</si>
  <si>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</si>
  <si>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</si>
  <si>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</si>
  <si>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</si>
  <si>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</si>
  <si>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</si>
  <si>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</si>
  <si>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</si>
  <si>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</si>
  <si>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猪名川上流広域ごみ処理施設組合</t>
    <rPh sb="0" eb="3">
      <t>イナガワ</t>
    </rPh>
    <rPh sb="3" eb="5">
      <t>ジョウリュウ</t>
    </rPh>
    <rPh sb="5" eb="7">
      <t>コウイキ</t>
    </rPh>
    <rPh sb="9" eb="11">
      <t>ショリ</t>
    </rPh>
    <rPh sb="11" eb="13">
      <t>シセツ</t>
    </rPh>
    <rPh sb="13" eb="15">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</si>
  <si>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</si>
  <si>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兵庫県市町村退職手当組合</t>
    <rPh sb="0" eb="3">
      <t>ヒョウゴケン</t>
    </rPh>
    <rPh sb="3" eb="6">
      <t>シチョウソン</t>
    </rPh>
    <rPh sb="6" eb="8">
      <t>タイショク</t>
    </rPh>
    <rPh sb="8" eb="10">
      <t>テアテ</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</si>
  <si>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</si>
  <si>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</si>
  <si>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川西市土地開発公社</t>
    <rPh sb="0" eb="3">
      <t>カワニシシ</t>
    </rPh>
    <rPh sb="3" eb="5">
      <t>トチ</t>
    </rPh>
    <rPh sb="5" eb="7">
      <t>カイハツ</t>
    </rPh>
    <rPh sb="7" eb="9">
      <t>コウシャ</t>
    </rPh>
    <phoneticPr fontId="2"/>
  </si>
  <si>
    <t>川西市都市整備公社</t>
    <rPh sb="0" eb="3">
      <t>カワニシシ</t>
    </rPh>
    <rPh sb="3" eb="5">
      <t>トシ</t>
    </rPh>
    <rPh sb="5" eb="7">
      <t>セイビ</t>
    </rPh>
    <rPh sb="7" eb="9">
      <t>コウシャ</t>
    </rPh>
    <phoneticPr fontId="2"/>
  </si>
  <si>
    <t>パルティ川西</t>
    <rPh sb="4" eb="6">
      <t>カワニシ</t>
    </rPh>
    <phoneticPr fontId="2"/>
  </si>
  <si>
    <t>川西都市開発</t>
    <rPh sb="0" eb="2">
      <t>カワニシ</t>
    </rPh>
    <rPh sb="2" eb="4">
      <t>トシ</t>
    </rPh>
    <rPh sb="4" eb="6">
      <t>カイハツ</t>
    </rPh>
    <phoneticPr fontId="2"/>
  </si>
  <si>
    <t>川西能勢口振興開発</t>
    <rPh sb="0" eb="5">
      <t>カワニシノセグチ</t>
    </rPh>
    <rPh sb="5" eb="7">
      <t>シンコウ</t>
    </rPh>
    <rPh sb="7" eb="9">
      <t>カイハツ</t>
    </rPh>
    <phoneticPr fontId="2"/>
  </si>
  <si>
    <t>一庫ダム湖周辺環境整備センター</t>
    <rPh sb="0" eb="1">
      <t>ヒト</t>
    </rPh>
    <rPh sb="1" eb="2">
      <t>クラ</t>
    </rPh>
    <rPh sb="4" eb="5">
      <t>ミズウミ</t>
    </rPh>
    <rPh sb="5" eb="7">
      <t>シュウヘン</t>
    </rPh>
    <rPh sb="7" eb="9">
      <t>カンキョウ</t>
    </rPh>
    <rPh sb="9" eb="11">
      <t>セイビ</t>
    </rPh>
    <phoneticPr fontId="2"/>
  </si>
  <si>
    <t>川西市文化・スポーツ振興財団</t>
    <rPh sb="0" eb="3">
      <t>カワニシシ</t>
    </rPh>
    <rPh sb="3" eb="5">
      <t>ブンカ</t>
    </rPh>
    <rPh sb="10" eb="12">
      <t>シンコウ</t>
    </rPh>
    <rPh sb="12" eb="14">
      <t>ザイダン</t>
    </rPh>
    <phoneticPr fontId="2"/>
  </si>
  <si>
    <t>川西市社会福祉協議会</t>
    <rPh sb="0" eb="3">
      <t>カワニシシ</t>
    </rPh>
    <rPh sb="3" eb="5">
      <t>シャカイ</t>
    </rPh>
    <rPh sb="5" eb="7">
      <t>フクシ</t>
    </rPh>
    <rPh sb="7" eb="10">
      <t>キョウギカイ</t>
    </rPh>
    <phoneticPr fontId="2"/>
  </si>
  <si>
    <t>阪神福祉事業団</t>
    <rPh sb="0" eb="2">
      <t>ハンシン</t>
    </rPh>
    <rPh sb="2" eb="4">
      <t>フクシ</t>
    </rPh>
    <rPh sb="4" eb="7">
      <t>ジギョウダン</t>
    </rPh>
    <phoneticPr fontId="2"/>
  </si>
  <si>
    <t>ふるさとづくり基金(H30年度末現在)</t>
    <rPh sb="7" eb="9">
      <t>キキン</t>
    </rPh>
    <phoneticPr fontId="2"/>
  </si>
  <si>
    <t>公共施設等整備基金(H30年度末現在)</t>
    <rPh sb="0" eb="2">
      <t>コウキョウ</t>
    </rPh>
    <rPh sb="2" eb="4">
      <t>シセツ</t>
    </rPh>
    <rPh sb="4" eb="5">
      <t>トウ</t>
    </rPh>
    <rPh sb="5" eb="7">
      <t>セイビ</t>
    </rPh>
    <rPh sb="7" eb="9">
      <t>キキン</t>
    </rPh>
    <phoneticPr fontId="2"/>
  </si>
  <si>
    <t>地域福祉基金(H30年度末現在)</t>
    <rPh sb="0" eb="2">
      <t>チイキ</t>
    </rPh>
    <rPh sb="2" eb="4">
      <t>フクシ</t>
    </rPh>
    <rPh sb="4" eb="6">
      <t>キキン</t>
    </rPh>
    <phoneticPr fontId="2"/>
  </si>
  <si>
    <t>文化振興基金(H30年度末現在)</t>
    <rPh sb="0" eb="2">
      <t>ブンカ</t>
    </rPh>
    <rPh sb="2" eb="4">
      <t>シンコウ</t>
    </rPh>
    <rPh sb="4" eb="6">
      <t>キキン</t>
    </rPh>
    <phoneticPr fontId="2"/>
  </si>
  <si>
    <t>社会福祉基金(H30年度末現在)</t>
    <rPh sb="0" eb="2">
      <t>シャカイ</t>
    </rPh>
    <rPh sb="2" eb="4">
      <t>フクシ</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</si>
  <si>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</si>
  <si>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</si>
  <si>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</si>
  <si>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地方債を発行しての施設の集約化を進めているため、将来負担比率は上方向へ、有形固定資産減価償却率は左方向へ推移した。類似団体と比較すると共に高い水準である。
今後も老朽化が進んだ施設の更新等が必要となるが、個別施設計画に基づき、集約化・除却等を進め、老朽化対策に取り組んでいく。</t>
    <rPh sb="48" eb="49">
      <t>ヒダリ</t>
    </rPh>
    <rPh sb="49" eb="51">
      <t>ホウコウ</t>
    </rPh>
    <rPh sb="52" eb="54">
      <t>スイイ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</si>
  <si>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</si>
  <si>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</si>
  <si>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</si>
  <si>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</si>
  <si>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</si>
  <si>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</si>
  <si>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当市の実質公債費比率は下方向へ、将来負担比率は上方向へ移動している。
　これは、Ｈ30年度は財政に占める市債等の償還のウェイトが低下したが、老朽化した施設の集約化などの施設整備によって市債残高が増加したため、将来の負担が増加したことを示している。
　類似団体と比較すると、依然として高い水準にあるため、投資的事業の実施にあたっては、事業及び経費の精査を行ったうえで、国の経済対策による財源を積極的に活用するなど、将来負担の抑制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</si>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</sst>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37711</c:v>
                </c:pt>
                <c:pt idx="1">
                  <c:v>39951</c:v>
                </c:pt>
                <c:pt idx="2">
                  <c:v>39893</c:v>
                </c:pt>
                <c:pt idx="3">
                  <c:v>41080</c:v>
                </c:pt>
                <c:pt idx="4">
                  <c:v>33173</c:v>
                </c:pt>
              </c:numCache>
            </c:numRef>
          </c:val>
          <c:smooth val="0"/>
          <c:extLst>
            <c:ext xmlns:c16="http://schemas.microsoft.com/office/drawing/2014/chart" uri="{C3380CC4-5D6E-409C-BE32-E72D297353CC}">
              <c16:uniqueId val="{00000000-1478-41A3-938A-7EE303DFCC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31708</c:v>
                </c:pt>
                <c:pt idx="1">
                  <c:v>37660</c:v>
                </c:pt>
                <c:pt idx="2">
                  <c:v>35683</c:v>
                </c:pt>
                <c:pt idx="3">
                  <c:v>62604</c:v>
                </c:pt>
                <c:pt idx="4">
                  <c:v>40068</c:v>
                </c:pt>
              </c:numCache>
            </c:numRef>
          </c:val>
          <c:smooth val="0"/>
          <c:extLst>
            <c:ext xmlns:c16="http://schemas.microsoft.com/office/drawing/2014/chart" uri="{C3380CC4-5D6E-409C-BE32-E72D297353CC}">
              <c16:uniqueId val="{00000001-1478-41A3-938A-7EE303DFCC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1.49</c:v>
                </c:pt>
                <c:pt idx="1">
                  <c:v>1.57</c:v>
                </c:pt>
                <c:pt idx="2">
                  <c:v>1.04</c:v>
                </c:pt>
                <c:pt idx="3">
                  <c:v>1.05</c:v>
                </c:pt>
                <c:pt idx="4">
                  <c:v>0.92</c:v>
                </c:pt>
              </c:numCache>
            </c:numRef>
          </c:val>
          <c:extLst>
            <c:ext xmlns:c16="http://schemas.microsoft.com/office/drawing/2014/chart" uri="{C3380CC4-5D6E-409C-BE32-E72D297353CC}">
              <c16:uniqueId val="{00000000-2144-4304-A451-9E6C361C87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2.85</c:v>
                </c:pt>
                <c:pt idx="1">
                  <c:v>2.8</c:v>
                </c:pt>
                <c:pt idx="2">
                  <c:v>3.88</c:v>
                </c:pt>
                <c:pt idx="3">
                  <c:v>3.95</c:v>
                </c:pt>
                <c:pt idx="4">
                  <c:v>3.76</c:v>
                </c:pt>
              </c:numCache>
            </c:numRef>
          </c:val>
          <c:extLst>
            <c:ext xmlns:c16="http://schemas.microsoft.com/office/drawing/2014/chart" uri="{C3380CC4-5D6E-409C-BE32-E72D297353CC}">
              <c16:uniqueId val="{00000001-2144-4304-A451-9E6C361C87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7.0000000000000007E-2</c:v>
                </c:pt>
                <c:pt idx="1">
                  <c:v>0.11</c:v>
                </c:pt>
                <c:pt idx="2">
                  <c:v>-0.52</c:v>
                </c:pt>
                <c:pt idx="3">
                  <c:v>0.14000000000000001</c:v>
                </c:pt>
                <c:pt idx="4">
                  <c:v>-0.28000000000000003</c:v>
                </c:pt>
              </c:numCache>
            </c:numRef>
          </c:val>
          <c:smooth val="0"/>
          <c:extLst>
            <c:ext xmlns:c16="http://schemas.microsoft.com/office/drawing/2014/chart" uri="{C3380CC4-5D6E-409C-BE32-E72D297353CC}">
              <c16:uniqueId val="{00000002-2144-4304-A451-9E6C361C87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983-48DA-A0FC-800B182476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83-48DA-A0FC-800B182476A3}"/>
            </c:ext>
          </c:extLst>
        </c:ser>
        <c:ser>
          <c:idx val="2"/>
          <c:order val="2"/>
          <c:tx>
            <c:strRef>
              <c:f>データシート!$A$29</c:f>
              <c:strCache>
                <c:ptCount val="1"/>
                <c:pt idx="0">
                  <c:v>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983-48DA-A0FC-800B182476A3}"/>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0.24</c:v>
                </c:pt>
                <c:pt idx="2">
                  <c:v>#N/A</c:v>
                </c:pt>
                <c:pt idx="3">
                  <c:v>0.25</c:v>
                </c:pt>
                <c:pt idx="4">
                  <c:v>#N/A</c:v>
                </c:pt>
                <c:pt idx="5">
                  <c:v>0.28000000000000003</c:v>
                </c:pt>
                <c:pt idx="6">
                  <c:v>#N/A</c:v>
                </c:pt>
                <c:pt idx="7">
                  <c:v>0.28000000000000003</c:v>
                </c:pt>
                <c:pt idx="8">
                  <c:v>#N/A</c:v>
                </c:pt>
                <c:pt idx="9">
                  <c:v>0.28999999999999998</c:v>
                </c:pt>
              </c:numCache>
            </c:numRef>
          </c:val>
          <c:extLst>
            <c:ext xmlns:c16="http://schemas.microsoft.com/office/drawing/2014/chart" uri="{C3380CC4-5D6E-409C-BE32-E72D297353CC}">
              <c16:uniqueId val="{00000003-1983-48DA-A0FC-800B182476A3}"/>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0.56999999999999995</c:v>
                </c:pt>
                <c:pt idx="2">
                  <c:v>#N/A</c:v>
                </c:pt>
                <c:pt idx="3">
                  <c:v>0.46</c:v>
                </c:pt>
                <c:pt idx="4">
                  <c:v>#N/A</c:v>
                </c:pt>
                <c:pt idx="5">
                  <c:v>0.78</c:v>
                </c:pt>
                <c:pt idx="6">
                  <c:v>#N/A</c:v>
                </c:pt>
                <c:pt idx="7">
                  <c:v>1</c:v>
                </c:pt>
                <c:pt idx="8">
                  <c:v>#N/A</c:v>
                </c:pt>
                <c:pt idx="9">
                  <c:v>0.64</c:v>
                </c:pt>
              </c:numCache>
            </c:numRef>
          </c:val>
          <c:extLst>
            <c:ext xmlns:c16="http://schemas.microsoft.com/office/drawing/2014/chart" uri="{C3380CC4-5D6E-409C-BE32-E72D297353CC}">
              <c16:uniqueId val="{00000004-1983-48DA-A0FC-800B182476A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1.48</c:v>
                </c:pt>
                <c:pt idx="2">
                  <c:v>#N/A</c:v>
                </c:pt>
                <c:pt idx="3">
                  <c:v>1.57</c:v>
                </c:pt>
                <c:pt idx="4">
                  <c:v>#N/A</c:v>
                </c:pt>
                <c:pt idx="5">
                  <c:v>1.03</c:v>
                </c:pt>
                <c:pt idx="6">
                  <c:v>#N/A</c:v>
                </c:pt>
                <c:pt idx="7">
                  <c:v>1.05</c:v>
                </c:pt>
                <c:pt idx="8">
                  <c:v>#N/A</c:v>
                </c:pt>
                <c:pt idx="9">
                  <c:v>0.91</c:v>
                </c:pt>
              </c:numCache>
            </c:numRef>
          </c:val>
          <c:extLst>
            <c:ext xmlns:c16="http://schemas.microsoft.com/office/drawing/2014/chart" uri="{C3380CC4-5D6E-409C-BE32-E72D297353CC}">
              <c16:uniqueId val="{00000005-1983-48DA-A0FC-800B182476A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1.49</c:v>
                </c:pt>
                <c:pt idx="2">
                  <c:v>#N/A</c:v>
                </c:pt>
                <c:pt idx="3">
                  <c:v>1.24</c:v>
                </c:pt>
                <c:pt idx="4">
                  <c:v>#N/A</c:v>
                </c:pt>
                <c:pt idx="5">
                  <c:v>3.34</c:v>
                </c:pt>
                <c:pt idx="6">
                  <c:v>#N/A</c:v>
                </c:pt>
                <c:pt idx="7">
                  <c:v>0.48</c:v>
                </c:pt>
                <c:pt idx="8">
                  <c:v>#N/A</c:v>
                </c:pt>
                <c:pt idx="9">
                  <c:v>1.22</c:v>
                </c:pt>
              </c:numCache>
            </c:numRef>
          </c:val>
          <c:extLst>
            <c:ext xmlns:c16="http://schemas.microsoft.com/office/drawing/2014/chart" uri="{C3380CC4-5D6E-409C-BE32-E72D297353CC}">
              <c16:uniqueId val="{00000006-1983-48DA-A0FC-800B182476A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5.79</c:v>
                </c:pt>
                <c:pt idx="2">
                  <c:v>#N/A</c:v>
                </c:pt>
                <c:pt idx="3">
                  <c:v>6.7</c:v>
                </c:pt>
                <c:pt idx="4">
                  <c:v>#N/A</c:v>
                </c:pt>
                <c:pt idx="5">
                  <c:v>8.01</c:v>
                </c:pt>
                <c:pt idx="6">
                  <c:v>#N/A</c:v>
                </c:pt>
                <c:pt idx="7">
                  <c:v>8.1300000000000008</c:v>
                </c:pt>
                <c:pt idx="8">
                  <c:v>#N/A</c:v>
                </c:pt>
                <c:pt idx="9">
                  <c:v>8.66</c:v>
                </c:pt>
              </c:numCache>
            </c:numRef>
          </c:val>
          <c:extLst>
            <c:ext xmlns:c16="http://schemas.microsoft.com/office/drawing/2014/chart" uri="{C3380CC4-5D6E-409C-BE32-E72D297353CC}">
              <c16:uniqueId val="{00000007-1983-48DA-A0FC-800B182476A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13.12</c:v>
                </c:pt>
                <c:pt idx="2">
                  <c:v>#N/A</c:v>
                </c:pt>
                <c:pt idx="3">
                  <c:v>13.03</c:v>
                </c:pt>
                <c:pt idx="4">
                  <c:v>#N/A</c:v>
                </c:pt>
                <c:pt idx="5">
                  <c:v>13.06</c:v>
                </c:pt>
                <c:pt idx="6">
                  <c:v>#N/A</c:v>
                </c:pt>
                <c:pt idx="7">
                  <c:v>13.6</c:v>
                </c:pt>
                <c:pt idx="8">
                  <c:v>#N/A</c:v>
                </c:pt>
                <c:pt idx="9">
                  <c:v>14.46</c:v>
                </c:pt>
              </c:numCache>
            </c:numRef>
          </c:val>
          <c:extLst>
            <c:ext xmlns:c16="http://schemas.microsoft.com/office/drawing/2014/chart" uri="{C3380CC4-5D6E-409C-BE32-E72D297353CC}">
              <c16:uniqueId val="{00000008-1983-48DA-A0FC-800B182476A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3.47</c:v>
                </c:pt>
                <c:pt idx="1">
                  <c:v>#N/A</c:v>
                </c:pt>
                <c:pt idx="2">
                  <c:v>2.06</c:v>
                </c:pt>
                <c:pt idx="3">
                  <c:v>#N/A</c:v>
                </c:pt>
                <c:pt idx="4">
                  <c:v>2.2200000000000002</c:v>
                </c:pt>
                <c:pt idx="5">
                  <c:v>#N/A</c:v>
                </c:pt>
                <c:pt idx="6">
                  <c:v>2.59</c:v>
                </c:pt>
                <c:pt idx="7">
                  <c:v>#N/A</c:v>
                </c:pt>
                <c:pt idx="8">
                  <c:v>1.86</c:v>
                </c:pt>
                <c:pt idx="9">
                  <c:v>#N/A</c:v>
                </c:pt>
              </c:numCache>
            </c:numRef>
          </c:val>
          <c:extLst>
            <c:ext xmlns:c16="http://schemas.microsoft.com/office/drawing/2014/chart" uri="{C3380CC4-5D6E-409C-BE32-E72D297353CC}">
              <c16:uniqueId val="{00000009-1983-48DA-A0FC-800B182476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6472</c:v>
                </c:pt>
                <c:pt idx="5">
                  <c:v>5814</c:v>
                </c:pt>
                <c:pt idx="8">
                  <c:v>5472</c:v>
                </c:pt>
                <c:pt idx="11">
                  <c:v>5778</c:v>
                </c:pt>
                <c:pt idx="14">
                  <c:v>6056</c:v>
                </c:pt>
              </c:numCache>
            </c:numRef>
          </c:val>
          <c:extLst>
            <c:ext xmlns:c16="http://schemas.microsoft.com/office/drawing/2014/chart" uri="{C3380CC4-5D6E-409C-BE32-E72D297353CC}">
              <c16:uniqueId val="{00000000-A149-4779-B980-6F4F3BF7A0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2</c:v>
                </c:pt>
                <c:pt idx="3">
                  <c:v>3</c:v>
                </c:pt>
                <c:pt idx="6">
                  <c:v>0</c:v>
                </c:pt>
                <c:pt idx="9">
                  <c:v>3</c:v>
                </c:pt>
                <c:pt idx="12">
                  <c:v>0</c:v>
                </c:pt>
              </c:numCache>
            </c:numRef>
          </c:val>
          <c:extLst>
            <c:ext xmlns:c16="http://schemas.microsoft.com/office/drawing/2014/chart" uri="{C3380CC4-5D6E-409C-BE32-E72D297353CC}">
              <c16:uniqueId val="{00000001-A149-4779-B980-6F4F3BF7A0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994</c:v>
                </c:pt>
                <c:pt idx="3">
                  <c:v>974</c:v>
                </c:pt>
                <c:pt idx="6">
                  <c:v>1124</c:v>
                </c:pt>
                <c:pt idx="9">
                  <c:v>1144</c:v>
                </c:pt>
                <c:pt idx="12">
                  <c:v>1197</c:v>
                </c:pt>
              </c:numCache>
            </c:numRef>
          </c:val>
          <c:extLst>
            <c:ext xmlns:c16="http://schemas.microsoft.com/office/drawing/2014/chart" uri="{C3380CC4-5D6E-409C-BE32-E72D297353CC}">
              <c16:uniqueId val="{00000002-A149-4779-B980-6F4F3BF7A0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764</c:v>
                </c:pt>
                <c:pt idx="3">
                  <c:v>764</c:v>
                </c:pt>
                <c:pt idx="6">
                  <c:v>764</c:v>
                </c:pt>
                <c:pt idx="9">
                  <c:v>764</c:v>
                </c:pt>
                <c:pt idx="12">
                  <c:v>764</c:v>
                </c:pt>
              </c:numCache>
            </c:numRef>
          </c:val>
          <c:extLst>
            <c:ext xmlns:c16="http://schemas.microsoft.com/office/drawing/2014/chart" uri="{C3380CC4-5D6E-409C-BE32-E72D297353CC}">
              <c16:uniqueId val="{00000003-A149-4779-B980-6F4F3BF7A0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803</c:v>
                </c:pt>
                <c:pt idx="3">
                  <c:v>863</c:v>
                </c:pt>
                <c:pt idx="6">
                  <c:v>813</c:v>
                </c:pt>
                <c:pt idx="9">
                  <c:v>777</c:v>
                </c:pt>
                <c:pt idx="12">
                  <c:v>873</c:v>
                </c:pt>
              </c:numCache>
            </c:numRef>
          </c:val>
          <c:extLst>
            <c:ext xmlns:c16="http://schemas.microsoft.com/office/drawing/2014/chart" uri="{C3380CC4-5D6E-409C-BE32-E72D297353CC}">
              <c16:uniqueId val="{00000004-A149-4779-B980-6F4F3BF7A0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97</c:v>
                </c:pt>
                <c:pt idx="3">
                  <c:v>103</c:v>
                </c:pt>
                <c:pt idx="6">
                  <c:v>102</c:v>
                </c:pt>
                <c:pt idx="9">
                  <c:v>84</c:v>
                </c:pt>
                <c:pt idx="12">
                  <c:v>64</c:v>
                </c:pt>
              </c:numCache>
            </c:numRef>
          </c:val>
          <c:extLst>
            <c:ext xmlns:c16="http://schemas.microsoft.com/office/drawing/2014/chart" uri="{C3380CC4-5D6E-409C-BE32-E72D297353CC}">
              <c16:uniqueId val="{00000005-A149-4779-B980-6F4F3BF7A0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49-4779-B980-6F4F3BF7A0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6663</c:v>
                </c:pt>
                <c:pt idx="3">
                  <c:v>6372</c:v>
                </c:pt>
                <c:pt idx="6">
                  <c:v>5764</c:v>
                </c:pt>
                <c:pt idx="9">
                  <c:v>5730</c:v>
                </c:pt>
                <c:pt idx="12">
                  <c:v>5881</c:v>
                </c:pt>
              </c:numCache>
            </c:numRef>
          </c:val>
          <c:extLst>
            <c:ext xmlns:c16="http://schemas.microsoft.com/office/drawing/2014/chart" uri="{C3380CC4-5D6E-409C-BE32-E72D297353CC}">
              <c16:uniqueId val="{00000007-A149-4779-B980-6F4F3BF7A0C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2851</c:v>
                </c:pt>
                <c:pt idx="2">
                  <c:v>#N/A</c:v>
                </c:pt>
                <c:pt idx="3">
                  <c:v>#N/A</c:v>
                </c:pt>
                <c:pt idx="4">
                  <c:v>3265</c:v>
                </c:pt>
                <c:pt idx="5">
                  <c:v>#N/A</c:v>
                </c:pt>
                <c:pt idx="6">
                  <c:v>#N/A</c:v>
                </c:pt>
                <c:pt idx="7">
                  <c:v>3095</c:v>
                </c:pt>
                <c:pt idx="8">
                  <c:v>#N/A</c:v>
                </c:pt>
                <c:pt idx="9">
                  <c:v>#N/A</c:v>
                </c:pt>
                <c:pt idx="10">
                  <c:v>2724</c:v>
                </c:pt>
                <c:pt idx="11">
                  <c:v>#N/A</c:v>
                </c:pt>
                <c:pt idx="12">
                  <c:v>#N/A</c:v>
                </c:pt>
                <c:pt idx="13">
                  <c:v>2723</c:v>
                </c:pt>
                <c:pt idx="14">
                  <c:v>#N/A</c:v>
                </c:pt>
              </c:numCache>
            </c:numRef>
          </c:val>
          <c:smooth val="0"/>
          <c:extLst>
            <c:ext xmlns:c16="http://schemas.microsoft.com/office/drawing/2014/chart" uri="{C3380CC4-5D6E-409C-BE32-E72D297353CC}">
              <c16:uniqueId val="{00000008-A149-4779-B980-6F4F3BF7A0C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43231</c:v>
                </c:pt>
                <c:pt idx="5">
                  <c:v>44832</c:v>
                </c:pt>
                <c:pt idx="8">
                  <c:v>47050</c:v>
                </c:pt>
                <c:pt idx="11">
                  <c:v>47743</c:v>
                </c:pt>
                <c:pt idx="14">
                  <c:v>49730</c:v>
                </c:pt>
              </c:numCache>
            </c:numRef>
          </c:val>
          <c:extLst>
            <c:ext xmlns:c16="http://schemas.microsoft.com/office/drawing/2014/chart" uri="{C3380CC4-5D6E-409C-BE32-E72D297353CC}">
              <c16:uniqueId val="{00000000-59D1-4149-A5F8-F82E278F95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14394</c:v>
                </c:pt>
                <c:pt idx="5">
                  <c:v>16542</c:v>
                </c:pt>
                <c:pt idx="8">
                  <c:v>18883</c:v>
                </c:pt>
                <c:pt idx="11">
                  <c:v>18095</c:v>
                </c:pt>
                <c:pt idx="14">
                  <c:v>16056</c:v>
                </c:pt>
              </c:numCache>
            </c:numRef>
          </c:val>
          <c:extLst>
            <c:ext xmlns:c16="http://schemas.microsoft.com/office/drawing/2014/chart" uri="{C3380CC4-5D6E-409C-BE32-E72D297353CC}">
              <c16:uniqueId val="{00000001-59D1-4149-A5F8-F82E278F95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3782</c:v>
                </c:pt>
                <c:pt idx="5">
                  <c:v>5222</c:v>
                </c:pt>
                <c:pt idx="8">
                  <c:v>4703</c:v>
                </c:pt>
                <c:pt idx="11">
                  <c:v>6893</c:v>
                </c:pt>
                <c:pt idx="14">
                  <c:v>7121</c:v>
                </c:pt>
              </c:numCache>
            </c:numRef>
          </c:val>
          <c:extLst>
            <c:ext xmlns:c16="http://schemas.microsoft.com/office/drawing/2014/chart" uri="{C3380CC4-5D6E-409C-BE32-E72D297353CC}">
              <c16:uniqueId val="{00000002-59D1-4149-A5F8-F82E278F95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D1-4149-A5F8-F82E278F95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D1-4149-A5F8-F82E278F95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202</c:v>
                </c:pt>
                <c:pt idx="3">
                  <c:v>191</c:v>
                </c:pt>
                <c:pt idx="6">
                  <c:v>178</c:v>
                </c:pt>
                <c:pt idx="9">
                  <c:v>157</c:v>
                </c:pt>
                <c:pt idx="12">
                  <c:v>54</c:v>
                </c:pt>
              </c:numCache>
            </c:numRef>
          </c:val>
          <c:extLst>
            <c:ext xmlns:c16="http://schemas.microsoft.com/office/drawing/2014/chart" uri="{C3380CC4-5D6E-409C-BE32-E72D297353CC}">
              <c16:uniqueId val="{00000005-59D1-4149-A5F8-F82E278F95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8584</c:v>
                </c:pt>
                <c:pt idx="3">
                  <c:v>7751</c:v>
                </c:pt>
                <c:pt idx="6">
                  <c:v>7438</c:v>
                </c:pt>
                <c:pt idx="9">
                  <c:v>7252</c:v>
                </c:pt>
                <c:pt idx="12">
                  <c:v>7885</c:v>
                </c:pt>
              </c:numCache>
            </c:numRef>
          </c:val>
          <c:extLst>
            <c:ext xmlns:c16="http://schemas.microsoft.com/office/drawing/2014/chart" uri="{C3380CC4-5D6E-409C-BE32-E72D297353CC}">
              <c16:uniqueId val="{00000006-59D1-4149-A5F8-F82E278F95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5256</c:v>
                </c:pt>
                <c:pt idx="3">
                  <c:v>4570</c:v>
                </c:pt>
                <c:pt idx="6">
                  <c:v>3874</c:v>
                </c:pt>
                <c:pt idx="9">
                  <c:v>3173</c:v>
                </c:pt>
                <c:pt idx="12">
                  <c:v>2454</c:v>
                </c:pt>
              </c:numCache>
            </c:numRef>
          </c:val>
          <c:extLst>
            <c:ext xmlns:c16="http://schemas.microsoft.com/office/drawing/2014/chart" uri="{C3380CC4-5D6E-409C-BE32-E72D297353CC}">
              <c16:uniqueId val="{00000007-59D1-4149-A5F8-F82E278F95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7218</c:v>
                </c:pt>
                <c:pt idx="3">
                  <c:v>7278</c:v>
                </c:pt>
                <c:pt idx="6">
                  <c:v>7509</c:v>
                </c:pt>
                <c:pt idx="9">
                  <c:v>7853</c:v>
                </c:pt>
                <c:pt idx="12">
                  <c:v>7434</c:v>
                </c:pt>
              </c:numCache>
            </c:numRef>
          </c:val>
          <c:extLst>
            <c:ext xmlns:c16="http://schemas.microsoft.com/office/drawing/2014/chart" uri="{C3380CC4-5D6E-409C-BE32-E72D297353CC}">
              <c16:uniqueId val="{00000008-59D1-4149-A5F8-F82E278F95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15788</c:v>
                </c:pt>
                <c:pt idx="3">
                  <c:v>15089</c:v>
                </c:pt>
                <c:pt idx="6">
                  <c:v>14907</c:v>
                </c:pt>
                <c:pt idx="9">
                  <c:v>13805</c:v>
                </c:pt>
                <c:pt idx="12">
                  <c:v>14462</c:v>
                </c:pt>
              </c:numCache>
            </c:numRef>
          </c:val>
          <c:extLst>
            <c:ext xmlns:c16="http://schemas.microsoft.com/office/drawing/2014/chart" uri="{C3380CC4-5D6E-409C-BE32-E72D297353CC}">
              <c16:uniqueId val="{00000009-59D1-4149-A5F8-F82E278F95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58356</c:v>
                </c:pt>
                <c:pt idx="3">
                  <c:v>61604</c:v>
                </c:pt>
                <c:pt idx="6">
                  <c:v>63022</c:v>
                </c:pt>
                <c:pt idx="9">
                  <c:v>68878</c:v>
                </c:pt>
                <c:pt idx="12">
                  <c:v>72035</c:v>
                </c:pt>
              </c:numCache>
            </c:numRef>
          </c:val>
          <c:extLst>
            <c:ext xmlns:c16="http://schemas.microsoft.com/office/drawing/2014/chart" uri="{C3380CC4-5D6E-409C-BE32-E72D297353CC}">
              <c16:uniqueId val="{0000000A-59D1-4149-A5F8-F82E278F95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33998</c:v>
                </c:pt>
                <c:pt idx="2">
                  <c:v>#N/A</c:v>
                </c:pt>
                <c:pt idx="3">
                  <c:v>#N/A</c:v>
                </c:pt>
                <c:pt idx="4">
                  <c:v>29887</c:v>
                </c:pt>
                <c:pt idx="5">
                  <c:v>#N/A</c:v>
                </c:pt>
                <c:pt idx="6">
                  <c:v>#N/A</c:v>
                </c:pt>
                <c:pt idx="7">
                  <c:v>26293</c:v>
                </c:pt>
                <c:pt idx="8">
                  <c:v>#N/A</c:v>
                </c:pt>
                <c:pt idx="9">
                  <c:v>#N/A</c:v>
                </c:pt>
                <c:pt idx="10">
                  <c:v>28387</c:v>
                </c:pt>
                <c:pt idx="11">
                  <c:v>#N/A</c:v>
                </c:pt>
                <c:pt idx="12">
                  <c:v>#N/A</c:v>
                </c:pt>
                <c:pt idx="13">
                  <c:v>31418</c:v>
                </c:pt>
                <c:pt idx="14">
                  <c:v>#N/A</c:v>
                </c:pt>
              </c:numCache>
            </c:numRef>
          </c:val>
          <c:smooth val="0"/>
          <c:extLst>
            <c:ext xmlns:c16="http://schemas.microsoft.com/office/drawing/2014/chart" uri="{C3380CC4-5D6E-409C-BE32-E72D297353CC}">
              <c16:uniqueId val="{0000000B-59D1-4149-A5F8-F82E278F95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1166</c:v>
                </c:pt>
                <c:pt idx="1">
                  <c:v>1202</c:v>
                </c:pt>
                <c:pt idx="2">
                  <c:v>1153</c:v>
                </c:pt>
              </c:numCache>
            </c:numRef>
          </c:val>
          <c:extLst>
            <c:ext xmlns:c16="http://schemas.microsoft.com/office/drawing/2014/chart" uri="{C3380CC4-5D6E-409C-BE32-E72D297353CC}">
              <c16:uniqueId val="{00000000-0C10-4FAA-A10A-6D640889D4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445</c:v>
                </c:pt>
                <c:pt idx="1">
                  <c:v>735</c:v>
                </c:pt>
                <c:pt idx="2">
                  <c:v>869</c:v>
                </c:pt>
              </c:numCache>
            </c:numRef>
          </c:val>
          <c:extLst>
            <c:ext xmlns:c16="http://schemas.microsoft.com/office/drawing/2014/chart" uri="{C3380CC4-5D6E-409C-BE32-E72D297353CC}">
              <c16:uniqueId val="{00000001-0C10-4FAA-A10A-6D640889D4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1562</c:v>
                </c:pt>
                <c:pt idx="1">
                  <c:v>1470</c:v>
                </c:pt>
                <c:pt idx="2">
                  <c:v>1760</c:v>
                </c:pt>
              </c:numCache>
            </c:numRef>
          </c:val>
          <c:extLst>
            <c:ext xmlns:c16="http://schemas.microsoft.com/office/drawing/2014/chart" uri="{C3380CC4-5D6E-409C-BE32-E72D297353CC}">
              <c16:uniqueId val="{00000002-0C10-4FAA-A10A-6D640889D4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{3B6C27CA-BA82-4FCF-A591-FFC23A324246}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E90-4510-A487-E5B5A88C2F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{0B9E28A9-F76A-479F-9D27-F40968BC49DB}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90-4510-A487-E5B5A88C2F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{5E2B3FC9-FFDE-4686-9187-C76FCDB90601}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90-4510-A487-E5B5A88C2F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{007D813F-C8AB-4E85-AD91-2E5204265549}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90-4510-A487-E5B5A88C2F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{15D5E5C7-3F8F-4488-8D81-8A2A0433DF6F}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90-4510-A487-E5B5A88C2FD7}"/>
                </c:ext>
              </c:extLst>
            </c:dLbl>
            <c:dLbl>
              <c:idx val="8"/>
              <c:layout>
                <c:manualLayout>
                  <c:x val="0"/>
                  <c:y val="1.078960353042605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{94603B4C-9752-4B83-A3BD-E79D1E1A0752}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E90-4510-A487-E5B5A88C2FD7}"/>
                </c:ext>
              </c:extLst>
            </c:dLbl>
            <c:dLbl>
              <c:idx val="16"/>
              <c:layout>
                <c:manualLayout>
                  <c:x val="0"/>
                  <c:y val="2.4740050961414473E-3"/>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{E947EDED-1511-4AA6-93E7-B7F08CDA5CBE}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E90-4510-A487-E5B5A88C2FD7}"/>
                </c:ext>
              </c:extLst>
            </c:dLbl>
            <c:dLbl>
              <c:idx val="24"/>
              <c:layout>
                <c:manualLayout>
                  <c:x val="0"/>
                  <c:y val="-2.4740050961414473E-3"/>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{6B244C95-D4A0-4A7A-8679-F30DE2BC9B99}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E90-4510-A487-E5B5A88C2FD7}"/>
                </c:ext>
              </c:extLst>
            </c:dLbl>
            <c:dLbl>
              <c:idx val="32"/>
              <c:layout>
                <c:manualLayout>
                  <c:x val="0"/>
                  <c:y val="-1.078960353042605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{E13708A2-FA84-4F2D-9CBE-C41321CB6992}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E90-4510-A487-E5B5A88C2F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69.2</c:v>
                </c:pt>
                <c:pt idx="16">
                  <c:v>70.099999999999994</c:v>
                </c:pt>
                <c:pt idx="24">
                  <c:v>70.099999999999994</c:v>
                </c:pt>
                <c:pt idx="32">
                  <c:v>69</c:v>
                </c:pt>
              </c:numCache>
            </c:numRef>
          </c:xVal>
          <c:yVal>
            <c:numRef>
              <c:f>公会計指標分析・財政指標組合せ分析表!$BP$51:$DC$51</c:f>
              <c:numCache>
                <c:formatCode>#,##0.0;"▲ "#,##0.0</c:formatCode>
                <c:ptCount val="40"/>
                <c:pt idx="8">
                  <c:v>114.1</c:v>
                </c:pt>
                <c:pt idx="16">
                  <c:v>99.7</c:v>
                </c:pt>
                <c:pt idx="24">
                  <c:v>106.3</c:v>
                </c:pt>
                <c:pt idx="32">
                  <c:v>117.5</c:v>
                </c:pt>
              </c:numCache>
            </c:numRef>
          </c:yVal>
          <c:smooth val="0"/>
          <c:extLst>
            <c:ext xmlns:c16="http://schemas.microsoft.com/office/drawing/2014/chart" uri="{C3380CC4-5D6E-409C-BE32-E72D297353CC}">
              <c16:uniqueId val="{00000009-CE90-4510-A487-E5B5A88C2F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{E9CE99DC-5573-417F-8833-8FB9DEBF4C7C}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E90-4510-A487-E5B5A88C2FD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{1FFF0529-AD4A-486A-A99A-DBB82DE5EA25}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90-4510-A487-E5B5A88C2F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{BD02EABF-E094-4835-B4F5-97FFD543083C}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90-4510-A487-E5B5A88C2F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{50094375-BF93-439D-AB01-D5F555473D5B}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90-4510-A487-E5B5A88C2F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{5C5DC015-B7E6-43E4-BFD7-7C9499438155}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90-4510-A487-E5B5A88C2FD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{664EC823-8A05-4F3D-816C-5893011FFF0D}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E90-4510-A487-E5B5A88C2FD7}"/>
                </c:ext>
              </c:extLst>
            </c:dLbl>
            <c:dLbl>
              <c:idx val="16"/>
              <c:layout>
                <c:manualLayout>
                  <c:x val="-3.9670690726179993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{2ABF3968-640E-457B-BFED-247D016C38F5}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E90-4510-A487-E5B5A88C2FD7}"/>
                </c:ext>
              </c:extLst>
            </c:dLbl>
            <c:dLbl>
              <c:idx val="24"/>
              <c:layout>
                <c:manualLayout>
                  <c:x val="-2.4619710212964611E-2"/>
                  <c:y val="-7.0591469984238403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{B60E3A2B-34B3-4A6E-834D-5E198BC2F71E}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E90-4510-A487-E5B5A88C2FD7}"/>
                </c:ext>
              </c:extLst>
            </c:dLbl>
            <c:dLbl>
              <c:idx val="32"/>
              <c:layout>
                <c:manualLayout>
                  <c:x val="-3.2145200469572303E-2"/>
                  <c:y val="-5.8886614227492036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{27E8BB43-3E40-4446-9935-BB9DCEF2B3E5}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E90-4510-A487-E5B5A88C2F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52.6</c:v>
                </c:pt>
                <c:pt idx="16">
                  <c:v>58.6</c:v>
                </c:pt>
                <c:pt idx="24">
                  <c:v>58.9</c:v>
                </c:pt>
                <c:pt idx="32">
                  <c:v>59.2</c:v>
                </c:pt>
              </c:numCache>
            </c:numRef>
          </c:xVal>
          <c:yVal>
            <c:numRef>
              <c:f>公会計指標分析・財政指標組合せ分析表!$BP$55:$DC$55</c:f>
              <c:numCache>
                <c:formatCode>#,##0.0;"▲ "#,##0.0</c:formatCode>
                <c:ptCount val="40"/>
                <c:pt idx="8">
                  <c:v>25.4</c:v>
                </c:pt>
                <c:pt idx="16">
                  <c:v>16.600000000000001</c:v>
                </c:pt>
                <c:pt idx="24">
                  <c:v>17.399999999999999</c:v>
                </c:pt>
                <c:pt idx="32">
                  <c:v>12.1</c:v>
                </c:pt>
              </c:numCache>
            </c:numRef>
          </c:yVal>
          <c:smooth val="0"/>
          <c:extLst>
            <c:ext xmlns:c16="http://schemas.microsoft.com/office/drawing/2014/chart" uri="{C3380CC4-5D6E-409C-BE32-E72D297353CC}">
              <c16:uniqueId val="{00000013-CE90-4510-A487-E5B5A88C2FD7}"/>
            </c:ext>
          </c:extLst>
        </c:ser>
        <c:dLbls>
          <c:showLegendKey val="0"/>
          <c:showVal val="1"/>
          <c:showCatName val="0"/>
          <c:showSerName val="0"/>
          <c:showPercent val="0"/>
          <c:showBubbleSize val="0"/>
        </c:dLbls>
        <c:axId val="46179840"/>
        <c:axId val="46181760"/>
      </c:scatterChart>
      <c:valAx>
        <c:axId val="46179840"/>
        <c:scaling>
          <c:orientation val="minMax"/>
          <c:max val="72"/>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{8EBC7170-F7EC-458D-86E3-EE31D633C1CB}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5A2-4A44-8EC1-CACABF167E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{EE97CE40-6E9D-466B-8124-97BA434DB626}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A2-4A44-8EC1-CACABF167E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{341111D8-F99C-44B4-9609-2B1764400B93}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A2-4A44-8EC1-CACABF167E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{234BBF38-E7A4-4227-A9B6-A383D1671372}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A2-4A44-8EC1-CACABF167E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{65AA08E8-9B92-4A2D-9643-46CCFF4FD1D1}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A2-4A44-8EC1-CACABF167E9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{55CB6F53-2580-43E8-86B5-AB5835029B69}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5A2-4A44-8EC1-CACABF167E9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{1B63DCB2-24EC-477B-9AE4-B37A282F5875}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5A2-4A44-8EC1-CACABF167E9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{3F892ABA-4640-4345-B365-45B592803F70}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5A2-4A44-8EC1-CACABF167E9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{5728761D-3E18-43A7-A9F0-A97AEA12D570}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5A2-4A44-8EC1-CACABF167E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12.2</c:v>
                </c:pt>
                <c:pt idx="16">
                  <c:v>11.8</c:v>
                </c:pt>
                <c:pt idx="24">
                  <c:v>11.4</c:v>
                </c:pt>
                <c:pt idx="32">
                  <c:v>10.7</c:v>
                </c:pt>
              </c:numCache>
            </c:numRef>
          </c:xVal>
          <c:yVal>
            <c:numRef>
              <c:f>公会計指標分析・財政指標組合せ分析表!$BP$73:$DC$73</c:f>
              <c:numCache>
                <c:formatCode>#,##0.0;"▲ "#,##0.0</c:formatCode>
                <c:ptCount val="40"/>
                <c:pt idx="0">
                  <c:v>133.4</c:v>
                </c:pt>
                <c:pt idx="8">
                  <c:v>114.1</c:v>
                </c:pt>
                <c:pt idx="16">
                  <c:v>99.7</c:v>
                </c:pt>
                <c:pt idx="24">
                  <c:v>106.3</c:v>
                </c:pt>
                <c:pt idx="32">
                  <c:v>117.5</c:v>
                </c:pt>
              </c:numCache>
            </c:numRef>
          </c:yVal>
          <c:smooth val="0"/>
          <c:extLst>
            <c:ext xmlns:c16="http://schemas.microsoft.com/office/drawing/2014/chart" uri="{C3380CC4-5D6E-409C-BE32-E72D297353CC}">
              <c16:uniqueId val="{00000009-45A2-4A44-8EC1-CACABF167E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{A4846FE7-8F33-4352-9809-36716DF123E6}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5A2-4A44-8EC1-CACABF167E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{0A59E79E-1044-4A6E-B97B-0B23A3202C97}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A2-4A44-8EC1-CACABF167E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{C2AFA274-BAEA-4EC9-8BB3-79482F508253}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A2-4A44-8EC1-CACABF167E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{4FAADE60-8010-46B4-8C01-E029AF42AA03}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A2-4A44-8EC1-CACABF167E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{17608AD1-2773-4819-811F-6662CEEED30C}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A2-4A44-8EC1-CACABF167E9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{94176940-4D0B-4018-BAC2-36C5C33885F4}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5A2-4A44-8EC1-CACABF167E99}"/>
                </c:ext>
              </c:extLst>
            </c:dLbl>
            <c:dLbl>
              <c:idx val="16"/>
              <c:layout>
                <c:manualLayout>
                  <c:x val="-4.5160355153971272E-2"/>
                  <c:y val="-7.03806817831546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{6A608B2A-4A19-45BF-9563-954C0CD19AF4}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5A2-4A44-8EC1-CACABF167E99}"/>
                </c:ext>
              </c:extLst>
            </c:dLbl>
            <c:dLbl>
              <c:idx val="24"/>
              <c:layout>
                <c:manualLayout>
                  <c:x val="-1.8235628084249993E-2"/>
                  <c:y val="-6.445068076254172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{02FB07E3-EAE7-42D4-98FF-009E558EF735}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5A2-4A44-8EC1-CACABF167E99}"/>
                </c:ext>
              </c:extLst>
            </c:dLbl>
            <c:dLbl>
              <c:idx val="32"/>
              <c:layout>
                <c:manualLayout>
                  <c:x val="-3.1697991619110633E-2"/>
                  <c:y val="-5.241840747390073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{B20190D1-458B-4D89-AF2E-B1286F8306F2}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5A2-4A44-8EC1-CACABF167E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4.8</c:v>
                </c:pt>
                <c:pt idx="16">
                  <c:v>3.6</c:v>
                </c:pt>
                <c:pt idx="24">
                  <c:v>3.6</c:v>
                </c:pt>
                <c:pt idx="32">
                  <c:v>3.5</c:v>
                </c:pt>
              </c:numCache>
            </c:numRef>
          </c:xVal>
          <c:yVal>
            <c:numRef>
              <c:f>公会計指標分析・財政指標組合せ分析表!$BP$77:$DC$77</c:f>
              <c:numCache>
                <c:formatCode>#,##0.0;"▲ "#,##0.0</c:formatCode>
                <c:ptCount val="40"/>
                <c:pt idx="0">
                  <c:v>61.4</c:v>
                </c:pt>
                <c:pt idx="8">
                  <c:v>25.4</c:v>
                </c:pt>
                <c:pt idx="16">
                  <c:v>16.600000000000001</c:v>
                </c:pt>
                <c:pt idx="24">
                  <c:v>17.399999999999999</c:v>
                </c:pt>
                <c:pt idx="32">
                  <c:v>12.1</c:v>
                </c:pt>
              </c:numCache>
            </c:numRef>
          </c:yVal>
          <c:smooth val="0"/>
          <c:extLst>
            <c:ext xmlns:c16="http://schemas.microsoft.com/office/drawing/2014/chart" uri="{C3380CC4-5D6E-409C-BE32-E72D297353CC}">
              <c16:uniqueId val="{00000013-45A2-4A44-8EC1-CACABF167E99}"/>
            </c:ext>
          </c:extLst>
        </c:ser>
        <c:dLbls>
          <c:showLegendKey val="0"/>
          <c:showVal val="1"/>
          <c:showCatName val="0"/>
          <c:showSerName val="0"/>
          <c:showPercent val="0"/>
          <c:showBubbleSize val="0"/>
        </c:dLbls>
        <c:axId val="84219776"/>
        <c:axId val="84234240"/>
      </c:scatterChart>
      <c:valAx>
        <c:axId val="84219776"/>
        <c:scaling>
          <c:orientation val="minMax"/>
          <c:max val="13"/>
          <c:min val="2.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大きな割合を占める元利償還金については、過去に発行した公共用地取得等にかかる償還が一部完了したが、キセラ川西プラザの整備等にかかる償還が発生するため、同程度で推移する見込みである。</a:t>
          </a:r>
        </a:p>
        <a:p>
          <a:r>
            <a:rPr kumimoji="1" lang="ja-JP" altLang="en-US" sz="1400">
              <a:latin typeface="ＭＳ ゴシック" pitchFamily="49" charset="-128"/>
              <a:ea typeface="ＭＳ ゴシック" pitchFamily="49" charset="-128"/>
            </a:rPr>
            <a:t>　今後は、準元利償還金において、都市整備公社に対する補助金、猪名川上流広域ごみ処理施設組合への組合債償還負担金等が減少する見込みであるものの、</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事業の割賦払いの増加や、施設集約化に伴う地方債の償還等が発生することや、算入公債費額の増加により、実質公債費比率の分子は同程度で推移するものと見込まれる。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市債償還のための財源として取り崩した額よりも、売却収入等を積み立てた額の方が大きかったため、増加に転じる。</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今後も市債の償還に併せて計画的に取り崩す予定。</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老朽化した公共施設の複合化事業であるキセラ川西プラザの整備等により、地方債残高が増加したことにより、将来負担額が増加している。</a:t>
          </a:r>
        </a:p>
        <a:p>
          <a:r>
            <a:rPr kumimoji="1" lang="ja-JP" altLang="en-US" sz="1400">
              <a:latin typeface="ＭＳ ゴシック" pitchFamily="49" charset="-128"/>
              <a:ea typeface="ＭＳ ゴシック" pitchFamily="49" charset="-128"/>
            </a:rPr>
            <a:t>　今後も老朽化した施設の更新が控えていることから、将来負担比率が悪化する要素がある。</a:t>
          </a:r>
        </a:p>
        <a:p>
          <a:r>
            <a:rPr kumimoji="1" lang="ja-JP" altLang="en-US" sz="1400">
              <a:latin typeface="ＭＳ ゴシック" pitchFamily="49" charset="-128"/>
              <a:ea typeface="ＭＳ ゴシック" pitchFamily="49" charset="-128"/>
            </a:rPr>
            <a:t>　投資的事業の実施にあたっては、国の経済対策による財源を積極的に活用するなど、将来の負担に配慮した財政運営を行っていく。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兵庫県川西市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・減債基金では将来の償還財源として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百万円積立を行い、地方債償還の財源として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百万円取り崩しを行った。特定目的基金ではキセラ川西プラザ内の県こども家庭センターに係る建設負担金等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百万円の積立を行い、キセラ川西プラザ整備等への充当のためふるさとづくり基金を取り崩すなど</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・財政基金について、他団体と比較し基金残高が少ないため、基金に頼らない財政基盤の確立をめざす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・財政基金と減債基金をあわせて標準財政規模の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％を確保すべき最低ラインとして条例に規定する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①ふるさとづくり基金：寄付者の社会的投資を具体化するための事業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②公共施設等整備基金：公共施設及び公益施設の整備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③地域福祉基金：地域福祉の積極的な推進を図る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①公共施設等整備基金：キセラ川西プラザ内の県こども家庭センターに係る建設負担金を積立てたことによる残高の増加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②ふるさとづくり基金：充当事業の見直しによる取崩し額減少により残高が増加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・各基金の設置目的に即した事業に対し基金を充当していく。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・収支不足の補てんとして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百万円の取り崩しを行ったこと等により減少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・他団体と比較し基金残高が少ないため、基金に頼らない財政基盤の確立をめざす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・用地特会から一般会計への売却収入等を積み立てたことにより増加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・地方債の償還計画を踏まえ、計画的な積立を行っていく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158,003
156,691
53.44
56,773,751
56,367,776
281,725
30,641,389
71,109,019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有形固定資産減価償却率は類似団体内順位が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位であり、全国平均と比較しても高い水準にあるが、公共施設等総合管理計画において個別施設計画を策定済みであり、施設の維持管理を適切に進めるとともに、施設の更新や統廃合を進めていく。</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キセラ川西プラザ整備</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ポイント改善した。今後も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公共施設の集約化</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に取り組み、改善する見込みである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33</xdr:row>
      <xdr:rowOff>381</xdr:rowOff>
    </xdr:to>
    <xdr:cxnSp macro="">
      <xdr:nvCxnSpPr>
        <xdr:cNvPr id="62" name="直線コネクタ 61"/>
        <xdr:cNvCxnSpPr/>
      </xdr:nvCxnSpPr>
      <xdr:spPr>
        <a:xfrm flipV="1">
          <a:off x="4760595" y="5427980"/>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3"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4" name="直線コネクタ 63"/>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5"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6" name="直線コネクタ 65"/>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35196</xdr:rowOff>
    </xdr:from>
    <xdr:ext cx="405111" cy="259045"/>
    <xdr:sp macro="" textlink="">
      <xdr:nvSpPr>
        <xdr:cNvPr id="67" name="有形固定資産減価償却率平均値テキスト"/>
        <xdr:cNvSpPr txBox="1"/>
      </xdr:nvSpPr>
      <xdr:spPr>
        <a:xfrm>
          <a:off x="4813300" y="5778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56769</xdr:rowOff>
    </xdr:from>
    <xdr:to>
      <xdr:col>23</xdr:col>
      <xdr:colOff>136525</xdr:colOff>
      <xdr:row>29</xdr:row>
      <xdr:rowOff>158369</xdr:rowOff>
    </xdr:to>
    <xdr:sp macro="" textlink="">
      <xdr:nvSpPr>
        <xdr:cNvPr id="68" name="フローチャート: 判断 67"/>
        <xdr:cNvSpPr/>
      </xdr:nvSpPr>
      <xdr:spPr>
        <a:xfrm>
          <a:off x="47117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69723</xdr:rowOff>
    </xdr:from>
    <xdr:to>
      <xdr:col>19</xdr:col>
      <xdr:colOff>187325</xdr:colOff>
      <xdr:row>29</xdr:row>
      <xdr:rowOff>171323</xdr:rowOff>
    </xdr:to>
    <xdr:sp macro="" textlink="">
      <xdr:nvSpPr>
        <xdr:cNvPr id="69" name="フローチャート: 判断 68"/>
        <xdr:cNvSpPr/>
      </xdr:nvSpPr>
      <xdr:spPr>
        <a:xfrm>
          <a:off x="4000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82677</xdr:rowOff>
    </xdr:from>
    <xdr:to>
      <xdr:col>15</xdr:col>
      <xdr:colOff>187325</xdr:colOff>
      <xdr:row>30</xdr:row>
      <xdr:rowOff>12827</xdr:rowOff>
    </xdr:to>
    <xdr:sp macro="" textlink="">
      <xdr:nvSpPr>
        <xdr:cNvPr id="70" name="フローチャート: 判断 69"/>
        <xdr:cNvSpPr/>
      </xdr:nvSpPr>
      <xdr:spPr>
        <a:xfrm>
          <a:off x="3238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170307</xdr:rowOff>
    </xdr:from>
    <xdr:to>
      <xdr:col>11</xdr:col>
      <xdr:colOff>187325</xdr:colOff>
      <xdr:row>31</xdr:row>
      <xdr:rowOff>100457</xdr:rowOff>
    </xdr:to>
    <xdr:sp macro="" textlink="">
      <xdr:nvSpPr>
        <xdr:cNvPr id="71" name="フローチャート: 判断 70"/>
        <xdr:cNvSpPr/>
      </xdr:nvSpPr>
      <xdr:spPr>
        <a:xfrm>
          <a:off x="2476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147955</xdr:rowOff>
    </xdr:from>
    <xdr:to>
      <xdr:col>23</xdr:col>
      <xdr:colOff>136525</xdr:colOff>
      <xdr:row>27</xdr:row>
      <xdr:rowOff>78105</xdr:rowOff>
    </xdr:to>
    <xdr:sp macro="" textlink="">
      <xdr:nvSpPr>
        <xdr:cNvPr id="77" name="楕円 76"/>
        <xdr:cNvSpPr/>
      </xdr:nvSpPr>
      <xdr:spPr>
        <a:xfrm>
          <a:off x="47117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100982</xdr:rowOff>
    </xdr:from>
    <xdr:ext cx="405111" cy="259045"/>
    <xdr:sp macro="" textlink="">
      <xdr:nvSpPr>
        <xdr:cNvPr id="78" name="有形固定資産減価償却率該当値テキスト"/>
        <xdr:cNvSpPr txBox="1"/>
      </xdr:nvSpPr>
      <xdr:spPr>
        <a:xfrm>
          <a:off x="4813300" y="53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100457</xdr:rowOff>
    </xdr:from>
    <xdr:to>
      <xdr:col>19</xdr:col>
      <xdr:colOff>187325</xdr:colOff>
      <xdr:row>27</xdr:row>
      <xdr:rowOff>30607</xdr:rowOff>
    </xdr:to>
    <xdr:sp macro="" textlink="">
      <xdr:nvSpPr>
        <xdr:cNvPr id="79" name="楕円 78"/>
        <xdr:cNvSpPr/>
      </xdr:nvSpPr>
      <xdr:spPr>
        <a:xfrm>
          <a:off x="4000500" y="532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151257</xdr:rowOff>
    </xdr:from>
    <xdr:to>
      <xdr:col>23</xdr:col>
      <xdr:colOff>85725</xdr:colOff>
      <xdr:row>27</xdr:row>
      <xdr:rowOff>27305</xdr:rowOff>
    </xdr:to>
    <xdr:cxnSp macro="">
      <xdr:nvCxnSpPr>
        <xdr:cNvPr id="80" name="直線コネクタ 79"/>
        <xdr:cNvCxnSpPr/>
      </xdr:nvCxnSpPr>
      <xdr:spPr>
        <a:xfrm>
          <a:off x="4051300" y="5380482"/>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100457</xdr:rowOff>
    </xdr:from>
    <xdr:to>
      <xdr:col>15</xdr:col>
      <xdr:colOff>187325</xdr:colOff>
      <xdr:row>27</xdr:row>
      <xdr:rowOff>30607</xdr:rowOff>
    </xdr:to>
    <xdr:sp macro="" textlink="">
      <xdr:nvSpPr>
        <xdr:cNvPr id="81" name="楕円 80"/>
        <xdr:cNvSpPr/>
      </xdr:nvSpPr>
      <xdr:spPr>
        <a:xfrm>
          <a:off x="3238500" y="532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151257</xdr:rowOff>
    </xdr:from>
    <xdr:to>
      <xdr:col>19</xdr:col>
      <xdr:colOff>136525</xdr:colOff>
      <xdr:row>26</xdr:row>
      <xdr:rowOff>151257</xdr:rowOff>
    </xdr:to>
    <xdr:cxnSp macro="">
      <xdr:nvCxnSpPr>
        <xdr:cNvPr id="82" name="直線コネクタ 81"/>
        <xdr:cNvCxnSpPr/>
      </xdr:nvCxnSpPr>
      <xdr:spPr>
        <a:xfrm>
          <a:off x="3289300" y="538048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139319</xdr:rowOff>
    </xdr:from>
    <xdr:to>
      <xdr:col>11</xdr:col>
      <xdr:colOff>187325</xdr:colOff>
      <xdr:row>27</xdr:row>
      <xdr:rowOff>69469</xdr:rowOff>
    </xdr:to>
    <xdr:sp macro="" textlink="">
      <xdr:nvSpPr>
        <xdr:cNvPr id="83" name="楕円 82"/>
        <xdr:cNvSpPr/>
      </xdr:nvSpPr>
      <xdr:spPr>
        <a:xfrm>
          <a:off x="2476500" y="53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151257</xdr:rowOff>
    </xdr:from>
    <xdr:to>
      <xdr:col>15</xdr:col>
      <xdr:colOff>136525</xdr:colOff>
      <xdr:row>27</xdr:row>
      <xdr:rowOff>18669</xdr:rowOff>
    </xdr:to>
    <xdr:cxnSp macro="">
      <xdr:nvCxnSpPr>
        <xdr:cNvPr id="84" name="直線コネクタ 83"/>
        <xdr:cNvCxnSpPr/>
      </xdr:nvCxnSpPr>
      <xdr:spPr>
        <a:xfrm flipV="1">
          <a:off x="2527300" y="538048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162450</xdr:rowOff>
    </xdr:from>
    <xdr:ext cx="405111" cy="259045"/>
    <xdr:sp macro="" textlink="">
      <xdr:nvSpPr>
        <xdr:cNvPr id="85" name="n_1aveValue有形固定資産減価償却率"/>
        <xdr:cNvSpPr txBox="1"/>
      </xdr:nvSpPr>
      <xdr:spPr>
        <a:xfrm>
          <a:off x="38360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3954</xdr:rowOff>
    </xdr:from>
    <xdr:ext cx="405111" cy="259045"/>
    <xdr:sp macro="" textlink="">
      <xdr:nvSpPr>
        <xdr:cNvPr id="86" name="n_2aveValue有形固定資産減価償却率"/>
        <xdr:cNvSpPr txBox="1"/>
      </xdr:nvSpPr>
      <xdr:spPr>
        <a:xfrm>
          <a:off x="3086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91584</xdr:rowOff>
    </xdr:from>
    <xdr:ext cx="405111" cy="259045"/>
    <xdr:sp macro="" textlink="">
      <xdr:nvSpPr>
        <xdr:cNvPr id="87" name="n_3aveValue有形固定資産減価償却率"/>
        <xdr:cNvSpPr txBox="1"/>
      </xdr:nvSpPr>
      <xdr:spPr>
        <a:xfrm>
          <a:off x="2324744"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47134</xdr:rowOff>
    </xdr:from>
    <xdr:ext cx="405111" cy="259045"/>
    <xdr:sp macro="" textlink="">
      <xdr:nvSpPr>
        <xdr:cNvPr id="88" name="n_1mainValue有形固定資産減価償却率"/>
        <xdr:cNvSpPr txBox="1"/>
      </xdr:nvSpPr>
      <xdr:spPr>
        <a:xfrm>
          <a:off x="3836044" y="51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47134</xdr:rowOff>
    </xdr:from>
    <xdr:ext cx="405111" cy="259045"/>
    <xdr:sp macro="" textlink="">
      <xdr:nvSpPr>
        <xdr:cNvPr id="89" name="n_2mainValue有形固定資産減価償却率"/>
        <xdr:cNvSpPr txBox="1"/>
      </xdr:nvSpPr>
      <xdr:spPr>
        <a:xfrm>
          <a:off x="3086744" y="51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85996</xdr:rowOff>
    </xdr:from>
    <xdr:ext cx="405111" cy="259045"/>
    <xdr:sp macro="" textlink="">
      <xdr:nvSpPr>
        <xdr:cNvPr id="90" name="n_3mainValue有形固定資産減価償却率"/>
        <xdr:cNvSpPr txBox="1"/>
      </xdr:nvSpPr>
      <xdr:spPr>
        <a:xfrm>
          <a:off x="2324744" y="514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[ 946.2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は類似団体内で最も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く、施設の集約化等による地方債残高の増加や充当可能基金残高が少ないことが主な要因と考えられる。基金残高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確保</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し、交付税措置のある地方債を活用すること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で、償還可能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できるよう取り組んでいく。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7" name="テキスト ボックス 106"/>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115171</xdr:rowOff>
    </xdr:from>
    <xdr:to>
      <xdr:col>76</xdr:col>
      <xdr:colOff>21589</xdr:colOff>
      <xdr:row>35</xdr:row>
      <xdr:rowOff>31297</xdr:rowOff>
    </xdr:to>
    <xdr:cxnSp macro="">
      <xdr:nvCxnSpPr>
        <xdr:cNvPr id="121" name="直線コネクタ 120"/>
        <xdr:cNvCxnSpPr/>
      </xdr:nvCxnSpPr>
      <xdr:spPr>
        <a:xfrm flipV="1">
          <a:off x="14793595" y="5344396"/>
          <a:ext cx="1269" cy="145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2"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3" name="直線コネクタ 122"/>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61848</xdr:rowOff>
    </xdr:from>
    <xdr:ext cx="469744" cy="259045"/>
    <xdr:sp macro="" textlink="">
      <xdr:nvSpPr>
        <xdr:cNvPr id="124" name="債務償還比率最大値テキスト"/>
        <xdr:cNvSpPr txBox="1"/>
      </xdr:nvSpPr>
      <xdr:spPr>
        <a:xfrm>
          <a:off x="14846300" y="511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115171</xdr:rowOff>
    </xdr:from>
    <xdr:to>
      <xdr:col>76</xdr:col>
      <xdr:colOff>111125</xdr:colOff>
      <xdr:row>26</xdr:row>
      <xdr:rowOff>115171</xdr:rowOff>
    </xdr:to>
    <xdr:cxnSp macro="">
      <xdr:nvCxnSpPr>
        <xdr:cNvPr id="125" name="直線コネクタ 124"/>
        <xdr:cNvCxnSpPr/>
      </xdr:nvCxnSpPr>
      <xdr:spPr>
        <a:xfrm>
          <a:off x="14706600" y="534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127416</xdr:rowOff>
    </xdr:from>
    <xdr:ext cx="469744" cy="259045"/>
    <xdr:sp macro="" textlink="">
      <xdr:nvSpPr>
        <xdr:cNvPr id="126" name="債務償還比率平均値テキスト"/>
        <xdr:cNvSpPr txBox="1"/>
      </xdr:nvSpPr>
      <xdr:spPr>
        <a:xfrm>
          <a:off x="14846300" y="587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148989</xdr:rowOff>
    </xdr:from>
    <xdr:to>
      <xdr:col>76</xdr:col>
      <xdr:colOff>73025</xdr:colOff>
      <xdr:row>30</xdr:row>
      <xdr:rowOff>79139</xdr:rowOff>
    </xdr:to>
    <xdr:sp macro="" textlink="">
      <xdr:nvSpPr>
        <xdr:cNvPr id="127" name="フローチャート: 判断 126"/>
        <xdr:cNvSpPr/>
      </xdr:nvSpPr>
      <xdr:spPr>
        <a:xfrm>
          <a:off x="14744700" y="589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145442</xdr:rowOff>
    </xdr:from>
    <xdr:to>
      <xdr:col>72</xdr:col>
      <xdr:colOff>123825</xdr:colOff>
      <xdr:row>30</xdr:row>
      <xdr:rowOff>75592</xdr:rowOff>
    </xdr:to>
    <xdr:sp macro="" textlink="">
      <xdr:nvSpPr>
        <xdr:cNvPr id="128" name="フローチャート: 判断 127"/>
        <xdr:cNvSpPr/>
      </xdr:nvSpPr>
      <xdr:spPr>
        <a:xfrm>
          <a:off x="14033500" y="58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64371</xdr:rowOff>
    </xdr:from>
    <xdr:to>
      <xdr:col>76</xdr:col>
      <xdr:colOff>73025</xdr:colOff>
      <xdr:row>26</xdr:row>
      <xdr:rowOff>165971</xdr:rowOff>
    </xdr:to>
    <xdr:sp macro="" textlink="">
      <xdr:nvSpPr>
        <xdr:cNvPr id="134" name="楕円 133"/>
        <xdr:cNvSpPr/>
      </xdr:nvSpPr>
      <xdr:spPr>
        <a:xfrm>
          <a:off x="14744700" y="529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17398</xdr:rowOff>
    </xdr:from>
    <xdr:ext cx="469744" cy="259045"/>
    <xdr:sp macro="" textlink="">
      <xdr:nvSpPr>
        <xdr:cNvPr id="135" name="債務償還比率該当値テキスト"/>
        <xdr:cNvSpPr txBox="1"/>
      </xdr:nvSpPr>
      <xdr:spPr>
        <a:xfrm>
          <a:off x="14846300" y="5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63754</xdr:rowOff>
    </xdr:from>
    <xdr:to>
      <xdr:col>72</xdr:col>
      <xdr:colOff>123825</xdr:colOff>
      <xdr:row>26</xdr:row>
      <xdr:rowOff>165354</xdr:rowOff>
    </xdr:to>
    <xdr:sp macro="" textlink="">
      <xdr:nvSpPr>
        <xdr:cNvPr id="136" name="楕円 135"/>
        <xdr:cNvSpPr/>
      </xdr:nvSpPr>
      <xdr:spPr>
        <a:xfrm>
          <a:off x="14033500" y="529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114554</xdr:rowOff>
    </xdr:from>
    <xdr:to>
      <xdr:col>76</xdr:col>
      <xdr:colOff>22225</xdr:colOff>
      <xdr:row>26</xdr:row>
      <xdr:rowOff>115171</xdr:rowOff>
    </xdr:to>
    <xdr:cxnSp macro="">
      <xdr:nvCxnSpPr>
        <xdr:cNvPr id="137" name="直線コネクタ 136"/>
        <xdr:cNvCxnSpPr/>
      </xdr:nvCxnSpPr>
      <xdr:spPr>
        <a:xfrm>
          <a:off x="14084300" y="5343779"/>
          <a:ext cx="711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66719</xdr:rowOff>
    </xdr:from>
    <xdr:ext cx="469744" cy="259045"/>
    <xdr:sp macro="" textlink="">
      <xdr:nvSpPr>
        <xdr:cNvPr id="138" name="n_1aveValue債務償還比率"/>
        <xdr:cNvSpPr txBox="1"/>
      </xdr:nvSpPr>
      <xdr:spPr>
        <a:xfrm>
          <a:off x="13836727" y="59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10431</xdr:rowOff>
    </xdr:from>
    <xdr:ext cx="469744" cy="259045"/>
    <xdr:sp macro="" textlink="">
      <xdr:nvSpPr>
        <xdr:cNvPr id="139" name="n_1mainValue債務償還比率"/>
        <xdr:cNvSpPr txBox="1"/>
      </xdr:nvSpPr>
      <xdr:spPr>
        <a:xfrm>
          <a:off x="13836727" y="506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158,003
156,691
53.44
56,773,751
56,367,776
281,725
30,641,389
71,109,019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133350</xdr:rowOff>
    </xdr:to>
    <xdr:cxnSp macro="">
      <xdr:nvCxnSpPr>
        <xdr:cNvPr id="57" name="直線コネクタ 56"/>
        <xdr:cNvCxnSpPr/>
      </xdr:nvCxnSpPr>
      <xdr:spPr>
        <a:xfrm flipV="1">
          <a:off x="4634865" y="5740581"/>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道路】&#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405111" cy="259045"/>
    <xdr:sp macro="" textlink="">
      <xdr:nvSpPr>
        <xdr:cNvPr id="60" name="【道路】&#10;有形固定資産減価償却率最大値テキスト"/>
        <xdr:cNvSpPr txBox="1"/>
      </xdr:nvSpPr>
      <xdr:spPr>
        <a:xfrm>
          <a:off x="4673600" y="55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1" name="直線コネクタ 60"/>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95267</xdr:rowOff>
    </xdr:from>
    <xdr:ext cx="405111" cy="259045"/>
    <xdr:sp macro="" textlink="">
      <xdr:nvSpPr>
        <xdr:cNvPr id="62" name="【道路】&#10;有形固定資産減価償却率平均値テキスト"/>
        <xdr:cNvSpPr txBox="1"/>
      </xdr:nvSpPr>
      <xdr:spPr>
        <a:xfrm>
          <a:off x="4673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3" name="フローチャート: 判断 62"/>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134801</xdr:rowOff>
    </xdr:from>
    <xdr:to>
      <xdr:col>20</xdr:col>
      <xdr:colOff>38100</xdr:colOff>
      <xdr:row>37</xdr:row>
      <xdr:rowOff>64951</xdr:rowOff>
    </xdr:to>
    <xdr:sp macro="" textlink="">
      <xdr:nvSpPr>
        <xdr:cNvPr id="64" name="フローチャート: 判断 63"/>
        <xdr:cNvSpPr/>
      </xdr:nvSpPr>
      <xdr:spPr>
        <a:xfrm>
          <a:off x="3746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156028</xdr:rowOff>
    </xdr:from>
    <xdr:to>
      <xdr:col>15</xdr:col>
      <xdr:colOff>101600</xdr:colOff>
      <xdr:row>37</xdr:row>
      <xdr:rowOff>86178</xdr:rowOff>
    </xdr:to>
    <xdr:sp macro="" textlink="">
      <xdr:nvSpPr>
        <xdr:cNvPr id="65" name="フローチャート: 判断 64"/>
        <xdr:cNvSpPr/>
      </xdr:nvSpPr>
      <xdr:spPr>
        <a:xfrm>
          <a:off x="2857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6" name="フローチャート: 判断 65"/>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7439</xdr:rowOff>
    </xdr:from>
    <xdr:to>
      <xdr:col>24</xdr:col>
      <xdr:colOff>114300</xdr:colOff>
      <xdr:row>35</xdr:row>
      <xdr:rowOff>109039</xdr:rowOff>
    </xdr:to>
    <xdr:sp macro="" textlink="">
      <xdr:nvSpPr>
        <xdr:cNvPr id="72" name="楕円 71"/>
        <xdr:cNvSpPr/>
      </xdr:nvSpPr>
      <xdr:spPr>
        <a:xfrm>
          <a:off x="45847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30316</xdr:rowOff>
    </xdr:from>
    <xdr:ext cx="405111" cy="259045"/>
    <xdr:sp macro="" textlink="">
      <xdr:nvSpPr>
        <xdr:cNvPr id="73" name="【道路】&#10;有形固定資産減価償却率該当値テキスト"/>
        <xdr:cNvSpPr txBox="1"/>
      </xdr:nvSpPr>
      <xdr:spPr>
        <a:xfrm>
          <a:off x="4673600" y="585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20501</xdr:rowOff>
    </xdr:from>
    <xdr:to>
      <xdr:col>20</xdr:col>
      <xdr:colOff>38100</xdr:colOff>
      <xdr:row>35</xdr:row>
      <xdr:rowOff>122101</xdr:rowOff>
    </xdr:to>
    <xdr:sp macro="" textlink="">
      <xdr:nvSpPr>
        <xdr:cNvPr id="74" name="楕円 73"/>
        <xdr:cNvSpPr/>
      </xdr:nvSpPr>
      <xdr:spPr>
        <a:xfrm>
          <a:off x="3746500" y="60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58239</xdr:rowOff>
    </xdr:from>
    <xdr:to>
      <xdr:col>24</xdr:col>
      <xdr:colOff>63500</xdr:colOff>
      <xdr:row>35</xdr:row>
      <xdr:rowOff>71301</xdr:rowOff>
    </xdr:to>
    <xdr:cxnSp macro="">
      <xdr:nvCxnSpPr>
        <xdr:cNvPr id="75" name="直線コネクタ 74"/>
        <xdr:cNvCxnSpPr/>
      </xdr:nvCxnSpPr>
      <xdr:spPr>
        <a:xfrm flipV="1">
          <a:off x="3797300" y="605898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41728</xdr:rowOff>
    </xdr:from>
    <xdr:to>
      <xdr:col>15</xdr:col>
      <xdr:colOff>101600</xdr:colOff>
      <xdr:row>35</xdr:row>
      <xdr:rowOff>143328</xdr:rowOff>
    </xdr:to>
    <xdr:sp macro="" textlink="">
      <xdr:nvSpPr>
        <xdr:cNvPr id="76" name="楕円 75"/>
        <xdr:cNvSpPr/>
      </xdr:nvSpPr>
      <xdr:spPr>
        <a:xfrm>
          <a:off x="2857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71301</xdr:rowOff>
    </xdr:from>
    <xdr:to>
      <xdr:col>19</xdr:col>
      <xdr:colOff>177800</xdr:colOff>
      <xdr:row>35</xdr:row>
      <xdr:rowOff>92528</xdr:rowOff>
    </xdr:to>
    <xdr:cxnSp macro="">
      <xdr:nvCxnSpPr>
        <xdr:cNvPr id="77" name="直線コネクタ 76"/>
        <xdr:cNvCxnSpPr/>
      </xdr:nvCxnSpPr>
      <xdr:spPr>
        <a:xfrm flipV="1">
          <a:off x="2908300" y="607205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62956</xdr:rowOff>
    </xdr:from>
    <xdr:to>
      <xdr:col>10</xdr:col>
      <xdr:colOff>165100</xdr:colOff>
      <xdr:row>35</xdr:row>
      <xdr:rowOff>164556</xdr:rowOff>
    </xdr:to>
    <xdr:sp macro="" textlink="">
      <xdr:nvSpPr>
        <xdr:cNvPr id="78" name="楕円 77"/>
        <xdr:cNvSpPr/>
      </xdr:nvSpPr>
      <xdr:spPr>
        <a:xfrm>
          <a:off x="1968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92528</xdr:rowOff>
    </xdr:from>
    <xdr:to>
      <xdr:col>15</xdr:col>
      <xdr:colOff>50800</xdr:colOff>
      <xdr:row>35</xdr:row>
      <xdr:rowOff>113756</xdr:rowOff>
    </xdr:to>
    <xdr:cxnSp macro="">
      <xdr:nvCxnSpPr>
        <xdr:cNvPr id="79" name="直線コネクタ 78"/>
        <xdr:cNvCxnSpPr/>
      </xdr:nvCxnSpPr>
      <xdr:spPr>
        <a:xfrm flipV="1">
          <a:off x="2019300" y="609327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56078</xdr:rowOff>
    </xdr:from>
    <xdr:ext cx="405111" cy="259045"/>
    <xdr:sp macro="" textlink="">
      <xdr:nvSpPr>
        <xdr:cNvPr id="80" name="n_1aveValue【道路】&#10;有形固定資産減価償却率"/>
        <xdr:cNvSpPr txBox="1"/>
      </xdr:nvSpPr>
      <xdr:spPr>
        <a:xfrm>
          <a:off x="3582044" y="639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77305</xdr:rowOff>
    </xdr:from>
    <xdr:ext cx="405111" cy="259045"/>
    <xdr:sp macro="" textlink="">
      <xdr:nvSpPr>
        <xdr:cNvPr id="81" name="n_2aveValue【道路】&#10;有形固定資産減価償却率"/>
        <xdr:cNvSpPr txBox="1"/>
      </xdr:nvSpPr>
      <xdr:spPr>
        <a:xfrm>
          <a:off x="2705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44649</xdr:rowOff>
    </xdr:from>
    <xdr:ext cx="405111" cy="259045"/>
    <xdr:sp macro="" textlink="">
      <xdr:nvSpPr>
        <xdr:cNvPr id="82" name="n_3aveValue【道路】&#10;有形固定資産減価償却率"/>
        <xdr:cNvSpPr txBox="1"/>
      </xdr:nvSpPr>
      <xdr:spPr>
        <a:xfrm>
          <a:off x="1816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138628</xdr:rowOff>
    </xdr:from>
    <xdr:ext cx="405111" cy="259045"/>
    <xdr:sp macro="" textlink="">
      <xdr:nvSpPr>
        <xdr:cNvPr id="83" name="n_1mainValue【道路】&#10;有形固定資産減価償却率"/>
        <xdr:cNvSpPr txBox="1"/>
      </xdr:nvSpPr>
      <xdr:spPr>
        <a:xfrm>
          <a:off x="3582044" y="579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159855</xdr:rowOff>
    </xdr:from>
    <xdr:ext cx="405111" cy="259045"/>
    <xdr:sp macro="" textlink="">
      <xdr:nvSpPr>
        <xdr:cNvPr id="84" name="n_2mainValue【道路】&#10;有形固定資産減価償却率"/>
        <xdr:cNvSpPr txBox="1"/>
      </xdr:nvSpPr>
      <xdr:spPr>
        <a:xfrm>
          <a:off x="2705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9633</xdr:rowOff>
    </xdr:from>
    <xdr:ext cx="405111" cy="259045"/>
    <xdr:sp macro="" textlink="">
      <xdr:nvSpPr>
        <xdr:cNvPr id="85" name="n_3mainValue【道路】&#10;有形固定資産減価償却率"/>
        <xdr:cNvSpPr txBox="1"/>
      </xdr:nvSpPr>
      <xdr:spPr>
        <a:xfrm>
          <a:off x="18167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9" name="テキスト ボックス 9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1" name="テキスト ボックス 100"/>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3" name="テキスト ボックス 102"/>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144734</xdr:rowOff>
    </xdr:from>
    <xdr:to>
      <xdr:col>54</xdr:col>
      <xdr:colOff>189865</xdr:colOff>
      <xdr:row>41</xdr:row>
      <xdr:rowOff>79355</xdr:rowOff>
    </xdr:to>
    <xdr:cxnSp macro="">
      <xdr:nvCxnSpPr>
        <xdr:cNvPr id="107" name="直線コネクタ 106"/>
        <xdr:cNvCxnSpPr/>
      </xdr:nvCxnSpPr>
      <xdr:spPr>
        <a:xfrm flipV="1">
          <a:off x="10476865" y="5974034"/>
          <a:ext cx="0" cy="113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83182</xdr:rowOff>
    </xdr:from>
    <xdr:ext cx="469744" cy="259045"/>
    <xdr:sp macro="" textlink="">
      <xdr:nvSpPr>
        <xdr:cNvPr id="108" name="【道路】&#10;一人当たり延長最小値テキスト"/>
        <xdr:cNvSpPr txBox="1"/>
      </xdr:nvSpPr>
      <xdr:spPr>
        <a:xfrm>
          <a:off x="10515600" y="711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79355</xdr:rowOff>
    </xdr:from>
    <xdr:to>
      <xdr:col>55</xdr:col>
      <xdr:colOff>88900</xdr:colOff>
      <xdr:row>41</xdr:row>
      <xdr:rowOff>79355</xdr:rowOff>
    </xdr:to>
    <xdr:cxnSp macro="">
      <xdr:nvCxnSpPr>
        <xdr:cNvPr id="109" name="直線コネクタ 108"/>
        <xdr:cNvCxnSpPr/>
      </xdr:nvCxnSpPr>
      <xdr:spPr>
        <a:xfrm>
          <a:off x="10388600" y="710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91411</xdr:rowOff>
    </xdr:from>
    <xdr:ext cx="534377" cy="259045"/>
    <xdr:sp macro="" textlink="">
      <xdr:nvSpPr>
        <xdr:cNvPr id="110" name="【道路】&#10;一人当たり延長最大値テキスト"/>
        <xdr:cNvSpPr txBox="1"/>
      </xdr:nvSpPr>
      <xdr:spPr>
        <a:xfrm>
          <a:off x="10515600" y="574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144734</xdr:rowOff>
    </xdr:from>
    <xdr:to>
      <xdr:col>55</xdr:col>
      <xdr:colOff>88900</xdr:colOff>
      <xdr:row>34</xdr:row>
      <xdr:rowOff>144734</xdr:rowOff>
    </xdr:to>
    <xdr:cxnSp macro="">
      <xdr:nvCxnSpPr>
        <xdr:cNvPr id="111" name="直線コネクタ 110"/>
        <xdr:cNvCxnSpPr/>
      </xdr:nvCxnSpPr>
      <xdr:spPr>
        <a:xfrm>
          <a:off x="10388600" y="597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74200</xdr:rowOff>
    </xdr:from>
    <xdr:ext cx="469744" cy="259045"/>
    <xdr:sp macro="" textlink="">
      <xdr:nvSpPr>
        <xdr:cNvPr id="112" name="【道路】&#10;一人当たり延長平均値テキスト"/>
        <xdr:cNvSpPr txBox="1"/>
      </xdr:nvSpPr>
      <xdr:spPr>
        <a:xfrm>
          <a:off x="10515600" y="676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51323</xdr:rowOff>
    </xdr:from>
    <xdr:to>
      <xdr:col>55</xdr:col>
      <xdr:colOff>50800</xdr:colOff>
      <xdr:row>40</xdr:row>
      <xdr:rowOff>152923</xdr:rowOff>
    </xdr:to>
    <xdr:sp macro="" textlink="">
      <xdr:nvSpPr>
        <xdr:cNvPr id="113" name="フローチャート: 判断 112"/>
        <xdr:cNvSpPr/>
      </xdr:nvSpPr>
      <xdr:spPr>
        <a:xfrm>
          <a:off x="10426700" y="690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61153</xdr:rowOff>
    </xdr:from>
    <xdr:to>
      <xdr:col>50</xdr:col>
      <xdr:colOff>165100</xdr:colOff>
      <xdr:row>40</xdr:row>
      <xdr:rowOff>162753</xdr:rowOff>
    </xdr:to>
    <xdr:sp macro="" textlink="">
      <xdr:nvSpPr>
        <xdr:cNvPr id="114" name="フローチャート: 判断 113"/>
        <xdr:cNvSpPr/>
      </xdr:nvSpPr>
      <xdr:spPr>
        <a:xfrm>
          <a:off x="9588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37241</xdr:rowOff>
    </xdr:from>
    <xdr:to>
      <xdr:col>46</xdr:col>
      <xdr:colOff>38100</xdr:colOff>
      <xdr:row>40</xdr:row>
      <xdr:rowOff>138841</xdr:rowOff>
    </xdr:to>
    <xdr:sp macro="" textlink="">
      <xdr:nvSpPr>
        <xdr:cNvPr id="115" name="フローチャート: 判断 114"/>
        <xdr:cNvSpPr/>
      </xdr:nvSpPr>
      <xdr:spPr>
        <a:xfrm>
          <a:off x="8699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86025</xdr:rowOff>
    </xdr:from>
    <xdr:to>
      <xdr:col>41</xdr:col>
      <xdr:colOff>101600</xdr:colOff>
      <xdr:row>41</xdr:row>
      <xdr:rowOff>16175</xdr:rowOff>
    </xdr:to>
    <xdr:sp macro="" textlink="">
      <xdr:nvSpPr>
        <xdr:cNvPr id="116" name="フローチャート: 判断 115"/>
        <xdr:cNvSpPr/>
      </xdr:nvSpPr>
      <xdr:spPr>
        <a:xfrm>
          <a:off x="7810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104953</xdr:rowOff>
    </xdr:from>
    <xdr:to>
      <xdr:col>55</xdr:col>
      <xdr:colOff>50800</xdr:colOff>
      <xdr:row>41</xdr:row>
      <xdr:rowOff>35103</xdr:rowOff>
    </xdr:to>
    <xdr:sp macro="" textlink="">
      <xdr:nvSpPr>
        <xdr:cNvPr id="122" name="楕円 121"/>
        <xdr:cNvSpPr/>
      </xdr:nvSpPr>
      <xdr:spPr>
        <a:xfrm>
          <a:off x="10426700" y="696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29750</xdr:rowOff>
    </xdr:from>
    <xdr:ext cx="469744" cy="259045"/>
    <xdr:sp macro="" textlink="">
      <xdr:nvSpPr>
        <xdr:cNvPr id="123" name="【道路】&#10;一人当たり延長該当値テキスト"/>
        <xdr:cNvSpPr txBox="1"/>
      </xdr:nvSpPr>
      <xdr:spPr>
        <a:xfrm>
          <a:off x="10515600" y="688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105821</xdr:rowOff>
    </xdr:from>
    <xdr:to>
      <xdr:col>50</xdr:col>
      <xdr:colOff>165100</xdr:colOff>
      <xdr:row>41</xdr:row>
      <xdr:rowOff>35971</xdr:rowOff>
    </xdr:to>
    <xdr:sp macro="" textlink="">
      <xdr:nvSpPr>
        <xdr:cNvPr id="124" name="楕円 123"/>
        <xdr:cNvSpPr/>
      </xdr:nvSpPr>
      <xdr:spPr>
        <a:xfrm>
          <a:off x="9588500" y="69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155753</xdr:rowOff>
    </xdr:from>
    <xdr:to>
      <xdr:col>55</xdr:col>
      <xdr:colOff>0</xdr:colOff>
      <xdr:row>40</xdr:row>
      <xdr:rowOff>156621</xdr:rowOff>
    </xdr:to>
    <xdr:cxnSp macro="">
      <xdr:nvCxnSpPr>
        <xdr:cNvPr id="125" name="直線コネクタ 124"/>
        <xdr:cNvCxnSpPr/>
      </xdr:nvCxnSpPr>
      <xdr:spPr>
        <a:xfrm flipV="1">
          <a:off x="9639300" y="7013753"/>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106462</xdr:rowOff>
    </xdr:from>
    <xdr:to>
      <xdr:col>46</xdr:col>
      <xdr:colOff>38100</xdr:colOff>
      <xdr:row>41</xdr:row>
      <xdr:rowOff>36612</xdr:rowOff>
    </xdr:to>
    <xdr:sp macro="" textlink="">
      <xdr:nvSpPr>
        <xdr:cNvPr id="126" name="楕円 125"/>
        <xdr:cNvSpPr/>
      </xdr:nvSpPr>
      <xdr:spPr>
        <a:xfrm>
          <a:off x="8699500" y="69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156621</xdr:rowOff>
    </xdr:from>
    <xdr:to>
      <xdr:col>50</xdr:col>
      <xdr:colOff>114300</xdr:colOff>
      <xdr:row>40</xdr:row>
      <xdr:rowOff>157262</xdr:rowOff>
    </xdr:to>
    <xdr:cxnSp macro="">
      <xdr:nvCxnSpPr>
        <xdr:cNvPr id="127" name="直線コネクタ 126"/>
        <xdr:cNvCxnSpPr/>
      </xdr:nvCxnSpPr>
      <xdr:spPr>
        <a:xfrm flipV="1">
          <a:off x="8750300" y="7014621"/>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112999</xdr:rowOff>
    </xdr:from>
    <xdr:to>
      <xdr:col>41</xdr:col>
      <xdr:colOff>101600</xdr:colOff>
      <xdr:row>41</xdr:row>
      <xdr:rowOff>43149</xdr:rowOff>
    </xdr:to>
    <xdr:sp macro="" textlink="">
      <xdr:nvSpPr>
        <xdr:cNvPr id="128" name="楕円 127"/>
        <xdr:cNvSpPr/>
      </xdr:nvSpPr>
      <xdr:spPr>
        <a:xfrm>
          <a:off x="7810500" y="697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157262</xdr:rowOff>
    </xdr:from>
    <xdr:to>
      <xdr:col>45</xdr:col>
      <xdr:colOff>177800</xdr:colOff>
      <xdr:row>40</xdr:row>
      <xdr:rowOff>163799</xdr:rowOff>
    </xdr:to>
    <xdr:cxnSp macro="">
      <xdr:nvCxnSpPr>
        <xdr:cNvPr id="129" name="直線コネクタ 128"/>
        <xdr:cNvCxnSpPr/>
      </xdr:nvCxnSpPr>
      <xdr:spPr>
        <a:xfrm flipV="1">
          <a:off x="7861300" y="7015262"/>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7830</xdr:rowOff>
    </xdr:from>
    <xdr:ext cx="469744" cy="259045"/>
    <xdr:sp macro="" textlink="">
      <xdr:nvSpPr>
        <xdr:cNvPr id="130" name="n_1aveValue【道路】&#10;一人当たり延長"/>
        <xdr:cNvSpPr txBox="1"/>
      </xdr:nvSpPr>
      <xdr:spPr>
        <a:xfrm>
          <a:off x="93917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155368</xdr:rowOff>
    </xdr:from>
    <xdr:ext cx="469744" cy="259045"/>
    <xdr:sp macro="" textlink="">
      <xdr:nvSpPr>
        <xdr:cNvPr id="131" name="n_2aveValue【道路】&#10;一人当たり延長"/>
        <xdr:cNvSpPr txBox="1"/>
      </xdr:nvSpPr>
      <xdr:spPr>
        <a:xfrm>
          <a:off x="8515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32702</xdr:rowOff>
    </xdr:from>
    <xdr:ext cx="469744" cy="259045"/>
    <xdr:sp macro="" textlink="">
      <xdr:nvSpPr>
        <xdr:cNvPr id="132" name="n_3aveValue【道路】&#10;一人当たり延長"/>
        <xdr:cNvSpPr txBox="1"/>
      </xdr:nvSpPr>
      <xdr:spPr>
        <a:xfrm>
          <a:off x="7626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27098</xdr:rowOff>
    </xdr:from>
    <xdr:ext cx="469744" cy="259045"/>
    <xdr:sp macro="" textlink="">
      <xdr:nvSpPr>
        <xdr:cNvPr id="133" name="n_1mainValue【道路】&#10;一人当たり延長"/>
        <xdr:cNvSpPr txBox="1"/>
      </xdr:nvSpPr>
      <xdr:spPr>
        <a:xfrm>
          <a:off x="9391727" y="705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27739</xdr:rowOff>
    </xdr:from>
    <xdr:ext cx="469744" cy="259045"/>
    <xdr:sp macro="" textlink="">
      <xdr:nvSpPr>
        <xdr:cNvPr id="134" name="n_2mainValue【道路】&#10;一人当たり延長"/>
        <xdr:cNvSpPr txBox="1"/>
      </xdr:nvSpPr>
      <xdr:spPr>
        <a:xfrm>
          <a:off x="8515427" y="705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34276</xdr:rowOff>
    </xdr:from>
    <xdr:ext cx="469744" cy="259045"/>
    <xdr:sp macro="" textlink="">
      <xdr:nvSpPr>
        <xdr:cNvPr id="135" name="n_3mainValue【道路】&#10;一人当たり延長"/>
        <xdr:cNvSpPr txBox="1"/>
      </xdr:nvSpPr>
      <xdr:spPr>
        <a:xfrm>
          <a:off x="7626427" y="706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7" name="テキスト ボックス 146"/>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85725</xdr:rowOff>
    </xdr:from>
    <xdr:to>
      <xdr:col>24</xdr:col>
      <xdr:colOff>62865</xdr:colOff>
      <xdr:row>64</xdr:row>
      <xdr:rowOff>55245</xdr:rowOff>
    </xdr:to>
    <xdr:cxnSp macro="">
      <xdr:nvCxnSpPr>
        <xdr:cNvPr id="159" name="直線コネクタ 158"/>
        <xdr:cNvCxnSpPr/>
      </xdr:nvCxnSpPr>
      <xdr:spPr>
        <a:xfrm flipV="1">
          <a:off x="4634865" y="951547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340478" cy="259045"/>
    <xdr:sp macro="" textlink="">
      <xdr:nvSpPr>
        <xdr:cNvPr id="160" name="【橋りょう・トンネル】&#10;有形固定資産減価償却率最小値テキスト"/>
        <xdr:cNvSpPr txBox="1"/>
      </xdr:nvSpPr>
      <xdr:spPr>
        <a:xfrm>
          <a:off x="4673600" y="11031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61" name="直線コネクタ 160"/>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32402</xdr:rowOff>
    </xdr:from>
    <xdr:ext cx="405111" cy="259045"/>
    <xdr:sp macro="" textlink="">
      <xdr:nvSpPr>
        <xdr:cNvPr id="162" name="【橋りょう・トンネル】&#10;有形固定資産減価償却率最大値テキスト"/>
        <xdr:cNvSpPr txBox="1"/>
      </xdr:nvSpPr>
      <xdr:spPr>
        <a:xfrm>
          <a:off x="4673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85725</xdr:rowOff>
    </xdr:from>
    <xdr:to>
      <xdr:col>24</xdr:col>
      <xdr:colOff>152400</xdr:colOff>
      <xdr:row>55</xdr:row>
      <xdr:rowOff>85725</xdr:rowOff>
    </xdr:to>
    <xdr:cxnSp macro="">
      <xdr:nvCxnSpPr>
        <xdr:cNvPr id="163" name="直線コネクタ 162"/>
        <xdr:cNvCxnSpPr/>
      </xdr:nvCxnSpPr>
      <xdr:spPr>
        <a:xfrm>
          <a:off x="4546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87647</xdr:rowOff>
    </xdr:from>
    <xdr:ext cx="405111" cy="259045"/>
    <xdr:sp macro="" textlink="">
      <xdr:nvSpPr>
        <xdr:cNvPr id="164" name="【橋りょう・トンネル】&#10;有形固定資産減価償却率平均値テキスト"/>
        <xdr:cNvSpPr txBox="1"/>
      </xdr:nvSpPr>
      <xdr:spPr>
        <a:xfrm>
          <a:off x="467360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65" name="フローチャート: 判断 164"/>
        <xdr:cNvSpPr/>
      </xdr:nvSpPr>
      <xdr:spPr>
        <a:xfrm>
          <a:off x="4584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133985</xdr:rowOff>
    </xdr:from>
    <xdr:to>
      <xdr:col>20</xdr:col>
      <xdr:colOff>38100</xdr:colOff>
      <xdr:row>58</xdr:row>
      <xdr:rowOff>64135</xdr:rowOff>
    </xdr:to>
    <xdr:sp macro="" textlink="">
      <xdr:nvSpPr>
        <xdr:cNvPr id="166" name="フローチャート: 判断 165"/>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67" name="フローチャート: 判断 166"/>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19685</xdr:rowOff>
    </xdr:from>
    <xdr:to>
      <xdr:col>10</xdr:col>
      <xdr:colOff>165100</xdr:colOff>
      <xdr:row>58</xdr:row>
      <xdr:rowOff>121285</xdr:rowOff>
    </xdr:to>
    <xdr:sp macro="" textlink="">
      <xdr:nvSpPr>
        <xdr:cNvPr id="168" name="フローチャート: 判断 167"/>
        <xdr:cNvSpPr/>
      </xdr:nvSpPr>
      <xdr:spPr>
        <a:xfrm>
          <a:off x="1968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65405</xdr:rowOff>
    </xdr:from>
    <xdr:to>
      <xdr:col>24</xdr:col>
      <xdr:colOff>114300</xdr:colOff>
      <xdr:row>56</xdr:row>
      <xdr:rowOff>167005</xdr:rowOff>
    </xdr:to>
    <xdr:sp macro="" textlink="">
      <xdr:nvSpPr>
        <xdr:cNvPr id="174" name="楕円 173"/>
        <xdr:cNvSpPr/>
      </xdr:nvSpPr>
      <xdr:spPr>
        <a:xfrm>
          <a:off x="4584700" y="96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88282</xdr:rowOff>
    </xdr:from>
    <xdr:ext cx="405111" cy="259045"/>
    <xdr:sp macro="" textlink="">
      <xdr:nvSpPr>
        <xdr:cNvPr id="175" name="【橋りょう・トンネル】&#10;有形固定資産減価償却率該当値テキスト"/>
        <xdr:cNvSpPr txBox="1"/>
      </xdr:nvSpPr>
      <xdr:spPr>
        <a:xfrm>
          <a:off x="4673600"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99695</xdr:rowOff>
    </xdr:from>
    <xdr:to>
      <xdr:col>20</xdr:col>
      <xdr:colOff>38100</xdr:colOff>
      <xdr:row>57</xdr:row>
      <xdr:rowOff>29845</xdr:rowOff>
    </xdr:to>
    <xdr:sp macro="" textlink="">
      <xdr:nvSpPr>
        <xdr:cNvPr id="176" name="楕円 175"/>
        <xdr:cNvSpPr/>
      </xdr:nvSpPr>
      <xdr:spPr>
        <a:xfrm>
          <a:off x="3746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116205</xdr:rowOff>
    </xdr:from>
    <xdr:to>
      <xdr:col>24</xdr:col>
      <xdr:colOff>63500</xdr:colOff>
      <xdr:row>56</xdr:row>
      <xdr:rowOff>150495</xdr:rowOff>
    </xdr:to>
    <xdr:cxnSp macro="">
      <xdr:nvCxnSpPr>
        <xdr:cNvPr id="177" name="直線コネクタ 176"/>
        <xdr:cNvCxnSpPr/>
      </xdr:nvCxnSpPr>
      <xdr:spPr>
        <a:xfrm flipV="1">
          <a:off x="3797300" y="97174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124460</xdr:rowOff>
    </xdr:from>
    <xdr:to>
      <xdr:col>15</xdr:col>
      <xdr:colOff>101600</xdr:colOff>
      <xdr:row>57</xdr:row>
      <xdr:rowOff>54610</xdr:rowOff>
    </xdr:to>
    <xdr:sp macro="" textlink="">
      <xdr:nvSpPr>
        <xdr:cNvPr id="178" name="楕円 177"/>
        <xdr:cNvSpPr/>
      </xdr:nvSpPr>
      <xdr:spPr>
        <a:xfrm>
          <a:off x="2857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150495</xdr:rowOff>
    </xdr:from>
    <xdr:to>
      <xdr:col>19</xdr:col>
      <xdr:colOff>177800</xdr:colOff>
      <xdr:row>57</xdr:row>
      <xdr:rowOff>3810</xdr:rowOff>
    </xdr:to>
    <xdr:cxnSp macro="">
      <xdr:nvCxnSpPr>
        <xdr:cNvPr id="179" name="直線コネクタ 178"/>
        <xdr:cNvCxnSpPr/>
      </xdr:nvCxnSpPr>
      <xdr:spPr>
        <a:xfrm flipV="1">
          <a:off x="2908300" y="97516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139700</xdr:rowOff>
    </xdr:from>
    <xdr:to>
      <xdr:col>10</xdr:col>
      <xdr:colOff>165100</xdr:colOff>
      <xdr:row>57</xdr:row>
      <xdr:rowOff>69850</xdr:rowOff>
    </xdr:to>
    <xdr:sp macro="" textlink="">
      <xdr:nvSpPr>
        <xdr:cNvPr id="180" name="楕円 179"/>
        <xdr:cNvSpPr/>
      </xdr:nvSpPr>
      <xdr:spPr>
        <a:xfrm>
          <a:off x="1968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3810</xdr:rowOff>
    </xdr:from>
    <xdr:to>
      <xdr:col>15</xdr:col>
      <xdr:colOff>50800</xdr:colOff>
      <xdr:row>57</xdr:row>
      <xdr:rowOff>19050</xdr:rowOff>
    </xdr:to>
    <xdr:cxnSp macro="">
      <xdr:nvCxnSpPr>
        <xdr:cNvPr id="181" name="直線コネクタ 180"/>
        <xdr:cNvCxnSpPr/>
      </xdr:nvCxnSpPr>
      <xdr:spPr>
        <a:xfrm flipV="1">
          <a:off x="2019300" y="9776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55262</xdr:rowOff>
    </xdr:from>
    <xdr:ext cx="405111" cy="259045"/>
    <xdr:sp macro="" textlink="">
      <xdr:nvSpPr>
        <xdr:cNvPr id="182" name="n_1aveValue【橋りょう・トンネル】&#10;有形固定資産減価償却率"/>
        <xdr:cNvSpPr txBox="1"/>
      </xdr:nvSpPr>
      <xdr:spPr>
        <a:xfrm>
          <a:off x="3582044" y="999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131462</xdr:rowOff>
    </xdr:from>
    <xdr:ext cx="405111" cy="259045"/>
    <xdr:sp macro="" textlink="">
      <xdr:nvSpPr>
        <xdr:cNvPr id="183" name="n_2aveValue【橋りょう・トンネル】&#10;有形固定資産減価償却率"/>
        <xdr:cNvSpPr txBox="1"/>
      </xdr:nvSpPr>
      <xdr:spPr>
        <a:xfrm>
          <a:off x="2705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112412</xdr:rowOff>
    </xdr:from>
    <xdr:ext cx="405111" cy="259045"/>
    <xdr:sp macro="" textlink="">
      <xdr:nvSpPr>
        <xdr:cNvPr id="184" name="n_3aveValue【橋りょう・トンネル】&#10;有形固定資産減価償却率"/>
        <xdr:cNvSpPr txBox="1"/>
      </xdr:nvSpPr>
      <xdr:spPr>
        <a:xfrm>
          <a:off x="181674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46372</xdr:rowOff>
    </xdr:from>
    <xdr:ext cx="405111" cy="259045"/>
    <xdr:sp macro="" textlink="">
      <xdr:nvSpPr>
        <xdr:cNvPr id="185" name="n_1mainValue【橋りょう・トンネル】&#10;有形固定資産減価償却率"/>
        <xdr:cNvSpPr txBox="1"/>
      </xdr:nvSpPr>
      <xdr:spPr>
        <a:xfrm>
          <a:off x="3582044" y="947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71137</xdr:rowOff>
    </xdr:from>
    <xdr:ext cx="405111" cy="259045"/>
    <xdr:sp macro="" textlink="">
      <xdr:nvSpPr>
        <xdr:cNvPr id="186" name="n_2mainValue【橋りょう・トンネル】&#10;有形固定資産減価償却率"/>
        <xdr:cNvSpPr txBox="1"/>
      </xdr:nvSpPr>
      <xdr:spPr>
        <a:xfrm>
          <a:off x="27057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86377</xdr:rowOff>
    </xdr:from>
    <xdr:ext cx="405111" cy="259045"/>
    <xdr:sp macro="" textlink="">
      <xdr:nvSpPr>
        <xdr:cNvPr id="187" name="n_3mainValue【橋りょう・トンネル】&#10;有形固定資産減価償却率"/>
        <xdr:cNvSpPr txBox="1"/>
      </xdr:nvSpPr>
      <xdr:spPr>
        <a:xfrm>
          <a:off x="1816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8" name="直線コネクタ 19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99" name="テキスト ボックス 198"/>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1" name="テキスト ボックス 20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2" name="直線コネクタ 20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03" name="テキスト ボックス 202"/>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5" name="テキスト ボックス 20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61865</xdr:rowOff>
    </xdr:from>
    <xdr:to>
      <xdr:col>54</xdr:col>
      <xdr:colOff>189865</xdr:colOff>
      <xdr:row>63</xdr:row>
      <xdr:rowOff>52463</xdr:rowOff>
    </xdr:to>
    <xdr:cxnSp macro="">
      <xdr:nvCxnSpPr>
        <xdr:cNvPr id="207" name="直線コネクタ 206"/>
        <xdr:cNvCxnSpPr/>
      </xdr:nvCxnSpPr>
      <xdr:spPr>
        <a:xfrm flipV="1">
          <a:off x="10476865" y="9663065"/>
          <a:ext cx="0" cy="11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56290</xdr:rowOff>
    </xdr:from>
    <xdr:ext cx="378565" cy="259045"/>
    <xdr:sp macro="" textlink="">
      <xdr:nvSpPr>
        <xdr:cNvPr id="208" name="【橋りょう・トンネル】&#10;一人当たり有形固定資産（償却資産）額最小値テキスト"/>
        <xdr:cNvSpPr txBox="1"/>
      </xdr:nvSpPr>
      <xdr:spPr>
        <a:xfrm>
          <a:off x="10515600" y="1085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52463</xdr:rowOff>
    </xdr:from>
    <xdr:to>
      <xdr:col>55</xdr:col>
      <xdr:colOff>88900</xdr:colOff>
      <xdr:row>63</xdr:row>
      <xdr:rowOff>52463</xdr:rowOff>
    </xdr:to>
    <xdr:cxnSp macro="">
      <xdr:nvCxnSpPr>
        <xdr:cNvPr id="209" name="直線コネクタ 208"/>
        <xdr:cNvCxnSpPr/>
      </xdr:nvCxnSpPr>
      <xdr:spPr>
        <a:xfrm>
          <a:off x="10388600" y="1085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8542</xdr:rowOff>
    </xdr:from>
    <xdr:ext cx="599010" cy="259045"/>
    <xdr:sp macro="" textlink="">
      <xdr:nvSpPr>
        <xdr:cNvPr id="210" name="【橋りょう・トンネル】&#10;一人当たり有形固定資産（償却資産）額最大値テキスト"/>
        <xdr:cNvSpPr txBox="1"/>
      </xdr:nvSpPr>
      <xdr:spPr>
        <a:xfrm>
          <a:off x="10515600" y="943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61865</xdr:rowOff>
    </xdr:from>
    <xdr:to>
      <xdr:col>55</xdr:col>
      <xdr:colOff>88900</xdr:colOff>
      <xdr:row>56</xdr:row>
      <xdr:rowOff>61865</xdr:rowOff>
    </xdr:to>
    <xdr:cxnSp macro="">
      <xdr:nvCxnSpPr>
        <xdr:cNvPr id="211" name="直線コネクタ 210"/>
        <xdr:cNvCxnSpPr/>
      </xdr:nvCxnSpPr>
      <xdr:spPr>
        <a:xfrm>
          <a:off x="10388600" y="966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47589</xdr:rowOff>
    </xdr:from>
    <xdr:ext cx="534377" cy="259045"/>
    <xdr:sp macro="" textlink="">
      <xdr:nvSpPr>
        <xdr:cNvPr id="212" name="【橋りょう・トンネル】&#10;一人当たり有形固定資産（償却資産）額平均値テキスト"/>
        <xdr:cNvSpPr txBox="1"/>
      </xdr:nvSpPr>
      <xdr:spPr>
        <a:xfrm>
          <a:off x="10515600" y="10163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24712</xdr:rowOff>
    </xdr:from>
    <xdr:to>
      <xdr:col>55</xdr:col>
      <xdr:colOff>50800</xdr:colOff>
      <xdr:row>60</xdr:row>
      <xdr:rowOff>126312</xdr:rowOff>
    </xdr:to>
    <xdr:sp macro="" textlink="">
      <xdr:nvSpPr>
        <xdr:cNvPr id="213" name="フローチャート: 判断 212"/>
        <xdr:cNvSpPr/>
      </xdr:nvSpPr>
      <xdr:spPr>
        <a:xfrm>
          <a:off x="10426700" y="1031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50441</xdr:rowOff>
    </xdr:from>
    <xdr:to>
      <xdr:col>50</xdr:col>
      <xdr:colOff>165100</xdr:colOff>
      <xdr:row>60</xdr:row>
      <xdr:rowOff>152041</xdr:rowOff>
    </xdr:to>
    <xdr:sp macro="" textlink="">
      <xdr:nvSpPr>
        <xdr:cNvPr id="214" name="フローチャート: 判断 213"/>
        <xdr:cNvSpPr/>
      </xdr:nvSpPr>
      <xdr:spPr>
        <a:xfrm>
          <a:off x="9588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137978</xdr:rowOff>
    </xdr:from>
    <xdr:to>
      <xdr:col>46</xdr:col>
      <xdr:colOff>38100</xdr:colOff>
      <xdr:row>60</xdr:row>
      <xdr:rowOff>68128</xdr:rowOff>
    </xdr:to>
    <xdr:sp macro="" textlink="">
      <xdr:nvSpPr>
        <xdr:cNvPr id="215" name="フローチャート: 判断 214"/>
        <xdr:cNvSpPr/>
      </xdr:nvSpPr>
      <xdr:spPr>
        <a:xfrm>
          <a:off x="8699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81119</xdr:rowOff>
    </xdr:from>
    <xdr:to>
      <xdr:col>41</xdr:col>
      <xdr:colOff>101600</xdr:colOff>
      <xdr:row>61</xdr:row>
      <xdr:rowOff>11269</xdr:rowOff>
    </xdr:to>
    <xdr:sp macro="" textlink="">
      <xdr:nvSpPr>
        <xdr:cNvPr id="216" name="フローチャート: 判断 215"/>
        <xdr:cNvSpPr/>
      </xdr:nvSpPr>
      <xdr:spPr>
        <a:xfrm>
          <a:off x="7810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153860</xdr:rowOff>
    </xdr:from>
    <xdr:to>
      <xdr:col>55</xdr:col>
      <xdr:colOff>50800</xdr:colOff>
      <xdr:row>62</xdr:row>
      <xdr:rowOff>84010</xdr:rowOff>
    </xdr:to>
    <xdr:sp macro="" textlink="">
      <xdr:nvSpPr>
        <xdr:cNvPr id="222" name="楕円 221"/>
        <xdr:cNvSpPr/>
      </xdr:nvSpPr>
      <xdr:spPr>
        <a:xfrm>
          <a:off x="10426700" y="1061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132287</xdr:rowOff>
    </xdr:from>
    <xdr:ext cx="534377" cy="259045"/>
    <xdr:sp macro="" textlink="">
      <xdr:nvSpPr>
        <xdr:cNvPr id="223" name="【橋りょう・トンネル】&#10;一人当たり有形固定資産（償却資産）額該当値テキスト"/>
        <xdr:cNvSpPr txBox="1"/>
      </xdr:nvSpPr>
      <xdr:spPr>
        <a:xfrm>
          <a:off x="10515600" y="1059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154929</xdr:rowOff>
    </xdr:from>
    <xdr:to>
      <xdr:col>50</xdr:col>
      <xdr:colOff>165100</xdr:colOff>
      <xdr:row>62</xdr:row>
      <xdr:rowOff>85079</xdr:rowOff>
    </xdr:to>
    <xdr:sp macro="" textlink="">
      <xdr:nvSpPr>
        <xdr:cNvPr id="224" name="楕円 223"/>
        <xdr:cNvSpPr/>
      </xdr:nvSpPr>
      <xdr:spPr>
        <a:xfrm>
          <a:off x="9588500" y="1061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33210</xdr:rowOff>
    </xdr:from>
    <xdr:to>
      <xdr:col>55</xdr:col>
      <xdr:colOff>0</xdr:colOff>
      <xdr:row>62</xdr:row>
      <xdr:rowOff>34279</xdr:rowOff>
    </xdr:to>
    <xdr:cxnSp macro="">
      <xdr:nvCxnSpPr>
        <xdr:cNvPr id="225" name="直線コネクタ 224"/>
        <xdr:cNvCxnSpPr/>
      </xdr:nvCxnSpPr>
      <xdr:spPr>
        <a:xfrm flipV="1">
          <a:off x="9639300" y="10663110"/>
          <a:ext cx="8382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157043</xdr:rowOff>
    </xdr:from>
    <xdr:to>
      <xdr:col>46</xdr:col>
      <xdr:colOff>38100</xdr:colOff>
      <xdr:row>62</xdr:row>
      <xdr:rowOff>87193</xdr:rowOff>
    </xdr:to>
    <xdr:sp macro="" textlink="">
      <xdr:nvSpPr>
        <xdr:cNvPr id="226" name="楕円 225"/>
        <xdr:cNvSpPr/>
      </xdr:nvSpPr>
      <xdr:spPr>
        <a:xfrm>
          <a:off x="8699500" y="1061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34279</xdr:rowOff>
    </xdr:from>
    <xdr:to>
      <xdr:col>50</xdr:col>
      <xdr:colOff>114300</xdr:colOff>
      <xdr:row>62</xdr:row>
      <xdr:rowOff>36393</xdr:rowOff>
    </xdr:to>
    <xdr:cxnSp macro="">
      <xdr:nvCxnSpPr>
        <xdr:cNvPr id="227" name="直線コネクタ 226"/>
        <xdr:cNvCxnSpPr/>
      </xdr:nvCxnSpPr>
      <xdr:spPr>
        <a:xfrm flipV="1">
          <a:off x="8750300" y="10664179"/>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160410</xdr:rowOff>
    </xdr:from>
    <xdr:to>
      <xdr:col>41</xdr:col>
      <xdr:colOff>101600</xdr:colOff>
      <xdr:row>62</xdr:row>
      <xdr:rowOff>90560</xdr:rowOff>
    </xdr:to>
    <xdr:sp macro="" textlink="">
      <xdr:nvSpPr>
        <xdr:cNvPr id="228" name="楕円 227"/>
        <xdr:cNvSpPr/>
      </xdr:nvSpPr>
      <xdr:spPr>
        <a:xfrm>
          <a:off x="7810500" y="106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36393</xdr:rowOff>
    </xdr:from>
    <xdr:to>
      <xdr:col>45</xdr:col>
      <xdr:colOff>177800</xdr:colOff>
      <xdr:row>62</xdr:row>
      <xdr:rowOff>39760</xdr:rowOff>
    </xdr:to>
    <xdr:cxnSp macro="">
      <xdr:nvCxnSpPr>
        <xdr:cNvPr id="229" name="直線コネクタ 228"/>
        <xdr:cNvCxnSpPr/>
      </xdr:nvCxnSpPr>
      <xdr:spPr>
        <a:xfrm flipV="1">
          <a:off x="7861300" y="10666293"/>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168568</xdr:rowOff>
    </xdr:from>
    <xdr:ext cx="534377" cy="259045"/>
    <xdr:sp macro="" textlink="">
      <xdr:nvSpPr>
        <xdr:cNvPr id="230" name="n_1aveValue【橋りょう・トンネル】&#10;一人当たり有形固定資産（償却資産）額"/>
        <xdr:cNvSpPr txBox="1"/>
      </xdr:nvSpPr>
      <xdr:spPr>
        <a:xfrm>
          <a:off x="93594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84655</xdr:rowOff>
    </xdr:from>
    <xdr:ext cx="534377" cy="259045"/>
    <xdr:sp macro="" textlink="">
      <xdr:nvSpPr>
        <xdr:cNvPr id="231" name="n_2aveValue【橋りょう・トンネル】&#10;一人当たり有形固定資産（償却資産）額"/>
        <xdr:cNvSpPr txBox="1"/>
      </xdr:nvSpPr>
      <xdr:spPr>
        <a:xfrm>
          <a:off x="8483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27796</xdr:rowOff>
    </xdr:from>
    <xdr:ext cx="534377" cy="259045"/>
    <xdr:sp macro="" textlink="">
      <xdr:nvSpPr>
        <xdr:cNvPr id="232" name="n_3aveValue【橋りょう・トンネル】&#10;一人当たり有形固定資産（償却資産）額"/>
        <xdr:cNvSpPr txBox="1"/>
      </xdr:nvSpPr>
      <xdr:spPr>
        <a:xfrm>
          <a:off x="7594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76206</xdr:rowOff>
    </xdr:from>
    <xdr:ext cx="534377" cy="259045"/>
    <xdr:sp macro="" textlink="">
      <xdr:nvSpPr>
        <xdr:cNvPr id="233" name="n_1mainValue【橋りょう・トンネル】&#10;一人当たり有形固定資産（償却資産）額"/>
        <xdr:cNvSpPr txBox="1"/>
      </xdr:nvSpPr>
      <xdr:spPr>
        <a:xfrm>
          <a:off x="9359411" y="1070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78320</xdr:rowOff>
    </xdr:from>
    <xdr:ext cx="534377" cy="259045"/>
    <xdr:sp macro="" textlink="">
      <xdr:nvSpPr>
        <xdr:cNvPr id="234" name="n_2mainValue【橋りょう・トンネル】&#10;一人当たり有形固定資産（償却資産）額"/>
        <xdr:cNvSpPr txBox="1"/>
      </xdr:nvSpPr>
      <xdr:spPr>
        <a:xfrm>
          <a:off x="8483111" y="1070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81687</xdr:rowOff>
    </xdr:from>
    <xdr:ext cx="534377" cy="259045"/>
    <xdr:sp macro="" textlink="">
      <xdr:nvSpPr>
        <xdr:cNvPr id="235" name="n_3mainValue【橋りょう・トンネル】&#10;一人当たり有形固定資産（償却資産）額"/>
        <xdr:cNvSpPr txBox="1"/>
      </xdr:nvSpPr>
      <xdr:spPr>
        <a:xfrm>
          <a:off x="7594111" y="107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6" name="テキスト ボックス 24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7" name="直線コネクタ 24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8" name="テキスト ボックス 24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9" name="直線コネクタ 24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0" name="テキスト ボックス 24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1" name="直線コネクタ 25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2" name="テキスト ボックス 25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3" name="直線コネクタ 25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4" name="テキスト ボックス 25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56387</xdr:rowOff>
    </xdr:from>
    <xdr:to>
      <xdr:col>24</xdr:col>
      <xdr:colOff>62865</xdr:colOff>
      <xdr:row>86</xdr:row>
      <xdr:rowOff>8382</xdr:rowOff>
    </xdr:to>
    <xdr:cxnSp macro="">
      <xdr:nvCxnSpPr>
        <xdr:cNvPr id="258" name="直線コネクタ 257"/>
        <xdr:cNvCxnSpPr/>
      </xdr:nvCxnSpPr>
      <xdr:spPr>
        <a:xfrm flipV="1">
          <a:off x="4634865" y="13429487"/>
          <a:ext cx="0" cy="132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12209</xdr:rowOff>
    </xdr:from>
    <xdr:ext cx="405111" cy="259045"/>
    <xdr:sp macro="" textlink="">
      <xdr:nvSpPr>
        <xdr:cNvPr id="259" name="【公営住宅】&#10;有形固定資産減価償却率最小値テキスト"/>
        <xdr:cNvSpPr txBox="1"/>
      </xdr:nvSpPr>
      <xdr:spPr>
        <a:xfrm>
          <a:off x="4673600" y="1475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xdr:rowOff>
    </xdr:from>
    <xdr:to>
      <xdr:col>24</xdr:col>
      <xdr:colOff>152400</xdr:colOff>
      <xdr:row>86</xdr:row>
      <xdr:rowOff>8382</xdr:rowOff>
    </xdr:to>
    <xdr:cxnSp macro="">
      <xdr:nvCxnSpPr>
        <xdr:cNvPr id="260" name="直線コネクタ 259"/>
        <xdr:cNvCxnSpPr/>
      </xdr:nvCxnSpPr>
      <xdr:spPr>
        <a:xfrm>
          <a:off x="4546600" y="1475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3064</xdr:rowOff>
    </xdr:from>
    <xdr:ext cx="405111" cy="259045"/>
    <xdr:sp macro="" textlink="">
      <xdr:nvSpPr>
        <xdr:cNvPr id="261" name="【公営住宅】&#10;有形固定資産減価償却率最大値テキスト"/>
        <xdr:cNvSpPr txBox="1"/>
      </xdr:nvSpPr>
      <xdr:spPr>
        <a:xfrm>
          <a:off x="4673600" y="1320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56387</xdr:rowOff>
    </xdr:from>
    <xdr:to>
      <xdr:col>24</xdr:col>
      <xdr:colOff>152400</xdr:colOff>
      <xdr:row>78</xdr:row>
      <xdr:rowOff>56387</xdr:rowOff>
    </xdr:to>
    <xdr:cxnSp macro="">
      <xdr:nvCxnSpPr>
        <xdr:cNvPr id="262" name="直線コネクタ 261"/>
        <xdr:cNvCxnSpPr/>
      </xdr:nvCxnSpPr>
      <xdr:spPr>
        <a:xfrm>
          <a:off x="4546600" y="1342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155464</xdr:rowOff>
    </xdr:from>
    <xdr:ext cx="405111" cy="259045"/>
    <xdr:sp macro="" textlink="">
      <xdr:nvSpPr>
        <xdr:cNvPr id="263" name="【公営住宅】&#10;有形固定資産減価償却率平均値テキスト"/>
        <xdr:cNvSpPr txBox="1"/>
      </xdr:nvSpPr>
      <xdr:spPr>
        <a:xfrm>
          <a:off x="4673600" y="14214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5587</xdr:rowOff>
    </xdr:from>
    <xdr:to>
      <xdr:col>24</xdr:col>
      <xdr:colOff>114300</xdr:colOff>
      <xdr:row>83</xdr:row>
      <xdr:rowOff>107187</xdr:rowOff>
    </xdr:to>
    <xdr:sp macro="" textlink="">
      <xdr:nvSpPr>
        <xdr:cNvPr id="264" name="フローチャート: 判断 263"/>
        <xdr:cNvSpPr/>
      </xdr:nvSpPr>
      <xdr:spPr>
        <a:xfrm>
          <a:off x="45847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65" name="フローチャート: 判断 264"/>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42163</xdr:rowOff>
    </xdr:from>
    <xdr:to>
      <xdr:col>15</xdr:col>
      <xdr:colOff>101600</xdr:colOff>
      <xdr:row>83</xdr:row>
      <xdr:rowOff>143763</xdr:rowOff>
    </xdr:to>
    <xdr:sp macro="" textlink="">
      <xdr:nvSpPr>
        <xdr:cNvPr id="266" name="フローチャート: 判断 265"/>
        <xdr:cNvSpPr/>
      </xdr:nvSpPr>
      <xdr:spPr>
        <a:xfrm>
          <a:off x="2857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83313</xdr:rowOff>
    </xdr:from>
    <xdr:to>
      <xdr:col>10</xdr:col>
      <xdr:colOff>165100</xdr:colOff>
      <xdr:row>84</xdr:row>
      <xdr:rowOff>13463</xdr:rowOff>
    </xdr:to>
    <xdr:sp macro="" textlink="">
      <xdr:nvSpPr>
        <xdr:cNvPr id="267" name="フローチャート: 判断 266"/>
        <xdr:cNvSpPr/>
      </xdr:nvSpPr>
      <xdr:spPr>
        <a:xfrm>
          <a:off x="1968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49022</xdr:rowOff>
    </xdr:from>
    <xdr:to>
      <xdr:col>24</xdr:col>
      <xdr:colOff>114300</xdr:colOff>
      <xdr:row>82</xdr:row>
      <xdr:rowOff>150622</xdr:rowOff>
    </xdr:to>
    <xdr:sp macro="" textlink="">
      <xdr:nvSpPr>
        <xdr:cNvPr id="273" name="楕円 272"/>
        <xdr:cNvSpPr/>
      </xdr:nvSpPr>
      <xdr:spPr>
        <a:xfrm>
          <a:off x="45847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71899</xdr:rowOff>
    </xdr:from>
    <xdr:ext cx="405111" cy="259045"/>
    <xdr:sp macro="" textlink="">
      <xdr:nvSpPr>
        <xdr:cNvPr id="274" name="【公営住宅】&#10;有形固定資産減価償却率該当値テキスト"/>
        <xdr:cNvSpPr txBox="1"/>
      </xdr:nvSpPr>
      <xdr:spPr>
        <a:xfrm>
          <a:off x="4673600" y="1395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92456</xdr:rowOff>
    </xdr:from>
    <xdr:to>
      <xdr:col>20</xdr:col>
      <xdr:colOff>38100</xdr:colOff>
      <xdr:row>83</xdr:row>
      <xdr:rowOff>22606</xdr:rowOff>
    </xdr:to>
    <xdr:sp macro="" textlink="">
      <xdr:nvSpPr>
        <xdr:cNvPr id="275" name="楕円 274"/>
        <xdr:cNvSpPr/>
      </xdr:nvSpPr>
      <xdr:spPr>
        <a:xfrm>
          <a:off x="3746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99822</xdr:rowOff>
    </xdr:from>
    <xdr:to>
      <xdr:col>24</xdr:col>
      <xdr:colOff>63500</xdr:colOff>
      <xdr:row>82</xdr:row>
      <xdr:rowOff>143256</xdr:rowOff>
    </xdr:to>
    <xdr:cxnSp macro="">
      <xdr:nvCxnSpPr>
        <xdr:cNvPr id="276" name="直線コネクタ 275"/>
        <xdr:cNvCxnSpPr/>
      </xdr:nvCxnSpPr>
      <xdr:spPr>
        <a:xfrm flipV="1">
          <a:off x="3797300" y="1415872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138176</xdr:rowOff>
    </xdr:from>
    <xdr:to>
      <xdr:col>15</xdr:col>
      <xdr:colOff>101600</xdr:colOff>
      <xdr:row>83</xdr:row>
      <xdr:rowOff>68326</xdr:rowOff>
    </xdr:to>
    <xdr:sp macro="" textlink="">
      <xdr:nvSpPr>
        <xdr:cNvPr id="277" name="楕円 276"/>
        <xdr:cNvSpPr/>
      </xdr:nvSpPr>
      <xdr:spPr>
        <a:xfrm>
          <a:off x="28575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143256</xdr:rowOff>
    </xdr:from>
    <xdr:to>
      <xdr:col>19</xdr:col>
      <xdr:colOff>177800</xdr:colOff>
      <xdr:row>83</xdr:row>
      <xdr:rowOff>17526</xdr:rowOff>
    </xdr:to>
    <xdr:cxnSp macro="">
      <xdr:nvCxnSpPr>
        <xdr:cNvPr id="278" name="直線コネクタ 277"/>
        <xdr:cNvCxnSpPr/>
      </xdr:nvCxnSpPr>
      <xdr:spPr>
        <a:xfrm flipV="1">
          <a:off x="2908300" y="142021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14732</xdr:rowOff>
    </xdr:from>
    <xdr:to>
      <xdr:col>10</xdr:col>
      <xdr:colOff>165100</xdr:colOff>
      <xdr:row>83</xdr:row>
      <xdr:rowOff>116332</xdr:rowOff>
    </xdr:to>
    <xdr:sp macro="" textlink="">
      <xdr:nvSpPr>
        <xdr:cNvPr id="279" name="楕円 278"/>
        <xdr:cNvSpPr/>
      </xdr:nvSpPr>
      <xdr:spPr>
        <a:xfrm>
          <a:off x="19685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17526</xdr:rowOff>
    </xdr:from>
    <xdr:to>
      <xdr:col>15</xdr:col>
      <xdr:colOff>50800</xdr:colOff>
      <xdr:row>83</xdr:row>
      <xdr:rowOff>65532</xdr:rowOff>
    </xdr:to>
    <xdr:cxnSp macro="">
      <xdr:nvCxnSpPr>
        <xdr:cNvPr id="280" name="直線コネクタ 279"/>
        <xdr:cNvCxnSpPr/>
      </xdr:nvCxnSpPr>
      <xdr:spPr>
        <a:xfrm flipV="1">
          <a:off x="2019300" y="142478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281" name="n_1aveValue【公営住宅】&#10;有形固定資産減価償却率"/>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134890</xdr:rowOff>
    </xdr:from>
    <xdr:ext cx="405111" cy="259045"/>
    <xdr:sp macro="" textlink="">
      <xdr:nvSpPr>
        <xdr:cNvPr id="282" name="n_2aveValue【公営住宅】&#10;有形固定資産減価償却率"/>
        <xdr:cNvSpPr txBox="1"/>
      </xdr:nvSpPr>
      <xdr:spPr>
        <a:xfrm>
          <a:off x="2705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4590</xdr:rowOff>
    </xdr:from>
    <xdr:ext cx="405111" cy="259045"/>
    <xdr:sp macro="" textlink="">
      <xdr:nvSpPr>
        <xdr:cNvPr id="283" name="n_3aveValue【公営住宅】&#10;有形固定資産減価償却率"/>
        <xdr:cNvSpPr txBox="1"/>
      </xdr:nvSpPr>
      <xdr:spPr>
        <a:xfrm>
          <a:off x="1816744" y="144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39133</xdr:rowOff>
    </xdr:from>
    <xdr:ext cx="405111" cy="259045"/>
    <xdr:sp macro="" textlink="">
      <xdr:nvSpPr>
        <xdr:cNvPr id="284" name="n_1mainValue【公営住宅】&#10;有形固定資産減価償却率"/>
        <xdr:cNvSpPr txBox="1"/>
      </xdr:nvSpPr>
      <xdr:spPr>
        <a:xfrm>
          <a:off x="3582044" y="1392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84853</xdr:rowOff>
    </xdr:from>
    <xdr:ext cx="405111" cy="259045"/>
    <xdr:sp macro="" textlink="">
      <xdr:nvSpPr>
        <xdr:cNvPr id="285" name="n_2mainValue【公営住宅】&#10;有形固定資産減価償却率"/>
        <xdr:cNvSpPr txBox="1"/>
      </xdr:nvSpPr>
      <xdr:spPr>
        <a:xfrm>
          <a:off x="2705744" y="1397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132859</xdr:rowOff>
    </xdr:from>
    <xdr:ext cx="405111" cy="259045"/>
    <xdr:sp macro="" textlink="">
      <xdr:nvSpPr>
        <xdr:cNvPr id="286" name="n_3mainValue【公営住宅】&#10;有形固定資産減価償却率"/>
        <xdr:cNvSpPr txBox="1"/>
      </xdr:nvSpPr>
      <xdr:spPr>
        <a:xfrm>
          <a:off x="1816744" y="1402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7" name="直線コネクタ 29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8" name="テキスト ボックス 29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9" name="直線コネクタ 29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0" name="テキスト ボックス 29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1" name="直線コネクタ 30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2" name="テキスト ボックス 30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3" name="直線コネクタ 30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4" name="テキスト ボックス 30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6" name="テキスト ボックス 30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132741</xdr:rowOff>
    </xdr:from>
    <xdr:to>
      <xdr:col>54</xdr:col>
      <xdr:colOff>189865</xdr:colOff>
      <xdr:row>86</xdr:row>
      <xdr:rowOff>36271</xdr:rowOff>
    </xdr:to>
    <xdr:cxnSp macro="">
      <xdr:nvCxnSpPr>
        <xdr:cNvPr id="308" name="直線コネクタ 307"/>
        <xdr:cNvCxnSpPr/>
      </xdr:nvCxnSpPr>
      <xdr:spPr>
        <a:xfrm flipV="1">
          <a:off x="10476865" y="13505841"/>
          <a:ext cx="0" cy="127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09"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10" name="直線コネクタ 309"/>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79418</xdr:rowOff>
    </xdr:from>
    <xdr:ext cx="469744" cy="259045"/>
    <xdr:sp macro="" textlink="">
      <xdr:nvSpPr>
        <xdr:cNvPr id="311" name="【公営住宅】&#10;一人当たり面積最大値テキスト"/>
        <xdr:cNvSpPr txBox="1"/>
      </xdr:nvSpPr>
      <xdr:spPr>
        <a:xfrm>
          <a:off x="10515600" y="132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132741</xdr:rowOff>
    </xdr:from>
    <xdr:to>
      <xdr:col>55</xdr:col>
      <xdr:colOff>88900</xdr:colOff>
      <xdr:row>78</xdr:row>
      <xdr:rowOff>132741</xdr:rowOff>
    </xdr:to>
    <xdr:cxnSp macro="">
      <xdr:nvCxnSpPr>
        <xdr:cNvPr id="312" name="直線コネクタ 311"/>
        <xdr:cNvCxnSpPr/>
      </xdr:nvCxnSpPr>
      <xdr:spPr>
        <a:xfrm>
          <a:off x="10388600" y="13505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135450</xdr:rowOff>
    </xdr:from>
    <xdr:ext cx="469744" cy="259045"/>
    <xdr:sp macro="" textlink="">
      <xdr:nvSpPr>
        <xdr:cNvPr id="313" name="【公営住宅】&#10;一人当たり面積平均値テキスト"/>
        <xdr:cNvSpPr txBox="1"/>
      </xdr:nvSpPr>
      <xdr:spPr>
        <a:xfrm>
          <a:off x="10515600" y="14365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112573</xdr:rowOff>
    </xdr:from>
    <xdr:to>
      <xdr:col>55</xdr:col>
      <xdr:colOff>50800</xdr:colOff>
      <xdr:row>85</xdr:row>
      <xdr:rowOff>42723</xdr:rowOff>
    </xdr:to>
    <xdr:sp macro="" textlink="">
      <xdr:nvSpPr>
        <xdr:cNvPr id="314" name="フローチャート: 判断 313"/>
        <xdr:cNvSpPr/>
      </xdr:nvSpPr>
      <xdr:spPr>
        <a:xfrm>
          <a:off x="10426700" y="1451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118974</xdr:rowOff>
    </xdr:from>
    <xdr:to>
      <xdr:col>50</xdr:col>
      <xdr:colOff>165100</xdr:colOff>
      <xdr:row>85</xdr:row>
      <xdr:rowOff>49124</xdr:rowOff>
    </xdr:to>
    <xdr:sp macro="" textlink="">
      <xdr:nvSpPr>
        <xdr:cNvPr id="315" name="フローチャート: 判断 314"/>
        <xdr:cNvSpPr/>
      </xdr:nvSpPr>
      <xdr:spPr>
        <a:xfrm>
          <a:off x="9588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113488</xdr:rowOff>
    </xdr:from>
    <xdr:to>
      <xdr:col>46</xdr:col>
      <xdr:colOff>38100</xdr:colOff>
      <xdr:row>85</xdr:row>
      <xdr:rowOff>43638</xdr:rowOff>
    </xdr:to>
    <xdr:sp macro="" textlink="">
      <xdr:nvSpPr>
        <xdr:cNvPr id="316" name="フローチャート: 判断 315"/>
        <xdr:cNvSpPr/>
      </xdr:nvSpPr>
      <xdr:spPr>
        <a:xfrm>
          <a:off x="8699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45822</xdr:rowOff>
    </xdr:from>
    <xdr:to>
      <xdr:col>41</xdr:col>
      <xdr:colOff>101600</xdr:colOff>
      <xdr:row>84</xdr:row>
      <xdr:rowOff>147422</xdr:rowOff>
    </xdr:to>
    <xdr:sp macro="" textlink="">
      <xdr:nvSpPr>
        <xdr:cNvPr id="317" name="フローチャート: 判断 316"/>
        <xdr:cNvSpPr/>
      </xdr:nvSpPr>
      <xdr:spPr>
        <a:xfrm>
          <a:off x="7810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8" name="テキスト ボックス 31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9" name="テキスト ボックス 31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0" name="テキスト ボックス 31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1" name="テキスト ボックス 32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2" name="テキスト ボックス 32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137261</xdr:rowOff>
    </xdr:from>
    <xdr:to>
      <xdr:col>55</xdr:col>
      <xdr:colOff>50800</xdr:colOff>
      <xdr:row>85</xdr:row>
      <xdr:rowOff>67411</xdr:rowOff>
    </xdr:to>
    <xdr:sp macro="" textlink="">
      <xdr:nvSpPr>
        <xdr:cNvPr id="323" name="楕円 322"/>
        <xdr:cNvSpPr/>
      </xdr:nvSpPr>
      <xdr:spPr>
        <a:xfrm>
          <a:off x="10426700" y="1453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115688</xdr:rowOff>
    </xdr:from>
    <xdr:ext cx="469744" cy="259045"/>
    <xdr:sp macro="" textlink="">
      <xdr:nvSpPr>
        <xdr:cNvPr id="324" name="【公営住宅】&#10;一人当たり面積該当値テキスト"/>
        <xdr:cNvSpPr txBox="1"/>
      </xdr:nvSpPr>
      <xdr:spPr>
        <a:xfrm>
          <a:off x="10515600" y="1451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138176</xdr:rowOff>
    </xdr:from>
    <xdr:to>
      <xdr:col>50</xdr:col>
      <xdr:colOff>165100</xdr:colOff>
      <xdr:row>85</xdr:row>
      <xdr:rowOff>68326</xdr:rowOff>
    </xdr:to>
    <xdr:sp macro="" textlink="">
      <xdr:nvSpPr>
        <xdr:cNvPr id="325" name="楕円 324"/>
        <xdr:cNvSpPr/>
      </xdr:nvSpPr>
      <xdr:spPr>
        <a:xfrm>
          <a:off x="9588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16611</xdr:rowOff>
    </xdr:from>
    <xdr:to>
      <xdr:col>55</xdr:col>
      <xdr:colOff>0</xdr:colOff>
      <xdr:row>85</xdr:row>
      <xdr:rowOff>17526</xdr:rowOff>
    </xdr:to>
    <xdr:cxnSp macro="">
      <xdr:nvCxnSpPr>
        <xdr:cNvPr id="326" name="直線コネクタ 325"/>
        <xdr:cNvCxnSpPr/>
      </xdr:nvCxnSpPr>
      <xdr:spPr>
        <a:xfrm flipV="1">
          <a:off x="9639300" y="14589861"/>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138633</xdr:rowOff>
    </xdr:from>
    <xdr:to>
      <xdr:col>46</xdr:col>
      <xdr:colOff>38100</xdr:colOff>
      <xdr:row>85</xdr:row>
      <xdr:rowOff>68783</xdr:rowOff>
    </xdr:to>
    <xdr:sp macro="" textlink="">
      <xdr:nvSpPr>
        <xdr:cNvPr id="327" name="楕円 326"/>
        <xdr:cNvSpPr/>
      </xdr:nvSpPr>
      <xdr:spPr>
        <a:xfrm>
          <a:off x="8699500" y="1454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17526</xdr:rowOff>
    </xdr:from>
    <xdr:to>
      <xdr:col>50</xdr:col>
      <xdr:colOff>114300</xdr:colOff>
      <xdr:row>85</xdr:row>
      <xdr:rowOff>17983</xdr:rowOff>
    </xdr:to>
    <xdr:cxnSp macro="">
      <xdr:nvCxnSpPr>
        <xdr:cNvPr id="328" name="直線コネクタ 327"/>
        <xdr:cNvCxnSpPr/>
      </xdr:nvCxnSpPr>
      <xdr:spPr>
        <a:xfrm flipV="1">
          <a:off x="8750300" y="1459077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139548</xdr:rowOff>
    </xdr:from>
    <xdr:to>
      <xdr:col>41</xdr:col>
      <xdr:colOff>101600</xdr:colOff>
      <xdr:row>85</xdr:row>
      <xdr:rowOff>69698</xdr:rowOff>
    </xdr:to>
    <xdr:sp macro="" textlink="">
      <xdr:nvSpPr>
        <xdr:cNvPr id="329" name="楕円 328"/>
        <xdr:cNvSpPr/>
      </xdr:nvSpPr>
      <xdr:spPr>
        <a:xfrm>
          <a:off x="78105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17983</xdr:rowOff>
    </xdr:from>
    <xdr:to>
      <xdr:col>45</xdr:col>
      <xdr:colOff>177800</xdr:colOff>
      <xdr:row>85</xdr:row>
      <xdr:rowOff>18898</xdr:rowOff>
    </xdr:to>
    <xdr:cxnSp macro="">
      <xdr:nvCxnSpPr>
        <xdr:cNvPr id="330" name="直線コネクタ 329"/>
        <xdr:cNvCxnSpPr/>
      </xdr:nvCxnSpPr>
      <xdr:spPr>
        <a:xfrm flipV="1">
          <a:off x="7861300" y="1459123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65651</xdr:rowOff>
    </xdr:from>
    <xdr:ext cx="469744" cy="259045"/>
    <xdr:sp macro="" textlink="">
      <xdr:nvSpPr>
        <xdr:cNvPr id="331" name="n_1aveValue【公営住宅】&#10;一人当たり面積"/>
        <xdr:cNvSpPr txBox="1"/>
      </xdr:nvSpPr>
      <xdr:spPr>
        <a:xfrm>
          <a:off x="93917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60165</xdr:rowOff>
    </xdr:from>
    <xdr:ext cx="469744" cy="259045"/>
    <xdr:sp macro="" textlink="">
      <xdr:nvSpPr>
        <xdr:cNvPr id="332" name="n_2aveValue【公営住宅】&#10;一人当たり面積"/>
        <xdr:cNvSpPr txBox="1"/>
      </xdr:nvSpPr>
      <xdr:spPr>
        <a:xfrm>
          <a:off x="8515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163949</xdr:rowOff>
    </xdr:from>
    <xdr:ext cx="469744" cy="259045"/>
    <xdr:sp macro="" textlink="">
      <xdr:nvSpPr>
        <xdr:cNvPr id="333" name="n_3aveValue【公営住宅】&#10;一人当たり面積"/>
        <xdr:cNvSpPr txBox="1"/>
      </xdr:nvSpPr>
      <xdr:spPr>
        <a:xfrm>
          <a:off x="7626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59453</xdr:rowOff>
    </xdr:from>
    <xdr:ext cx="469744" cy="259045"/>
    <xdr:sp macro="" textlink="">
      <xdr:nvSpPr>
        <xdr:cNvPr id="334" name="n_1mainValue【公営住宅】&#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59910</xdr:rowOff>
    </xdr:from>
    <xdr:ext cx="469744" cy="259045"/>
    <xdr:sp macro="" textlink="">
      <xdr:nvSpPr>
        <xdr:cNvPr id="335" name="n_2mainValue【公営住宅】&#10;一人当たり面積"/>
        <xdr:cNvSpPr txBox="1"/>
      </xdr:nvSpPr>
      <xdr:spPr>
        <a:xfrm>
          <a:off x="8515427" y="1463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60825</xdr:rowOff>
    </xdr:from>
    <xdr:ext cx="469744" cy="259045"/>
    <xdr:sp macro="" textlink="">
      <xdr:nvSpPr>
        <xdr:cNvPr id="336" name="n_3mainValue【公営住宅】&#10;一人当たり面積"/>
        <xdr:cNvSpPr txBox="1"/>
      </xdr:nvSpPr>
      <xdr:spPr>
        <a:xfrm>
          <a:off x="7626427" y="146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0" name="正方形/長方形 3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1" name="テキスト ボックス 3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2" name="直線コネクタ 3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3" name="テキスト ボックス 36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4" name="直線コネクタ 3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5" name="テキスト ボックス 36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6" name="直線コネクタ 3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7" name="テキスト ボックス 3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8" name="直線コネクタ 3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9" name="テキスト ボックス 3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0" name="直線コネクタ 3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1" name="テキスト ボックス 3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2" name="直線コネクタ 3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3" name="テキスト ボックス 37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4" name="直線コネクタ 3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5" name="テキスト ボックス 3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41</xdr:row>
      <xdr:rowOff>91440</xdr:rowOff>
    </xdr:to>
    <xdr:cxnSp macro="">
      <xdr:nvCxnSpPr>
        <xdr:cNvPr id="377" name="直線コネクタ 376"/>
        <xdr:cNvCxnSpPr/>
      </xdr:nvCxnSpPr>
      <xdr:spPr>
        <a:xfrm flipV="1">
          <a:off x="16318864" y="575691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95267</xdr:rowOff>
    </xdr:from>
    <xdr:ext cx="405111" cy="259045"/>
    <xdr:sp macro="" textlink="">
      <xdr:nvSpPr>
        <xdr:cNvPr id="378" name="【認定こども園・幼稚園・保育所】&#10;有形固定資産減価償却率最小値テキスト"/>
        <xdr:cNvSpPr txBox="1"/>
      </xdr:nvSpPr>
      <xdr:spPr>
        <a:xfrm>
          <a:off x="16357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91440</xdr:rowOff>
    </xdr:from>
    <xdr:to>
      <xdr:col>86</xdr:col>
      <xdr:colOff>25400</xdr:colOff>
      <xdr:row>41</xdr:row>
      <xdr:rowOff>91440</xdr:rowOff>
    </xdr:to>
    <xdr:cxnSp macro="">
      <xdr:nvCxnSpPr>
        <xdr:cNvPr id="379" name="直線コネクタ 378"/>
        <xdr:cNvCxnSpPr/>
      </xdr:nvCxnSpPr>
      <xdr:spPr>
        <a:xfrm>
          <a:off x="16230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380" name="【認定こども園・幼稚園・保育所】&#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381" name="直線コネクタ 380"/>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macro="" textlink="">
      <xdr:nvSpPr>
        <xdr:cNvPr id="382" name="【認定こども園・幼稚園・保育所】&#10;有形固定資産減価償却率平均値テキスト"/>
        <xdr:cNvSpPr txBox="1"/>
      </xdr:nvSpPr>
      <xdr:spPr>
        <a:xfrm>
          <a:off x="16357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383" name="フローチャート: 判断 382"/>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384" name="フローチャート: 判断 383"/>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80645</xdr:rowOff>
    </xdr:from>
    <xdr:to>
      <xdr:col>76</xdr:col>
      <xdr:colOff>165100</xdr:colOff>
      <xdr:row>38</xdr:row>
      <xdr:rowOff>10795</xdr:rowOff>
    </xdr:to>
    <xdr:sp macro="" textlink="">
      <xdr:nvSpPr>
        <xdr:cNvPr id="385" name="フローチャート: 判断 384"/>
        <xdr:cNvSpPr/>
      </xdr:nvSpPr>
      <xdr:spPr>
        <a:xfrm>
          <a:off x="14541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97790</xdr:rowOff>
    </xdr:from>
    <xdr:to>
      <xdr:col>72</xdr:col>
      <xdr:colOff>38100</xdr:colOff>
      <xdr:row>37</xdr:row>
      <xdr:rowOff>27940</xdr:rowOff>
    </xdr:to>
    <xdr:sp macro="" textlink="">
      <xdr:nvSpPr>
        <xdr:cNvPr id="386" name="フローチャート: 判断 385"/>
        <xdr:cNvSpPr/>
      </xdr:nvSpPr>
      <xdr:spPr>
        <a:xfrm>
          <a:off x="13652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151130</xdr:rowOff>
    </xdr:from>
    <xdr:to>
      <xdr:col>85</xdr:col>
      <xdr:colOff>177800</xdr:colOff>
      <xdr:row>39</xdr:row>
      <xdr:rowOff>81280</xdr:rowOff>
    </xdr:to>
    <xdr:sp macro="" textlink="">
      <xdr:nvSpPr>
        <xdr:cNvPr id="392" name="楕円 391"/>
        <xdr:cNvSpPr/>
      </xdr:nvSpPr>
      <xdr:spPr>
        <a:xfrm>
          <a:off x="16268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129557</xdr:rowOff>
    </xdr:from>
    <xdr:ext cx="405111" cy="259045"/>
    <xdr:sp macro="" textlink="">
      <xdr:nvSpPr>
        <xdr:cNvPr id="393" name="【認定こども園・幼稚園・保育所】&#10;有形固定資産減価償却率該当値テキスト"/>
        <xdr:cNvSpPr txBox="1"/>
      </xdr:nvSpPr>
      <xdr:spPr>
        <a:xfrm>
          <a:off x="16357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71120</xdr:rowOff>
    </xdr:from>
    <xdr:to>
      <xdr:col>81</xdr:col>
      <xdr:colOff>101600</xdr:colOff>
      <xdr:row>38</xdr:row>
      <xdr:rowOff>1270</xdr:rowOff>
    </xdr:to>
    <xdr:sp macro="" textlink="">
      <xdr:nvSpPr>
        <xdr:cNvPr id="394" name="楕円 393"/>
        <xdr:cNvSpPr/>
      </xdr:nvSpPr>
      <xdr:spPr>
        <a:xfrm>
          <a:off x="15430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121920</xdr:rowOff>
    </xdr:from>
    <xdr:to>
      <xdr:col>85</xdr:col>
      <xdr:colOff>127000</xdr:colOff>
      <xdr:row>39</xdr:row>
      <xdr:rowOff>30480</xdr:rowOff>
    </xdr:to>
    <xdr:cxnSp macro="">
      <xdr:nvCxnSpPr>
        <xdr:cNvPr id="395" name="直線コネクタ 394"/>
        <xdr:cNvCxnSpPr/>
      </xdr:nvCxnSpPr>
      <xdr:spPr>
        <a:xfrm>
          <a:off x="15481300" y="646557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25400</xdr:rowOff>
    </xdr:from>
    <xdr:to>
      <xdr:col>76</xdr:col>
      <xdr:colOff>165100</xdr:colOff>
      <xdr:row>34</xdr:row>
      <xdr:rowOff>127000</xdr:rowOff>
    </xdr:to>
    <xdr:sp macro="" textlink="">
      <xdr:nvSpPr>
        <xdr:cNvPr id="396" name="楕円 395"/>
        <xdr:cNvSpPr/>
      </xdr:nvSpPr>
      <xdr:spPr>
        <a:xfrm>
          <a:off x="14541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76200</xdr:rowOff>
    </xdr:from>
    <xdr:to>
      <xdr:col>81</xdr:col>
      <xdr:colOff>50800</xdr:colOff>
      <xdr:row>37</xdr:row>
      <xdr:rowOff>121920</xdr:rowOff>
    </xdr:to>
    <xdr:cxnSp macro="">
      <xdr:nvCxnSpPr>
        <xdr:cNvPr id="397" name="直線コネクタ 396"/>
        <xdr:cNvCxnSpPr/>
      </xdr:nvCxnSpPr>
      <xdr:spPr>
        <a:xfrm>
          <a:off x="14592300" y="5905500"/>
          <a:ext cx="88900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55880</xdr:rowOff>
    </xdr:from>
    <xdr:to>
      <xdr:col>72</xdr:col>
      <xdr:colOff>38100</xdr:colOff>
      <xdr:row>34</xdr:row>
      <xdr:rowOff>157480</xdr:rowOff>
    </xdr:to>
    <xdr:sp macro="" textlink="">
      <xdr:nvSpPr>
        <xdr:cNvPr id="398" name="楕円 397"/>
        <xdr:cNvSpPr/>
      </xdr:nvSpPr>
      <xdr:spPr>
        <a:xfrm>
          <a:off x="13652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76200</xdr:rowOff>
    </xdr:from>
    <xdr:to>
      <xdr:col>76</xdr:col>
      <xdr:colOff>114300</xdr:colOff>
      <xdr:row>34</xdr:row>
      <xdr:rowOff>106680</xdr:rowOff>
    </xdr:to>
    <xdr:cxnSp macro="">
      <xdr:nvCxnSpPr>
        <xdr:cNvPr id="399" name="直線コネクタ 398"/>
        <xdr:cNvCxnSpPr/>
      </xdr:nvCxnSpPr>
      <xdr:spPr>
        <a:xfrm flipV="1">
          <a:off x="13703300" y="5905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00" name="n_1aveValue【認定こども園・幼稚園・保育所】&#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1922</xdr:rowOff>
    </xdr:from>
    <xdr:ext cx="405111" cy="259045"/>
    <xdr:sp macro="" textlink="">
      <xdr:nvSpPr>
        <xdr:cNvPr id="401" name="n_2aveValue【認定こども園・幼稚園・保育所】&#10;有形固定資産減価償却率"/>
        <xdr:cNvSpPr txBox="1"/>
      </xdr:nvSpPr>
      <xdr:spPr>
        <a:xfrm>
          <a:off x="14389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19067</xdr:rowOff>
    </xdr:from>
    <xdr:ext cx="405111" cy="259045"/>
    <xdr:sp macro="" textlink="">
      <xdr:nvSpPr>
        <xdr:cNvPr id="402" name="n_3aveValue【認定こども園・幼稚園・保育所】&#10;有形固定資産減価償却率"/>
        <xdr:cNvSpPr txBox="1"/>
      </xdr:nvSpPr>
      <xdr:spPr>
        <a:xfrm>
          <a:off x="135007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163847</xdr:rowOff>
    </xdr:from>
    <xdr:ext cx="405111" cy="259045"/>
    <xdr:sp macro="" textlink="">
      <xdr:nvSpPr>
        <xdr:cNvPr id="403" name="n_1mainValue【認定こども園・幼稚園・保育所】&#10;有形固定資産減価償却率"/>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143527</xdr:rowOff>
    </xdr:from>
    <xdr:ext cx="405111" cy="259045"/>
    <xdr:sp macro="" textlink="">
      <xdr:nvSpPr>
        <xdr:cNvPr id="404" name="n_2mainValue【認定こども園・幼稚園・保育所】&#10;有形固定資産減価償却率"/>
        <xdr:cNvSpPr txBox="1"/>
      </xdr:nvSpPr>
      <xdr:spPr>
        <a:xfrm>
          <a:off x="14389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2557</xdr:rowOff>
    </xdr:from>
    <xdr:ext cx="405111" cy="259045"/>
    <xdr:sp macro="" textlink="">
      <xdr:nvSpPr>
        <xdr:cNvPr id="405" name="n_3mainValue【認定こども園・幼稚園・保育所】&#10;有形固定資産減価償却率"/>
        <xdr:cNvSpPr txBox="1"/>
      </xdr:nvSpPr>
      <xdr:spPr>
        <a:xfrm>
          <a:off x="135007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6" name="直線コネクタ 41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7" name="テキスト ボックス 41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8" name="直線コネクタ 41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9" name="テキスト ボックス 41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0" name="直線コネクタ 41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1" name="テキスト ボックス 42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2" name="直線コネクタ 42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3" name="テキスト ボックス 42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4" name="直線コネクタ 42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5" name="テキスト ボックス 42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7" name="テキスト ボックス 42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125730</xdr:rowOff>
    </xdr:to>
    <xdr:cxnSp macro="">
      <xdr:nvCxnSpPr>
        <xdr:cNvPr id="429" name="直線コネクタ 428"/>
        <xdr:cNvCxnSpPr/>
      </xdr:nvCxnSpPr>
      <xdr:spPr>
        <a:xfrm flipV="1">
          <a:off x="22160864" y="588264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129557</xdr:rowOff>
    </xdr:from>
    <xdr:ext cx="469744" cy="259045"/>
    <xdr:sp macro="" textlink="">
      <xdr:nvSpPr>
        <xdr:cNvPr id="430" name="【認定こども園・幼稚園・保育所】&#10;一人当たり面積最小値テキスト"/>
        <xdr:cNvSpPr txBox="1"/>
      </xdr:nvSpPr>
      <xdr:spPr>
        <a:xfrm>
          <a:off x="22199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125730</xdr:rowOff>
    </xdr:from>
    <xdr:to>
      <xdr:col>116</xdr:col>
      <xdr:colOff>152400</xdr:colOff>
      <xdr:row>41</xdr:row>
      <xdr:rowOff>125730</xdr:rowOff>
    </xdr:to>
    <xdr:cxnSp macro="">
      <xdr:nvCxnSpPr>
        <xdr:cNvPr id="431" name="直線コネクタ 430"/>
        <xdr:cNvCxnSpPr/>
      </xdr:nvCxnSpPr>
      <xdr:spPr>
        <a:xfrm>
          <a:off x="22072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32"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33" name="直線コネクタ 432"/>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434" name="【認定こども園・幼稚園・保育所】&#10;一人当たり面積平均値テキスト"/>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35" name="フローチャート: 判断 434"/>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36" name="フローチャート: 判断 435"/>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170180</xdr:rowOff>
    </xdr:from>
    <xdr:to>
      <xdr:col>107</xdr:col>
      <xdr:colOff>101600</xdr:colOff>
      <xdr:row>39</xdr:row>
      <xdr:rowOff>100330</xdr:rowOff>
    </xdr:to>
    <xdr:sp macro="" textlink="">
      <xdr:nvSpPr>
        <xdr:cNvPr id="437" name="フローチャート: 判断 436"/>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38" name="フローチャート: 判断 437"/>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9" name="テキスト ボックス 4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0" name="テキスト ボックス 4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1" name="テキスト ボックス 4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2" name="テキスト ボックス 4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3" name="テキスト ボックス 4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xdr:rowOff>
    </xdr:from>
    <xdr:to>
      <xdr:col>116</xdr:col>
      <xdr:colOff>114300</xdr:colOff>
      <xdr:row>38</xdr:row>
      <xdr:rowOff>111760</xdr:rowOff>
    </xdr:to>
    <xdr:sp macro="" textlink="">
      <xdr:nvSpPr>
        <xdr:cNvPr id="444" name="楕円 443"/>
        <xdr:cNvSpPr/>
      </xdr:nvSpPr>
      <xdr:spPr>
        <a:xfrm>
          <a:off x="22110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33037</xdr:rowOff>
    </xdr:from>
    <xdr:ext cx="469744" cy="259045"/>
    <xdr:sp macro="" textlink="">
      <xdr:nvSpPr>
        <xdr:cNvPr id="445" name="【認定こども園・幼稚園・保育所】&#10;一人当たり面積該当値テキスト"/>
        <xdr:cNvSpPr txBox="1"/>
      </xdr:nvSpPr>
      <xdr:spPr>
        <a:xfrm>
          <a:off x="22199600"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124460</xdr:rowOff>
    </xdr:from>
    <xdr:to>
      <xdr:col>112</xdr:col>
      <xdr:colOff>38100</xdr:colOff>
      <xdr:row>39</xdr:row>
      <xdr:rowOff>54610</xdr:rowOff>
    </xdr:to>
    <xdr:sp macro="" textlink="">
      <xdr:nvSpPr>
        <xdr:cNvPr id="446" name="楕円 445"/>
        <xdr:cNvSpPr/>
      </xdr:nvSpPr>
      <xdr:spPr>
        <a:xfrm>
          <a:off x="21272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60960</xdr:rowOff>
    </xdr:from>
    <xdr:to>
      <xdr:col>116</xdr:col>
      <xdr:colOff>63500</xdr:colOff>
      <xdr:row>39</xdr:row>
      <xdr:rowOff>3810</xdr:rowOff>
    </xdr:to>
    <xdr:cxnSp macro="">
      <xdr:nvCxnSpPr>
        <xdr:cNvPr id="447" name="直線コネクタ 446"/>
        <xdr:cNvCxnSpPr/>
      </xdr:nvCxnSpPr>
      <xdr:spPr>
        <a:xfrm flipV="1">
          <a:off x="21323300" y="65760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170180</xdr:rowOff>
    </xdr:from>
    <xdr:to>
      <xdr:col>107</xdr:col>
      <xdr:colOff>101600</xdr:colOff>
      <xdr:row>39</xdr:row>
      <xdr:rowOff>100330</xdr:rowOff>
    </xdr:to>
    <xdr:sp macro="" textlink="">
      <xdr:nvSpPr>
        <xdr:cNvPr id="448" name="楕円 447"/>
        <xdr:cNvSpPr/>
      </xdr:nvSpPr>
      <xdr:spPr>
        <a:xfrm>
          <a:off x="20383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3810</xdr:rowOff>
    </xdr:from>
    <xdr:to>
      <xdr:col>111</xdr:col>
      <xdr:colOff>177800</xdr:colOff>
      <xdr:row>39</xdr:row>
      <xdr:rowOff>49530</xdr:rowOff>
    </xdr:to>
    <xdr:cxnSp macro="">
      <xdr:nvCxnSpPr>
        <xdr:cNvPr id="449" name="直線コネクタ 448"/>
        <xdr:cNvCxnSpPr/>
      </xdr:nvCxnSpPr>
      <xdr:spPr>
        <a:xfrm flipV="1">
          <a:off x="20434300" y="6690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29210</xdr:rowOff>
    </xdr:from>
    <xdr:to>
      <xdr:col>102</xdr:col>
      <xdr:colOff>165100</xdr:colOff>
      <xdr:row>39</xdr:row>
      <xdr:rowOff>130810</xdr:rowOff>
    </xdr:to>
    <xdr:sp macro="" textlink="">
      <xdr:nvSpPr>
        <xdr:cNvPr id="450" name="楕円 449"/>
        <xdr:cNvSpPr/>
      </xdr:nvSpPr>
      <xdr:spPr>
        <a:xfrm>
          <a:off x="19494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49530</xdr:rowOff>
    </xdr:from>
    <xdr:to>
      <xdr:col>107</xdr:col>
      <xdr:colOff>50800</xdr:colOff>
      <xdr:row>39</xdr:row>
      <xdr:rowOff>80010</xdr:rowOff>
    </xdr:to>
    <xdr:cxnSp macro="">
      <xdr:nvCxnSpPr>
        <xdr:cNvPr id="451" name="直線コネクタ 450"/>
        <xdr:cNvCxnSpPr/>
      </xdr:nvCxnSpPr>
      <xdr:spPr>
        <a:xfrm flipV="1">
          <a:off x="19545300" y="6736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137177</xdr:rowOff>
    </xdr:from>
    <xdr:ext cx="469744" cy="259045"/>
    <xdr:sp macro="" textlink="">
      <xdr:nvSpPr>
        <xdr:cNvPr id="452" name="n_1aveValue【認定こども園・幼稚園・保育所】&#10;一人当たり面積"/>
        <xdr:cNvSpPr txBox="1"/>
      </xdr:nvSpPr>
      <xdr:spPr>
        <a:xfrm>
          <a:off x="21075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91457</xdr:rowOff>
    </xdr:from>
    <xdr:ext cx="469744" cy="259045"/>
    <xdr:sp macro="" textlink="">
      <xdr:nvSpPr>
        <xdr:cNvPr id="453" name="n_2aveValue【認定こども園・幼稚園・保育所】&#10;一人当たり面積"/>
        <xdr:cNvSpPr txBox="1"/>
      </xdr:nvSpPr>
      <xdr:spPr>
        <a:xfrm>
          <a:off x="20199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54" name="n_3aveValue【認定こども園・幼稚園・保育所】&#10;一人当たり面積"/>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71137</xdr:rowOff>
    </xdr:from>
    <xdr:ext cx="469744" cy="259045"/>
    <xdr:sp macro="" textlink="">
      <xdr:nvSpPr>
        <xdr:cNvPr id="455" name="n_1mainValue【認定こども園・幼稚園・保育所】&#10;一人当たり面積"/>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456" name="n_2mainValue【認定こども園・幼稚園・保育所】&#10;一人当たり面積"/>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147337</xdr:rowOff>
    </xdr:from>
    <xdr:ext cx="469744" cy="259045"/>
    <xdr:sp macro="" textlink="">
      <xdr:nvSpPr>
        <xdr:cNvPr id="457" name="n_3mainValue【認定こども園・幼稚園・保育所】&#10;一人当たり面積"/>
        <xdr:cNvSpPr txBox="1"/>
      </xdr:nvSpPr>
      <xdr:spPr>
        <a:xfrm>
          <a:off x="19310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6" name="テキスト ボックス 4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7" name="直線コネクタ 4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8" name="テキスト ボックス 4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9" name="直線コネクタ 4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0" name="テキスト ボックス 46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1" name="直線コネクタ 4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2" name="テキスト ボックス 4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3" name="直線コネクタ 4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4" name="テキスト ボックス 4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5" name="直線コネクタ 4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6" name="テキスト ボックス 4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7" name="直線コネクタ 4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8" name="テキスト ボックス 4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9" name="直線コネクタ 4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0" name="テキスト ボックス 47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2" name="テキスト ボックス 4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112667</xdr:rowOff>
    </xdr:from>
    <xdr:to>
      <xdr:col>85</xdr:col>
      <xdr:colOff>126364</xdr:colOff>
      <xdr:row>64</xdr:row>
      <xdr:rowOff>71846</xdr:rowOff>
    </xdr:to>
    <xdr:cxnSp macro="">
      <xdr:nvCxnSpPr>
        <xdr:cNvPr id="484" name="直線コネクタ 483"/>
        <xdr:cNvCxnSpPr/>
      </xdr:nvCxnSpPr>
      <xdr:spPr>
        <a:xfrm flipV="1">
          <a:off x="16318864" y="954241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485" name="【学校施設】&#10;有形固定資産減価償却率最小値テキスト"/>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486" name="直線コネクタ 485"/>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59344</xdr:rowOff>
    </xdr:from>
    <xdr:ext cx="405111" cy="259045"/>
    <xdr:sp macro="" textlink="">
      <xdr:nvSpPr>
        <xdr:cNvPr id="487" name="【学校施設】&#10;有形固定資産減価償却率最大値テキスト"/>
        <xdr:cNvSpPr txBox="1"/>
      </xdr:nvSpPr>
      <xdr:spPr>
        <a:xfrm>
          <a:off x="16357600" y="931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112667</xdr:rowOff>
    </xdr:from>
    <xdr:to>
      <xdr:col>86</xdr:col>
      <xdr:colOff>25400</xdr:colOff>
      <xdr:row>55</xdr:row>
      <xdr:rowOff>112667</xdr:rowOff>
    </xdr:to>
    <xdr:cxnSp macro="">
      <xdr:nvCxnSpPr>
        <xdr:cNvPr id="488" name="直線コネクタ 487"/>
        <xdr:cNvCxnSpPr/>
      </xdr:nvCxnSpPr>
      <xdr:spPr>
        <a:xfrm>
          <a:off x="16230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79483</xdr:rowOff>
    </xdr:from>
    <xdr:ext cx="405111" cy="259045"/>
    <xdr:sp macro="" textlink="">
      <xdr:nvSpPr>
        <xdr:cNvPr id="489" name="【学校施設】&#10;有形固定資産減価償却率平均値テキスト"/>
        <xdr:cNvSpPr txBox="1"/>
      </xdr:nvSpPr>
      <xdr:spPr>
        <a:xfrm>
          <a:off x="16357600" y="101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490" name="フローチャート: 判断 489"/>
        <xdr:cNvSpPr/>
      </xdr:nvSpPr>
      <xdr:spPr>
        <a:xfrm>
          <a:off x="162687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491" name="フローチャート: 判断 490"/>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492" name="フローチャート: 判断 491"/>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56969</xdr:rowOff>
    </xdr:from>
    <xdr:to>
      <xdr:col>72</xdr:col>
      <xdr:colOff>38100</xdr:colOff>
      <xdr:row>60</xdr:row>
      <xdr:rowOff>158569</xdr:rowOff>
    </xdr:to>
    <xdr:sp macro="" textlink="">
      <xdr:nvSpPr>
        <xdr:cNvPr id="493" name="フローチャート: 判断 492"/>
        <xdr:cNvSpPr/>
      </xdr:nvSpPr>
      <xdr:spPr>
        <a:xfrm>
          <a:off x="13652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4" name="テキスト ボックス 4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5" name="テキスト ボックス 4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6" name="テキスト ボックス 4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7" name="テキスト ボックス 4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8" name="テキスト ボックス 4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105954</xdr:rowOff>
    </xdr:from>
    <xdr:to>
      <xdr:col>85</xdr:col>
      <xdr:colOff>177800</xdr:colOff>
      <xdr:row>59</xdr:row>
      <xdr:rowOff>36104</xdr:rowOff>
    </xdr:to>
    <xdr:sp macro="" textlink="">
      <xdr:nvSpPr>
        <xdr:cNvPr id="499" name="楕円 498"/>
        <xdr:cNvSpPr/>
      </xdr:nvSpPr>
      <xdr:spPr>
        <a:xfrm>
          <a:off x="162687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128831</xdr:rowOff>
    </xdr:from>
    <xdr:ext cx="405111" cy="259045"/>
    <xdr:sp macro="" textlink="">
      <xdr:nvSpPr>
        <xdr:cNvPr id="500" name="【学校施設】&#10;有形固定資産減価償却率該当値テキスト"/>
        <xdr:cNvSpPr txBox="1"/>
      </xdr:nvSpPr>
      <xdr:spPr>
        <a:xfrm>
          <a:off x="16357600" y="990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3084</xdr:rowOff>
    </xdr:from>
    <xdr:to>
      <xdr:col>81</xdr:col>
      <xdr:colOff>101600</xdr:colOff>
      <xdr:row>59</xdr:row>
      <xdr:rowOff>104684</xdr:rowOff>
    </xdr:to>
    <xdr:sp macro="" textlink="">
      <xdr:nvSpPr>
        <xdr:cNvPr id="501" name="楕円 500"/>
        <xdr:cNvSpPr/>
      </xdr:nvSpPr>
      <xdr:spPr>
        <a:xfrm>
          <a:off x="15430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156754</xdr:rowOff>
    </xdr:from>
    <xdr:to>
      <xdr:col>85</xdr:col>
      <xdr:colOff>127000</xdr:colOff>
      <xdr:row>59</xdr:row>
      <xdr:rowOff>53884</xdr:rowOff>
    </xdr:to>
    <xdr:cxnSp macro="">
      <xdr:nvCxnSpPr>
        <xdr:cNvPr id="502" name="直線コネクタ 501"/>
        <xdr:cNvCxnSpPr/>
      </xdr:nvCxnSpPr>
      <xdr:spPr>
        <a:xfrm flipV="1">
          <a:off x="15481300" y="1010085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34109</xdr:rowOff>
    </xdr:from>
    <xdr:to>
      <xdr:col>76</xdr:col>
      <xdr:colOff>165100</xdr:colOff>
      <xdr:row>58</xdr:row>
      <xdr:rowOff>135709</xdr:rowOff>
    </xdr:to>
    <xdr:sp macro="" textlink="">
      <xdr:nvSpPr>
        <xdr:cNvPr id="503" name="楕円 502"/>
        <xdr:cNvSpPr/>
      </xdr:nvSpPr>
      <xdr:spPr>
        <a:xfrm>
          <a:off x="14541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84909</xdr:rowOff>
    </xdr:from>
    <xdr:to>
      <xdr:col>81</xdr:col>
      <xdr:colOff>50800</xdr:colOff>
      <xdr:row>59</xdr:row>
      <xdr:rowOff>53884</xdr:rowOff>
    </xdr:to>
    <xdr:cxnSp macro="">
      <xdr:nvCxnSpPr>
        <xdr:cNvPr id="504" name="直線コネクタ 503"/>
        <xdr:cNvCxnSpPr/>
      </xdr:nvCxnSpPr>
      <xdr:spPr>
        <a:xfrm>
          <a:off x="14592300" y="10029009"/>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505" name="楕円 504"/>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84909</xdr:rowOff>
    </xdr:from>
    <xdr:to>
      <xdr:col>76</xdr:col>
      <xdr:colOff>114300</xdr:colOff>
      <xdr:row>58</xdr:row>
      <xdr:rowOff>114300</xdr:rowOff>
    </xdr:to>
    <xdr:cxnSp macro="">
      <xdr:nvCxnSpPr>
        <xdr:cNvPr id="506" name="直線コネクタ 505"/>
        <xdr:cNvCxnSpPr/>
      </xdr:nvCxnSpPr>
      <xdr:spPr>
        <a:xfrm flipV="1">
          <a:off x="13703300" y="1002900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507" name="n_1aveValue【学校施設】&#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508" name="n_2aveValue【学校施設】&#10;有形固定資産減価償却率"/>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149696</xdr:rowOff>
    </xdr:from>
    <xdr:ext cx="405111" cy="259045"/>
    <xdr:sp macro="" textlink="">
      <xdr:nvSpPr>
        <xdr:cNvPr id="509" name="n_3aveValue【学校施設】&#10;有形固定資産減価償却率"/>
        <xdr:cNvSpPr txBox="1"/>
      </xdr:nvSpPr>
      <xdr:spPr>
        <a:xfrm>
          <a:off x="13500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121211</xdr:rowOff>
    </xdr:from>
    <xdr:ext cx="405111" cy="259045"/>
    <xdr:sp macro="" textlink="">
      <xdr:nvSpPr>
        <xdr:cNvPr id="510" name="n_1mainValue【学校施設】&#10;有形固定資産減価償却率"/>
        <xdr:cNvSpPr txBox="1"/>
      </xdr:nvSpPr>
      <xdr:spPr>
        <a:xfrm>
          <a:off x="15266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152236</xdr:rowOff>
    </xdr:from>
    <xdr:ext cx="405111" cy="259045"/>
    <xdr:sp macro="" textlink="">
      <xdr:nvSpPr>
        <xdr:cNvPr id="511" name="n_2mainValue【学校施設】&#10;有形固定資産減価償却率"/>
        <xdr:cNvSpPr txBox="1"/>
      </xdr:nvSpPr>
      <xdr:spPr>
        <a:xfrm>
          <a:off x="143897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512" name="n_3mainValue【学校施設】&#10;有形固定資産減価償却率"/>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3" name="テキスト ボックス 5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4" name="直線コネクタ 52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5" name="テキスト ボックス 52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6" name="直線コネクタ 52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7" name="テキスト ボックス 52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8" name="直線コネクタ 52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9" name="テキスト ボックス 52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0" name="直線コネクタ 52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1" name="テキスト ボックス 53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45263</xdr:rowOff>
    </xdr:from>
    <xdr:to>
      <xdr:col>116</xdr:col>
      <xdr:colOff>62864</xdr:colOff>
      <xdr:row>64</xdr:row>
      <xdr:rowOff>54864</xdr:rowOff>
    </xdr:to>
    <xdr:cxnSp macro="">
      <xdr:nvCxnSpPr>
        <xdr:cNvPr id="535" name="直線コネクタ 534"/>
        <xdr:cNvCxnSpPr/>
      </xdr:nvCxnSpPr>
      <xdr:spPr>
        <a:xfrm flipV="1">
          <a:off x="22160864" y="9475013"/>
          <a:ext cx="0" cy="1552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36"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37" name="直線コネクタ 536"/>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163390</xdr:rowOff>
    </xdr:from>
    <xdr:ext cx="469744" cy="259045"/>
    <xdr:sp macro="" textlink="">
      <xdr:nvSpPr>
        <xdr:cNvPr id="538" name="【学校施設】&#10;一人当たり面積最大値テキスト"/>
        <xdr:cNvSpPr txBox="1"/>
      </xdr:nvSpPr>
      <xdr:spPr>
        <a:xfrm>
          <a:off x="22199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45263</xdr:rowOff>
    </xdr:from>
    <xdr:to>
      <xdr:col>116</xdr:col>
      <xdr:colOff>152400</xdr:colOff>
      <xdr:row>55</xdr:row>
      <xdr:rowOff>45263</xdr:rowOff>
    </xdr:to>
    <xdr:cxnSp macro="">
      <xdr:nvCxnSpPr>
        <xdr:cNvPr id="539" name="直線コネクタ 538"/>
        <xdr:cNvCxnSpPr/>
      </xdr:nvCxnSpPr>
      <xdr:spPr>
        <a:xfrm>
          <a:off x="22072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10024</xdr:rowOff>
    </xdr:from>
    <xdr:ext cx="469744" cy="259045"/>
    <xdr:sp macro="" textlink="">
      <xdr:nvSpPr>
        <xdr:cNvPr id="540" name="【学校施設】&#10;一人当たり面積平均値テキスト"/>
        <xdr:cNvSpPr txBox="1"/>
      </xdr:nvSpPr>
      <xdr:spPr>
        <a:xfrm>
          <a:off x="22199600" y="10639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158597</xdr:rowOff>
    </xdr:from>
    <xdr:to>
      <xdr:col>116</xdr:col>
      <xdr:colOff>114300</xdr:colOff>
      <xdr:row>63</xdr:row>
      <xdr:rowOff>88747</xdr:rowOff>
    </xdr:to>
    <xdr:sp macro="" textlink="">
      <xdr:nvSpPr>
        <xdr:cNvPr id="541" name="フローチャート: 判断 540"/>
        <xdr:cNvSpPr/>
      </xdr:nvSpPr>
      <xdr:spPr>
        <a:xfrm>
          <a:off x="22110700" y="107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169113</xdr:rowOff>
    </xdr:from>
    <xdr:to>
      <xdr:col>112</xdr:col>
      <xdr:colOff>38100</xdr:colOff>
      <xdr:row>63</xdr:row>
      <xdr:rowOff>99263</xdr:rowOff>
    </xdr:to>
    <xdr:sp macro="" textlink="">
      <xdr:nvSpPr>
        <xdr:cNvPr id="542" name="フローチャート: 判断 541"/>
        <xdr:cNvSpPr/>
      </xdr:nvSpPr>
      <xdr:spPr>
        <a:xfrm>
          <a:off x="21272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5435</xdr:rowOff>
    </xdr:from>
    <xdr:to>
      <xdr:col>107</xdr:col>
      <xdr:colOff>101600</xdr:colOff>
      <xdr:row>63</xdr:row>
      <xdr:rowOff>107035</xdr:rowOff>
    </xdr:to>
    <xdr:sp macro="" textlink="">
      <xdr:nvSpPr>
        <xdr:cNvPr id="543" name="フローチャート: 判断 542"/>
        <xdr:cNvSpPr/>
      </xdr:nvSpPr>
      <xdr:spPr>
        <a:xfrm>
          <a:off x="20383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52527</xdr:rowOff>
    </xdr:from>
    <xdr:to>
      <xdr:col>102</xdr:col>
      <xdr:colOff>165100</xdr:colOff>
      <xdr:row>63</xdr:row>
      <xdr:rowOff>154127</xdr:rowOff>
    </xdr:to>
    <xdr:sp macro="" textlink="">
      <xdr:nvSpPr>
        <xdr:cNvPr id="544" name="フローチャート: 判断 543"/>
        <xdr:cNvSpPr/>
      </xdr:nvSpPr>
      <xdr:spPr>
        <a:xfrm>
          <a:off x="19494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5" name="テキスト ボックス 5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6" name="テキスト ボックス 5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7" name="テキスト ボックス 5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8" name="テキスト ボックス 5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9" name="テキスト ボックス 5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61214</xdr:rowOff>
    </xdr:from>
    <xdr:to>
      <xdr:col>116</xdr:col>
      <xdr:colOff>114300</xdr:colOff>
      <xdr:row>63</xdr:row>
      <xdr:rowOff>162814</xdr:rowOff>
    </xdr:to>
    <xdr:sp macro="" textlink="">
      <xdr:nvSpPr>
        <xdr:cNvPr id="550" name="楕円 549"/>
        <xdr:cNvSpPr/>
      </xdr:nvSpPr>
      <xdr:spPr>
        <a:xfrm>
          <a:off x="221107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147591</xdr:rowOff>
    </xdr:from>
    <xdr:ext cx="469744" cy="259045"/>
    <xdr:sp macro="" textlink="">
      <xdr:nvSpPr>
        <xdr:cNvPr id="551" name="【学校施設】&#10;一人当たり面積該当値テキスト"/>
        <xdr:cNvSpPr txBox="1"/>
      </xdr:nvSpPr>
      <xdr:spPr>
        <a:xfrm>
          <a:off x="22199600" y="107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63957</xdr:rowOff>
    </xdr:from>
    <xdr:to>
      <xdr:col>112</xdr:col>
      <xdr:colOff>38100</xdr:colOff>
      <xdr:row>63</xdr:row>
      <xdr:rowOff>165557</xdr:rowOff>
    </xdr:to>
    <xdr:sp macro="" textlink="">
      <xdr:nvSpPr>
        <xdr:cNvPr id="552" name="楕円 551"/>
        <xdr:cNvSpPr/>
      </xdr:nvSpPr>
      <xdr:spPr>
        <a:xfrm>
          <a:off x="21272500" y="108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112014</xdr:rowOff>
    </xdr:from>
    <xdr:to>
      <xdr:col>116</xdr:col>
      <xdr:colOff>63500</xdr:colOff>
      <xdr:row>63</xdr:row>
      <xdr:rowOff>114757</xdr:rowOff>
    </xdr:to>
    <xdr:cxnSp macro="">
      <xdr:nvCxnSpPr>
        <xdr:cNvPr id="553" name="直線コネクタ 552"/>
        <xdr:cNvCxnSpPr/>
      </xdr:nvCxnSpPr>
      <xdr:spPr>
        <a:xfrm flipV="1">
          <a:off x="21323300" y="10913364"/>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61214</xdr:rowOff>
    </xdr:from>
    <xdr:to>
      <xdr:col>107</xdr:col>
      <xdr:colOff>101600</xdr:colOff>
      <xdr:row>63</xdr:row>
      <xdr:rowOff>162814</xdr:rowOff>
    </xdr:to>
    <xdr:sp macro="" textlink="">
      <xdr:nvSpPr>
        <xdr:cNvPr id="554" name="楕円 553"/>
        <xdr:cNvSpPr/>
      </xdr:nvSpPr>
      <xdr:spPr>
        <a:xfrm>
          <a:off x="20383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112014</xdr:rowOff>
    </xdr:from>
    <xdr:to>
      <xdr:col>111</xdr:col>
      <xdr:colOff>177800</xdr:colOff>
      <xdr:row>63</xdr:row>
      <xdr:rowOff>114757</xdr:rowOff>
    </xdr:to>
    <xdr:cxnSp macro="">
      <xdr:nvCxnSpPr>
        <xdr:cNvPr id="555" name="直線コネクタ 554"/>
        <xdr:cNvCxnSpPr/>
      </xdr:nvCxnSpPr>
      <xdr:spPr>
        <a:xfrm>
          <a:off x="20434300" y="1091336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63043</xdr:rowOff>
    </xdr:from>
    <xdr:to>
      <xdr:col>102</xdr:col>
      <xdr:colOff>165100</xdr:colOff>
      <xdr:row>63</xdr:row>
      <xdr:rowOff>164643</xdr:rowOff>
    </xdr:to>
    <xdr:sp macro="" textlink="">
      <xdr:nvSpPr>
        <xdr:cNvPr id="556" name="楕円 555"/>
        <xdr:cNvSpPr/>
      </xdr:nvSpPr>
      <xdr:spPr>
        <a:xfrm>
          <a:off x="19494500" y="108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112014</xdr:rowOff>
    </xdr:from>
    <xdr:to>
      <xdr:col>107</xdr:col>
      <xdr:colOff>50800</xdr:colOff>
      <xdr:row>63</xdr:row>
      <xdr:rowOff>113843</xdr:rowOff>
    </xdr:to>
    <xdr:cxnSp macro="">
      <xdr:nvCxnSpPr>
        <xdr:cNvPr id="557" name="直線コネクタ 556"/>
        <xdr:cNvCxnSpPr/>
      </xdr:nvCxnSpPr>
      <xdr:spPr>
        <a:xfrm flipV="1">
          <a:off x="19545300" y="1091336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115790</xdr:rowOff>
    </xdr:from>
    <xdr:ext cx="469744" cy="259045"/>
    <xdr:sp macro="" textlink="">
      <xdr:nvSpPr>
        <xdr:cNvPr id="558" name="n_1aveValue【学校施設】&#10;一人当たり面積"/>
        <xdr:cNvSpPr txBox="1"/>
      </xdr:nvSpPr>
      <xdr:spPr>
        <a:xfrm>
          <a:off x="210757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123562</xdr:rowOff>
    </xdr:from>
    <xdr:ext cx="469744" cy="259045"/>
    <xdr:sp macro="" textlink="">
      <xdr:nvSpPr>
        <xdr:cNvPr id="559" name="n_2aveValue【学校施設】&#10;一人当たり面積"/>
        <xdr:cNvSpPr txBox="1"/>
      </xdr:nvSpPr>
      <xdr:spPr>
        <a:xfrm>
          <a:off x="20199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170654</xdr:rowOff>
    </xdr:from>
    <xdr:ext cx="469744" cy="259045"/>
    <xdr:sp macro="" textlink="">
      <xdr:nvSpPr>
        <xdr:cNvPr id="560" name="n_3aveValue【学校施設】&#10;一人当たり面積"/>
        <xdr:cNvSpPr txBox="1"/>
      </xdr:nvSpPr>
      <xdr:spPr>
        <a:xfrm>
          <a:off x="19310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156684</xdr:rowOff>
    </xdr:from>
    <xdr:ext cx="469744" cy="259045"/>
    <xdr:sp macro="" textlink="">
      <xdr:nvSpPr>
        <xdr:cNvPr id="561" name="n_1mainValue【学校施設】&#10;一人当たり面積"/>
        <xdr:cNvSpPr txBox="1"/>
      </xdr:nvSpPr>
      <xdr:spPr>
        <a:xfrm>
          <a:off x="21075727" y="1095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153941</xdr:rowOff>
    </xdr:from>
    <xdr:ext cx="469744" cy="259045"/>
    <xdr:sp macro="" textlink="">
      <xdr:nvSpPr>
        <xdr:cNvPr id="562" name="n_2mainValue【学校施設】&#10;一人当たり面積"/>
        <xdr:cNvSpPr txBox="1"/>
      </xdr:nvSpPr>
      <xdr:spPr>
        <a:xfrm>
          <a:off x="20199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155770</xdr:rowOff>
    </xdr:from>
    <xdr:ext cx="469744" cy="259045"/>
    <xdr:sp macro="" textlink="">
      <xdr:nvSpPr>
        <xdr:cNvPr id="563" name="n_3mainValue【学校施設】&#10;一人当たり面積"/>
        <xdr:cNvSpPr txBox="1"/>
      </xdr:nvSpPr>
      <xdr:spPr>
        <a:xfrm>
          <a:off x="19310427" y="1095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2" name="テキスト ボックス 5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3" name="直線コネクタ 5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4" name="テキスト ボックス 57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5" name="直線コネクタ 57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6" name="テキスト ボックス 57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7" name="直線コネクタ 57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8" name="テキスト ボックス 57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9" name="直線コネクタ 57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0" name="テキスト ボックス 57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1" name="直線コネクタ 58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2" name="テキスト ボックス 58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3" name="直線コネクタ 58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4" name="テキスト ボックス 58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6" name="テキスト ボックス 5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87630</xdr:rowOff>
    </xdr:to>
    <xdr:cxnSp macro="">
      <xdr:nvCxnSpPr>
        <xdr:cNvPr id="588" name="直線コネクタ 587"/>
        <xdr:cNvCxnSpPr/>
      </xdr:nvCxnSpPr>
      <xdr:spPr>
        <a:xfrm flipV="1">
          <a:off x="16318864" y="1333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589" name="【児童館】&#10;有形固定資産減価償却率最小値テキスト"/>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590" name="直線コネクタ 589"/>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9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2" name="直線コネクタ 59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156227</xdr:rowOff>
    </xdr:from>
    <xdr:ext cx="405111" cy="259045"/>
    <xdr:sp macro="" textlink="">
      <xdr:nvSpPr>
        <xdr:cNvPr id="593" name="【児童館】&#10;有形固定資産減価償却率平均値テキスト"/>
        <xdr:cNvSpPr txBox="1"/>
      </xdr:nvSpPr>
      <xdr:spPr>
        <a:xfrm>
          <a:off x="16357600" y="1421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594" name="フローチャート: 判断 593"/>
        <xdr:cNvSpPr/>
      </xdr:nvSpPr>
      <xdr:spPr>
        <a:xfrm>
          <a:off x="16268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59689</xdr:rowOff>
    </xdr:from>
    <xdr:to>
      <xdr:col>81</xdr:col>
      <xdr:colOff>101600</xdr:colOff>
      <xdr:row>83</xdr:row>
      <xdr:rowOff>161289</xdr:rowOff>
    </xdr:to>
    <xdr:sp macro="" textlink="">
      <xdr:nvSpPr>
        <xdr:cNvPr id="595" name="フローチャート: 判断 594"/>
        <xdr:cNvSpPr/>
      </xdr:nvSpPr>
      <xdr:spPr>
        <a:xfrm>
          <a:off x="1543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107314</xdr:rowOff>
    </xdr:from>
    <xdr:to>
      <xdr:col>76</xdr:col>
      <xdr:colOff>165100</xdr:colOff>
      <xdr:row>84</xdr:row>
      <xdr:rowOff>37464</xdr:rowOff>
    </xdr:to>
    <xdr:sp macro="" textlink="">
      <xdr:nvSpPr>
        <xdr:cNvPr id="596" name="フローチャート: 判断 595"/>
        <xdr:cNvSpPr/>
      </xdr:nvSpPr>
      <xdr:spPr>
        <a:xfrm>
          <a:off x="14541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597" name="フローチャート: 判断 596"/>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8" name="テキスト ボックス 5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9" name="テキスト ボックス 5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0" name="テキスト ボックス 5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1" name="テキスト ボックス 6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2" name="テキスト ボックス 6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154939</xdr:rowOff>
    </xdr:from>
    <xdr:to>
      <xdr:col>85</xdr:col>
      <xdr:colOff>177800</xdr:colOff>
      <xdr:row>81</xdr:row>
      <xdr:rowOff>85089</xdr:rowOff>
    </xdr:to>
    <xdr:sp macro="" textlink="">
      <xdr:nvSpPr>
        <xdr:cNvPr id="603" name="楕円 602"/>
        <xdr:cNvSpPr/>
      </xdr:nvSpPr>
      <xdr:spPr>
        <a:xfrm>
          <a:off x="16268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6366</xdr:rowOff>
    </xdr:from>
    <xdr:ext cx="405111" cy="259045"/>
    <xdr:sp macro="" textlink="">
      <xdr:nvSpPr>
        <xdr:cNvPr id="604" name="【児童館】&#10;有形固定資産減価償却率該当値テキスト"/>
        <xdr:cNvSpPr txBox="1"/>
      </xdr:nvSpPr>
      <xdr:spPr>
        <a:xfrm>
          <a:off x="16357600"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21589</xdr:rowOff>
    </xdr:from>
    <xdr:to>
      <xdr:col>81</xdr:col>
      <xdr:colOff>101600</xdr:colOff>
      <xdr:row>81</xdr:row>
      <xdr:rowOff>123189</xdr:rowOff>
    </xdr:to>
    <xdr:sp macro="" textlink="">
      <xdr:nvSpPr>
        <xdr:cNvPr id="605" name="楕円 604"/>
        <xdr:cNvSpPr/>
      </xdr:nvSpPr>
      <xdr:spPr>
        <a:xfrm>
          <a:off x="15430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34289</xdr:rowOff>
    </xdr:from>
    <xdr:to>
      <xdr:col>85</xdr:col>
      <xdr:colOff>127000</xdr:colOff>
      <xdr:row>81</xdr:row>
      <xdr:rowOff>72389</xdr:rowOff>
    </xdr:to>
    <xdr:cxnSp macro="">
      <xdr:nvCxnSpPr>
        <xdr:cNvPr id="606" name="直線コネクタ 605"/>
        <xdr:cNvCxnSpPr/>
      </xdr:nvCxnSpPr>
      <xdr:spPr>
        <a:xfrm flipV="1">
          <a:off x="15481300" y="139217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59689</xdr:rowOff>
    </xdr:from>
    <xdr:to>
      <xdr:col>76</xdr:col>
      <xdr:colOff>165100</xdr:colOff>
      <xdr:row>81</xdr:row>
      <xdr:rowOff>161289</xdr:rowOff>
    </xdr:to>
    <xdr:sp macro="" textlink="">
      <xdr:nvSpPr>
        <xdr:cNvPr id="607" name="楕円 606"/>
        <xdr:cNvSpPr/>
      </xdr:nvSpPr>
      <xdr:spPr>
        <a:xfrm>
          <a:off x="14541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72389</xdr:rowOff>
    </xdr:from>
    <xdr:to>
      <xdr:col>81</xdr:col>
      <xdr:colOff>50800</xdr:colOff>
      <xdr:row>81</xdr:row>
      <xdr:rowOff>110489</xdr:rowOff>
    </xdr:to>
    <xdr:cxnSp macro="">
      <xdr:nvCxnSpPr>
        <xdr:cNvPr id="608" name="直線コネクタ 607"/>
        <xdr:cNvCxnSpPr/>
      </xdr:nvCxnSpPr>
      <xdr:spPr>
        <a:xfrm flipV="1">
          <a:off x="14592300" y="139598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97789</xdr:rowOff>
    </xdr:from>
    <xdr:to>
      <xdr:col>72</xdr:col>
      <xdr:colOff>38100</xdr:colOff>
      <xdr:row>82</xdr:row>
      <xdr:rowOff>27939</xdr:rowOff>
    </xdr:to>
    <xdr:sp macro="" textlink="">
      <xdr:nvSpPr>
        <xdr:cNvPr id="609" name="楕円 608"/>
        <xdr:cNvSpPr/>
      </xdr:nvSpPr>
      <xdr:spPr>
        <a:xfrm>
          <a:off x="13652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110489</xdr:rowOff>
    </xdr:from>
    <xdr:to>
      <xdr:col>76</xdr:col>
      <xdr:colOff>114300</xdr:colOff>
      <xdr:row>81</xdr:row>
      <xdr:rowOff>148589</xdr:rowOff>
    </xdr:to>
    <xdr:cxnSp macro="">
      <xdr:nvCxnSpPr>
        <xdr:cNvPr id="610" name="直線コネクタ 609"/>
        <xdr:cNvCxnSpPr/>
      </xdr:nvCxnSpPr>
      <xdr:spPr>
        <a:xfrm flipV="1">
          <a:off x="13703300" y="139979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152416</xdr:rowOff>
    </xdr:from>
    <xdr:ext cx="405111" cy="259045"/>
    <xdr:sp macro="" textlink="">
      <xdr:nvSpPr>
        <xdr:cNvPr id="611" name="n_1aveValue【児童館】&#10;有形固定資産減価償却率"/>
        <xdr:cNvSpPr txBox="1"/>
      </xdr:nvSpPr>
      <xdr:spPr>
        <a:xfrm>
          <a:off x="15266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612" name="n_2aveValue【児童館】&#10;有形固定資産減価償却率"/>
        <xdr:cNvSpPr txBox="1"/>
      </xdr:nvSpPr>
      <xdr:spPr>
        <a:xfrm>
          <a:off x="14389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169563</xdr:rowOff>
    </xdr:from>
    <xdr:ext cx="405111" cy="259045"/>
    <xdr:sp macro="" textlink="">
      <xdr:nvSpPr>
        <xdr:cNvPr id="613" name="n_3aveValue【児童館】&#10;有形固定資産減価償却率"/>
        <xdr:cNvSpPr txBox="1"/>
      </xdr:nvSpPr>
      <xdr:spPr>
        <a:xfrm>
          <a:off x="13500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139716</xdr:rowOff>
    </xdr:from>
    <xdr:ext cx="405111" cy="259045"/>
    <xdr:sp macro="" textlink="">
      <xdr:nvSpPr>
        <xdr:cNvPr id="614" name="n_1mainValue【児童館】&#10;有形固定資産減価償却率"/>
        <xdr:cNvSpPr txBox="1"/>
      </xdr:nvSpPr>
      <xdr:spPr>
        <a:xfrm>
          <a:off x="15266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6366</xdr:rowOff>
    </xdr:from>
    <xdr:ext cx="405111" cy="259045"/>
    <xdr:sp macro="" textlink="">
      <xdr:nvSpPr>
        <xdr:cNvPr id="615" name="n_2mainValue【児童館】&#10;有形固定資産減価償却率"/>
        <xdr:cNvSpPr txBox="1"/>
      </xdr:nvSpPr>
      <xdr:spPr>
        <a:xfrm>
          <a:off x="14389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44466</xdr:rowOff>
    </xdr:from>
    <xdr:ext cx="405111" cy="259045"/>
    <xdr:sp macro="" textlink="">
      <xdr:nvSpPr>
        <xdr:cNvPr id="616" name="n_3mainValue【児童館】&#10;有形固定資産減価償却率"/>
        <xdr:cNvSpPr txBox="1"/>
      </xdr:nvSpPr>
      <xdr:spPr>
        <a:xfrm>
          <a:off x="13500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7" name="正方形/長方形 6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8" name="正方形/長方形 6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9" name="正方形/長方形 6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0" name="正方形/長方形 6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1" name="正方形/長方形 6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2" name="正方形/長方形 6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3" name="正方形/長方形 6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5" name="テキスト ボックス 6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6" name="直線コネクタ 6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7" name="直線コネクタ 62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8" name="テキスト ボックス 62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9" name="直線コネクタ 62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0" name="テキスト ボックス 62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1" name="直線コネクタ 63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2" name="テキスト ボックス 63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3" name="直線コネクタ 63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4" name="テキスト ボックス 63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5" name="直線コネクタ 63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6" name="テキスト ボックス 63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7" name="直線コネクタ 6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8" name="テキスト ボックス 6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640" name="直線コネクタ 639"/>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41"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42" name="直線コネクタ 641"/>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43"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44" name="直線コネクタ 643"/>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45"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46" name="フローチャート: 判断 645"/>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47" name="フローチャート: 判断 646"/>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48" name="フローチャート: 判断 647"/>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49" name="フローチャート: 判断 648"/>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0" name="テキスト ボックス 6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1" name="テキスト ボックス 6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2" name="テキスト ボックス 6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3" name="テキスト ボックス 6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4" name="テキスト ボックス 6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55" name="楕円 654"/>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656" name="【児童館】&#10;一人当たり面積該当値テキスト"/>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657" name="楕円 656"/>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658" name="直線コネクタ 657"/>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659" name="楕円 658"/>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660" name="直線コネクタ 659"/>
        <xdr:cNvCxnSpPr/>
      </xdr:nvCxnSpPr>
      <xdr:spPr>
        <a:xfrm>
          <a:off x="20434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661" name="楕円 660"/>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19050</xdr:rowOff>
    </xdr:to>
    <xdr:cxnSp macro="">
      <xdr:nvCxnSpPr>
        <xdr:cNvPr id="662" name="直線コネクタ 661"/>
        <xdr:cNvCxnSpPr/>
      </xdr:nvCxnSpPr>
      <xdr:spPr>
        <a:xfrm>
          <a:off x="19545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63"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64"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665"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666"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667" name="n_2mainValue【児童館】&#10;一人当たり面積"/>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668" name="n_3mainValue【児童館】&#10;一人当たり面積"/>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9" name="正方形/長方形 6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0" name="正方形/長方形 6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1" name="正方形/長方形 6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2" name="正方形/長方形 6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3" name="正方形/長方形 6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4" name="正方形/長方形 6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5" name="正方形/長方形 6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6" name="正方形/長方形 6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7" name="テキスト ボックス 6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8" name="直線コネクタ 6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79" name="テキスト ボックス 67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0" name="直線コネクタ 67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1" name="テキスト ボックス 68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2" name="直線コネクタ 68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3" name="テキスト ボックス 68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4" name="直線コネクタ 68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5" name="テキスト ボックス 68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6" name="直線コネクタ 68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7" name="テキスト ボックス 68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8" name="直線コネクタ 68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89" name="テキスト ボックス 68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0" name="直線コネクタ 6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1" name="テキスト ボックス 6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107</xdr:row>
      <xdr:rowOff>112395</xdr:rowOff>
    </xdr:to>
    <xdr:cxnSp macro="">
      <xdr:nvCxnSpPr>
        <xdr:cNvPr id="693" name="直線コネクタ 692"/>
        <xdr:cNvCxnSpPr/>
      </xdr:nvCxnSpPr>
      <xdr:spPr>
        <a:xfrm flipV="1">
          <a:off x="16318864" y="17369789"/>
          <a:ext cx="0" cy="108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116222</xdr:rowOff>
    </xdr:from>
    <xdr:ext cx="405111" cy="259045"/>
    <xdr:sp macro="" textlink="">
      <xdr:nvSpPr>
        <xdr:cNvPr id="694" name="【公民館】&#10;有形固定資産減価償却率最小値テキスト"/>
        <xdr:cNvSpPr txBox="1"/>
      </xdr:nvSpPr>
      <xdr:spPr>
        <a:xfrm>
          <a:off x="16357600"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112395</xdr:rowOff>
    </xdr:from>
    <xdr:to>
      <xdr:col>86</xdr:col>
      <xdr:colOff>25400</xdr:colOff>
      <xdr:row>107</xdr:row>
      <xdr:rowOff>112395</xdr:rowOff>
    </xdr:to>
    <xdr:cxnSp macro="">
      <xdr:nvCxnSpPr>
        <xdr:cNvPr id="695" name="直線コネクタ 694"/>
        <xdr:cNvCxnSpPr/>
      </xdr:nvCxnSpPr>
      <xdr:spPr>
        <a:xfrm>
          <a:off x="16230600" y="184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696" name="【公民館】&#10;有形固定資産減価償却率最大値テキスト"/>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697" name="直線コネクタ 696"/>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139082</xdr:rowOff>
    </xdr:from>
    <xdr:ext cx="405111" cy="259045"/>
    <xdr:sp macro="" textlink="">
      <xdr:nvSpPr>
        <xdr:cNvPr id="698" name="【公民館】&#10;有形固定資産減価償却率平均値テキスト"/>
        <xdr:cNvSpPr txBox="1"/>
      </xdr:nvSpPr>
      <xdr:spPr>
        <a:xfrm>
          <a:off x="16357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699" name="フローチャート: 判断 698"/>
        <xdr:cNvSpPr/>
      </xdr:nvSpPr>
      <xdr:spPr>
        <a:xfrm>
          <a:off x="16268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700" name="フローチャート: 判断 699"/>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701" name="フローチャート: 判断 700"/>
        <xdr:cNvSpPr/>
      </xdr:nvSpPr>
      <xdr:spPr>
        <a:xfrm>
          <a:off x="14541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02" name="フローチャート: 判断 701"/>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3" name="テキスト ボックス 7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4" name="テキスト ボックス 7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5" name="テキスト ボックス 7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6" name="テキスト ボックス 7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7" name="テキスト ボックス 7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84455</xdr:rowOff>
    </xdr:from>
    <xdr:to>
      <xdr:col>85</xdr:col>
      <xdr:colOff>177800</xdr:colOff>
      <xdr:row>104</xdr:row>
      <xdr:rowOff>14605</xdr:rowOff>
    </xdr:to>
    <xdr:sp macro="" textlink="">
      <xdr:nvSpPr>
        <xdr:cNvPr id="708" name="楕円 707"/>
        <xdr:cNvSpPr/>
      </xdr:nvSpPr>
      <xdr:spPr>
        <a:xfrm>
          <a:off x="162687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107332</xdr:rowOff>
    </xdr:from>
    <xdr:ext cx="405111" cy="259045"/>
    <xdr:sp macro="" textlink="">
      <xdr:nvSpPr>
        <xdr:cNvPr id="709" name="【公民館】&#10;有形固定資産減価償却率該当値テキスト"/>
        <xdr:cNvSpPr txBox="1"/>
      </xdr:nvSpPr>
      <xdr:spPr>
        <a:xfrm>
          <a:off x="16357600"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109220</xdr:rowOff>
    </xdr:from>
    <xdr:to>
      <xdr:col>81</xdr:col>
      <xdr:colOff>101600</xdr:colOff>
      <xdr:row>104</xdr:row>
      <xdr:rowOff>39370</xdr:rowOff>
    </xdr:to>
    <xdr:sp macro="" textlink="">
      <xdr:nvSpPr>
        <xdr:cNvPr id="710" name="楕円 709"/>
        <xdr:cNvSpPr/>
      </xdr:nvSpPr>
      <xdr:spPr>
        <a:xfrm>
          <a:off x="15430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135255</xdr:rowOff>
    </xdr:from>
    <xdr:to>
      <xdr:col>85</xdr:col>
      <xdr:colOff>127000</xdr:colOff>
      <xdr:row>103</xdr:row>
      <xdr:rowOff>160020</xdr:rowOff>
    </xdr:to>
    <xdr:cxnSp macro="">
      <xdr:nvCxnSpPr>
        <xdr:cNvPr id="711" name="直線コネクタ 710"/>
        <xdr:cNvCxnSpPr/>
      </xdr:nvCxnSpPr>
      <xdr:spPr>
        <a:xfrm flipV="1">
          <a:off x="15481300" y="177946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147320</xdr:rowOff>
    </xdr:from>
    <xdr:to>
      <xdr:col>76</xdr:col>
      <xdr:colOff>165100</xdr:colOff>
      <xdr:row>104</xdr:row>
      <xdr:rowOff>77470</xdr:rowOff>
    </xdr:to>
    <xdr:sp macro="" textlink="">
      <xdr:nvSpPr>
        <xdr:cNvPr id="712" name="楕円 711"/>
        <xdr:cNvSpPr/>
      </xdr:nvSpPr>
      <xdr:spPr>
        <a:xfrm>
          <a:off x="14541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160020</xdr:rowOff>
    </xdr:from>
    <xdr:to>
      <xdr:col>81</xdr:col>
      <xdr:colOff>50800</xdr:colOff>
      <xdr:row>104</xdr:row>
      <xdr:rowOff>26670</xdr:rowOff>
    </xdr:to>
    <xdr:cxnSp macro="">
      <xdr:nvCxnSpPr>
        <xdr:cNvPr id="713" name="直線コネクタ 712"/>
        <xdr:cNvCxnSpPr/>
      </xdr:nvCxnSpPr>
      <xdr:spPr>
        <a:xfrm flipV="1">
          <a:off x="14592300" y="17819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14" name="楕円 713"/>
        <xdr:cNvSpPr/>
      </xdr:nvSpPr>
      <xdr:spPr>
        <a:xfrm>
          <a:off x="1365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26670</xdr:rowOff>
    </xdr:from>
    <xdr:to>
      <xdr:col>76</xdr:col>
      <xdr:colOff>114300</xdr:colOff>
      <xdr:row>104</xdr:row>
      <xdr:rowOff>64770</xdr:rowOff>
    </xdr:to>
    <xdr:cxnSp macro="">
      <xdr:nvCxnSpPr>
        <xdr:cNvPr id="715" name="直線コネクタ 714"/>
        <xdr:cNvCxnSpPr/>
      </xdr:nvCxnSpPr>
      <xdr:spPr>
        <a:xfrm flipV="1">
          <a:off x="13703300" y="17857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144797</xdr:rowOff>
    </xdr:from>
    <xdr:ext cx="405111" cy="259045"/>
    <xdr:sp macro="" textlink="">
      <xdr:nvSpPr>
        <xdr:cNvPr id="716" name="n_1aveValue【公民館】&#10;有形固定資産減価償却率"/>
        <xdr:cNvSpPr txBox="1"/>
      </xdr:nvSpPr>
      <xdr:spPr>
        <a:xfrm>
          <a:off x="15266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7638</xdr:rowOff>
    </xdr:from>
    <xdr:ext cx="405111" cy="259045"/>
    <xdr:sp macro="" textlink="">
      <xdr:nvSpPr>
        <xdr:cNvPr id="717" name="n_2aveValue【公民館】&#10;有形固定資産減価償却率"/>
        <xdr:cNvSpPr txBox="1"/>
      </xdr:nvSpPr>
      <xdr:spPr>
        <a:xfrm>
          <a:off x="14389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17163</xdr:rowOff>
    </xdr:from>
    <xdr:ext cx="405111" cy="259045"/>
    <xdr:sp macro="" textlink="">
      <xdr:nvSpPr>
        <xdr:cNvPr id="718" name="n_3aveValue【公民館】&#10;有形固定資産減価償却率"/>
        <xdr:cNvSpPr txBox="1"/>
      </xdr:nvSpPr>
      <xdr:spPr>
        <a:xfrm>
          <a:off x="13500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55897</xdr:rowOff>
    </xdr:from>
    <xdr:ext cx="405111" cy="259045"/>
    <xdr:sp macro="" textlink="">
      <xdr:nvSpPr>
        <xdr:cNvPr id="719" name="n_1mainValue【公民館】&#10;有形固定資産減価償却率"/>
        <xdr:cNvSpPr txBox="1"/>
      </xdr:nvSpPr>
      <xdr:spPr>
        <a:xfrm>
          <a:off x="152660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93997</xdr:rowOff>
    </xdr:from>
    <xdr:ext cx="405111" cy="259045"/>
    <xdr:sp macro="" textlink="">
      <xdr:nvSpPr>
        <xdr:cNvPr id="720" name="n_2mainValue【公民館】&#10;有形固定資産減価償却率"/>
        <xdr:cNvSpPr txBox="1"/>
      </xdr:nvSpPr>
      <xdr:spPr>
        <a:xfrm>
          <a:off x="143897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721" name="n_3mainValue【公民館】&#10;有形固定資産減価償却率"/>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2" name="正方形/長方形 7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3" name="正方形/長方形 7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4" name="正方形/長方形 7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5" name="正方形/長方形 7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6" name="正方形/長方形 7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7" name="正方形/長方形 7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8" name="正方形/長方形 7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9" name="正方形/長方形 7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0" name="テキスト ボックス 7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1" name="直線コネクタ 7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2" name="直線コネクタ 7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3" name="テキスト ボックス 7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4" name="直線コネクタ 7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5" name="テキスト ボックス 7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6" name="直線コネクタ 7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7" name="テキスト ボックス 7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8" name="直線コネクタ 7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9" name="テキスト ボックス 7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0" name="直線コネクタ 7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1" name="テキスト ボックス 7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2" name="直線コネクタ 7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3" name="テキスト ボックス 7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133350</xdr:rowOff>
    </xdr:to>
    <xdr:cxnSp macro="">
      <xdr:nvCxnSpPr>
        <xdr:cNvPr id="745" name="直線コネクタ 744"/>
        <xdr:cNvCxnSpPr/>
      </xdr:nvCxnSpPr>
      <xdr:spPr>
        <a:xfrm flipV="1">
          <a:off x="22160864" y="1716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746"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747" name="直線コネクタ 746"/>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48" name="【公民館】&#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49" name="直線コネクタ 748"/>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60977</xdr:rowOff>
    </xdr:from>
    <xdr:ext cx="469744" cy="259045"/>
    <xdr:sp macro="" textlink="">
      <xdr:nvSpPr>
        <xdr:cNvPr id="750" name="【公民館】&#10;一人当たり面積平均値テキスト"/>
        <xdr:cNvSpPr txBox="1"/>
      </xdr:nvSpPr>
      <xdr:spPr>
        <a:xfrm>
          <a:off x="22199600" y="1789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751" name="フローチャート: 判断 750"/>
        <xdr:cNvSpPr/>
      </xdr:nvSpPr>
      <xdr:spPr>
        <a:xfrm>
          <a:off x="22110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82550</xdr:rowOff>
    </xdr:from>
    <xdr:to>
      <xdr:col>112</xdr:col>
      <xdr:colOff>38100</xdr:colOff>
      <xdr:row>105</xdr:row>
      <xdr:rowOff>12700</xdr:rowOff>
    </xdr:to>
    <xdr:sp macro="" textlink="">
      <xdr:nvSpPr>
        <xdr:cNvPr id="752" name="フローチャート: 判断 751"/>
        <xdr:cNvSpPr/>
      </xdr:nvSpPr>
      <xdr:spPr>
        <a:xfrm>
          <a:off x="2127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753" name="フローチャート: 判断 752"/>
        <xdr:cNvSpPr/>
      </xdr:nvSpPr>
      <xdr:spPr>
        <a:xfrm>
          <a:off x="20383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754" name="フローチャート: 判断 753"/>
        <xdr:cNvSpPr/>
      </xdr:nvSpPr>
      <xdr:spPr>
        <a:xfrm>
          <a:off x="19494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5" name="テキスト ボックス 7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6" name="テキスト ボックス 7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7" name="テキスト ボックス 7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8" name="テキスト ボックス 7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9" name="テキスト ボックス 7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139700</xdr:rowOff>
    </xdr:from>
    <xdr:to>
      <xdr:col>116</xdr:col>
      <xdr:colOff>114300</xdr:colOff>
      <xdr:row>100</xdr:row>
      <xdr:rowOff>69850</xdr:rowOff>
    </xdr:to>
    <xdr:sp macro="" textlink="">
      <xdr:nvSpPr>
        <xdr:cNvPr id="760" name="楕円 759"/>
        <xdr:cNvSpPr/>
      </xdr:nvSpPr>
      <xdr:spPr>
        <a:xfrm>
          <a:off x="221107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92727</xdr:rowOff>
    </xdr:from>
    <xdr:ext cx="469744" cy="259045"/>
    <xdr:sp macro="" textlink="">
      <xdr:nvSpPr>
        <xdr:cNvPr id="761" name="【公民館】&#10;一人当たり面積該当値テキスト"/>
        <xdr:cNvSpPr txBox="1"/>
      </xdr:nvSpPr>
      <xdr:spPr>
        <a:xfrm>
          <a:off x="22199600" y="1706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101600</xdr:rowOff>
    </xdr:from>
    <xdr:to>
      <xdr:col>112</xdr:col>
      <xdr:colOff>38100</xdr:colOff>
      <xdr:row>101</xdr:row>
      <xdr:rowOff>31750</xdr:rowOff>
    </xdr:to>
    <xdr:sp macro="" textlink="">
      <xdr:nvSpPr>
        <xdr:cNvPr id="762" name="楕円 761"/>
        <xdr:cNvSpPr/>
      </xdr:nvSpPr>
      <xdr:spPr>
        <a:xfrm>
          <a:off x="21272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19050</xdr:rowOff>
    </xdr:from>
    <xdr:to>
      <xdr:col>116</xdr:col>
      <xdr:colOff>63500</xdr:colOff>
      <xdr:row>100</xdr:row>
      <xdr:rowOff>152400</xdr:rowOff>
    </xdr:to>
    <xdr:cxnSp macro="">
      <xdr:nvCxnSpPr>
        <xdr:cNvPr id="763" name="直線コネクタ 762"/>
        <xdr:cNvCxnSpPr/>
      </xdr:nvCxnSpPr>
      <xdr:spPr>
        <a:xfrm flipV="1">
          <a:off x="21323300" y="171640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101600</xdr:rowOff>
    </xdr:from>
    <xdr:to>
      <xdr:col>107</xdr:col>
      <xdr:colOff>101600</xdr:colOff>
      <xdr:row>101</xdr:row>
      <xdr:rowOff>31750</xdr:rowOff>
    </xdr:to>
    <xdr:sp macro="" textlink="">
      <xdr:nvSpPr>
        <xdr:cNvPr id="764" name="楕円 763"/>
        <xdr:cNvSpPr/>
      </xdr:nvSpPr>
      <xdr:spPr>
        <a:xfrm>
          <a:off x="20383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152400</xdr:rowOff>
    </xdr:from>
    <xdr:to>
      <xdr:col>111</xdr:col>
      <xdr:colOff>177800</xdr:colOff>
      <xdr:row>100</xdr:row>
      <xdr:rowOff>152400</xdr:rowOff>
    </xdr:to>
    <xdr:cxnSp macro="">
      <xdr:nvCxnSpPr>
        <xdr:cNvPr id="765" name="直線コネクタ 764"/>
        <xdr:cNvCxnSpPr/>
      </xdr:nvCxnSpPr>
      <xdr:spPr>
        <a:xfrm>
          <a:off x="20434300" y="1729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101600</xdr:rowOff>
    </xdr:from>
    <xdr:to>
      <xdr:col>102</xdr:col>
      <xdr:colOff>165100</xdr:colOff>
      <xdr:row>101</xdr:row>
      <xdr:rowOff>31750</xdr:rowOff>
    </xdr:to>
    <xdr:sp macro="" textlink="">
      <xdr:nvSpPr>
        <xdr:cNvPr id="766" name="楕円 765"/>
        <xdr:cNvSpPr/>
      </xdr:nvSpPr>
      <xdr:spPr>
        <a:xfrm>
          <a:off x="19494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152400</xdr:rowOff>
    </xdr:from>
    <xdr:to>
      <xdr:col>107</xdr:col>
      <xdr:colOff>50800</xdr:colOff>
      <xdr:row>100</xdr:row>
      <xdr:rowOff>152400</xdr:rowOff>
    </xdr:to>
    <xdr:cxnSp macro="">
      <xdr:nvCxnSpPr>
        <xdr:cNvPr id="767" name="直線コネクタ 766"/>
        <xdr:cNvCxnSpPr/>
      </xdr:nvCxnSpPr>
      <xdr:spPr>
        <a:xfrm>
          <a:off x="19545300" y="1729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3827</xdr:rowOff>
    </xdr:from>
    <xdr:ext cx="469744" cy="259045"/>
    <xdr:sp macro="" textlink="">
      <xdr:nvSpPr>
        <xdr:cNvPr id="768" name="n_1aveValue【公民館】&#10;一人当たり面積"/>
        <xdr:cNvSpPr txBox="1"/>
      </xdr:nvSpPr>
      <xdr:spPr>
        <a:xfrm>
          <a:off x="21075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22877</xdr:rowOff>
    </xdr:from>
    <xdr:ext cx="469744" cy="259045"/>
    <xdr:sp macro="" textlink="">
      <xdr:nvSpPr>
        <xdr:cNvPr id="769" name="n_2aveValue【公民館】&#10;一人当たり面積"/>
        <xdr:cNvSpPr txBox="1"/>
      </xdr:nvSpPr>
      <xdr:spPr>
        <a:xfrm>
          <a:off x="20199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41927</xdr:rowOff>
    </xdr:from>
    <xdr:ext cx="469744" cy="259045"/>
    <xdr:sp macro="" textlink="">
      <xdr:nvSpPr>
        <xdr:cNvPr id="770" name="n_3aveValue【公民館】&#10;一人当たり面積"/>
        <xdr:cNvSpPr txBox="1"/>
      </xdr:nvSpPr>
      <xdr:spPr>
        <a:xfrm>
          <a:off x="19310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48277</xdr:rowOff>
    </xdr:from>
    <xdr:ext cx="469744" cy="259045"/>
    <xdr:sp macro="" textlink="">
      <xdr:nvSpPr>
        <xdr:cNvPr id="771" name="n_1mainValue【公民館】&#10;一人当たり面積"/>
        <xdr:cNvSpPr txBox="1"/>
      </xdr:nvSpPr>
      <xdr:spPr>
        <a:xfrm>
          <a:off x="210757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48277</xdr:rowOff>
    </xdr:from>
    <xdr:ext cx="469744" cy="259045"/>
    <xdr:sp macro="" textlink="">
      <xdr:nvSpPr>
        <xdr:cNvPr id="772" name="n_2mainValue【公民館】&#10;一人当たり面積"/>
        <xdr:cNvSpPr txBox="1"/>
      </xdr:nvSpPr>
      <xdr:spPr>
        <a:xfrm>
          <a:off x="201994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48277</xdr:rowOff>
    </xdr:from>
    <xdr:ext cx="469744" cy="259045"/>
    <xdr:sp macro="" textlink="">
      <xdr:nvSpPr>
        <xdr:cNvPr id="773" name="n_3mainValue【公民館】&#10;一人当たり面積"/>
        <xdr:cNvSpPr txBox="1"/>
      </xdr:nvSpPr>
      <xdr:spPr>
        <a:xfrm>
          <a:off x="193104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4" name="正方形/長方形 7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5" name="正方形/長方形 7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6" name="テキスト ボックス 7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大きく下方向へ移動している。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これは、幼保一体化の認定こども園を整備したことによる施設の集約化によるもので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その他の施設についても個別施設計画に基づき、施設の集約化・除却等を進めており、全体的な有形固定資産減価償却率の改善に取り組んでいく。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158,003
156,691
53.44
56,773,751
56,367,776
281,725
30,641,389
71,109,019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25908</xdr:rowOff>
    </xdr:from>
    <xdr:to>
      <xdr:col>24</xdr:col>
      <xdr:colOff>62865</xdr:colOff>
      <xdr:row>41</xdr:row>
      <xdr:rowOff>19050</xdr:rowOff>
    </xdr:to>
    <xdr:cxnSp macro="">
      <xdr:nvCxnSpPr>
        <xdr:cNvPr id="54" name="直線コネクタ 53"/>
        <xdr:cNvCxnSpPr/>
      </xdr:nvCxnSpPr>
      <xdr:spPr>
        <a:xfrm flipV="1">
          <a:off x="4634865" y="585520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22877</xdr:rowOff>
    </xdr:from>
    <xdr:ext cx="405111" cy="259045"/>
    <xdr:sp macro="" textlink="">
      <xdr:nvSpPr>
        <xdr:cNvPr id="55" name="【図書館】&#10;有形固定資産減価償却率最小値テキスト"/>
        <xdr:cNvSpPr txBox="1"/>
      </xdr:nvSpPr>
      <xdr:spPr>
        <a:xfrm>
          <a:off x="46736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19050</xdr:rowOff>
    </xdr:from>
    <xdr:to>
      <xdr:col>24</xdr:col>
      <xdr:colOff>152400</xdr:colOff>
      <xdr:row>41</xdr:row>
      <xdr:rowOff>19050</xdr:rowOff>
    </xdr:to>
    <xdr:cxnSp macro="">
      <xdr:nvCxnSpPr>
        <xdr:cNvPr id="56" name="直線コネクタ 55"/>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144035</xdr:rowOff>
    </xdr:from>
    <xdr:ext cx="405111" cy="259045"/>
    <xdr:sp macro="" textlink="">
      <xdr:nvSpPr>
        <xdr:cNvPr id="57" name="【図書館】&#10;有形固定資産減価償却率最大値テキスト"/>
        <xdr:cNvSpPr txBox="1"/>
      </xdr:nvSpPr>
      <xdr:spPr>
        <a:xfrm>
          <a:off x="4673600" y="563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25908</xdr:rowOff>
    </xdr:from>
    <xdr:to>
      <xdr:col>24</xdr:col>
      <xdr:colOff>152400</xdr:colOff>
      <xdr:row>34</xdr:row>
      <xdr:rowOff>25908</xdr:rowOff>
    </xdr:to>
    <xdr:cxnSp macro="">
      <xdr:nvCxnSpPr>
        <xdr:cNvPr id="58" name="直線コネクタ 57"/>
        <xdr:cNvCxnSpPr/>
      </xdr:nvCxnSpPr>
      <xdr:spPr>
        <a:xfrm>
          <a:off x="4546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47261</xdr:rowOff>
    </xdr:from>
    <xdr:ext cx="405111" cy="259045"/>
    <xdr:sp macro="" textlink="">
      <xdr:nvSpPr>
        <xdr:cNvPr id="59" name="【図書館】&#10;有形固定資産減価償却率平均値テキスト"/>
        <xdr:cNvSpPr txBox="1"/>
      </xdr:nvSpPr>
      <xdr:spPr>
        <a:xfrm>
          <a:off x="4673600" y="639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60" name="フローチャート: 判断 59"/>
        <xdr:cNvSpPr/>
      </xdr:nvSpPr>
      <xdr:spPr>
        <a:xfrm>
          <a:off x="45847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1" name="フローチャート: 判断 60"/>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135128</xdr:rowOff>
    </xdr:from>
    <xdr:to>
      <xdr:col>15</xdr:col>
      <xdr:colOff>101600</xdr:colOff>
      <xdr:row>38</xdr:row>
      <xdr:rowOff>65278</xdr:rowOff>
    </xdr:to>
    <xdr:sp macro="" textlink="">
      <xdr:nvSpPr>
        <xdr:cNvPr id="62" name="フローチャート: 判断 61"/>
        <xdr:cNvSpPr/>
      </xdr:nvSpPr>
      <xdr:spPr>
        <a:xfrm>
          <a:off x="28575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64262</xdr:rowOff>
    </xdr:from>
    <xdr:to>
      <xdr:col>10</xdr:col>
      <xdr:colOff>165100</xdr:colOff>
      <xdr:row>38</xdr:row>
      <xdr:rowOff>165862</xdr:rowOff>
    </xdr:to>
    <xdr:sp macro="" textlink="">
      <xdr:nvSpPr>
        <xdr:cNvPr id="63" name="フローチャート: 判断 62"/>
        <xdr:cNvSpPr/>
      </xdr:nvSpPr>
      <xdr:spPr>
        <a:xfrm>
          <a:off x="1968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112268</xdr:rowOff>
    </xdr:from>
    <xdr:to>
      <xdr:col>24</xdr:col>
      <xdr:colOff>114300</xdr:colOff>
      <xdr:row>37</xdr:row>
      <xdr:rowOff>42418</xdr:rowOff>
    </xdr:to>
    <xdr:sp macro="" textlink="">
      <xdr:nvSpPr>
        <xdr:cNvPr id="69" name="楕円 68"/>
        <xdr:cNvSpPr/>
      </xdr:nvSpPr>
      <xdr:spPr>
        <a:xfrm>
          <a:off x="45847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135145</xdr:rowOff>
    </xdr:from>
    <xdr:ext cx="405111" cy="259045"/>
    <xdr:sp macro="" textlink="">
      <xdr:nvSpPr>
        <xdr:cNvPr id="70" name="【図書館】&#10;有形固定資産減価償却率該当値テキスト"/>
        <xdr:cNvSpPr txBox="1"/>
      </xdr:nvSpPr>
      <xdr:spPr>
        <a:xfrm>
          <a:off x="4673600" y="613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157988</xdr:rowOff>
    </xdr:from>
    <xdr:to>
      <xdr:col>20</xdr:col>
      <xdr:colOff>38100</xdr:colOff>
      <xdr:row>37</xdr:row>
      <xdr:rowOff>88138</xdr:rowOff>
    </xdr:to>
    <xdr:sp macro="" textlink="">
      <xdr:nvSpPr>
        <xdr:cNvPr id="71" name="楕円 70"/>
        <xdr:cNvSpPr/>
      </xdr:nvSpPr>
      <xdr:spPr>
        <a:xfrm>
          <a:off x="3746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163068</xdr:rowOff>
    </xdr:from>
    <xdr:to>
      <xdr:col>24</xdr:col>
      <xdr:colOff>63500</xdr:colOff>
      <xdr:row>37</xdr:row>
      <xdr:rowOff>37338</xdr:rowOff>
    </xdr:to>
    <xdr:cxnSp macro="">
      <xdr:nvCxnSpPr>
        <xdr:cNvPr id="72" name="直線コネクタ 71"/>
        <xdr:cNvCxnSpPr/>
      </xdr:nvCxnSpPr>
      <xdr:spPr>
        <a:xfrm flipV="1">
          <a:off x="3797300" y="63352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32258</xdr:rowOff>
    </xdr:from>
    <xdr:to>
      <xdr:col>15</xdr:col>
      <xdr:colOff>101600</xdr:colOff>
      <xdr:row>37</xdr:row>
      <xdr:rowOff>133858</xdr:rowOff>
    </xdr:to>
    <xdr:sp macro="" textlink="">
      <xdr:nvSpPr>
        <xdr:cNvPr id="73" name="楕円 72"/>
        <xdr:cNvSpPr/>
      </xdr:nvSpPr>
      <xdr:spPr>
        <a:xfrm>
          <a:off x="2857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37338</xdr:rowOff>
    </xdr:from>
    <xdr:to>
      <xdr:col>19</xdr:col>
      <xdr:colOff>177800</xdr:colOff>
      <xdr:row>37</xdr:row>
      <xdr:rowOff>83058</xdr:rowOff>
    </xdr:to>
    <xdr:cxnSp macro="">
      <xdr:nvCxnSpPr>
        <xdr:cNvPr id="74" name="直線コネクタ 73"/>
        <xdr:cNvCxnSpPr/>
      </xdr:nvCxnSpPr>
      <xdr:spPr>
        <a:xfrm flipV="1">
          <a:off x="2908300" y="63809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77978</xdr:rowOff>
    </xdr:from>
    <xdr:to>
      <xdr:col>10</xdr:col>
      <xdr:colOff>165100</xdr:colOff>
      <xdr:row>38</xdr:row>
      <xdr:rowOff>8128</xdr:rowOff>
    </xdr:to>
    <xdr:sp macro="" textlink="">
      <xdr:nvSpPr>
        <xdr:cNvPr id="75" name="楕円 74"/>
        <xdr:cNvSpPr/>
      </xdr:nvSpPr>
      <xdr:spPr>
        <a:xfrm>
          <a:off x="1968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83058</xdr:rowOff>
    </xdr:from>
    <xdr:to>
      <xdr:col>15</xdr:col>
      <xdr:colOff>50800</xdr:colOff>
      <xdr:row>37</xdr:row>
      <xdr:rowOff>128778</xdr:rowOff>
    </xdr:to>
    <xdr:cxnSp macro="">
      <xdr:nvCxnSpPr>
        <xdr:cNvPr id="76" name="直線コネクタ 75"/>
        <xdr:cNvCxnSpPr/>
      </xdr:nvCxnSpPr>
      <xdr:spPr>
        <a:xfrm flipV="1">
          <a:off x="2019300" y="64267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19829</xdr:rowOff>
    </xdr:from>
    <xdr:ext cx="405111" cy="259045"/>
    <xdr:sp macro="" textlink="">
      <xdr:nvSpPr>
        <xdr:cNvPr id="77" name="n_1aveValue【図書館】&#10;有形固定資産減価償却率"/>
        <xdr:cNvSpPr txBox="1"/>
      </xdr:nvSpPr>
      <xdr:spPr>
        <a:xfrm>
          <a:off x="35820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56405</xdr:rowOff>
    </xdr:from>
    <xdr:ext cx="405111" cy="259045"/>
    <xdr:sp macro="" textlink="">
      <xdr:nvSpPr>
        <xdr:cNvPr id="78" name="n_2aveValue【図書館】&#10;有形固定資産減価償却率"/>
        <xdr:cNvSpPr txBox="1"/>
      </xdr:nvSpPr>
      <xdr:spPr>
        <a:xfrm>
          <a:off x="270574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156989</xdr:rowOff>
    </xdr:from>
    <xdr:ext cx="405111" cy="259045"/>
    <xdr:sp macro="" textlink="">
      <xdr:nvSpPr>
        <xdr:cNvPr id="79" name="n_3aveValue【図書館】&#10;有形固定資産減価償却率"/>
        <xdr:cNvSpPr txBox="1"/>
      </xdr:nvSpPr>
      <xdr:spPr>
        <a:xfrm>
          <a:off x="1816744"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104665</xdr:rowOff>
    </xdr:from>
    <xdr:ext cx="405111" cy="259045"/>
    <xdr:sp macro="" textlink="">
      <xdr:nvSpPr>
        <xdr:cNvPr id="80" name="n_1mainValue【図書館】&#10;有形固定資産減価償却率"/>
        <xdr:cNvSpPr txBox="1"/>
      </xdr:nvSpPr>
      <xdr:spPr>
        <a:xfrm>
          <a:off x="3582044" y="610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150385</xdr:rowOff>
    </xdr:from>
    <xdr:ext cx="405111" cy="259045"/>
    <xdr:sp macro="" textlink="">
      <xdr:nvSpPr>
        <xdr:cNvPr id="81" name="n_2mainValue【図書館】&#10;有形固定資産減価償却率"/>
        <xdr:cNvSpPr txBox="1"/>
      </xdr:nvSpPr>
      <xdr:spPr>
        <a:xfrm>
          <a:off x="2705744" y="615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24655</xdr:rowOff>
    </xdr:from>
    <xdr:ext cx="405111" cy="259045"/>
    <xdr:sp macro="" textlink="">
      <xdr:nvSpPr>
        <xdr:cNvPr id="82" name="n_3mainValue【図書館】&#10;有形固定資産減価償却率"/>
        <xdr:cNvSpPr txBox="1"/>
      </xdr:nvSpPr>
      <xdr:spPr>
        <a:xfrm>
          <a:off x="1816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4" name="直線コネクタ 103"/>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5"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6" name="直線コネクタ 105"/>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7"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8" name="直線コネクタ 107"/>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9"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0" name="フローチャート: 判断 109"/>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1" name="フローチャート: 判断 110"/>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12" name="フローチャート: 判断 111"/>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116840</xdr:rowOff>
    </xdr:from>
    <xdr:to>
      <xdr:col>41</xdr:col>
      <xdr:colOff>101600</xdr:colOff>
      <xdr:row>39</xdr:row>
      <xdr:rowOff>46990</xdr:rowOff>
    </xdr:to>
    <xdr:sp macro="" textlink="">
      <xdr:nvSpPr>
        <xdr:cNvPr id="113" name="フローチャート: 判断 112"/>
        <xdr:cNvSpPr/>
      </xdr:nvSpPr>
      <xdr:spPr>
        <a:xfrm>
          <a:off x="781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19" name="楕円 118"/>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140987</xdr:rowOff>
    </xdr:from>
    <xdr:ext cx="469744" cy="259045"/>
    <xdr:sp macro="" textlink="">
      <xdr:nvSpPr>
        <xdr:cNvPr id="120" name="【図書館】&#10;一人当たり面積該当値テキスト"/>
        <xdr:cNvSpPr txBox="1"/>
      </xdr:nvSpPr>
      <xdr:spPr>
        <a:xfrm>
          <a:off x="105156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21" name="楕円 120"/>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64770</xdr:rowOff>
    </xdr:to>
    <xdr:cxnSp macro="">
      <xdr:nvCxnSpPr>
        <xdr:cNvPr id="122" name="直線コネクタ 121"/>
        <xdr:cNvCxnSpPr/>
      </xdr:nvCxnSpPr>
      <xdr:spPr>
        <a:xfrm flipV="1">
          <a:off x="9639300" y="6728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23" name="楕円 122"/>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24" name="直線コネクタ 123"/>
        <xdr:cNvCxnSpPr/>
      </xdr:nvCxnSpPr>
      <xdr:spPr>
        <a:xfrm>
          <a:off x="8750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25" name="楕円 124"/>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64770</xdr:rowOff>
    </xdr:to>
    <xdr:cxnSp macro="">
      <xdr:nvCxnSpPr>
        <xdr:cNvPr id="126" name="直線コネクタ 125"/>
        <xdr:cNvCxnSpPr/>
      </xdr:nvCxnSpPr>
      <xdr:spPr>
        <a:xfrm>
          <a:off x="7861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27"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28"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63517</xdr:rowOff>
    </xdr:from>
    <xdr:ext cx="469744" cy="259045"/>
    <xdr:sp macro="" textlink="">
      <xdr:nvSpPr>
        <xdr:cNvPr id="129" name="n_3aveValue【図書館】&#10;一人当たり面積"/>
        <xdr:cNvSpPr txBox="1"/>
      </xdr:nvSpPr>
      <xdr:spPr>
        <a:xfrm>
          <a:off x="7626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30" name="n_1mainValue【図書館】&#10;一人当たり面積"/>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31" name="n_2mainValue【図書館】&#10;一人当たり面積"/>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32" name="n_3mainValue【図書館】&#10;一人当たり面積"/>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3" name="テキスト ボックス 14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5" name="テキスト ボックス 14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3" name="テキスト ボックス 15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158115</xdr:rowOff>
    </xdr:to>
    <xdr:cxnSp macro="">
      <xdr:nvCxnSpPr>
        <xdr:cNvPr id="157" name="直線コネクタ 156"/>
        <xdr:cNvCxnSpPr/>
      </xdr:nvCxnSpPr>
      <xdr:spPr>
        <a:xfrm flipV="1">
          <a:off x="4634865" y="9525000"/>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161942</xdr:rowOff>
    </xdr:from>
    <xdr:ext cx="405111" cy="259045"/>
    <xdr:sp macro="" textlink="">
      <xdr:nvSpPr>
        <xdr:cNvPr id="158" name="【体育館・プール】&#10;有形固定資産減価償却率最小値テキスト"/>
        <xdr:cNvSpPr txBox="1"/>
      </xdr:nvSpPr>
      <xdr:spPr>
        <a:xfrm>
          <a:off x="4673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158115</xdr:rowOff>
    </xdr:from>
    <xdr:to>
      <xdr:col>24</xdr:col>
      <xdr:colOff>152400</xdr:colOff>
      <xdr:row>64</xdr:row>
      <xdr:rowOff>158115</xdr:rowOff>
    </xdr:to>
    <xdr:cxnSp macro="">
      <xdr:nvCxnSpPr>
        <xdr:cNvPr id="159" name="直線コネクタ 158"/>
        <xdr:cNvCxnSpPr/>
      </xdr:nvCxnSpPr>
      <xdr:spPr>
        <a:xfrm>
          <a:off x="4546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0"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1" name="直線コネクタ 160"/>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141622</xdr:rowOff>
    </xdr:from>
    <xdr:ext cx="405111" cy="259045"/>
    <xdr:sp macro="" textlink="">
      <xdr:nvSpPr>
        <xdr:cNvPr id="162" name="【体育館・プール】&#10;有形固定資産減価償却率平均値テキスト"/>
        <xdr:cNvSpPr txBox="1"/>
      </xdr:nvSpPr>
      <xdr:spPr>
        <a:xfrm>
          <a:off x="4673600" y="1008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63" name="フローチャート: 判断 162"/>
        <xdr:cNvSpPr/>
      </xdr:nvSpPr>
      <xdr:spPr>
        <a:xfrm>
          <a:off x="45847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64" name="フローチャート: 判断 163"/>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27305</xdr:rowOff>
    </xdr:from>
    <xdr:to>
      <xdr:col>15</xdr:col>
      <xdr:colOff>101600</xdr:colOff>
      <xdr:row>60</xdr:row>
      <xdr:rowOff>128905</xdr:rowOff>
    </xdr:to>
    <xdr:sp macro="" textlink="">
      <xdr:nvSpPr>
        <xdr:cNvPr id="165" name="フローチャート: 判断 164"/>
        <xdr:cNvSpPr/>
      </xdr:nvSpPr>
      <xdr:spPr>
        <a:xfrm>
          <a:off x="2857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19685</xdr:rowOff>
    </xdr:from>
    <xdr:to>
      <xdr:col>10</xdr:col>
      <xdr:colOff>165100</xdr:colOff>
      <xdr:row>60</xdr:row>
      <xdr:rowOff>121285</xdr:rowOff>
    </xdr:to>
    <xdr:sp macro="" textlink="">
      <xdr:nvSpPr>
        <xdr:cNvPr id="166" name="フローチャート: 判断 165"/>
        <xdr:cNvSpPr/>
      </xdr:nvSpPr>
      <xdr:spPr>
        <a:xfrm>
          <a:off x="1968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103505</xdr:rowOff>
    </xdr:from>
    <xdr:to>
      <xdr:col>24</xdr:col>
      <xdr:colOff>114300</xdr:colOff>
      <xdr:row>62</xdr:row>
      <xdr:rowOff>33655</xdr:rowOff>
    </xdr:to>
    <xdr:sp macro="" textlink="">
      <xdr:nvSpPr>
        <xdr:cNvPr id="172" name="楕円 171"/>
        <xdr:cNvSpPr/>
      </xdr:nvSpPr>
      <xdr:spPr>
        <a:xfrm>
          <a:off x="45847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81932</xdr:rowOff>
    </xdr:from>
    <xdr:ext cx="405111" cy="259045"/>
    <xdr:sp macro="" textlink="">
      <xdr:nvSpPr>
        <xdr:cNvPr id="173" name="【体育館・プール】&#10;有形固定資産減価償却率該当値テキスト"/>
        <xdr:cNvSpPr txBox="1"/>
      </xdr:nvSpPr>
      <xdr:spPr>
        <a:xfrm>
          <a:off x="4673600"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145415</xdr:rowOff>
    </xdr:from>
    <xdr:to>
      <xdr:col>20</xdr:col>
      <xdr:colOff>38100</xdr:colOff>
      <xdr:row>62</xdr:row>
      <xdr:rowOff>75565</xdr:rowOff>
    </xdr:to>
    <xdr:sp macro="" textlink="">
      <xdr:nvSpPr>
        <xdr:cNvPr id="174" name="楕円 173"/>
        <xdr:cNvSpPr/>
      </xdr:nvSpPr>
      <xdr:spPr>
        <a:xfrm>
          <a:off x="3746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154305</xdr:rowOff>
    </xdr:from>
    <xdr:to>
      <xdr:col>24</xdr:col>
      <xdr:colOff>63500</xdr:colOff>
      <xdr:row>62</xdr:row>
      <xdr:rowOff>24765</xdr:rowOff>
    </xdr:to>
    <xdr:cxnSp macro="">
      <xdr:nvCxnSpPr>
        <xdr:cNvPr id="175" name="直線コネクタ 174"/>
        <xdr:cNvCxnSpPr/>
      </xdr:nvCxnSpPr>
      <xdr:spPr>
        <a:xfrm flipV="1">
          <a:off x="3797300" y="106127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xdr:rowOff>
    </xdr:from>
    <xdr:to>
      <xdr:col>15</xdr:col>
      <xdr:colOff>101600</xdr:colOff>
      <xdr:row>62</xdr:row>
      <xdr:rowOff>102235</xdr:rowOff>
    </xdr:to>
    <xdr:sp macro="" textlink="">
      <xdr:nvSpPr>
        <xdr:cNvPr id="176" name="楕円 175"/>
        <xdr:cNvSpPr/>
      </xdr:nvSpPr>
      <xdr:spPr>
        <a:xfrm>
          <a:off x="2857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24765</xdr:rowOff>
    </xdr:from>
    <xdr:to>
      <xdr:col>19</xdr:col>
      <xdr:colOff>177800</xdr:colOff>
      <xdr:row>62</xdr:row>
      <xdr:rowOff>51435</xdr:rowOff>
    </xdr:to>
    <xdr:cxnSp macro="">
      <xdr:nvCxnSpPr>
        <xdr:cNvPr id="177" name="直線コネクタ 176"/>
        <xdr:cNvCxnSpPr/>
      </xdr:nvCxnSpPr>
      <xdr:spPr>
        <a:xfrm flipV="1">
          <a:off x="2908300" y="106546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162560</xdr:rowOff>
    </xdr:from>
    <xdr:to>
      <xdr:col>10</xdr:col>
      <xdr:colOff>165100</xdr:colOff>
      <xdr:row>59</xdr:row>
      <xdr:rowOff>92710</xdr:rowOff>
    </xdr:to>
    <xdr:sp macro="" textlink="">
      <xdr:nvSpPr>
        <xdr:cNvPr id="178" name="楕円 177"/>
        <xdr:cNvSpPr/>
      </xdr:nvSpPr>
      <xdr:spPr>
        <a:xfrm>
          <a:off x="1968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41910</xdr:rowOff>
    </xdr:from>
    <xdr:to>
      <xdr:col>15</xdr:col>
      <xdr:colOff>50800</xdr:colOff>
      <xdr:row>62</xdr:row>
      <xdr:rowOff>51435</xdr:rowOff>
    </xdr:to>
    <xdr:cxnSp macro="">
      <xdr:nvCxnSpPr>
        <xdr:cNvPr id="179" name="直線コネクタ 178"/>
        <xdr:cNvCxnSpPr/>
      </xdr:nvCxnSpPr>
      <xdr:spPr>
        <a:xfrm>
          <a:off x="2019300" y="10157460"/>
          <a:ext cx="889000" cy="52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93997</xdr:rowOff>
    </xdr:from>
    <xdr:ext cx="405111" cy="259045"/>
    <xdr:sp macro="" textlink="">
      <xdr:nvSpPr>
        <xdr:cNvPr id="180" name="n_1aveValue【体育館・プール】&#10;有形固定資産減価償却率"/>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145432</xdr:rowOff>
    </xdr:from>
    <xdr:ext cx="405111" cy="259045"/>
    <xdr:sp macro="" textlink="">
      <xdr:nvSpPr>
        <xdr:cNvPr id="181" name="n_2aveValue【体育館・プール】&#10;有形固定資産減価償却率"/>
        <xdr:cNvSpPr txBox="1"/>
      </xdr:nvSpPr>
      <xdr:spPr>
        <a:xfrm>
          <a:off x="2705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112412</xdr:rowOff>
    </xdr:from>
    <xdr:ext cx="405111" cy="259045"/>
    <xdr:sp macro="" textlink="">
      <xdr:nvSpPr>
        <xdr:cNvPr id="182" name="n_3aveValue【体育館・プール】&#10;有形固定資産減価償却率"/>
        <xdr:cNvSpPr txBox="1"/>
      </xdr:nvSpPr>
      <xdr:spPr>
        <a:xfrm>
          <a:off x="1816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66692</xdr:rowOff>
    </xdr:from>
    <xdr:ext cx="405111" cy="259045"/>
    <xdr:sp macro="" textlink="">
      <xdr:nvSpPr>
        <xdr:cNvPr id="183" name="n_1mainValue【体育館・プール】&#10;有形固定資産減価償却率"/>
        <xdr:cNvSpPr txBox="1"/>
      </xdr:nvSpPr>
      <xdr:spPr>
        <a:xfrm>
          <a:off x="35820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93362</xdr:rowOff>
    </xdr:from>
    <xdr:ext cx="405111" cy="259045"/>
    <xdr:sp macro="" textlink="">
      <xdr:nvSpPr>
        <xdr:cNvPr id="184" name="n_2mainValue【体育館・プール】&#10;有形固定資産減価償却率"/>
        <xdr:cNvSpPr txBox="1"/>
      </xdr:nvSpPr>
      <xdr:spPr>
        <a:xfrm>
          <a:off x="2705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109237</xdr:rowOff>
    </xdr:from>
    <xdr:ext cx="405111" cy="259045"/>
    <xdr:sp macro="" textlink="">
      <xdr:nvSpPr>
        <xdr:cNvPr id="185" name="n_3mainValue【体育館・プール】&#10;有形固定資産減価償却率"/>
        <xdr:cNvSpPr txBox="1"/>
      </xdr:nvSpPr>
      <xdr:spPr>
        <a:xfrm>
          <a:off x="1816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6" name="直線コネクタ 19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7" name="テキスト ボックス 19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8" name="直線コネクタ 19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9" name="テキスト ボックス 19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0" name="直線コネクタ 19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1" name="テキスト ボックス 20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2" name="直線コネクタ 20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3" name="テキスト ボックス 20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63</xdr:row>
      <xdr:rowOff>84582</xdr:rowOff>
    </xdr:to>
    <xdr:cxnSp macro="">
      <xdr:nvCxnSpPr>
        <xdr:cNvPr id="207" name="直線コネクタ 206"/>
        <xdr:cNvCxnSpPr/>
      </xdr:nvCxnSpPr>
      <xdr:spPr>
        <a:xfrm flipV="1">
          <a:off x="10476865" y="9578340"/>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208"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209" name="直線コネクタ 208"/>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10"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11" name="直線コネクタ 210"/>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88663</xdr:rowOff>
    </xdr:from>
    <xdr:ext cx="469744" cy="259045"/>
    <xdr:sp macro="" textlink="">
      <xdr:nvSpPr>
        <xdr:cNvPr id="212" name="【体育館・プール】&#10;一人当たり面積平均値テキスト"/>
        <xdr:cNvSpPr txBox="1"/>
      </xdr:nvSpPr>
      <xdr:spPr>
        <a:xfrm>
          <a:off x="10515600" y="1037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65786</xdr:rowOff>
    </xdr:from>
    <xdr:to>
      <xdr:col>55</xdr:col>
      <xdr:colOff>50800</xdr:colOff>
      <xdr:row>61</xdr:row>
      <xdr:rowOff>167386</xdr:rowOff>
    </xdr:to>
    <xdr:sp macro="" textlink="">
      <xdr:nvSpPr>
        <xdr:cNvPr id="213" name="フローチャート: 判断 212"/>
        <xdr:cNvSpPr/>
      </xdr:nvSpPr>
      <xdr:spPr>
        <a:xfrm>
          <a:off x="104267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14" name="フローチャート: 判断 213"/>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15" name="フローチャート: 判断 214"/>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148082</xdr:rowOff>
    </xdr:from>
    <xdr:to>
      <xdr:col>41</xdr:col>
      <xdr:colOff>101600</xdr:colOff>
      <xdr:row>62</xdr:row>
      <xdr:rowOff>78232</xdr:rowOff>
    </xdr:to>
    <xdr:sp macro="" textlink="">
      <xdr:nvSpPr>
        <xdr:cNvPr id="216" name="フローチャート: 判断 215"/>
        <xdr:cNvSpPr/>
      </xdr:nvSpPr>
      <xdr:spPr>
        <a:xfrm>
          <a:off x="7810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152654</xdr:rowOff>
    </xdr:from>
    <xdr:to>
      <xdr:col>55</xdr:col>
      <xdr:colOff>50800</xdr:colOff>
      <xdr:row>62</xdr:row>
      <xdr:rowOff>82804</xdr:rowOff>
    </xdr:to>
    <xdr:sp macro="" textlink="">
      <xdr:nvSpPr>
        <xdr:cNvPr id="222" name="楕円 221"/>
        <xdr:cNvSpPr/>
      </xdr:nvSpPr>
      <xdr:spPr>
        <a:xfrm>
          <a:off x="104267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131081</xdr:rowOff>
    </xdr:from>
    <xdr:ext cx="469744" cy="259045"/>
    <xdr:sp macro="" textlink="">
      <xdr:nvSpPr>
        <xdr:cNvPr id="223" name="【体育館・プール】&#10;一人当たり面積該当値テキスト"/>
        <xdr:cNvSpPr txBox="1"/>
      </xdr:nvSpPr>
      <xdr:spPr>
        <a:xfrm>
          <a:off x="10515600"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157226</xdr:rowOff>
    </xdr:from>
    <xdr:to>
      <xdr:col>50</xdr:col>
      <xdr:colOff>165100</xdr:colOff>
      <xdr:row>62</xdr:row>
      <xdr:rowOff>87376</xdr:rowOff>
    </xdr:to>
    <xdr:sp macro="" textlink="">
      <xdr:nvSpPr>
        <xdr:cNvPr id="224" name="楕円 223"/>
        <xdr:cNvSpPr/>
      </xdr:nvSpPr>
      <xdr:spPr>
        <a:xfrm>
          <a:off x="9588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32004</xdr:rowOff>
    </xdr:from>
    <xdr:to>
      <xdr:col>55</xdr:col>
      <xdr:colOff>0</xdr:colOff>
      <xdr:row>62</xdr:row>
      <xdr:rowOff>36576</xdr:rowOff>
    </xdr:to>
    <xdr:cxnSp macro="">
      <xdr:nvCxnSpPr>
        <xdr:cNvPr id="225" name="直線コネクタ 224"/>
        <xdr:cNvCxnSpPr/>
      </xdr:nvCxnSpPr>
      <xdr:spPr>
        <a:xfrm flipV="1">
          <a:off x="9639300" y="10661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148082</xdr:rowOff>
    </xdr:from>
    <xdr:to>
      <xdr:col>46</xdr:col>
      <xdr:colOff>38100</xdr:colOff>
      <xdr:row>62</xdr:row>
      <xdr:rowOff>78232</xdr:rowOff>
    </xdr:to>
    <xdr:sp macro="" textlink="">
      <xdr:nvSpPr>
        <xdr:cNvPr id="226" name="楕円 225"/>
        <xdr:cNvSpPr/>
      </xdr:nvSpPr>
      <xdr:spPr>
        <a:xfrm>
          <a:off x="8699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27432</xdr:rowOff>
    </xdr:from>
    <xdr:to>
      <xdr:col>50</xdr:col>
      <xdr:colOff>114300</xdr:colOff>
      <xdr:row>62</xdr:row>
      <xdr:rowOff>36576</xdr:rowOff>
    </xdr:to>
    <xdr:cxnSp macro="">
      <xdr:nvCxnSpPr>
        <xdr:cNvPr id="227" name="直線コネクタ 226"/>
        <xdr:cNvCxnSpPr/>
      </xdr:nvCxnSpPr>
      <xdr:spPr>
        <a:xfrm>
          <a:off x="8750300" y="10657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161798</xdr:rowOff>
    </xdr:from>
    <xdr:to>
      <xdr:col>41</xdr:col>
      <xdr:colOff>101600</xdr:colOff>
      <xdr:row>62</xdr:row>
      <xdr:rowOff>91948</xdr:rowOff>
    </xdr:to>
    <xdr:sp macro="" textlink="">
      <xdr:nvSpPr>
        <xdr:cNvPr id="228" name="楕円 227"/>
        <xdr:cNvSpPr/>
      </xdr:nvSpPr>
      <xdr:spPr>
        <a:xfrm>
          <a:off x="7810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27432</xdr:rowOff>
    </xdr:from>
    <xdr:to>
      <xdr:col>45</xdr:col>
      <xdr:colOff>177800</xdr:colOff>
      <xdr:row>62</xdr:row>
      <xdr:rowOff>41148</xdr:rowOff>
    </xdr:to>
    <xdr:cxnSp macro="">
      <xdr:nvCxnSpPr>
        <xdr:cNvPr id="229" name="直線コネクタ 228"/>
        <xdr:cNvCxnSpPr/>
      </xdr:nvCxnSpPr>
      <xdr:spPr>
        <a:xfrm flipV="1">
          <a:off x="7861300" y="10657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30"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31" name="n_2ave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94759</xdr:rowOff>
    </xdr:from>
    <xdr:ext cx="469744" cy="259045"/>
    <xdr:sp macro="" textlink="">
      <xdr:nvSpPr>
        <xdr:cNvPr id="232" name="n_3aveValue【体育館・プール】&#10;一人当たり面積"/>
        <xdr:cNvSpPr txBox="1"/>
      </xdr:nvSpPr>
      <xdr:spPr>
        <a:xfrm>
          <a:off x="7626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78503</xdr:rowOff>
    </xdr:from>
    <xdr:ext cx="469744" cy="259045"/>
    <xdr:sp macro="" textlink="">
      <xdr:nvSpPr>
        <xdr:cNvPr id="233" name="n_1mainValue【体育館・プール】&#10;一人当たり面積"/>
        <xdr:cNvSpPr txBox="1"/>
      </xdr:nvSpPr>
      <xdr:spPr>
        <a:xfrm>
          <a:off x="93917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69359</xdr:rowOff>
    </xdr:from>
    <xdr:ext cx="469744" cy="259045"/>
    <xdr:sp macro="" textlink="">
      <xdr:nvSpPr>
        <xdr:cNvPr id="234" name="n_2mainValue【体育館・プール】&#10;一人当たり面積"/>
        <xdr:cNvSpPr txBox="1"/>
      </xdr:nvSpPr>
      <xdr:spPr>
        <a:xfrm>
          <a:off x="8515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83075</xdr:rowOff>
    </xdr:from>
    <xdr:ext cx="469744" cy="259045"/>
    <xdr:sp macro="" textlink="">
      <xdr:nvSpPr>
        <xdr:cNvPr id="235" name="n_3mainValue【体育館・プール】&#10;一人当たり面積"/>
        <xdr:cNvSpPr txBox="1"/>
      </xdr:nvSpPr>
      <xdr:spPr>
        <a:xfrm>
          <a:off x="76264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47" name="テキスト ボックス 246"/>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5" name="テキスト ボックス 25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114300</xdr:rowOff>
    </xdr:from>
    <xdr:to>
      <xdr:col>24</xdr:col>
      <xdr:colOff>62865</xdr:colOff>
      <xdr:row>86</xdr:row>
      <xdr:rowOff>0</xdr:rowOff>
    </xdr:to>
    <xdr:cxnSp macro="">
      <xdr:nvCxnSpPr>
        <xdr:cNvPr id="259" name="直線コネクタ 258"/>
        <xdr:cNvCxnSpPr/>
      </xdr:nvCxnSpPr>
      <xdr:spPr>
        <a:xfrm flipV="1">
          <a:off x="4634865" y="133159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3827</xdr:rowOff>
    </xdr:from>
    <xdr:ext cx="340478" cy="259045"/>
    <xdr:sp macro="" textlink="">
      <xdr:nvSpPr>
        <xdr:cNvPr id="260" name="【福祉施設】&#10;有形固定資産減価償却率最小値テキスト"/>
        <xdr:cNvSpPr txBox="1"/>
      </xdr:nvSpPr>
      <xdr:spPr>
        <a:xfrm>
          <a:off x="4673600" y="1474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0</xdr:rowOff>
    </xdr:from>
    <xdr:to>
      <xdr:col>24</xdr:col>
      <xdr:colOff>152400</xdr:colOff>
      <xdr:row>86</xdr:row>
      <xdr:rowOff>0</xdr:rowOff>
    </xdr:to>
    <xdr:cxnSp macro="">
      <xdr:nvCxnSpPr>
        <xdr:cNvPr id="261" name="直線コネクタ 260"/>
        <xdr:cNvCxnSpPr/>
      </xdr:nvCxnSpPr>
      <xdr:spPr>
        <a:xfrm>
          <a:off x="4546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60977</xdr:rowOff>
    </xdr:from>
    <xdr:ext cx="405111" cy="259045"/>
    <xdr:sp macro="" textlink="">
      <xdr:nvSpPr>
        <xdr:cNvPr id="262" name="【福祉施設】&#10;有形固定資産減価償却率最大値テキスト"/>
        <xdr:cNvSpPr txBox="1"/>
      </xdr:nvSpPr>
      <xdr:spPr>
        <a:xfrm>
          <a:off x="4673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114300</xdr:rowOff>
    </xdr:from>
    <xdr:to>
      <xdr:col>24</xdr:col>
      <xdr:colOff>152400</xdr:colOff>
      <xdr:row>77</xdr:row>
      <xdr:rowOff>114300</xdr:rowOff>
    </xdr:to>
    <xdr:cxnSp macro="">
      <xdr:nvCxnSpPr>
        <xdr:cNvPr id="263" name="直線コネクタ 262"/>
        <xdr:cNvCxnSpPr/>
      </xdr:nvCxnSpPr>
      <xdr:spPr>
        <a:xfrm>
          <a:off x="4546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38116</xdr:rowOff>
    </xdr:from>
    <xdr:ext cx="405111" cy="259045"/>
    <xdr:sp macro="" textlink="">
      <xdr:nvSpPr>
        <xdr:cNvPr id="264" name="【福祉施設】&#10;有形固定資産減価償却率平均値テキスト"/>
        <xdr:cNvSpPr txBox="1"/>
      </xdr:nvSpPr>
      <xdr:spPr>
        <a:xfrm>
          <a:off x="4673600" y="13754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59689</xdr:rowOff>
    </xdr:from>
    <xdr:to>
      <xdr:col>24</xdr:col>
      <xdr:colOff>114300</xdr:colOff>
      <xdr:row>80</xdr:row>
      <xdr:rowOff>161289</xdr:rowOff>
    </xdr:to>
    <xdr:sp macro="" textlink="">
      <xdr:nvSpPr>
        <xdr:cNvPr id="265" name="フローチャート: 判断 264"/>
        <xdr:cNvSpPr/>
      </xdr:nvSpPr>
      <xdr:spPr>
        <a:xfrm>
          <a:off x="4584700" y="137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99695</xdr:rowOff>
    </xdr:from>
    <xdr:to>
      <xdr:col>20</xdr:col>
      <xdr:colOff>38100</xdr:colOff>
      <xdr:row>81</xdr:row>
      <xdr:rowOff>29845</xdr:rowOff>
    </xdr:to>
    <xdr:sp macro="" textlink="">
      <xdr:nvSpPr>
        <xdr:cNvPr id="266" name="フローチャート: 判断 265"/>
        <xdr:cNvSpPr/>
      </xdr:nvSpPr>
      <xdr:spPr>
        <a:xfrm>
          <a:off x="3746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128270</xdr:rowOff>
    </xdr:from>
    <xdr:to>
      <xdr:col>15</xdr:col>
      <xdr:colOff>101600</xdr:colOff>
      <xdr:row>81</xdr:row>
      <xdr:rowOff>58420</xdr:rowOff>
    </xdr:to>
    <xdr:sp macro="" textlink="">
      <xdr:nvSpPr>
        <xdr:cNvPr id="267" name="フローチャート: 判断 266"/>
        <xdr:cNvSpPr/>
      </xdr:nvSpPr>
      <xdr:spPr>
        <a:xfrm>
          <a:off x="2857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15875</xdr:rowOff>
    </xdr:from>
    <xdr:to>
      <xdr:col>10</xdr:col>
      <xdr:colOff>165100</xdr:colOff>
      <xdr:row>81</xdr:row>
      <xdr:rowOff>117475</xdr:rowOff>
    </xdr:to>
    <xdr:sp macro="" textlink="">
      <xdr:nvSpPr>
        <xdr:cNvPr id="268" name="フローチャート: 判断 267"/>
        <xdr:cNvSpPr/>
      </xdr:nvSpPr>
      <xdr:spPr>
        <a:xfrm>
          <a:off x="1968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76836</xdr:rowOff>
    </xdr:from>
    <xdr:to>
      <xdr:col>24</xdr:col>
      <xdr:colOff>114300</xdr:colOff>
      <xdr:row>79</xdr:row>
      <xdr:rowOff>6986</xdr:rowOff>
    </xdr:to>
    <xdr:sp macro="" textlink="">
      <xdr:nvSpPr>
        <xdr:cNvPr id="274" name="楕円 273"/>
        <xdr:cNvSpPr/>
      </xdr:nvSpPr>
      <xdr:spPr>
        <a:xfrm>
          <a:off x="458470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99713</xdr:rowOff>
    </xdr:from>
    <xdr:ext cx="405111" cy="259045"/>
    <xdr:sp macro="" textlink="">
      <xdr:nvSpPr>
        <xdr:cNvPr id="275" name="【福祉施設】&#10;有形固定資産減価償却率該当値テキスト"/>
        <xdr:cNvSpPr txBox="1"/>
      </xdr:nvSpPr>
      <xdr:spPr>
        <a:xfrm>
          <a:off x="4673600" y="1330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74930</xdr:rowOff>
    </xdr:from>
    <xdr:to>
      <xdr:col>20</xdr:col>
      <xdr:colOff>38100</xdr:colOff>
      <xdr:row>79</xdr:row>
      <xdr:rowOff>5080</xdr:rowOff>
    </xdr:to>
    <xdr:sp macro="" textlink="">
      <xdr:nvSpPr>
        <xdr:cNvPr id="276" name="楕円 275"/>
        <xdr:cNvSpPr/>
      </xdr:nvSpPr>
      <xdr:spPr>
        <a:xfrm>
          <a:off x="3746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125730</xdr:rowOff>
    </xdr:from>
    <xdr:to>
      <xdr:col>24</xdr:col>
      <xdr:colOff>63500</xdr:colOff>
      <xdr:row>78</xdr:row>
      <xdr:rowOff>127636</xdr:rowOff>
    </xdr:to>
    <xdr:cxnSp macro="">
      <xdr:nvCxnSpPr>
        <xdr:cNvPr id="277" name="直線コネクタ 276"/>
        <xdr:cNvCxnSpPr/>
      </xdr:nvCxnSpPr>
      <xdr:spPr>
        <a:xfrm>
          <a:off x="3797300" y="134988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118745</xdr:rowOff>
    </xdr:from>
    <xdr:to>
      <xdr:col>15</xdr:col>
      <xdr:colOff>101600</xdr:colOff>
      <xdr:row>79</xdr:row>
      <xdr:rowOff>48895</xdr:rowOff>
    </xdr:to>
    <xdr:sp macro="" textlink="">
      <xdr:nvSpPr>
        <xdr:cNvPr id="278" name="楕円 277"/>
        <xdr:cNvSpPr/>
      </xdr:nvSpPr>
      <xdr:spPr>
        <a:xfrm>
          <a:off x="2857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125730</xdr:rowOff>
    </xdr:from>
    <xdr:to>
      <xdr:col>19</xdr:col>
      <xdr:colOff>177800</xdr:colOff>
      <xdr:row>78</xdr:row>
      <xdr:rowOff>169545</xdr:rowOff>
    </xdr:to>
    <xdr:cxnSp macro="">
      <xdr:nvCxnSpPr>
        <xdr:cNvPr id="279" name="直線コネクタ 278"/>
        <xdr:cNvCxnSpPr/>
      </xdr:nvCxnSpPr>
      <xdr:spPr>
        <a:xfrm flipV="1">
          <a:off x="2908300" y="134988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162561</xdr:rowOff>
    </xdr:from>
    <xdr:to>
      <xdr:col>10</xdr:col>
      <xdr:colOff>165100</xdr:colOff>
      <xdr:row>79</xdr:row>
      <xdr:rowOff>92711</xdr:rowOff>
    </xdr:to>
    <xdr:sp macro="" textlink="">
      <xdr:nvSpPr>
        <xdr:cNvPr id="280" name="楕円 279"/>
        <xdr:cNvSpPr/>
      </xdr:nvSpPr>
      <xdr:spPr>
        <a:xfrm>
          <a:off x="1968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169545</xdr:rowOff>
    </xdr:from>
    <xdr:to>
      <xdr:col>15</xdr:col>
      <xdr:colOff>50800</xdr:colOff>
      <xdr:row>79</xdr:row>
      <xdr:rowOff>41911</xdr:rowOff>
    </xdr:to>
    <xdr:cxnSp macro="">
      <xdr:nvCxnSpPr>
        <xdr:cNvPr id="281" name="直線コネクタ 280"/>
        <xdr:cNvCxnSpPr/>
      </xdr:nvCxnSpPr>
      <xdr:spPr>
        <a:xfrm flipV="1">
          <a:off x="2019300" y="135426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20972</xdr:rowOff>
    </xdr:from>
    <xdr:ext cx="405111" cy="259045"/>
    <xdr:sp macro="" textlink="">
      <xdr:nvSpPr>
        <xdr:cNvPr id="282" name="n_1aveValue【福祉施設】&#10;有形固定資産減価償却率"/>
        <xdr:cNvSpPr txBox="1"/>
      </xdr:nvSpPr>
      <xdr:spPr>
        <a:xfrm>
          <a:off x="3582044" y="1390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49547</xdr:rowOff>
    </xdr:from>
    <xdr:ext cx="405111" cy="259045"/>
    <xdr:sp macro="" textlink="">
      <xdr:nvSpPr>
        <xdr:cNvPr id="283" name="n_2aveValue【福祉施設】&#10;有形固定資産減価償却率"/>
        <xdr:cNvSpPr txBox="1"/>
      </xdr:nvSpPr>
      <xdr:spPr>
        <a:xfrm>
          <a:off x="27057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108602</xdr:rowOff>
    </xdr:from>
    <xdr:ext cx="405111" cy="259045"/>
    <xdr:sp macro="" textlink="">
      <xdr:nvSpPr>
        <xdr:cNvPr id="284" name="n_3aveValue【福祉施設】&#10;有形固定資産減価償却率"/>
        <xdr:cNvSpPr txBox="1"/>
      </xdr:nvSpPr>
      <xdr:spPr>
        <a:xfrm>
          <a:off x="1816744"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21607</xdr:rowOff>
    </xdr:from>
    <xdr:ext cx="405111" cy="259045"/>
    <xdr:sp macro="" textlink="">
      <xdr:nvSpPr>
        <xdr:cNvPr id="285" name="n_1mainValue【福祉施設】&#10;有形固定資産減価償却率"/>
        <xdr:cNvSpPr txBox="1"/>
      </xdr:nvSpPr>
      <xdr:spPr>
        <a:xfrm>
          <a:off x="3582044"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65422</xdr:rowOff>
    </xdr:from>
    <xdr:ext cx="405111" cy="259045"/>
    <xdr:sp macro="" textlink="">
      <xdr:nvSpPr>
        <xdr:cNvPr id="286" name="n_2mainValue【福祉施設】&#10;有形固定資産減価償却率"/>
        <xdr:cNvSpPr txBox="1"/>
      </xdr:nvSpPr>
      <xdr:spPr>
        <a:xfrm>
          <a:off x="2705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109238</xdr:rowOff>
    </xdr:from>
    <xdr:ext cx="405111" cy="259045"/>
    <xdr:sp macro="" textlink="">
      <xdr:nvSpPr>
        <xdr:cNvPr id="287" name="n_3mainValue【福祉施設】&#10;有形固定資産減価償却率"/>
        <xdr:cNvSpPr txBox="1"/>
      </xdr:nvSpPr>
      <xdr:spPr>
        <a:xfrm>
          <a:off x="1816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158750</xdr:rowOff>
    </xdr:from>
    <xdr:to>
      <xdr:col>54</xdr:col>
      <xdr:colOff>189865</xdr:colOff>
      <xdr:row>86</xdr:row>
      <xdr:rowOff>25400</xdr:rowOff>
    </xdr:to>
    <xdr:cxnSp macro="">
      <xdr:nvCxnSpPr>
        <xdr:cNvPr id="311" name="直線コネクタ 310"/>
        <xdr:cNvCxnSpPr/>
      </xdr:nvCxnSpPr>
      <xdr:spPr>
        <a:xfrm flipV="1">
          <a:off x="10476865" y="13360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312"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313" name="直線コネクタ 312"/>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105427</xdr:rowOff>
    </xdr:from>
    <xdr:ext cx="469744" cy="259045"/>
    <xdr:sp macro="" textlink="">
      <xdr:nvSpPr>
        <xdr:cNvPr id="314" name="【福祉施設】&#10;一人当たり面積最大値テキスト"/>
        <xdr:cNvSpPr txBox="1"/>
      </xdr:nvSpPr>
      <xdr:spPr>
        <a:xfrm>
          <a:off x="105156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158750</xdr:rowOff>
    </xdr:from>
    <xdr:to>
      <xdr:col>55</xdr:col>
      <xdr:colOff>88900</xdr:colOff>
      <xdr:row>77</xdr:row>
      <xdr:rowOff>158750</xdr:rowOff>
    </xdr:to>
    <xdr:cxnSp macro="">
      <xdr:nvCxnSpPr>
        <xdr:cNvPr id="315" name="直線コネクタ 314"/>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316" name="【福祉施設】&#10;一人当たり面積平均値テキスト"/>
        <xdr:cNvSpPr txBox="1"/>
      </xdr:nvSpPr>
      <xdr:spPr>
        <a:xfrm>
          <a:off x="10515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17" name="フローチャート: 判断 316"/>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152400</xdr:rowOff>
    </xdr:from>
    <xdr:to>
      <xdr:col>50</xdr:col>
      <xdr:colOff>165100</xdr:colOff>
      <xdr:row>83</xdr:row>
      <xdr:rowOff>82550</xdr:rowOff>
    </xdr:to>
    <xdr:sp macro="" textlink="">
      <xdr:nvSpPr>
        <xdr:cNvPr id="318" name="フローチャート: 判断 317"/>
        <xdr:cNvSpPr/>
      </xdr:nvSpPr>
      <xdr:spPr>
        <a:xfrm>
          <a:off x="9588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319" name="フローチャート: 判断 318"/>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120650</xdr:rowOff>
    </xdr:from>
    <xdr:to>
      <xdr:col>41</xdr:col>
      <xdr:colOff>101600</xdr:colOff>
      <xdr:row>84</xdr:row>
      <xdr:rowOff>50800</xdr:rowOff>
    </xdr:to>
    <xdr:sp macro="" textlink="">
      <xdr:nvSpPr>
        <xdr:cNvPr id="320" name="フローチャート: 判断 319"/>
        <xdr:cNvSpPr/>
      </xdr:nvSpPr>
      <xdr:spPr>
        <a:xfrm>
          <a:off x="7810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26" name="楕円 325"/>
        <xdr:cNvSpPr/>
      </xdr:nvSpPr>
      <xdr:spPr>
        <a:xfrm>
          <a:off x="10426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105427</xdr:rowOff>
    </xdr:from>
    <xdr:ext cx="469744" cy="259045"/>
    <xdr:sp macro="" textlink="">
      <xdr:nvSpPr>
        <xdr:cNvPr id="327" name="【福祉施設】&#10;一人当たり面積該当値テキスト"/>
        <xdr:cNvSpPr txBox="1"/>
      </xdr:nvSpPr>
      <xdr:spPr>
        <a:xfrm>
          <a:off x="10515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28" name="楕円 327"/>
        <xdr:cNvSpPr/>
      </xdr:nvSpPr>
      <xdr:spPr>
        <a:xfrm>
          <a:off x="958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133350</xdr:rowOff>
    </xdr:from>
    <xdr:to>
      <xdr:col>55</xdr:col>
      <xdr:colOff>0</xdr:colOff>
      <xdr:row>81</xdr:row>
      <xdr:rowOff>133350</xdr:rowOff>
    </xdr:to>
    <xdr:cxnSp macro="">
      <xdr:nvCxnSpPr>
        <xdr:cNvPr id="329" name="直線コネクタ 328"/>
        <xdr:cNvCxnSpPr/>
      </xdr:nvCxnSpPr>
      <xdr:spPr>
        <a:xfrm>
          <a:off x="9639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82550</xdr:rowOff>
    </xdr:from>
    <xdr:to>
      <xdr:col>46</xdr:col>
      <xdr:colOff>38100</xdr:colOff>
      <xdr:row>82</xdr:row>
      <xdr:rowOff>12700</xdr:rowOff>
    </xdr:to>
    <xdr:sp macro="" textlink="">
      <xdr:nvSpPr>
        <xdr:cNvPr id="330" name="楕円 329"/>
        <xdr:cNvSpPr/>
      </xdr:nvSpPr>
      <xdr:spPr>
        <a:xfrm>
          <a:off x="8699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133350</xdr:rowOff>
    </xdr:from>
    <xdr:to>
      <xdr:col>50</xdr:col>
      <xdr:colOff>114300</xdr:colOff>
      <xdr:row>81</xdr:row>
      <xdr:rowOff>133350</xdr:rowOff>
    </xdr:to>
    <xdr:cxnSp macro="">
      <xdr:nvCxnSpPr>
        <xdr:cNvPr id="331" name="直線コネクタ 330"/>
        <xdr:cNvCxnSpPr/>
      </xdr:nvCxnSpPr>
      <xdr:spPr>
        <a:xfrm>
          <a:off x="8750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95250</xdr:rowOff>
    </xdr:from>
    <xdr:to>
      <xdr:col>41</xdr:col>
      <xdr:colOff>101600</xdr:colOff>
      <xdr:row>82</xdr:row>
      <xdr:rowOff>25400</xdr:rowOff>
    </xdr:to>
    <xdr:sp macro="" textlink="">
      <xdr:nvSpPr>
        <xdr:cNvPr id="332" name="楕円 331"/>
        <xdr:cNvSpPr/>
      </xdr:nvSpPr>
      <xdr:spPr>
        <a:xfrm>
          <a:off x="78105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133350</xdr:rowOff>
    </xdr:from>
    <xdr:to>
      <xdr:col>45</xdr:col>
      <xdr:colOff>177800</xdr:colOff>
      <xdr:row>81</xdr:row>
      <xdr:rowOff>146050</xdr:rowOff>
    </xdr:to>
    <xdr:cxnSp macro="">
      <xdr:nvCxnSpPr>
        <xdr:cNvPr id="333" name="直線コネクタ 332"/>
        <xdr:cNvCxnSpPr/>
      </xdr:nvCxnSpPr>
      <xdr:spPr>
        <a:xfrm flipV="1">
          <a:off x="7861300" y="1402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73677</xdr:rowOff>
    </xdr:from>
    <xdr:ext cx="469744" cy="259045"/>
    <xdr:sp macro="" textlink="">
      <xdr:nvSpPr>
        <xdr:cNvPr id="334" name="n_1aveValue【福祉施設】&#10;一人当たり面積"/>
        <xdr:cNvSpPr txBox="1"/>
      </xdr:nvSpPr>
      <xdr:spPr>
        <a:xfrm>
          <a:off x="93917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86377</xdr:rowOff>
    </xdr:from>
    <xdr:ext cx="469744" cy="259045"/>
    <xdr:sp macro="" textlink="">
      <xdr:nvSpPr>
        <xdr:cNvPr id="335" name="n_2aveValue【福祉施設】&#10;一人当たり面積"/>
        <xdr:cNvSpPr txBox="1"/>
      </xdr:nvSpPr>
      <xdr:spPr>
        <a:xfrm>
          <a:off x="8515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36" name="n_3aveValue【福祉施設】&#10;一人当たり面積"/>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29227</xdr:rowOff>
    </xdr:from>
    <xdr:ext cx="469744" cy="259045"/>
    <xdr:sp macro="" textlink="">
      <xdr:nvSpPr>
        <xdr:cNvPr id="337" name="n_1mainValue【福祉施設】&#10;一人当たり面積"/>
        <xdr:cNvSpPr txBox="1"/>
      </xdr:nvSpPr>
      <xdr:spPr>
        <a:xfrm>
          <a:off x="9391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29227</xdr:rowOff>
    </xdr:from>
    <xdr:ext cx="469744" cy="259045"/>
    <xdr:sp macro="" textlink="">
      <xdr:nvSpPr>
        <xdr:cNvPr id="338" name="n_2mainValue【福祉施設】&#10;一人当たり面積"/>
        <xdr:cNvSpPr txBox="1"/>
      </xdr:nvSpPr>
      <xdr:spPr>
        <a:xfrm>
          <a:off x="8515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41927</xdr:rowOff>
    </xdr:from>
    <xdr:ext cx="469744" cy="259045"/>
    <xdr:sp macro="" textlink="">
      <xdr:nvSpPr>
        <xdr:cNvPr id="339" name="n_3mainValue【福祉施設】&#10;一人当たり面積"/>
        <xdr:cNvSpPr txBox="1"/>
      </xdr:nvSpPr>
      <xdr:spPr>
        <a:xfrm>
          <a:off x="76264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0" name="テキスト ボックス 34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1" name="直線コネクタ 35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2" name="テキスト ボックス 35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3" name="直線コネクタ 35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4" name="テキスト ボックス 35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5" name="直線コネクタ 35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6" name="テキスト ボックス 35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7" name="直線コネクタ 35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8" name="テキスト ボックス 35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9" name="直線コネクタ 35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0" name="テキスト ボックス 35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2" name="テキスト ボックス 36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80011</xdr:rowOff>
    </xdr:to>
    <xdr:cxnSp macro="">
      <xdr:nvCxnSpPr>
        <xdr:cNvPr id="364" name="直線コネクタ 363"/>
        <xdr:cNvCxnSpPr/>
      </xdr:nvCxnSpPr>
      <xdr:spPr>
        <a:xfrm flipV="1">
          <a:off x="4634865"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83838</xdr:rowOff>
    </xdr:from>
    <xdr:ext cx="405111" cy="259045"/>
    <xdr:sp macro="" textlink="">
      <xdr:nvSpPr>
        <xdr:cNvPr id="365" name="【市民会館】&#10;有形固定資産減価償却率最小値テキスト"/>
        <xdr:cNvSpPr txBox="1"/>
      </xdr:nvSpPr>
      <xdr:spPr>
        <a:xfrm>
          <a:off x="4673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80011</xdr:rowOff>
    </xdr:from>
    <xdr:to>
      <xdr:col>24</xdr:col>
      <xdr:colOff>152400</xdr:colOff>
      <xdr:row>108</xdr:row>
      <xdr:rowOff>80011</xdr:rowOff>
    </xdr:to>
    <xdr:cxnSp macro="">
      <xdr:nvCxnSpPr>
        <xdr:cNvPr id="366" name="直線コネクタ 365"/>
        <xdr:cNvCxnSpPr/>
      </xdr:nvCxnSpPr>
      <xdr:spPr>
        <a:xfrm>
          <a:off x="4546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67"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8" name="直線コネクタ 367"/>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29227</xdr:rowOff>
    </xdr:from>
    <xdr:ext cx="405111" cy="259045"/>
    <xdr:sp macro="" textlink="">
      <xdr:nvSpPr>
        <xdr:cNvPr id="369" name="【市民会館】&#10;有形固定資産減価償却率平均値テキスト"/>
        <xdr:cNvSpPr txBox="1"/>
      </xdr:nvSpPr>
      <xdr:spPr>
        <a:xfrm>
          <a:off x="4673600" y="1786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370" name="フローチャート: 判断 369"/>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113030</xdr:rowOff>
    </xdr:from>
    <xdr:to>
      <xdr:col>20</xdr:col>
      <xdr:colOff>38100</xdr:colOff>
      <xdr:row>105</xdr:row>
      <xdr:rowOff>43180</xdr:rowOff>
    </xdr:to>
    <xdr:sp macro="" textlink="">
      <xdr:nvSpPr>
        <xdr:cNvPr id="371" name="フローチャート: 判断 370"/>
        <xdr:cNvSpPr/>
      </xdr:nvSpPr>
      <xdr:spPr>
        <a:xfrm>
          <a:off x="3746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84455</xdr:rowOff>
    </xdr:from>
    <xdr:to>
      <xdr:col>15</xdr:col>
      <xdr:colOff>101600</xdr:colOff>
      <xdr:row>105</xdr:row>
      <xdr:rowOff>14605</xdr:rowOff>
    </xdr:to>
    <xdr:sp macro="" textlink="">
      <xdr:nvSpPr>
        <xdr:cNvPr id="372" name="フローチャート: 判断 371"/>
        <xdr:cNvSpPr/>
      </xdr:nvSpPr>
      <xdr:spPr>
        <a:xfrm>
          <a:off x="2857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29211</xdr:rowOff>
    </xdr:from>
    <xdr:to>
      <xdr:col>10</xdr:col>
      <xdr:colOff>165100</xdr:colOff>
      <xdr:row>105</xdr:row>
      <xdr:rowOff>130811</xdr:rowOff>
    </xdr:to>
    <xdr:sp macro="" textlink="">
      <xdr:nvSpPr>
        <xdr:cNvPr id="373" name="フローチャート: 判断 372"/>
        <xdr:cNvSpPr/>
      </xdr:nvSpPr>
      <xdr:spPr>
        <a:xfrm>
          <a:off x="196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29211</xdr:rowOff>
    </xdr:from>
    <xdr:to>
      <xdr:col>24</xdr:col>
      <xdr:colOff>114300</xdr:colOff>
      <xdr:row>108</xdr:row>
      <xdr:rowOff>130811</xdr:rowOff>
    </xdr:to>
    <xdr:sp macro="" textlink="">
      <xdr:nvSpPr>
        <xdr:cNvPr id="379" name="楕円 378"/>
        <xdr:cNvSpPr/>
      </xdr:nvSpPr>
      <xdr:spPr>
        <a:xfrm>
          <a:off x="45847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115588</xdr:rowOff>
    </xdr:from>
    <xdr:ext cx="405111" cy="259045"/>
    <xdr:sp macro="" textlink="">
      <xdr:nvSpPr>
        <xdr:cNvPr id="380" name="【市民会館】&#10;有形固定資産減価償却率該当値テキスト"/>
        <xdr:cNvSpPr txBox="1"/>
      </xdr:nvSpPr>
      <xdr:spPr>
        <a:xfrm>
          <a:off x="4673600" y="1846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116839</xdr:rowOff>
    </xdr:from>
    <xdr:to>
      <xdr:col>20</xdr:col>
      <xdr:colOff>38100</xdr:colOff>
      <xdr:row>105</xdr:row>
      <xdr:rowOff>46989</xdr:rowOff>
    </xdr:to>
    <xdr:sp macro="" textlink="">
      <xdr:nvSpPr>
        <xdr:cNvPr id="381" name="楕円 380"/>
        <xdr:cNvSpPr/>
      </xdr:nvSpPr>
      <xdr:spPr>
        <a:xfrm>
          <a:off x="3746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167639</xdr:rowOff>
    </xdr:from>
    <xdr:to>
      <xdr:col>24</xdr:col>
      <xdr:colOff>63500</xdr:colOff>
      <xdr:row>108</xdr:row>
      <xdr:rowOff>80011</xdr:rowOff>
    </xdr:to>
    <xdr:cxnSp macro="">
      <xdr:nvCxnSpPr>
        <xdr:cNvPr id="382" name="直線コネクタ 381"/>
        <xdr:cNvCxnSpPr/>
      </xdr:nvCxnSpPr>
      <xdr:spPr>
        <a:xfrm>
          <a:off x="3797300" y="17998439"/>
          <a:ext cx="838200" cy="59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158750</xdr:rowOff>
    </xdr:from>
    <xdr:to>
      <xdr:col>15</xdr:col>
      <xdr:colOff>101600</xdr:colOff>
      <xdr:row>105</xdr:row>
      <xdr:rowOff>88900</xdr:rowOff>
    </xdr:to>
    <xdr:sp macro="" textlink="">
      <xdr:nvSpPr>
        <xdr:cNvPr id="383" name="楕円 382"/>
        <xdr:cNvSpPr/>
      </xdr:nvSpPr>
      <xdr:spPr>
        <a:xfrm>
          <a:off x="2857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167639</xdr:rowOff>
    </xdr:from>
    <xdr:to>
      <xdr:col>19</xdr:col>
      <xdr:colOff>177800</xdr:colOff>
      <xdr:row>105</xdr:row>
      <xdr:rowOff>38100</xdr:rowOff>
    </xdr:to>
    <xdr:cxnSp macro="">
      <xdr:nvCxnSpPr>
        <xdr:cNvPr id="384" name="直線コネクタ 383"/>
        <xdr:cNvCxnSpPr/>
      </xdr:nvCxnSpPr>
      <xdr:spPr>
        <a:xfrm flipV="1">
          <a:off x="2908300" y="179984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27305</xdr:rowOff>
    </xdr:from>
    <xdr:to>
      <xdr:col>10</xdr:col>
      <xdr:colOff>165100</xdr:colOff>
      <xdr:row>105</xdr:row>
      <xdr:rowOff>128905</xdr:rowOff>
    </xdr:to>
    <xdr:sp macro="" textlink="">
      <xdr:nvSpPr>
        <xdr:cNvPr id="385" name="楕円 384"/>
        <xdr:cNvSpPr/>
      </xdr:nvSpPr>
      <xdr:spPr>
        <a:xfrm>
          <a:off x="1968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38100</xdr:rowOff>
    </xdr:from>
    <xdr:to>
      <xdr:col>15</xdr:col>
      <xdr:colOff>50800</xdr:colOff>
      <xdr:row>105</xdr:row>
      <xdr:rowOff>78105</xdr:rowOff>
    </xdr:to>
    <xdr:cxnSp macro="">
      <xdr:nvCxnSpPr>
        <xdr:cNvPr id="386" name="直線コネクタ 385"/>
        <xdr:cNvCxnSpPr/>
      </xdr:nvCxnSpPr>
      <xdr:spPr>
        <a:xfrm flipV="1">
          <a:off x="2019300" y="180403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59707</xdr:rowOff>
    </xdr:from>
    <xdr:ext cx="405111" cy="259045"/>
    <xdr:sp macro="" textlink="">
      <xdr:nvSpPr>
        <xdr:cNvPr id="387" name="n_1aveValue【市民会館】&#10;有形固定資産減価償却率"/>
        <xdr:cNvSpPr txBox="1"/>
      </xdr:nvSpPr>
      <xdr:spPr>
        <a:xfrm>
          <a:off x="35820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31132</xdr:rowOff>
    </xdr:from>
    <xdr:ext cx="405111" cy="259045"/>
    <xdr:sp macro="" textlink="">
      <xdr:nvSpPr>
        <xdr:cNvPr id="388" name="n_2aveValue【市民会館】&#10;有形固定資産減価償却率"/>
        <xdr:cNvSpPr txBox="1"/>
      </xdr:nvSpPr>
      <xdr:spPr>
        <a:xfrm>
          <a:off x="2705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121938</xdr:rowOff>
    </xdr:from>
    <xdr:ext cx="405111" cy="259045"/>
    <xdr:sp macro="" textlink="">
      <xdr:nvSpPr>
        <xdr:cNvPr id="389" name="n_3aveValue【市民会館】&#10;有形固定資産減価償却率"/>
        <xdr:cNvSpPr txBox="1"/>
      </xdr:nvSpPr>
      <xdr:spPr>
        <a:xfrm>
          <a:off x="1816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38116</xdr:rowOff>
    </xdr:from>
    <xdr:ext cx="405111" cy="259045"/>
    <xdr:sp macro="" textlink="">
      <xdr:nvSpPr>
        <xdr:cNvPr id="390" name="n_1mainValue【市民会館】&#10;有形固定資産減価償却率"/>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80027</xdr:rowOff>
    </xdr:from>
    <xdr:ext cx="405111" cy="259045"/>
    <xdr:sp macro="" textlink="">
      <xdr:nvSpPr>
        <xdr:cNvPr id="391" name="n_2mainValue【市民会館】&#10;有形固定資産減価償却率"/>
        <xdr:cNvSpPr txBox="1"/>
      </xdr:nvSpPr>
      <xdr:spPr>
        <a:xfrm>
          <a:off x="2705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145432</xdr:rowOff>
    </xdr:from>
    <xdr:ext cx="405111" cy="259045"/>
    <xdr:sp macro="" textlink="">
      <xdr:nvSpPr>
        <xdr:cNvPr id="392" name="n_3mainValue【市民会館】&#10;有形固定資産減価償却率"/>
        <xdr:cNvSpPr txBox="1"/>
      </xdr:nvSpPr>
      <xdr:spPr>
        <a:xfrm>
          <a:off x="1816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3" name="直線コネクタ 40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4" name="テキスト ボックス 40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5" name="直線コネクタ 40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6" name="テキスト ボックス 40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7" name="直線コネクタ 40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8" name="テキスト ボックス 40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9" name="直線コネクタ 40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0" name="テキスト ボックス 40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1" name="直線コネクタ 41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2" name="テキスト ボックス 41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4" name="テキスト ボックス 41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114300</xdr:rowOff>
    </xdr:to>
    <xdr:cxnSp macro="">
      <xdr:nvCxnSpPr>
        <xdr:cNvPr id="416" name="直線コネクタ 415"/>
        <xdr:cNvCxnSpPr/>
      </xdr:nvCxnSpPr>
      <xdr:spPr>
        <a:xfrm flipV="1">
          <a:off x="10476865" y="1738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417"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418" name="直線コネクタ 417"/>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19"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20" name="直線コネクタ 419"/>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121938</xdr:rowOff>
    </xdr:from>
    <xdr:ext cx="469744" cy="259045"/>
    <xdr:sp macro="" textlink="">
      <xdr:nvSpPr>
        <xdr:cNvPr id="421" name="【市民会館】&#10;一人当たり面積平均値テキスト"/>
        <xdr:cNvSpPr txBox="1"/>
      </xdr:nvSpPr>
      <xdr:spPr>
        <a:xfrm>
          <a:off x="10515600" y="1812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22" name="フローチャート: 判断 421"/>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23" name="フローチャート: 判断 422"/>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24" name="フローチャート: 判断 423"/>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78739</xdr:rowOff>
    </xdr:from>
    <xdr:to>
      <xdr:col>41</xdr:col>
      <xdr:colOff>101600</xdr:colOff>
      <xdr:row>107</xdr:row>
      <xdr:rowOff>8889</xdr:rowOff>
    </xdr:to>
    <xdr:sp macro="" textlink="">
      <xdr:nvSpPr>
        <xdr:cNvPr id="425" name="フローチャート: 判断 424"/>
        <xdr:cNvSpPr/>
      </xdr:nvSpPr>
      <xdr:spPr>
        <a:xfrm>
          <a:off x="7810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6" name="テキスト ボックス 42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7" name="テキスト ボックス 42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8" name="テキスト ボックス 42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9" name="テキスト ボックス 42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0" name="テキスト ボックス 42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101600</xdr:rowOff>
    </xdr:from>
    <xdr:to>
      <xdr:col>55</xdr:col>
      <xdr:colOff>50800</xdr:colOff>
      <xdr:row>103</xdr:row>
      <xdr:rowOff>31750</xdr:rowOff>
    </xdr:to>
    <xdr:sp macro="" textlink="">
      <xdr:nvSpPr>
        <xdr:cNvPr id="431" name="楕円 430"/>
        <xdr:cNvSpPr/>
      </xdr:nvSpPr>
      <xdr:spPr>
        <a:xfrm>
          <a:off x="104267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124477</xdr:rowOff>
    </xdr:from>
    <xdr:ext cx="469744" cy="259045"/>
    <xdr:sp macro="" textlink="">
      <xdr:nvSpPr>
        <xdr:cNvPr id="432" name="【市民会館】&#10;一人当たり面積該当値テキスト"/>
        <xdr:cNvSpPr txBox="1"/>
      </xdr:nvSpPr>
      <xdr:spPr>
        <a:xfrm>
          <a:off x="10515600" y="1744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135889</xdr:rowOff>
    </xdr:from>
    <xdr:to>
      <xdr:col>50</xdr:col>
      <xdr:colOff>165100</xdr:colOff>
      <xdr:row>106</xdr:row>
      <xdr:rowOff>66039</xdr:rowOff>
    </xdr:to>
    <xdr:sp macro="" textlink="">
      <xdr:nvSpPr>
        <xdr:cNvPr id="433" name="楕円 432"/>
        <xdr:cNvSpPr/>
      </xdr:nvSpPr>
      <xdr:spPr>
        <a:xfrm>
          <a:off x="9588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152400</xdr:rowOff>
    </xdr:from>
    <xdr:to>
      <xdr:col>55</xdr:col>
      <xdr:colOff>0</xdr:colOff>
      <xdr:row>106</xdr:row>
      <xdr:rowOff>15239</xdr:rowOff>
    </xdr:to>
    <xdr:cxnSp macro="">
      <xdr:nvCxnSpPr>
        <xdr:cNvPr id="434" name="直線コネクタ 433"/>
        <xdr:cNvCxnSpPr/>
      </xdr:nvCxnSpPr>
      <xdr:spPr>
        <a:xfrm flipV="1">
          <a:off x="9639300" y="17640300"/>
          <a:ext cx="8382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35" name="楕円 434"/>
        <xdr:cNvSpPr/>
      </xdr:nvSpPr>
      <xdr:spPr>
        <a:xfrm>
          <a:off x="8699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15239</xdr:rowOff>
    </xdr:from>
    <xdr:to>
      <xdr:col>50</xdr:col>
      <xdr:colOff>114300</xdr:colOff>
      <xdr:row>106</xdr:row>
      <xdr:rowOff>15239</xdr:rowOff>
    </xdr:to>
    <xdr:cxnSp macro="">
      <xdr:nvCxnSpPr>
        <xdr:cNvPr id="436" name="直線コネクタ 435"/>
        <xdr:cNvCxnSpPr/>
      </xdr:nvCxnSpPr>
      <xdr:spPr>
        <a:xfrm>
          <a:off x="8750300" y="18188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135889</xdr:rowOff>
    </xdr:from>
    <xdr:to>
      <xdr:col>41</xdr:col>
      <xdr:colOff>101600</xdr:colOff>
      <xdr:row>106</xdr:row>
      <xdr:rowOff>66039</xdr:rowOff>
    </xdr:to>
    <xdr:sp macro="" textlink="">
      <xdr:nvSpPr>
        <xdr:cNvPr id="437" name="楕円 436"/>
        <xdr:cNvSpPr/>
      </xdr:nvSpPr>
      <xdr:spPr>
        <a:xfrm>
          <a:off x="7810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15239</xdr:rowOff>
    </xdr:from>
    <xdr:to>
      <xdr:col>45</xdr:col>
      <xdr:colOff>177800</xdr:colOff>
      <xdr:row>106</xdr:row>
      <xdr:rowOff>15239</xdr:rowOff>
    </xdr:to>
    <xdr:cxnSp macro="">
      <xdr:nvCxnSpPr>
        <xdr:cNvPr id="438" name="直線コネクタ 437"/>
        <xdr:cNvCxnSpPr/>
      </xdr:nvCxnSpPr>
      <xdr:spPr>
        <a:xfrm>
          <a:off x="7861300" y="18188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39" name="n_1aveValue【市民会館】&#10;一人当たり面積"/>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72407</xdr:rowOff>
    </xdr:from>
    <xdr:ext cx="469744" cy="259045"/>
    <xdr:sp macro="" textlink="">
      <xdr:nvSpPr>
        <xdr:cNvPr id="440" name="n_2aveValue【市民会館】&#10;一人当たり面積"/>
        <xdr:cNvSpPr txBox="1"/>
      </xdr:nvSpPr>
      <xdr:spPr>
        <a:xfrm>
          <a:off x="8515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xdr:rowOff>
    </xdr:from>
    <xdr:ext cx="469744" cy="259045"/>
    <xdr:sp macro="" textlink="">
      <xdr:nvSpPr>
        <xdr:cNvPr id="441" name="n_3aveValue【市民会館】&#10;一人当たり面積"/>
        <xdr:cNvSpPr txBox="1"/>
      </xdr:nvSpPr>
      <xdr:spPr>
        <a:xfrm>
          <a:off x="7626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82566</xdr:rowOff>
    </xdr:from>
    <xdr:ext cx="469744" cy="259045"/>
    <xdr:sp macro="" textlink="">
      <xdr:nvSpPr>
        <xdr:cNvPr id="442" name="n_1mainValue【市民会館】&#10;一人当たり面積"/>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43" name="n_2main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44" name="n_3mainValue【市民会館】&#10;一人当たり面積"/>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5" name="正方形/長方形 4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6" name="正方形/長方形 4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7" name="正方形/長方形 4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8" name="正方形/長方形 4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9" name="正方形/長方形 4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0" name="正方形/長方形 4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1" name="正方形/長方形 4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2" name="正方形/長方形 45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1" name="テキスト ボックス 47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2" name="直線コネクタ 47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3" name="テキスト ボックス 47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4" name="直線コネクタ 47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5" name="テキスト ボックス 47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6" name="直線コネクタ 47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7" name="テキスト ボックス 47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78" name="直線コネクタ 47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79" name="テキスト ボックス 47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1" name="テキスト ボックス 4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62</xdr:row>
      <xdr:rowOff>48006</xdr:rowOff>
    </xdr:to>
    <xdr:cxnSp macro="">
      <xdr:nvCxnSpPr>
        <xdr:cNvPr id="483" name="直線コネクタ 482"/>
        <xdr:cNvCxnSpPr/>
      </xdr:nvCxnSpPr>
      <xdr:spPr>
        <a:xfrm flipV="1">
          <a:off x="16318864" y="947318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51833</xdr:rowOff>
    </xdr:from>
    <xdr:ext cx="405111" cy="259045"/>
    <xdr:sp macro="" textlink="">
      <xdr:nvSpPr>
        <xdr:cNvPr id="484" name="【保健センター・保健所】&#10;有形固定資産減価償却率最小値テキスト"/>
        <xdr:cNvSpPr txBox="1"/>
      </xdr:nvSpPr>
      <xdr:spPr>
        <a:xfrm>
          <a:off x="16357600" y="106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48006</xdr:rowOff>
    </xdr:from>
    <xdr:to>
      <xdr:col>86</xdr:col>
      <xdr:colOff>25400</xdr:colOff>
      <xdr:row>62</xdr:row>
      <xdr:rowOff>48006</xdr:rowOff>
    </xdr:to>
    <xdr:cxnSp macro="">
      <xdr:nvCxnSpPr>
        <xdr:cNvPr id="485" name="直線コネクタ 484"/>
        <xdr:cNvCxnSpPr/>
      </xdr:nvCxnSpPr>
      <xdr:spPr>
        <a:xfrm>
          <a:off x="16230600" y="106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486" name="【保健センター・保健所】&#10;有形固定資産減価償却率最大値テキスト"/>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487" name="直線コネクタ 486"/>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85361</xdr:rowOff>
    </xdr:from>
    <xdr:ext cx="405111" cy="259045"/>
    <xdr:sp macro="" textlink="">
      <xdr:nvSpPr>
        <xdr:cNvPr id="488" name="【保健センター・保健所】&#10;有形固定資産減価償却率平均値テキスト"/>
        <xdr:cNvSpPr txBox="1"/>
      </xdr:nvSpPr>
      <xdr:spPr>
        <a:xfrm>
          <a:off x="163576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489" name="フローチャート: 判断 488"/>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125222</xdr:rowOff>
    </xdr:from>
    <xdr:to>
      <xdr:col>81</xdr:col>
      <xdr:colOff>101600</xdr:colOff>
      <xdr:row>60</xdr:row>
      <xdr:rowOff>55372</xdr:rowOff>
    </xdr:to>
    <xdr:sp macro="" textlink="">
      <xdr:nvSpPr>
        <xdr:cNvPr id="490" name="フローチャート: 判断 489"/>
        <xdr:cNvSpPr/>
      </xdr:nvSpPr>
      <xdr:spPr>
        <a:xfrm>
          <a:off x="15430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491" name="フローチャート: 判断 490"/>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70358</xdr:rowOff>
    </xdr:from>
    <xdr:to>
      <xdr:col>72</xdr:col>
      <xdr:colOff>38100</xdr:colOff>
      <xdr:row>62</xdr:row>
      <xdr:rowOff>508</xdr:rowOff>
    </xdr:to>
    <xdr:sp macro="" textlink="">
      <xdr:nvSpPr>
        <xdr:cNvPr id="492" name="フローチャート: 判断 491"/>
        <xdr:cNvSpPr/>
      </xdr:nvSpPr>
      <xdr:spPr>
        <a:xfrm>
          <a:off x="1365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68072</xdr:rowOff>
    </xdr:from>
    <xdr:to>
      <xdr:col>85</xdr:col>
      <xdr:colOff>177800</xdr:colOff>
      <xdr:row>57</xdr:row>
      <xdr:rowOff>169672</xdr:rowOff>
    </xdr:to>
    <xdr:sp macro="" textlink="">
      <xdr:nvSpPr>
        <xdr:cNvPr id="498" name="楕円 497"/>
        <xdr:cNvSpPr/>
      </xdr:nvSpPr>
      <xdr:spPr>
        <a:xfrm>
          <a:off x="16268700" y="98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90949</xdr:rowOff>
    </xdr:from>
    <xdr:ext cx="405111" cy="259045"/>
    <xdr:sp macro="" textlink="">
      <xdr:nvSpPr>
        <xdr:cNvPr id="499" name="【保健センター・保健所】&#10;有形固定資産減価償却率該当値テキスト"/>
        <xdr:cNvSpPr txBox="1"/>
      </xdr:nvSpPr>
      <xdr:spPr>
        <a:xfrm>
          <a:off x="16357600" y="969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116078</xdr:rowOff>
    </xdr:from>
    <xdr:to>
      <xdr:col>81</xdr:col>
      <xdr:colOff>101600</xdr:colOff>
      <xdr:row>58</xdr:row>
      <xdr:rowOff>46228</xdr:rowOff>
    </xdr:to>
    <xdr:sp macro="" textlink="">
      <xdr:nvSpPr>
        <xdr:cNvPr id="500" name="楕円 499"/>
        <xdr:cNvSpPr/>
      </xdr:nvSpPr>
      <xdr:spPr>
        <a:xfrm>
          <a:off x="15430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118872</xdr:rowOff>
    </xdr:from>
    <xdr:to>
      <xdr:col>85</xdr:col>
      <xdr:colOff>127000</xdr:colOff>
      <xdr:row>57</xdr:row>
      <xdr:rowOff>166878</xdr:rowOff>
    </xdr:to>
    <xdr:cxnSp macro="">
      <xdr:nvCxnSpPr>
        <xdr:cNvPr id="501" name="直線コネクタ 500"/>
        <xdr:cNvCxnSpPr/>
      </xdr:nvCxnSpPr>
      <xdr:spPr>
        <a:xfrm flipV="1">
          <a:off x="15481300" y="989152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161798</xdr:rowOff>
    </xdr:from>
    <xdr:to>
      <xdr:col>76</xdr:col>
      <xdr:colOff>165100</xdr:colOff>
      <xdr:row>58</xdr:row>
      <xdr:rowOff>91948</xdr:rowOff>
    </xdr:to>
    <xdr:sp macro="" textlink="">
      <xdr:nvSpPr>
        <xdr:cNvPr id="502" name="楕円 501"/>
        <xdr:cNvSpPr/>
      </xdr:nvSpPr>
      <xdr:spPr>
        <a:xfrm>
          <a:off x="14541500" y="99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166878</xdr:rowOff>
    </xdr:from>
    <xdr:to>
      <xdr:col>81</xdr:col>
      <xdr:colOff>50800</xdr:colOff>
      <xdr:row>58</xdr:row>
      <xdr:rowOff>41148</xdr:rowOff>
    </xdr:to>
    <xdr:cxnSp macro="">
      <xdr:nvCxnSpPr>
        <xdr:cNvPr id="503" name="直線コネクタ 502"/>
        <xdr:cNvCxnSpPr/>
      </xdr:nvCxnSpPr>
      <xdr:spPr>
        <a:xfrm flipV="1">
          <a:off x="14592300" y="99395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38354</xdr:rowOff>
    </xdr:from>
    <xdr:to>
      <xdr:col>72</xdr:col>
      <xdr:colOff>38100</xdr:colOff>
      <xdr:row>58</xdr:row>
      <xdr:rowOff>139954</xdr:rowOff>
    </xdr:to>
    <xdr:sp macro="" textlink="">
      <xdr:nvSpPr>
        <xdr:cNvPr id="504" name="楕円 503"/>
        <xdr:cNvSpPr/>
      </xdr:nvSpPr>
      <xdr:spPr>
        <a:xfrm>
          <a:off x="13652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41148</xdr:rowOff>
    </xdr:from>
    <xdr:to>
      <xdr:col>76</xdr:col>
      <xdr:colOff>114300</xdr:colOff>
      <xdr:row>58</xdr:row>
      <xdr:rowOff>89154</xdr:rowOff>
    </xdr:to>
    <xdr:cxnSp macro="">
      <xdr:nvCxnSpPr>
        <xdr:cNvPr id="505" name="直線コネクタ 504"/>
        <xdr:cNvCxnSpPr/>
      </xdr:nvCxnSpPr>
      <xdr:spPr>
        <a:xfrm flipV="1">
          <a:off x="13703300" y="998524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46499</xdr:rowOff>
    </xdr:from>
    <xdr:ext cx="405111" cy="259045"/>
    <xdr:sp macro="" textlink="">
      <xdr:nvSpPr>
        <xdr:cNvPr id="506" name="n_1aveValue【保健センター・保健所】&#10;有形固定資産減価償却率"/>
        <xdr:cNvSpPr txBox="1"/>
      </xdr:nvSpPr>
      <xdr:spPr>
        <a:xfrm>
          <a:off x="152660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507" name="n_2aveValue【保健センター・保健所】&#10;有形固定資産減価償却率"/>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163085</xdr:rowOff>
    </xdr:from>
    <xdr:ext cx="405111" cy="259045"/>
    <xdr:sp macro="" textlink="">
      <xdr:nvSpPr>
        <xdr:cNvPr id="508" name="n_3aveValue【保健センター・保健所】&#10;有形固定資産減価償却率"/>
        <xdr:cNvSpPr txBox="1"/>
      </xdr:nvSpPr>
      <xdr:spPr>
        <a:xfrm>
          <a:off x="13500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62755</xdr:rowOff>
    </xdr:from>
    <xdr:ext cx="405111" cy="259045"/>
    <xdr:sp macro="" textlink="">
      <xdr:nvSpPr>
        <xdr:cNvPr id="509" name="n_1mainValue【保健センター・保健所】&#10;有形固定資産減価償却率"/>
        <xdr:cNvSpPr txBox="1"/>
      </xdr:nvSpPr>
      <xdr:spPr>
        <a:xfrm>
          <a:off x="152660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108475</xdr:rowOff>
    </xdr:from>
    <xdr:ext cx="405111" cy="259045"/>
    <xdr:sp macro="" textlink="">
      <xdr:nvSpPr>
        <xdr:cNvPr id="510" name="n_2mainValue【保健センター・保健所】&#10;有形固定資産減価償却率"/>
        <xdr:cNvSpPr txBox="1"/>
      </xdr:nvSpPr>
      <xdr:spPr>
        <a:xfrm>
          <a:off x="143897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156481</xdr:rowOff>
    </xdr:from>
    <xdr:ext cx="405111" cy="259045"/>
    <xdr:sp macro="" textlink="">
      <xdr:nvSpPr>
        <xdr:cNvPr id="511" name="n_3mainValue【保健センター・保健所】&#10;有形固定資産減価償却率"/>
        <xdr:cNvSpPr txBox="1"/>
      </xdr:nvSpPr>
      <xdr:spPr>
        <a:xfrm>
          <a:off x="135007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2" name="直線コネクタ 52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3" name="テキスト ボックス 52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4" name="直線コネクタ 52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5" name="テキスト ボックス 52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6" name="直線コネクタ 52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7" name="テキスト ボックス 52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8" name="直線コネクタ 52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9" name="テキスト ボックス 52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0" name="直線コネクタ 52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1" name="テキスト ボックス 53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2" name="直線コネクタ 53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3" name="テキスト ボックス 53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5" name="テキスト ボックス 5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106135</xdr:rowOff>
    </xdr:from>
    <xdr:to>
      <xdr:col>116</xdr:col>
      <xdr:colOff>62864</xdr:colOff>
      <xdr:row>64</xdr:row>
      <xdr:rowOff>97972</xdr:rowOff>
    </xdr:to>
    <xdr:cxnSp macro="">
      <xdr:nvCxnSpPr>
        <xdr:cNvPr id="537" name="直線コネクタ 536"/>
        <xdr:cNvCxnSpPr/>
      </xdr:nvCxnSpPr>
      <xdr:spPr>
        <a:xfrm flipV="1">
          <a:off x="22160864" y="9535885"/>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538"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539" name="直線コネクタ 538"/>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52812</xdr:rowOff>
    </xdr:from>
    <xdr:ext cx="469744" cy="259045"/>
    <xdr:sp macro="" textlink="">
      <xdr:nvSpPr>
        <xdr:cNvPr id="540" name="【保健センター・保健所】&#10;一人当たり面積最大値テキスト"/>
        <xdr:cNvSpPr txBox="1"/>
      </xdr:nvSpPr>
      <xdr:spPr>
        <a:xfrm>
          <a:off x="22199600" y="931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106135</xdr:rowOff>
    </xdr:from>
    <xdr:to>
      <xdr:col>116</xdr:col>
      <xdr:colOff>152400</xdr:colOff>
      <xdr:row>55</xdr:row>
      <xdr:rowOff>106135</xdr:rowOff>
    </xdr:to>
    <xdr:cxnSp macro="">
      <xdr:nvCxnSpPr>
        <xdr:cNvPr id="541" name="直線コネクタ 540"/>
        <xdr:cNvCxnSpPr/>
      </xdr:nvCxnSpPr>
      <xdr:spPr>
        <a:xfrm>
          <a:off x="22072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82749</xdr:rowOff>
    </xdr:from>
    <xdr:ext cx="469744" cy="259045"/>
    <xdr:sp macro="" textlink="">
      <xdr:nvSpPr>
        <xdr:cNvPr id="542" name="【保健センター・保健所】&#10;一人当たり面積平均値テキスト"/>
        <xdr:cNvSpPr txBox="1"/>
      </xdr:nvSpPr>
      <xdr:spPr>
        <a:xfrm>
          <a:off x="22199600" y="10541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104322</xdr:rowOff>
    </xdr:from>
    <xdr:to>
      <xdr:col>116</xdr:col>
      <xdr:colOff>114300</xdr:colOff>
      <xdr:row>62</xdr:row>
      <xdr:rowOff>34472</xdr:rowOff>
    </xdr:to>
    <xdr:sp macro="" textlink="">
      <xdr:nvSpPr>
        <xdr:cNvPr id="543" name="フローチャート: 判断 542"/>
        <xdr:cNvSpPr/>
      </xdr:nvSpPr>
      <xdr:spPr>
        <a:xfrm>
          <a:off x="22110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71665</xdr:rowOff>
    </xdr:from>
    <xdr:to>
      <xdr:col>112</xdr:col>
      <xdr:colOff>38100</xdr:colOff>
      <xdr:row>62</xdr:row>
      <xdr:rowOff>1815</xdr:rowOff>
    </xdr:to>
    <xdr:sp macro="" textlink="">
      <xdr:nvSpPr>
        <xdr:cNvPr id="544" name="フローチャート: 判断 543"/>
        <xdr:cNvSpPr/>
      </xdr:nvSpPr>
      <xdr:spPr>
        <a:xfrm>
          <a:off x="21272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71665</xdr:rowOff>
    </xdr:from>
    <xdr:to>
      <xdr:col>107</xdr:col>
      <xdr:colOff>101600</xdr:colOff>
      <xdr:row>62</xdr:row>
      <xdr:rowOff>1815</xdr:rowOff>
    </xdr:to>
    <xdr:sp macro="" textlink="">
      <xdr:nvSpPr>
        <xdr:cNvPr id="545" name="フローチャート: 判断 544"/>
        <xdr:cNvSpPr/>
      </xdr:nvSpPr>
      <xdr:spPr>
        <a:xfrm>
          <a:off x="20383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546" name="フローチャート: 判断 545"/>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71665</xdr:rowOff>
    </xdr:from>
    <xdr:to>
      <xdr:col>116</xdr:col>
      <xdr:colOff>114300</xdr:colOff>
      <xdr:row>62</xdr:row>
      <xdr:rowOff>1815</xdr:rowOff>
    </xdr:to>
    <xdr:sp macro="" textlink="">
      <xdr:nvSpPr>
        <xdr:cNvPr id="552" name="楕円 551"/>
        <xdr:cNvSpPr/>
      </xdr:nvSpPr>
      <xdr:spPr>
        <a:xfrm>
          <a:off x="22110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94542</xdr:rowOff>
    </xdr:from>
    <xdr:ext cx="469744" cy="259045"/>
    <xdr:sp macro="" textlink="">
      <xdr:nvSpPr>
        <xdr:cNvPr id="553" name="【保健センター・保健所】&#10;一人当たり面積該当値テキスト"/>
        <xdr:cNvSpPr txBox="1"/>
      </xdr:nvSpPr>
      <xdr:spPr>
        <a:xfrm>
          <a:off x="22199600"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71665</xdr:rowOff>
    </xdr:from>
    <xdr:to>
      <xdr:col>112</xdr:col>
      <xdr:colOff>38100</xdr:colOff>
      <xdr:row>62</xdr:row>
      <xdr:rowOff>1815</xdr:rowOff>
    </xdr:to>
    <xdr:sp macro="" textlink="">
      <xdr:nvSpPr>
        <xdr:cNvPr id="554" name="楕円 553"/>
        <xdr:cNvSpPr/>
      </xdr:nvSpPr>
      <xdr:spPr>
        <a:xfrm>
          <a:off x="2127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122465</xdr:rowOff>
    </xdr:from>
    <xdr:to>
      <xdr:col>116</xdr:col>
      <xdr:colOff>63500</xdr:colOff>
      <xdr:row>61</xdr:row>
      <xdr:rowOff>122465</xdr:rowOff>
    </xdr:to>
    <xdr:cxnSp macro="">
      <xdr:nvCxnSpPr>
        <xdr:cNvPr id="555" name="直線コネクタ 554"/>
        <xdr:cNvCxnSpPr/>
      </xdr:nvCxnSpPr>
      <xdr:spPr>
        <a:xfrm>
          <a:off x="21323300" y="10580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71665</xdr:rowOff>
    </xdr:from>
    <xdr:to>
      <xdr:col>107</xdr:col>
      <xdr:colOff>101600</xdr:colOff>
      <xdr:row>62</xdr:row>
      <xdr:rowOff>1815</xdr:rowOff>
    </xdr:to>
    <xdr:sp macro="" textlink="">
      <xdr:nvSpPr>
        <xdr:cNvPr id="556" name="楕円 555"/>
        <xdr:cNvSpPr/>
      </xdr:nvSpPr>
      <xdr:spPr>
        <a:xfrm>
          <a:off x="20383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122465</xdr:rowOff>
    </xdr:from>
    <xdr:to>
      <xdr:col>111</xdr:col>
      <xdr:colOff>177800</xdr:colOff>
      <xdr:row>61</xdr:row>
      <xdr:rowOff>122465</xdr:rowOff>
    </xdr:to>
    <xdr:cxnSp macro="">
      <xdr:nvCxnSpPr>
        <xdr:cNvPr id="557" name="直線コネクタ 556"/>
        <xdr:cNvCxnSpPr/>
      </xdr:nvCxnSpPr>
      <xdr:spPr>
        <a:xfrm>
          <a:off x="20434300" y="1058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71665</xdr:rowOff>
    </xdr:from>
    <xdr:to>
      <xdr:col>102</xdr:col>
      <xdr:colOff>165100</xdr:colOff>
      <xdr:row>62</xdr:row>
      <xdr:rowOff>1815</xdr:rowOff>
    </xdr:to>
    <xdr:sp macro="" textlink="">
      <xdr:nvSpPr>
        <xdr:cNvPr id="558" name="楕円 557"/>
        <xdr:cNvSpPr/>
      </xdr:nvSpPr>
      <xdr:spPr>
        <a:xfrm>
          <a:off x="19494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122465</xdr:rowOff>
    </xdr:from>
    <xdr:to>
      <xdr:col>107</xdr:col>
      <xdr:colOff>50800</xdr:colOff>
      <xdr:row>61</xdr:row>
      <xdr:rowOff>122465</xdr:rowOff>
    </xdr:to>
    <xdr:cxnSp macro="">
      <xdr:nvCxnSpPr>
        <xdr:cNvPr id="559" name="直線コネクタ 558"/>
        <xdr:cNvCxnSpPr/>
      </xdr:nvCxnSpPr>
      <xdr:spPr>
        <a:xfrm>
          <a:off x="19545300" y="1058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164392</xdr:rowOff>
    </xdr:from>
    <xdr:ext cx="469744" cy="259045"/>
    <xdr:sp macro="" textlink="">
      <xdr:nvSpPr>
        <xdr:cNvPr id="560" name="n_1aveValue【保健センター・保健所】&#10;一人当たり面積"/>
        <xdr:cNvSpPr txBox="1"/>
      </xdr:nvSpPr>
      <xdr:spPr>
        <a:xfrm>
          <a:off x="210757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164392</xdr:rowOff>
    </xdr:from>
    <xdr:ext cx="469744" cy="259045"/>
    <xdr:sp macro="" textlink="">
      <xdr:nvSpPr>
        <xdr:cNvPr id="561" name="n_2aveValue【保健センター・保健所】&#10;一人当たり面積"/>
        <xdr:cNvSpPr txBox="1"/>
      </xdr:nvSpPr>
      <xdr:spPr>
        <a:xfrm>
          <a:off x="20199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562"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18342</xdr:rowOff>
    </xdr:from>
    <xdr:ext cx="469744" cy="259045"/>
    <xdr:sp macro="" textlink="">
      <xdr:nvSpPr>
        <xdr:cNvPr id="563" name="n_1mainValue【保健センター・保健所】&#10;一人当たり面積"/>
        <xdr:cNvSpPr txBox="1"/>
      </xdr:nvSpPr>
      <xdr:spPr>
        <a:xfrm>
          <a:off x="210757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18342</xdr:rowOff>
    </xdr:from>
    <xdr:ext cx="469744" cy="259045"/>
    <xdr:sp macro="" textlink="">
      <xdr:nvSpPr>
        <xdr:cNvPr id="564" name="n_2mainValue【保健センター・保健所】&#10;一人当たり面積"/>
        <xdr:cNvSpPr txBox="1"/>
      </xdr:nvSpPr>
      <xdr:spPr>
        <a:xfrm>
          <a:off x="201994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164392</xdr:rowOff>
    </xdr:from>
    <xdr:ext cx="469744" cy="259045"/>
    <xdr:sp macro="" textlink="">
      <xdr:nvSpPr>
        <xdr:cNvPr id="565" name="n_3mainValue【保健センター・保健所】&#10;一人当たり面積"/>
        <xdr:cNvSpPr txBox="1"/>
      </xdr:nvSpPr>
      <xdr:spPr>
        <a:xfrm>
          <a:off x="19310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4" name="テキスト ボックス 5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5" name="直線コネクタ 5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76" name="テキスト ボックス 57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7" name="直線コネクタ 57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78" name="テキスト ボックス 577"/>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9" name="直線コネクタ 57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0" name="テキスト ボックス 57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1" name="直線コネクタ 58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2" name="テキスト ボックス 58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3" name="直線コネクタ 58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4" name="テキスト ボックス 58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5" name="直線コネクタ 58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6" name="テキスト ボックス 58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7" name="直線コネクタ 58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88" name="テキスト ボックス 587"/>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9" name="直線コネクタ 5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90" name="テキスト ボックス 58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98516</xdr:rowOff>
    </xdr:from>
    <xdr:to>
      <xdr:col>85</xdr:col>
      <xdr:colOff>126364</xdr:colOff>
      <xdr:row>86</xdr:row>
      <xdr:rowOff>152400</xdr:rowOff>
    </xdr:to>
    <xdr:cxnSp macro="">
      <xdr:nvCxnSpPr>
        <xdr:cNvPr id="592" name="直線コネクタ 591"/>
        <xdr:cNvCxnSpPr/>
      </xdr:nvCxnSpPr>
      <xdr:spPr>
        <a:xfrm flipV="1">
          <a:off x="16318864" y="13300166"/>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593" name="【消防施設】&#10;有形固定資産減価償却率最小値テキスト"/>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594" name="直線コネクタ 593"/>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45193</xdr:rowOff>
    </xdr:from>
    <xdr:ext cx="405111" cy="259045"/>
    <xdr:sp macro="" textlink="">
      <xdr:nvSpPr>
        <xdr:cNvPr id="595" name="【消防施設】&#10;有形固定資産減価償却率最大値テキスト"/>
        <xdr:cNvSpPr txBox="1"/>
      </xdr:nvSpPr>
      <xdr:spPr>
        <a:xfrm>
          <a:off x="16357600" y="1307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98516</xdr:rowOff>
    </xdr:from>
    <xdr:to>
      <xdr:col>86</xdr:col>
      <xdr:colOff>25400</xdr:colOff>
      <xdr:row>77</xdr:row>
      <xdr:rowOff>98516</xdr:rowOff>
    </xdr:to>
    <xdr:cxnSp macro="">
      <xdr:nvCxnSpPr>
        <xdr:cNvPr id="596" name="直線コネクタ 595"/>
        <xdr:cNvCxnSpPr/>
      </xdr:nvCxnSpPr>
      <xdr:spPr>
        <a:xfrm>
          <a:off x="16230600" y="133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39206</xdr:rowOff>
    </xdr:from>
    <xdr:ext cx="405111" cy="259045"/>
    <xdr:sp macro="" textlink="">
      <xdr:nvSpPr>
        <xdr:cNvPr id="597" name="【消防施設】&#10;有形固定資産減価償却率平均値テキスト"/>
        <xdr:cNvSpPr txBox="1"/>
      </xdr:nvSpPr>
      <xdr:spPr>
        <a:xfrm>
          <a:off x="16357600" y="13926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60779</xdr:rowOff>
    </xdr:from>
    <xdr:to>
      <xdr:col>85</xdr:col>
      <xdr:colOff>177800</xdr:colOff>
      <xdr:row>81</xdr:row>
      <xdr:rowOff>162379</xdr:rowOff>
    </xdr:to>
    <xdr:sp macro="" textlink="">
      <xdr:nvSpPr>
        <xdr:cNvPr id="598" name="フローチャート: 判断 597"/>
        <xdr:cNvSpPr/>
      </xdr:nvSpPr>
      <xdr:spPr>
        <a:xfrm>
          <a:off x="162687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54248</xdr:rowOff>
    </xdr:from>
    <xdr:to>
      <xdr:col>81</xdr:col>
      <xdr:colOff>101600</xdr:colOff>
      <xdr:row>81</xdr:row>
      <xdr:rowOff>155848</xdr:rowOff>
    </xdr:to>
    <xdr:sp macro="" textlink="">
      <xdr:nvSpPr>
        <xdr:cNvPr id="599" name="フローチャート: 判断 598"/>
        <xdr:cNvSpPr/>
      </xdr:nvSpPr>
      <xdr:spPr>
        <a:xfrm>
          <a:off x="154305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155484</xdr:rowOff>
    </xdr:from>
    <xdr:to>
      <xdr:col>76</xdr:col>
      <xdr:colOff>165100</xdr:colOff>
      <xdr:row>82</xdr:row>
      <xdr:rowOff>85634</xdr:rowOff>
    </xdr:to>
    <xdr:sp macro="" textlink="">
      <xdr:nvSpPr>
        <xdr:cNvPr id="600" name="フローチャート: 判断 599"/>
        <xdr:cNvSpPr/>
      </xdr:nvSpPr>
      <xdr:spPr>
        <a:xfrm>
          <a:off x="14541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01" name="フローチャート: 判断 600"/>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2" name="テキスト ボックス 60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3" name="テキスト ボックス 60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4" name="テキスト ボックス 60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5" name="テキスト ボックス 60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6" name="テキスト ボックス 60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140788</xdr:rowOff>
    </xdr:from>
    <xdr:to>
      <xdr:col>85</xdr:col>
      <xdr:colOff>177800</xdr:colOff>
      <xdr:row>79</xdr:row>
      <xdr:rowOff>70938</xdr:rowOff>
    </xdr:to>
    <xdr:sp macro="" textlink="">
      <xdr:nvSpPr>
        <xdr:cNvPr id="607" name="楕円 606"/>
        <xdr:cNvSpPr/>
      </xdr:nvSpPr>
      <xdr:spPr>
        <a:xfrm>
          <a:off x="16268700" y="1351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163665</xdr:rowOff>
    </xdr:from>
    <xdr:ext cx="405111" cy="259045"/>
    <xdr:sp macro="" textlink="">
      <xdr:nvSpPr>
        <xdr:cNvPr id="608" name="【消防施設】&#10;有形固定資産減価償却率該当値テキスト"/>
        <xdr:cNvSpPr txBox="1"/>
      </xdr:nvSpPr>
      <xdr:spPr>
        <a:xfrm>
          <a:off x="16357600" y="1336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170180</xdr:rowOff>
    </xdr:from>
    <xdr:to>
      <xdr:col>81</xdr:col>
      <xdr:colOff>101600</xdr:colOff>
      <xdr:row>79</xdr:row>
      <xdr:rowOff>100330</xdr:rowOff>
    </xdr:to>
    <xdr:sp macro="" textlink="">
      <xdr:nvSpPr>
        <xdr:cNvPr id="609" name="楕円 608"/>
        <xdr:cNvSpPr/>
      </xdr:nvSpPr>
      <xdr:spPr>
        <a:xfrm>
          <a:off x="15430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20138</xdr:rowOff>
    </xdr:from>
    <xdr:to>
      <xdr:col>85</xdr:col>
      <xdr:colOff>127000</xdr:colOff>
      <xdr:row>79</xdr:row>
      <xdr:rowOff>49530</xdr:rowOff>
    </xdr:to>
    <xdr:cxnSp macro="">
      <xdr:nvCxnSpPr>
        <xdr:cNvPr id="610" name="直線コネクタ 609"/>
        <xdr:cNvCxnSpPr/>
      </xdr:nvCxnSpPr>
      <xdr:spPr>
        <a:xfrm flipV="1">
          <a:off x="15481300" y="1356468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70576</xdr:rowOff>
    </xdr:from>
    <xdr:to>
      <xdr:col>76</xdr:col>
      <xdr:colOff>165100</xdr:colOff>
      <xdr:row>80</xdr:row>
      <xdr:rowOff>726</xdr:rowOff>
    </xdr:to>
    <xdr:sp macro="" textlink="">
      <xdr:nvSpPr>
        <xdr:cNvPr id="611" name="楕円 610"/>
        <xdr:cNvSpPr/>
      </xdr:nvSpPr>
      <xdr:spPr>
        <a:xfrm>
          <a:off x="14541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49530</xdr:rowOff>
    </xdr:from>
    <xdr:to>
      <xdr:col>81</xdr:col>
      <xdr:colOff>50800</xdr:colOff>
      <xdr:row>79</xdr:row>
      <xdr:rowOff>121376</xdr:rowOff>
    </xdr:to>
    <xdr:cxnSp macro="">
      <xdr:nvCxnSpPr>
        <xdr:cNvPr id="612" name="直線コネクタ 611"/>
        <xdr:cNvCxnSpPr/>
      </xdr:nvCxnSpPr>
      <xdr:spPr>
        <a:xfrm flipV="1">
          <a:off x="14592300" y="1359408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83638</xdr:rowOff>
    </xdr:from>
    <xdr:to>
      <xdr:col>72</xdr:col>
      <xdr:colOff>38100</xdr:colOff>
      <xdr:row>80</xdr:row>
      <xdr:rowOff>13788</xdr:rowOff>
    </xdr:to>
    <xdr:sp macro="" textlink="">
      <xdr:nvSpPr>
        <xdr:cNvPr id="613" name="楕円 612"/>
        <xdr:cNvSpPr/>
      </xdr:nvSpPr>
      <xdr:spPr>
        <a:xfrm>
          <a:off x="13652500" y="136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121376</xdr:rowOff>
    </xdr:from>
    <xdr:to>
      <xdr:col>76</xdr:col>
      <xdr:colOff>114300</xdr:colOff>
      <xdr:row>79</xdr:row>
      <xdr:rowOff>134438</xdr:rowOff>
    </xdr:to>
    <xdr:cxnSp macro="">
      <xdr:nvCxnSpPr>
        <xdr:cNvPr id="614" name="直線コネクタ 613"/>
        <xdr:cNvCxnSpPr/>
      </xdr:nvCxnSpPr>
      <xdr:spPr>
        <a:xfrm flipV="1">
          <a:off x="13703300" y="136659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146975</xdr:rowOff>
    </xdr:from>
    <xdr:ext cx="405111" cy="259045"/>
    <xdr:sp macro="" textlink="">
      <xdr:nvSpPr>
        <xdr:cNvPr id="615" name="n_1aveValue【消防施設】&#10;有形固定資産減価償却率"/>
        <xdr:cNvSpPr txBox="1"/>
      </xdr:nvSpPr>
      <xdr:spPr>
        <a:xfrm>
          <a:off x="15266044" y="1403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76761</xdr:rowOff>
    </xdr:from>
    <xdr:ext cx="405111" cy="259045"/>
    <xdr:sp macro="" textlink="">
      <xdr:nvSpPr>
        <xdr:cNvPr id="616" name="n_2aveValue【消防施設】&#10;有形固定資産減価償却率"/>
        <xdr:cNvSpPr txBox="1"/>
      </xdr:nvSpPr>
      <xdr:spPr>
        <a:xfrm>
          <a:off x="14389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617" name="n_3aveValue【消防施設】&#10;有形固定資産減価償却率"/>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116857</xdr:rowOff>
    </xdr:from>
    <xdr:ext cx="405111" cy="259045"/>
    <xdr:sp macro="" textlink="">
      <xdr:nvSpPr>
        <xdr:cNvPr id="618" name="n_1mainValue【消防施設】&#10;有形固定資産減価償却率"/>
        <xdr:cNvSpPr txBox="1"/>
      </xdr:nvSpPr>
      <xdr:spPr>
        <a:xfrm>
          <a:off x="15266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17253</xdr:rowOff>
    </xdr:from>
    <xdr:ext cx="405111" cy="259045"/>
    <xdr:sp macro="" textlink="">
      <xdr:nvSpPr>
        <xdr:cNvPr id="619" name="n_2mainValue【消防施設】&#10;有形固定資産減価償却率"/>
        <xdr:cNvSpPr txBox="1"/>
      </xdr:nvSpPr>
      <xdr:spPr>
        <a:xfrm>
          <a:off x="143897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30315</xdr:rowOff>
    </xdr:from>
    <xdr:ext cx="405111" cy="259045"/>
    <xdr:sp macro="" textlink="">
      <xdr:nvSpPr>
        <xdr:cNvPr id="620" name="n_3mainValue【消防施設】&#10;有形固定資産減価償却率"/>
        <xdr:cNvSpPr txBox="1"/>
      </xdr:nvSpPr>
      <xdr:spPr>
        <a:xfrm>
          <a:off x="13500744" y="1340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1" name="正方形/長方形 6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2" name="正方形/長方形 6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3" name="正方形/長方形 6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4" name="正方形/長方形 6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5" name="正方形/長方形 6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6" name="正方形/長方形 6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7" name="正方形/長方形 6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8" name="正方形/長方形 62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9" name="テキスト ボックス 62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0" name="直線コネクタ 62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1" name="直線コネクタ 63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2" name="テキスト ボックス 63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3" name="直線コネクタ 63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4" name="テキスト ボックス 63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5" name="直線コネクタ 63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6" name="テキスト ボックス 63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7" name="直線コネクタ 63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8" name="テキスト ボックス 63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9" name="直線コネクタ 63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0" name="テキスト ボックス 63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1" name="直線コネクタ 6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2" name="テキスト ボックス 6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125730</xdr:rowOff>
    </xdr:from>
    <xdr:to>
      <xdr:col>116</xdr:col>
      <xdr:colOff>62864</xdr:colOff>
      <xdr:row>86</xdr:row>
      <xdr:rowOff>76200</xdr:rowOff>
    </xdr:to>
    <xdr:cxnSp macro="">
      <xdr:nvCxnSpPr>
        <xdr:cNvPr id="644" name="直線コネクタ 643"/>
        <xdr:cNvCxnSpPr/>
      </xdr:nvCxnSpPr>
      <xdr:spPr>
        <a:xfrm flipV="1">
          <a:off x="22160864" y="133273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4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46" name="直線コネクタ 64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72407</xdr:rowOff>
    </xdr:from>
    <xdr:ext cx="469744" cy="259045"/>
    <xdr:sp macro="" textlink="">
      <xdr:nvSpPr>
        <xdr:cNvPr id="647" name="【消防施設】&#10;一人当たり面積最大値テキスト"/>
        <xdr:cNvSpPr txBox="1"/>
      </xdr:nvSpPr>
      <xdr:spPr>
        <a:xfrm>
          <a:off x="22199600" y="1310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125730</xdr:rowOff>
    </xdr:from>
    <xdr:to>
      <xdr:col>116</xdr:col>
      <xdr:colOff>152400</xdr:colOff>
      <xdr:row>77</xdr:row>
      <xdr:rowOff>125730</xdr:rowOff>
    </xdr:to>
    <xdr:cxnSp macro="">
      <xdr:nvCxnSpPr>
        <xdr:cNvPr id="648" name="直線コネクタ 647"/>
        <xdr:cNvCxnSpPr/>
      </xdr:nvCxnSpPr>
      <xdr:spPr>
        <a:xfrm>
          <a:off x="22072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124477</xdr:rowOff>
    </xdr:from>
    <xdr:ext cx="469744" cy="259045"/>
    <xdr:sp macro="" textlink="">
      <xdr:nvSpPr>
        <xdr:cNvPr id="649" name="【消防施設】&#10;一人当たり面積平均値テキスト"/>
        <xdr:cNvSpPr txBox="1"/>
      </xdr:nvSpPr>
      <xdr:spPr>
        <a:xfrm>
          <a:off x="22199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50" name="フローチャート: 判断 649"/>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651" name="フローチャート: 判断 650"/>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652" name="フローチャート: 判断 651"/>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53" name="フローチャート: 判断 652"/>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4" name="テキスト ボックス 65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5" name="テキスト ボックス 65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6" name="テキスト ボックス 65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7" name="テキスト ボックス 65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8" name="テキスト ボックス 65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29211</xdr:rowOff>
    </xdr:from>
    <xdr:to>
      <xdr:col>116</xdr:col>
      <xdr:colOff>114300</xdr:colOff>
      <xdr:row>85</xdr:row>
      <xdr:rowOff>130811</xdr:rowOff>
    </xdr:to>
    <xdr:sp macro="" textlink="">
      <xdr:nvSpPr>
        <xdr:cNvPr id="659" name="楕円 658"/>
        <xdr:cNvSpPr/>
      </xdr:nvSpPr>
      <xdr:spPr>
        <a:xfrm>
          <a:off x="221107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7638</xdr:rowOff>
    </xdr:from>
    <xdr:ext cx="469744" cy="259045"/>
    <xdr:sp macro="" textlink="">
      <xdr:nvSpPr>
        <xdr:cNvPr id="660" name="【消防施設】&#10;一人当たり面積該当値テキスト"/>
        <xdr:cNvSpPr txBox="1"/>
      </xdr:nvSpPr>
      <xdr:spPr>
        <a:xfrm>
          <a:off x="22199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36830</xdr:rowOff>
    </xdr:from>
    <xdr:to>
      <xdr:col>112</xdr:col>
      <xdr:colOff>38100</xdr:colOff>
      <xdr:row>85</xdr:row>
      <xdr:rowOff>138430</xdr:rowOff>
    </xdr:to>
    <xdr:sp macro="" textlink="">
      <xdr:nvSpPr>
        <xdr:cNvPr id="661" name="楕円 660"/>
        <xdr:cNvSpPr/>
      </xdr:nvSpPr>
      <xdr:spPr>
        <a:xfrm>
          <a:off x="21272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80011</xdr:rowOff>
    </xdr:from>
    <xdr:to>
      <xdr:col>116</xdr:col>
      <xdr:colOff>63500</xdr:colOff>
      <xdr:row>85</xdr:row>
      <xdr:rowOff>87630</xdr:rowOff>
    </xdr:to>
    <xdr:cxnSp macro="">
      <xdr:nvCxnSpPr>
        <xdr:cNvPr id="662" name="直線コネクタ 661"/>
        <xdr:cNvCxnSpPr/>
      </xdr:nvCxnSpPr>
      <xdr:spPr>
        <a:xfrm flipV="1">
          <a:off x="21323300" y="146532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36830</xdr:rowOff>
    </xdr:from>
    <xdr:to>
      <xdr:col>107</xdr:col>
      <xdr:colOff>101600</xdr:colOff>
      <xdr:row>85</xdr:row>
      <xdr:rowOff>138430</xdr:rowOff>
    </xdr:to>
    <xdr:sp macro="" textlink="">
      <xdr:nvSpPr>
        <xdr:cNvPr id="663" name="楕円 662"/>
        <xdr:cNvSpPr/>
      </xdr:nvSpPr>
      <xdr:spPr>
        <a:xfrm>
          <a:off x="20383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87630</xdr:rowOff>
    </xdr:from>
    <xdr:to>
      <xdr:col>111</xdr:col>
      <xdr:colOff>177800</xdr:colOff>
      <xdr:row>85</xdr:row>
      <xdr:rowOff>87630</xdr:rowOff>
    </xdr:to>
    <xdr:cxnSp macro="">
      <xdr:nvCxnSpPr>
        <xdr:cNvPr id="664" name="直線コネクタ 663"/>
        <xdr:cNvCxnSpPr/>
      </xdr:nvCxnSpPr>
      <xdr:spPr>
        <a:xfrm>
          <a:off x="20434300" y="1466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65" name="楕円 664"/>
        <xdr:cNvSpPr/>
      </xdr:nvSpPr>
      <xdr:spPr>
        <a:xfrm>
          <a:off x="19494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87630</xdr:rowOff>
    </xdr:from>
    <xdr:to>
      <xdr:col>107</xdr:col>
      <xdr:colOff>50800</xdr:colOff>
      <xdr:row>85</xdr:row>
      <xdr:rowOff>102870</xdr:rowOff>
    </xdr:to>
    <xdr:cxnSp macro="">
      <xdr:nvCxnSpPr>
        <xdr:cNvPr id="666" name="直線コネクタ 665"/>
        <xdr:cNvCxnSpPr/>
      </xdr:nvCxnSpPr>
      <xdr:spPr>
        <a:xfrm flipV="1">
          <a:off x="19545300" y="14660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667" name="n_1ave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668" name="n_2aveValue【消防施設】&#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669"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129557</xdr:rowOff>
    </xdr:from>
    <xdr:ext cx="469744" cy="259045"/>
    <xdr:sp macro="" textlink="">
      <xdr:nvSpPr>
        <xdr:cNvPr id="670" name="n_1mainValue【消防施設】&#10;一人当たり面積"/>
        <xdr:cNvSpPr txBox="1"/>
      </xdr:nvSpPr>
      <xdr:spPr>
        <a:xfrm>
          <a:off x="210757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129557</xdr:rowOff>
    </xdr:from>
    <xdr:ext cx="469744" cy="259045"/>
    <xdr:sp macro="" textlink="">
      <xdr:nvSpPr>
        <xdr:cNvPr id="671" name="n_2mainValue【消防施設】&#10;一人当たり面積"/>
        <xdr:cNvSpPr txBox="1"/>
      </xdr:nvSpPr>
      <xdr:spPr>
        <a:xfrm>
          <a:off x="20199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672" name="n_3mainValue【消防施設】&#10;一人当たり面積"/>
        <xdr:cNvSpPr txBox="1"/>
      </xdr:nvSpPr>
      <xdr:spPr>
        <a:xfrm>
          <a:off x="19310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3" name="正方形/長方形 6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4" name="正方形/長方形 6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5" name="正方形/長方形 6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6" name="正方形/長方形 6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7" name="正方形/長方形 6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8" name="正方形/長方形 6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9" name="正方形/長方形 6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正方形/長方形 6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1" name="テキスト ボックス 6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2" name="直線コネクタ 6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83" name="直線コネクタ 68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84" name="テキスト ボックス 683"/>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5" name="直線コネクタ 68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6" name="テキスト ボックス 68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7" name="直線コネクタ 68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8" name="テキスト ボックス 68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9" name="直線コネクタ 68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0" name="テキスト ボックス 68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1" name="直線コネクタ 69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92" name="テキスト ボックス 69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3" name="直線コネクタ 6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4" name="テキスト ボックス 6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137161</xdr:rowOff>
    </xdr:from>
    <xdr:to>
      <xdr:col>85</xdr:col>
      <xdr:colOff>126364</xdr:colOff>
      <xdr:row>108</xdr:row>
      <xdr:rowOff>76200</xdr:rowOff>
    </xdr:to>
    <xdr:cxnSp macro="">
      <xdr:nvCxnSpPr>
        <xdr:cNvPr id="696" name="直線コネクタ 695"/>
        <xdr:cNvCxnSpPr/>
      </xdr:nvCxnSpPr>
      <xdr:spPr>
        <a:xfrm flipV="1">
          <a:off x="16318864" y="171107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340478" cy="259045"/>
    <xdr:sp macro="" textlink="">
      <xdr:nvSpPr>
        <xdr:cNvPr id="697" name="【庁舎】&#10;有形固定資産減価償却率最小値テキスト"/>
        <xdr:cNvSpPr txBox="1"/>
      </xdr:nvSpPr>
      <xdr:spPr>
        <a:xfrm>
          <a:off x="16357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98" name="直線コネクタ 697"/>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83838</xdr:rowOff>
    </xdr:from>
    <xdr:ext cx="405111" cy="259045"/>
    <xdr:sp macro="" textlink="">
      <xdr:nvSpPr>
        <xdr:cNvPr id="699" name="【庁舎】&#10;有形固定資産減価償却率最大値テキスト"/>
        <xdr:cNvSpPr txBox="1"/>
      </xdr:nvSpPr>
      <xdr:spPr>
        <a:xfrm>
          <a:off x="16357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137161</xdr:rowOff>
    </xdr:from>
    <xdr:to>
      <xdr:col>86</xdr:col>
      <xdr:colOff>25400</xdr:colOff>
      <xdr:row>99</xdr:row>
      <xdr:rowOff>137161</xdr:rowOff>
    </xdr:to>
    <xdr:cxnSp macro="">
      <xdr:nvCxnSpPr>
        <xdr:cNvPr id="700" name="直線コネクタ 699"/>
        <xdr:cNvCxnSpPr/>
      </xdr:nvCxnSpPr>
      <xdr:spPr>
        <a:xfrm>
          <a:off x="16230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51452</xdr:rowOff>
    </xdr:from>
    <xdr:ext cx="405111" cy="259045"/>
    <xdr:sp macro="" textlink="">
      <xdr:nvSpPr>
        <xdr:cNvPr id="701" name="【庁舎】&#10;有形固定資産減価償却率平均値テキスト"/>
        <xdr:cNvSpPr txBox="1"/>
      </xdr:nvSpPr>
      <xdr:spPr>
        <a:xfrm>
          <a:off x="16357600" y="1771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73025</xdr:rowOff>
    </xdr:from>
    <xdr:to>
      <xdr:col>85</xdr:col>
      <xdr:colOff>177800</xdr:colOff>
      <xdr:row>104</xdr:row>
      <xdr:rowOff>3175</xdr:rowOff>
    </xdr:to>
    <xdr:sp macro="" textlink="">
      <xdr:nvSpPr>
        <xdr:cNvPr id="702" name="フローチャート: 判断 701"/>
        <xdr:cNvSpPr/>
      </xdr:nvSpPr>
      <xdr:spPr>
        <a:xfrm>
          <a:off x="162687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03" name="フローチャート: 判断 702"/>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143511</xdr:rowOff>
    </xdr:from>
    <xdr:to>
      <xdr:col>76</xdr:col>
      <xdr:colOff>165100</xdr:colOff>
      <xdr:row>103</xdr:row>
      <xdr:rowOff>73661</xdr:rowOff>
    </xdr:to>
    <xdr:sp macro="" textlink="">
      <xdr:nvSpPr>
        <xdr:cNvPr id="704" name="フローチャート: 判断 703"/>
        <xdr:cNvSpPr/>
      </xdr:nvSpPr>
      <xdr:spPr>
        <a:xfrm>
          <a:off x="14541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97789</xdr:rowOff>
    </xdr:from>
    <xdr:to>
      <xdr:col>72</xdr:col>
      <xdr:colOff>38100</xdr:colOff>
      <xdr:row>102</xdr:row>
      <xdr:rowOff>27939</xdr:rowOff>
    </xdr:to>
    <xdr:sp macro="" textlink="">
      <xdr:nvSpPr>
        <xdr:cNvPr id="705" name="フローチャート: 判断 704"/>
        <xdr:cNvSpPr/>
      </xdr:nvSpPr>
      <xdr:spPr>
        <a:xfrm>
          <a:off x="13652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6" name="テキスト ボックス 7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7" name="テキスト ボックス 7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8" name="テキスト ボックス 7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9" name="テキスト ボックス 7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0" name="テキスト ボックス 7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65405</xdr:rowOff>
    </xdr:from>
    <xdr:to>
      <xdr:col>85</xdr:col>
      <xdr:colOff>177800</xdr:colOff>
      <xdr:row>102</xdr:row>
      <xdr:rowOff>167005</xdr:rowOff>
    </xdr:to>
    <xdr:sp macro="" textlink="">
      <xdr:nvSpPr>
        <xdr:cNvPr id="711" name="楕円 710"/>
        <xdr:cNvSpPr/>
      </xdr:nvSpPr>
      <xdr:spPr>
        <a:xfrm>
          <a:off x="162687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88282</xdr:rowOff>
    </xdr:from>
    <xdr:ext cx="405111" cy="259045"/>
    <xdr:sp macro="" textlink="">
      <xdr:nvSpPr>
        <xdr:cNvPr id="712" name="【庁舎】&#10;有形固定資産減価償却率該当値テキスト"/>
        <xdr:cNvSpPr txBox="1"/>
      </xdr:nvSpPr>
      <xdr:spPr>
        <a:xfrm>
          <a:off x="16357600"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103505</xdr:rowOff>
    </xdr:from>
    <xdr:to>
      <xdr:col>81</xdr:col>
      <xdr:colOff>101600</xdr:colOff>
      <xdr:row>103</xdr:row>
      <xdr:rowOff>33655</xdr:rowOff>
    </xdr:to>
    <xdr:sp macro="" textlink="">
      <xdr:nvSpPr>
        <xdr:cNvPr id="713" name="楕円 712"/>
        <xdr:cNvSpPr/>
      </xdr:nvSpPr>
      <xdr:spPr>
        <a:xfrm>
          <a:off x="154305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116205</xdr:rowOff>
    </xdr:from>
    <xdr:to>
      <xdr:col>85</xdr:col>
      <xdr:colOff>127000</xdr:colOff>
      <xdr:row>102</xdr:row>
      <xdr:rowOff>154305</xdr:rowOff>
    </xdr:to>
    <xdr:cxnSp macro="">
      <xdr:nvCxnSpPr>
        <xdr:cNvPr id="714" name="直線コネクタ 713"/>
        <xdr:cNvCxnSpPr/>
      </xdr:nvCxnSpPr>
      <xdr:spPr>
        <a:xfrm flipV="1">
          <a:off x="15481300" y="176041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141605</xdr:rowOff>
    </xdr:from>
    <xdr:to>
      <xdr:col>76</xdr:col>
      <xdr:colOff>165100</xdr:colOff>
      <xdr:row>103</xdr:row>
      <xdr:rowOff>71755</xdr:rowOff>
    </xdr:to>
    <xdr:sp macro="" textlink="">
      <xdr:nvSpPr>
        <xdr:cNvPr id="715" name="楕円 714"/>
        <xdr:cNvSpPr/>
      </xdr:nvSpPr>
      <xdr:spPr>
        <a:xfrm>
          <a:off x="14541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154305</xdr:rowOff>
    </xdr:from>
    <xdr:to>
      <xdr:col>81</xdr:col>
      <xdr:colOff>50800</xdr:colOff>
      <xdr:row>103</xdr:row>
      <xdr:rowOff>20955</xdr:rowOff>
    </xdr:to>
    <xdr:cxnSp macro="">
      <xdr:nvCxnSpPr>
        <xdr:cNvPr id="716" name="直線コネクタ 715"/>
        <xdr:cNvCxnSpPr/>
      </xdr:nvCxnSpPr>
      <xdr:spPr>
        <a:xfrm flipV="1">
          <a:off x="14592300" y="17642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xdr:rowOff>
    </xdr:from>
    <xdr:to>
      <xdr:col>72</xdr:col>
      <xdr:colOff>38100</xdr:colOff>
      <xdr:row>103</xdr:row>
      <xdr:rowOff>109855</xdr:rowOff>
    </xdr:to>
    <xdr:sp macro="" textlink="">
      <xdr:nvSpPr>
        <xdr:cNvPr id="717" name="楕円 716"/>
        <xdr:cNvSpPr/>
      </xdr:nvSpPr>
      <xdr:spPr>
        <a:xfrm>
          <a:off x="13652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20955</xdr:rowOff>
    </xdr:from>
    <xdr:to>
      <xdr:col>76</xdr:col>
      <xdr:colOff>114300</xdr:colOff>
      <xdr:row>103</xdr:row>
      <xdr:rowOff>59055</xdr:rowOff>
    </xdr:to>
    <xdr:cxnSp macro="">
      <xdr:nvCxnSpPr>
        <xdr:cNvPr id="718" name="直線コネクタ 717"/>
        <xdr:cNvCxnSpPr/>
      </xdr:nvCxnSpPr>
      <xdr:spPr>
        <a:xfrm flipV="1">
          <a:off x="13703300" y="17680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719" name="n_1aveValue【庁舎】&#10;有形固定資産減価償却率"/>
        <xdr:cNvSpPr txBox="1"/>
      </xdr:nvSpPr>
      <xdr:spPr>
        <a:xfrm>
          <a:off x="15266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64788</xdr:rowOff>
    </xdr:from>
    <xdr:ext cx="405111" cy="259045"/>
    <xdr:sp macro="" textlink="">
      <xdr:nvSpPr>
        <xdr:cNvPr id="720" name="n_2aveValue【庁舎】&#10;有形固定資産減価償却率"/>
        <xdr:cNvSpPr txBox="1"/>
      </xdr:nvSpPr>
      <xdr:spPr>
        <a:xfrm>
          <a:off x="14389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44466</xdr:rowOff>
    </xdr:from>
    <xdr:ext cx="405111" cy="259045"/>
    <xdr:sp macro="" textlink="">
      <xdr:nvSpPr>
        <xdr:cNvPr id="721" name="n_3aveValue【庁舎】&#10;有形固定資産減価償却率"/>
        <xdr:cNvSpPr txBox="1"/>
      </xdr:nvSpPr>
      <xdr:spPr>
        <a:xfrm>
          <a:off x="13500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50182</xdr:rowOff>
    </xdr:from>
    <xdr:ext cx="405111" cy="259045"/>
    <xdr:sp macro="" textlink="">
      <xdr:nvSpPr>
        <xdr:cNvPr id="722" name="n_1mainValue【庁舎】&#10;有形固定資産減価償却率"/>
        <xdr:cNvSpPr txBox="1"/>
      </xdr:nvSpPr>
      <xdr:spPr>
        <a:xfrm>
          <a:off x="15266044" y="173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88282</xdr:rowOff>
    </xdr:from>
    <xdr:ext cx="405111" cy="259045"/>
    <xdr:sp macro="" textlink="">
      <xdr:nvSpPr>
        <xdr:cNvPr id="723" name="n_2mainValue【庁舎】&#10;有形固定資産減価償却率"/>
        <xdr:cNvSpPr txBox="1"/>
      </xdr:nvSpPr>
      <xdr:spPr>
        <a:xfrm>
          <a:off x="1438974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100982</xdr:rowOff>
    </xdr:from>
    <xdr:ext cx="405111" cy="259045"/>
    <xdr:sp macro="" textlink="">
      <xdr:nvSpPr>
        <xdr:cNvPr id="724" name="n_3mainValue【庁舎】&#10;有形固定資産減価償却率"/>
        <xdr:cNvSpPr txBox="1"/>
      </xdr:nvSpPr>
      <xdr:spPr>
        <a:xfrm>
          <a:off x="13500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5" name="正方形/長方形 7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6" name="正方形/長方形 7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7" name="正方形/長方形 7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8" name="正方形/長方形 7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9" name="正方形/長方形 7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0" name="正方形/長方形 7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1" name="正方形/長方形 7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2" name="正方形/長方形 7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3" name="テキスト ボックス 7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4" name="直線コネクタ 7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35" name="直線コネクタ 73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36" name="テキスト ボックス 73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37" name="直線コネクタ 73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38" name="テキスト ボックス 73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39" name="直線コネクタ 73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0" name="テキスト ボックス 73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1" name="直線コネクタ 74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2" name="テキスト ボックス 74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3" name="直線コネクタ 7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4" name="テキスト ボックス 7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107</xdr:row>
      <xdr:rowOff>96774</xdr:rowOff>
    </xdr:to>
    <xdr:cxnSp macro="">
      <xdr:nvCxnSpPr>
        <xdr:cNvPr id="746" name="直線コネクタ 745"/>
        <xdr:cNvCxnSpPr/>
      </xdr:nvCxnSpPr>
      <xdr:spPr>
        <a:xfrm flipV="1">
          <a:off x="22160864" y="1737207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747"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748" name="直線コネクタ 747"/>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749" name="【庁舎】&#10;一人当たり面積最大値テキスト"/>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750" name="直線コネクタ 749"/>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76979</xdr:rowOff>
    </xdr:from>
    <xdr:ext cx="469744" cy="259045"/>
    <xdr:sp macro="" textlink="">
      <xdr:nvSpPr>
        <xdr:cNvPr id="751" name="【庁舎】&#10;一人当たり面積平均値テキスト"/>
        <xdr:cNvSpPr txBox="1"/>
      </xdr:nvSpPr>
      <xdr:spPr>
        <a:xfrm>
          <a:off x="22199600" y="1790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752" name="フローチャート: 判断 751"/>
        <xdr:cNvSpPr/>
      </xdr:nvSpPr>
      <xdr:spPr>
        <a:xfrm>
          <a:off x="22110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80263</xdr:rowOff>
    </xdr:from>
    <xdr:to>
      <xdr:col>112</xdr:col>
      <xdr:colOff>38100</xdr:colOff>
      <xdr:row>105</xdr:row>
      <xdr:rowOff>10413</xdr:rowOff>
    </xdr:to>
    <xdr:sp macro="" textlink="">
      <xdr:nvSpPr>
        <xdr:cNvPr id="753" name="フローチャート: 判断 752"/>
        <xdr:cNvSpPr/>
      </xdr:nvSpPr>
      <xdr:spPr>
        <a:xfrm>
          <a:off x="21272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84837</xdr:rowOff>
    </xdr:from>
    <xdr:to>
      <xdr:col>107</xdr:col>
      <xdr:colOff>101600</xdr:colOff>
      <xdr:row>105</xdr:row>
      <xdr:rowOff>14987</xdr:rowOff>
    </xdr:to>
    <xdr:sp macro="" textlink="">
      <xdr:nvSpPr>
        <xdr:cNvPr id="754" name="フローチャート: 判断 753"/>
        <xdr:cNvSpPr/>
      </xdr:nvSpPr>
      <xdr:spPr>
        <a:xfrm>
          <a:off x="20383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27687</xdr:rowOff>
    </xdr:from>
    <xdr:to>
      <xdr:col>102</xdr:col>
      <xdr:colOff>165100</xdr:colOff>
      <xdr:row>105</xdr:row>
      <xdr:rowOff>129287</xdr:rowOff>
    </xdr:to>
    <xdr:sp macro="" textlink="">
      <xdr:nvSpPr>
        <xdr:cNvPr id="755" name="フローチャート: 判断 754"/>
        <xdr:cNvSpPr/>
      </xdr:nvSpPr>
      <xdr:spPr>
        <a:xfrm>
          <a:off x="194945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6" name="テキスト ボックス 7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7" name="テキスト ボックス 7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8" name="テキスト ボックス 7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9" name="テキスト ボックス 7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0" name="テキスト ボックス 7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761" name="楕円 760"/>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48277</xdr:rowOff>
    </xdr:from>
    <xdr:ext cx="469744" cy="259045"/>
    <xdr:sp macro="" textlink="">
      <xdr:nvSpPr>
        <xdr:cNvPr id="762" name="【庁舎】&#10;一人当たり面積該当値テキスト"/>
        <xdr:cNvSpPr txBox="1"/>
      </xdr:nvSpPr>
      <xdr:spPr>
        <a:xfrm>
          <a:off x="22199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29972</xdr:rowOff>
    </xdr:from>
    <xdr:to>
      <xdr:col>112</xdr:col>
      <xdr:colOff>38100</xdr:colOff>
      <xdr:row>104</xdr:row>
      <xdr:rowOff>131572</xdr:rowOff>
    </xdr:to>
    <xdr:sp macro="" textlink="">
      <xdr:nvSpPr>
        <xdr:cNvPr id="763" name="楕円 762"/>
        <xdr:cNvSpPr/>
      </xdr:nvSpPr>
      <xdr:spPr>
        <a:xfrm>
          <a:off x="212725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76200</xdr:rowOff>
    </xdr:from>
    <xdr:to>
      <xdr:col>116</xdr:col>
      <xdr:colOff>63500</xdr:colOff>
      <xdr:row>104</xdr:row>
      <xdr:rowOff>80772</xdr:rowOff>
    </xdr:to>
    <xdr:cxnSp macro="">
      <xdr:nvCxnSpPr>
        <xdr:cNvPr id="764" name="直線コネクタ 763"/>
        <xdr:cNvCxnSpPr/>
      </xdr:nvCxnSpPr>
      <xdr:spPr>
        <a:xfrm flipV="1">
          <a:off x="21323300" y="179070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29972</xdr:rowOff>
    </xdr:from>
    <xdr:to>
      <xdr:col>107</xdr:col>
      <xdr:colOff>101600</xdr:colOff>
      <xdr:row>104</xdr:row>
      <xdr:rowOff>131572</xdr:rowOff>
    </xdr:to>
    <xdr:sp macro="" textlink="">
      <xdr:nvSpPr>
        <xdr:cNvPr id="765" name="楕円 764"/>
        <xdr:cNvSpPr/>
      </xdr:nvSpPr>
      <xdr:spPr>
        <a:xfrm>
          <a:off x="203835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80772</xdr:rowOff>
    </xdr:from>
    <xdr:to>
      <xdr:col>111</xdr:col>
      <xdr:colOff>177800</xdr:colOff>
      <xdr:row>104</xdr:row>
      <xdr:rowOff>80772</xdr:rowOff>
    </xdr:to>
    <xdr:cxnSp macro="">
      <xdr:nvCxnSpPr>
        <xdr:cNvPr id="766" name="直線コネクタ 765"/>
        <xdr:cNvCxnSpPr/>
      </xdr:nvCxnSpPr>
      <xdr:spPr>
        <a:xfrm>
          <a:off x="20434300" y="17911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34544</xdr:rowOff>
    </xdr:from>
    <xdr:to>
      <xdr:col>102</xdr:col>
      <xdr:colOff>165100</xdr:colOff>
      <xdr:row>104</xdr:row>
      <xdr:rowOff>136144</xdr:rowOff>
    </xdr:to>
    <xdr:sp macro="" textlink="">
      <xdr:nvSpPr>
        <xdr:cNvPr id="767" name="楕円 766"/>
        <xdr:cNvSpPr/>
      </xdr:nvSpPr>
      <xdr:spPr>
        <a:xfrm>
          <a:off x="19494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80772</xdr:rowOff>
    </xdr:from>
    <xdr:to>
      <xdr:col>107</xdr:col>
      <xdr:colOff>50800</xdr:colOff>
      <xdr:row>104</xdr:row>
      <xdr:rowOff>85344</xdr:rowOff>
    </xdr:to>
    <xdr:cxnSp macro="">
      <xdr:nvCxnSpPr>
        <xdr:cNvPr id="768" name="直線コネクタ 767"/>
        <xdr:cNvCxnSpPr/>
      </xdr:nvCxnSpPr>
      <xdr:spPr>
        <a:xfrm flipV="1">
          <a:off x="19545300" y="179115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xdr:rowOff>
    </xdr:from>
    <xdr:ext cx="469744" cy="259045"/>
    <xdr:sp macro="" textlink="">
      <xdr:nvSpPr>
        <xdr:cNvPr id="769" name="n_1aveValue【庁舎】&#10;一人当たり面積"/>
        <xdr:cNvSpPr txBox="1"/>
      </xdr:nvSpPr>
      <xdr:spPr>
        <a:xfrm>
          <a:off x="21075727" y="180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6114</xdr:rowOff>
    </xdr:from>
    <xdr:ext cx="469744" cy="259045"/>
    <xdr:sp macro="" textlink="">
      <xdr:nvSpPr>
        <xdr:cNvPr id="770" name="n_2aveValue【庁舎】&#10;一人当たり面積"/>
        <xdr:cNvSpPr txBox="1"/>
      </xdr:nvSpPr>
      <xdr:spPr>
        <a:xfrm>
          <a:off x="20199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120414</xdr:rowOff>
    </xdr:from>
    <xdr:ext cx="469744" cy="259045"/>
    <xdr:sp macro="" textlink="">
      <xdr:nvSpPr>
        <xdr:cNvPr id="771" name="n_3aveValue【庁舎】&#10;一人当たり面積"/>
        <xdr:cNvSpPr txBox="1"/>
      </xdr:nvSpPr>
      <xdr:spPr>
        <a:xfrm>
          <a:off x="19310427"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148099</xdr:rowOff>
    </xdr:from>
    <xdr:ext cx="469744" cy="259045"/>
    <xdr:sp macro="" textlink="">
      <xdr:nvSpPr>
        <xdr:cNvPr id="772" name="n_1mainValue【庁舎】&#10;一人当たり面積"/>
        <xdr:cNvSpPr txBox="1"/>
      </xdr:nvSpPr>
      <xdr:spPr>
        <a:xfrm>
          <a:off x="210757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148099</xdr:rowOff>
    </xdr:from>
    <xdr:ext cx="469744" cy="259045"/>
    <xdr:sp macro="" textlink="">
      <xdr:nvSpPr>
        <xdr:cNvPr id="773" name="n_2mainValue【庁舎】&#10;一人当たり面積"/>
        <xdr:cNvSpPr txBox="1"/>
      </xdr:nvSpPr>
      <xdr:spPr>
        <a:xfrm>
          <a:off x="201994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152671</xdr:rowOff>
    </xdr:from>
    <xdr:ext cx="469744" cy="259045"/>
    <xdr:sp macro="" textlink="">
      <xdr:nvSpPr>
        <xdr:cNvPr id="774" name="n_3mainValue【庁舎】&#10;一人当たり面積"/>
        <xdr:cNvSpPr txBox="1"/>
      </xdr:nvSpPr>
      <xdr:spPr>
        <a:xfrm>
          <a:off x="193104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5" name="正方形/長方形 7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6" name="正方形/長方形 7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7" name="テキスト ボックス 7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大きく低下している。これは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キセラ川西プラザの整備によるもので、老朽化対策の取り組みの結果である。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その他の施設についても個別施設計画に基づき、施設の集約化・除却等を進めており、全体的な有形固定資産減価償却率の改善に取り組んでいく。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158,003
156,691
53.44
56,773,751
56,367,776
281,725
30,641,389
71,109,019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社会福祉費や高齢者保健福祉費等の増加により基準財政需要額が増加した一方で、市民税所得割等の減少により基準財政収入額が減少したため、財政力指数は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税収の約半分が個人市民税であるが、高齢化率が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％と全国平均より高いこと等により財政基盤が弱く、類似団体の平均を下回っている。そのため、行財政改革実行計画に基づく事務事業の見直しを継続することや、令和元年度から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年間にわたって実施する全事業の再検証により、持続可能な財政運営を確保するよう努める。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11995</xdr:rowOff>
    </xdr:to>
    <xdr:cxnSp macro="">
      <xdr:nvCxnSpPr>
        <xdr:cNvPr id="69" name="直線コネクタ 68"/>
        <xdr:cNvCxnSpPr/>
      </xdr:nvCxnSpPr>
      <xdr:spPr>
        <a:xfrm>
          <a:off x="4114800" y="71994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106132</xdr:rowOff>
    </xdr:from>
    <xdr:ext cx="762000" cy="259045"/>
    <xdr:sp macro="" textlink="">
      <xdr:nvSpPr>
        <xdr:cNvPr id="70" name="財政力平均値テキスト"/>
        <xdr:cNvSpPr txBox="1"/>
      </xdr:nvSpPr>
      <xdr:spPr>
        <a:xfrm>
          <a:off x="5041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41</xdr:row>
      <xdr:rowOff>170039</xdr:rowOff>
    </xdr:to>
    <xdr:cxnSp macro="">
      <xdr:nvCxnSpPr>
        <xdr:cNvPr id="72" name="直線コネクタ 71"/>
        <xdr:cNvCxnSpPr/>
      </xdr:nvCxnSpPr>
      <xdr:spPr>
        <a:xfrm>
          <a:off x="3225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41</xdr:row>
      <xdr:rowOff>170039</xdr:rowOff>
    </xdr:to>
    <xdr:cxnSp macro="">
      <xdr:nvCxnSpPr>
        <xdr:cNvPr id="75" name="直線コネクタ 74"/>
        <xdr:cNvCxnSpPr/>
      </xdr:nvCxnSpPr>
      <xdr:spPr>
        <a:xfrm>
          <a:off x="2336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11995</xdr:rowOff>
    </xdr:to>
    <xdr:cxnSp macro="">
      <xdr:nvCxnSpPr>
        <xdr:cNvPr id="78" name="直線コネクタ 77"/>
        <xdr:cNvCxnSpPr/>
      </xdr:nvCxnSpPr>
      <xdr:spPr>
        <a:xfrm flipV="1">
          <a:off x="1447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143228</xdr:rowOff>
    </xdr:from>
    <xdr:to>
      <xdr:col>11</xdr:col>
      <xdr:colOff>82550</xdr:colOff>
      <xdr:row>41</xdr:row>
      <xdr:rowOff>73378</xdr:rowOff>
    </xdr:to>
    <xdr:sp macro="" textlink="">
      <xdr:nvSpPr>
        <xdr:cNvPr id="79" name="フローチャート: 判断 78"/>
        <xdr:cNvSpPr/>
      </xdr:nvSpPr>
      <xdr:spPr>
        <a:xfrm>
          <a:off x="2286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80" name="テキスト ボックス 79"/>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104722</xdr:rowOff>
    </xdr:from>
    <xdr:ext cx="762000" cy="259045"/>
    <xdr:sp macro="" textlink="">
      <xdr:nvSpPr>
        <xdr:cNvPr id="89" name="財政力該当値テキスト"/>
        <xdr:cNvSpPr txBox="1"/>
      </xdr:nvSpPr>
      <xdr:spPr>
        <a:xfrm>
          <a:off x="5041900" y="713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91" name="テキスト ボックス 90"/>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93" name="テキスト ボックス 92"/>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95" name="テキスト ボックス 94"/>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経常経費が横ばいで推移している一方で、普通交付税や地方消費税交付金等の経常一般財源総額が増加したことにより、経常収支比率が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類似団体と比較して高い水準となっているため、改善に向けて経常経費の削減を引き続き行っていくが、今後も社会保障費の増大が見込まれることから、当面は厳しい状況が続くことが予想される。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67</xdr:row>
      <xdr:rowOff>2794</xdr:rowOff>
    </xdr:to>
    <xdr:cxnSp macro="">
      <xdr:nvCxnSpPr>
        <xdr:cNvPr id="125" name="直線コネクタ 124"/>
        <xdr:cNvCxnSpPr/>
      </xdr:nvCxnSpPr>
      <xdr:spPr>
        <a:xfrm flipV="1">
          <a:off x="4953000" y="996492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75438</xdr:rowOff>
    </xdr:from>
    <xdr:to>
      <xdr:col>23</xdr:col>
      <xdr:colOff>133350</xdr:colOff>
      <xdr:row>65</xdr:row>
      <xdr:rowOff>152654</xdr:rowOff>
    </xdr:to>
    <xdr:cxnSp macro="">
      <xdr:nvCxnSpPr>
        <xdr:cNvPr id="130" name="直線コネクタ 129"/>
        <xdr:cNvCxnSpPr/>
      </xdr:nvCxnSpPr>
      <xdr:spPr>
        <a:xfrm flipV="1">
          <a:off x="4114800" y="1121968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1"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2" name="フローチャート: 判断 131"/>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152654</xdr:rowOff>
    </xdr:from>
    <xdr:to>
      <xdr:col>19</xdr:col>
      <xdr:colOff>133350</xdr:colOff>
      <xdr:row>66</xdr:row>
      <xdr:rowOff>58420</xdr:rowOff>
    </xdr:to>
    <xdr:cxnSp macro="">
      <xdr:nvCxnSpPr>
        <xdr:cNvPr id="133" name="直線コネクタ 132"/>
        <xdr:cNvCxnSpPr/>
      </xdr:nvCxnSpPr>
      <xdr:spPr>
        <a:xfrm flipV="1">
          <a:off x="3225800" y="112969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123952</xdr:rowOff>
    </xdr:from>
    <xdr:to>
      <xdr:col>19</xdr:col>
      <xdr:colOff>184150</xdr:colOff>
      <xdr:row>63</xdr:row>
      <xdr:rowOff>54102</xdr:rowOff>
    </xdr:to>
    <xdr:sp macro="" textlink="">
      <xdr:nvSpPr>
        <xdr:cNvPr id="134" name="フローチャート: 判断 133"/>
        <xdr:cNvSpPr/>
      </xdr:nvSpPr>
      <xdr:spPr>
        <a:xfrm>
          <a:off x="4064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35" name="テキスト ボックス 134"/>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5588</xdr:rowOff>
    </xdr:from>
    <xdr:to>
      <xdr:col>15</xdr:col>
      <xdr:colOff>82550</xdr:colOff>
      <xdr:row>66</xdr:row>
      <xdr:rowOff>58420</xdr:rowOff>
    </xdr:to>
    <xdr:cxnSp macro="">
      <xdr:nvCxnSpPr>
        <xdr:cNvPr id="136" name="直線コネクタ 135"/>
        <xdr:cNvCxnSpPr/>
      </xdr:nvCxnSpPr>
      <xdr:spPr>
        <a:xfrm>
          <a:off x="2336800" y="10978388"/>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152908</xdr:rowOff>
    </xdr:from>
    <xdr:to>
      <xdr:col>15</xdr:col>
      <xdr:colOff>133350</xdr:colOff>
      <xdr:row>63</xdr:row>
      <xdr:rowOff>83058</xdr:rowOff>
    </xdr:to>
    <xdr:sp macro="" textlink="">
      <xdr:nvSpPr>
        <xdr:cNvPr id="137" name="フローチャート: 判断 136"/>
        <xdr:cNvSpPr/>
      </xdr:nvSpPr>
      <xdr:spPr>
        <a:xfrm>
          <a:off x="3175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93235</xdr:rowOff>
    </xdr:from>
    <xdr:ext cx="762000" cy="259045"/>
    <xdr:sp macro="" textlink="">
      <xdr:nvSpPr>
        <xdr:cNvPr id="138" name="テキスト ボックス 137"/>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65</xdr:row>
      <xdr:rowOff>27178</xdr:rowOff>
    </xdr:to>
    <xdr:cxnSp macro="">
      <xdr:nvCxnSpPr>
        <xdr:cNvPr id="139" name="直線コネクタ 138"/>
        <xdr:cNvCxnSpPr/>
      </xdr:nvCxnSpPr>
      <xdr:spPr>
        <a:xfrm flipV="1">
          <a:off x="1447800" y="1097838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102362</xdr:rowOff>
    </xdr:from>
    <xdr:to>
      <xdr:col>11</xdr:col>
      <xdr:colOff>82550</xdr:colOff>
      <xdr:row>62</xdr:row>
      <xdr:rowOff>32512</xdr:rowOff>
    </xdr:to>
    <xdr:sp macro="" textlink="">
      <xdr:nvSpPr>
        <xdr:cNvPr id="140" name="フローチャート: 判断 139"/>
        <xdr:cNvSpPr/>
      </xdr:nvSpPr>
      <xdr:spPr>
        <a:xfrm>
          <a:off x="2286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41" name="テキスト ボックス 140"/>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42" name="フローチャート: 判断 141"/>
        <xdr:cNvSpPr/>
      </xdr:nvSpPr>
      <xdr:spPr>
        <a:xfrm>
          <a:off x="1397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124477</xdr:rowOff>
    </xdr:from>
    <xdr:ext cx="762000" cy="259045"/>
    <xdr:sp macro="" textlink="">
      <xdr:nvSpPr>
        <xdr:cNvPr id="143" name="テキスト ボックス 142"/>
        <xdr:cNvSpPr txBox="1"/>
      </xdr:nvSpPr>
      <xdr:spPr>
        <a:xfrm>
          <a:off x="1066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24638</xdr:rowOff>
    </xdr:from>
    <xdr:to>
      <xdr:col>23</xdr:col>
      <xdr:colOff>184150</xdr:colOff>
      <xdr:row>65</xdr:row>
      <xdr:rowOff>126238</xdr:rowOff>
    </xdr:to>
    <xdr:sp macro="" textlink="">
      <xdr:nvSpPr>
        <xdr:cNvPr id="149" name="楕円 148"/>
        <xdr:cNvSpPr/>
      </xdr:nvSpPr>
      <xdr:spPr>
        <a:xfrm>
          <a:off x="4902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168165</xdr:rowOff>
    </xdr:from>
    <xdr:ext cx="762000" cy="259045"/>
    <xdr:sp macro="" textlink="">
      <xdr:nvSpPr>
        <xdr:cNvPr id="150" name="財政構造の弾力性該当値テキスト"/>
        <xdr:cNvSpPr txBox="1"/>
      </xdr:nvSpPr>
      <xdr:spPr>
        <a:xfrm>
          <a:off x="5041900" y="1114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101854</xdr:rowOff>
    </xdr:from>
    <xdr:to>
      <xdr:col>19</xdr:col>
      <xdr:colOff>184150</xdr:colOff>
      <xdr:row>66</xdr:row>
      <xdr:rowOff>32004</xdr:rowOff>
    </xdr:to>
    <xdr:sp macro="" textlink="">
      <xdr:nvSpPr>
        <xdr:cNvPr id="151" name="楕円 150"/>
        <xdr:cNvSpPr/>
      </xdr:nvSpPr>
      <xdr:spPr>
        <a:xfrm>
          <a:off x="4064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16781</xdr:rowOff>
    </xdr:from>
    <xdr:ext cx="736600" cy="259045"/>
    <xdr:sp macro="" textlink="">
      <xdr:nvSpPr>
        <xdr:cNvPr id="152" name="テキスト ボックス 151"/>
        <xdr:cNvSpPr txBox="1"/>
      </xdr:nvSpPr>
      <xdr:spPr>
        <a:xfrm>
          <a:off x="3733800" y="1133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7620</xdr:rowOff>
    </xdr:from>
    <xdr:to>
      <xdr:col>15</xdr:col>
      <xdr:colOff>133350</xdr:colOff>
      <xdr:row>66</xdr:row>
      <xdr:rowOff>109220</xdr:rowOff>
    </xdr:to>
    <xdr:sp macro="" textlink="">
      <xdr:nvSpPr>
        <xdr:cNvPr id="153" name="楕円 152"/>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93997</xdr:rowOff>
    </xdr:from>
    <xdr:ext cx="762000" cy="259045"/>
    <xdr:sp macro="" textlink="">
      <xdr:nvSpPr>
        <xdr:cNvPr id="154" name="テキスト ボックス 153"/>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5" name="楕円 154"/>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41165</xdr:rowOff>
    </xdr:from>
    <xdr:ext cx="762000" cy="259045"/>
    <xdr:sp macro="" textlink="">
      <xdr:nvSpPr>
        <xdr:cNvPr id="156" name="テキスト ボックス 155"/>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57" name="楕円 156"/>
        <xdr:cNvSpPr/>
      </xdr:nvSpPr>
      <xdr:spPr>
        <a:xfrm>
          <a:off x="1397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58" name="テキスト ボックス 157"/>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課長補佐級以上の給与カット等により人件費が、公営住宅借上料の減等で物件費が、それぞれ減少したことにより、当該指標について昨年度に比べて減額となっている。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今後、施設の老朽化に伴い維持補修費等の増加が見込まれるが、長寿命化などの取組みによる経費の平準化に努めていく。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53618</xdr:rowOff>
    </xdr:from>
    <xdr:to>
      <xdr:col>23</xdr:col>
      <xdr:colOff>133350</xdr:colOff>
      <xdr:row>89</xdr:row>
      <xdr:rowOff>38125</xdr:rowOff>
    </xdr:to>
    <xdr:cxnSp macro="">
      <xdr:nvCxnSpPr>
        <xdr:cNvPr id="190" name="直線コネクタ 189"/>
        <xdr:cNvCxnSpPr/>
      </xdr:nvCxnSpPr>
      <xdr:spPr>
        <a:xfrm flipV="1">
          <a:off x="4953000" y="13941068"/>
          <a:ext cx="0" cy="1356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10202</xdr:rowOff>
    </xdr:from>
    <xdr:ext cx="762000" cy="259045"/>
    <xdr:sp macro="" textlink="">
      <xdr:nvSpPr>
        <xdr:cNvPr id="191" name="人件費・物件費等の状況最小値テキスト"/>
        <xdr:cNvSpPr txBox="1"/>
      </xdr:nvSpPr>
      <xdr:spPr>
        <a:xfrm>
          <a:off x="5041900" y="1526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38125</xdr:rowOff>
    </xdr:from>
    <xdr:to>
      <xdr:col>24</xdr:col>
      <xdr:colOff>12700</xdr:colOff>
      <xdr:row>89</xdr:row>
      <xdr:rowOff>38125</xdr:rowOff>
    </xdr:to>
    <xdr:cxnSp macro="">
      <xdr:nvCxnSpPr>
        <xdr:cNvPr id="192" name="直線コネクタ 191"/>
        <xdr:cNvCxnSpPr/>
      </xdr:nvCxnSpPr>
      <xdr:spPr>
        <a:xfrm>
          <a:off x="4864100" y="1529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139995</xdr:rowOff>
    </xdr:from>
    <xdr:ext cx="762000" cy="259045"/>
    <xdr:sp macro="" textlink="">
      <xdr:nvSpPr>
        <xdr:cNvPr id="193" name="人件費・物件費等の状況最大値テキスト"/>
        <xdr:cNvSpPr txBox="1"/>
      </xdr:nvSpPr>
      <xdr:spPr>
        <a:xfrm>
          <a:off x="5041900" y="1368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53618</xdr:rowOff>
    </xdr:from>
    <xdr:to>
      <xdr:col>24</xdr:col>
      <xdr:colOff>12700</xdr:colOff>
      <xdr:row>81</xdr:row>
      <xdr:rowOff>53618</xdr:rowOff>
    </xdr:to>
    <xdr:cxnSp macro="">
      <xdr:nvCxnSpPr>
        <xdr:cNvPr id="194" name="直線コネクタ 193"/>
        <xdr:cNvCxnSpPr/>
      </xdr:nvCxnSpPr>
      <xdr:spPr>
        <a:xfrm>
          <a:off x="4864100" y="139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133603</xdr:rowOff>
    </xdr:from>
    <xdr:to>
      <xdr:col>23</xdr:col>
      <xdr:colOff>133350</xdr:colOff>
      <xdr:row>82</xdr:row>
      <xdr:rowOff>150724</xdr:rowOff>
    </xdr:to>
    <xdr:cxnSp macro="">
      <xdr:nvCxnSpPr>
        <xdr:cNvPr id="195" name="直線コネクタ 194"/>
        <xdr:cNvCxnSpPr/>
      </xdr:nvCxnSpPr>
      <xdr:spPr>
        <a:xfrm flipV="1">
          <a:off x="4114800" y="14192503"/>
          <a:ext cx="838200" cy="1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137853</xdr:rowOff>
    </xdr:from>
    <xdr:ext cx="762000" cy="259045"/>
    <xdr:sp macro="" textlink="">
      <xdr:nvSpPr>
        <xdr:cNvPr id="196" name="人件費・物件費等の状況平均値テキスト"/>
        <xdr:cNvSpPr txBox="1"/>
      </xdr:nvSpPr>
      <xdr:spPr>
        <a:xfrm>
          <a:off x="5041900" y="14196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165776</xdr:rowOff>
    </xdr:from>
    <xdr:to>
      <xdr:col>23</xdr:col>
      <xdr:colOff>184150</xdr:colOff>
      <xdr:row>83</xdr:row>
      <xdr:rowOff>95926</xdr:rowOff>
    </xdr:to>
    <xdr:sp macro="" textlink="">
      <xdr:nvSpPr>
        <xdr:cNvPr id="197" name="フローチャート: 判断 196"/>
        <xdr:cNvSpPr/>
      </xdr:nvSpPr>
      <xdr:spPr>
        <a:xfrm>
          <a:off x="49022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133076</xdr:rowOff>
    </xdr:from>
    <xdr:to>
      <xdr:col>19</xdr:col>
      <xdr:colOff>133350</xdr:colOff>
      <xdr:row>82</xdr:row>
      <xdr:rowOff>150724</xdr:rowOff>
    </xdr:to>
    <xdr:cxnSp macro="">
      <xdr:nvCxnSpPr>
        <xdr:cNvPr id="198" name="直線コネクタ 197"/>
        <xdr:cNvCxnSpPr/>
      </xdr:nvCxnSpPr>
      <xdr:spPr>
        <a:xfrm>
          <a:off x="3225800" y="14191976"/>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58271</xdr:rowOff>
    </xdr:from>
    <xdr:to>
      <xdr:col>19</xdr:col>
      <xdr:colOff>184150</xdr:colOff>
      <xdr:row>83</xdr:row>
      <xdr:rowOff>159871</xdr:rowOff>
    </xdr:to>
    <xdr:sp macro="" textlink="">
      <xdr:nvSpPr>
        <xdr:cNvPr id="199" name="フローチャート: 判断 198"/>
        <xdr:cNvSpPr/>
      </xdr:nvSpPr>
      <xdr:spPr>
        <a:xfrm>
          <a:off x="4064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144648</xdr:rowOff>
    </xdr:from>
    <xdr:ext cx="736600" cy="259045"/>
    <xdr:sp macro="" textlink="">
      <xdr:nvSpPr>
        <xdr:cNvPr id="200" name="テキスト ボックス 199"/>
        <xdr:cNvSpPr txBox="1"/>
      </xdr:nvSpPr>
      <xdr:spPr>
        <a:xfrm>
          <a:off x="3733800" y="14374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98960</xdr:rowOff>
    </xdr:from>
    <xdr:to>
      <xdr:col>15</xdr:col>
      <xdr:colOff>82550</xdr:colOff>
      <xdr:row>82</xdr:row>
      <xdr:rowOff>133076</xdr:rowOff>
    </xdr:to>
    <xdr:cxnSp macro="">
      <xdr:nvCxnSpPr>
        <xdr:cNvPr id="201" name="直線コネクタ 200"/>
        <xdr:cNvCxnSpPr/>
      </xdr:nvCxnSpPr>
      <xdr:spPr>
        <a:xfrm>
          <a:off x="2336800" y="14157860"/>
          <a:ext cx="889000" cy="3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136635</xdr:rowOff>
    </xdr:from>
    <xdr:to>
      <xdr:col>15</xdr:col>
      <xdr:colOff>133350</xdr:colOff>
      <xdr:row>84</xdr:row>
      <xdr:rowOff>66785</xdr:rowOff>
    </xdr:to>
    <xdr:sp macro="" textlink="">
      <xdr:nvSpPr>
        <xdr:cNvPr id="202" name="フローチャート: 判断 201"/>
        <xdr:cNvSpPr/>
      </xdr:nvSpPr>
      <xdr:spPr>
        <a:xfrm>
          <a:off x="3175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51562</xdr:rowOff>
    </xdr:from>
    <xdr:ext cx="762000" cy="259045"/>
    <xdr:sp macro="" textlink="">
      <xdr:nvSpPr>
        <xdr:cNvPr id="203" name="テキスト ボックス 202"/>
        <xdr:cNvSpPr txBox="1"/>
      </xdr:nvSpPr>
      <xdr:spPr>
        <a:xfrm>
          <a:off x="2844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59950</xdr:rowOff>
    </xdr:from>
    <xdr:to>
      <xdr:col>11</xdr:col>
      <xdr:colOff>31750</xdr:colOff>
      <xdr:row>82</xdr:row>
      <xdr:rowOff>98960</xdr:rowOff>
    </xdr:to>
    <xdr:cxnSp macro="">
      <xdr:nvCxnSpPr>
        <xdr:cNvPr id="204" name="直線コネクタ 203"/>
        <xdr:cNvCxnSpPr/>
      </xdr:nvCxnSpPr>
      <xdr:spPr>
        <a:xfrm>
          <a:off x="1447800" y="14118850"/>
          <a:ext cx="889000" cy="3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156848</xdr:rowOff>
    </xdr:from>
    <xdr:to>
      <xdr:col>11</xdr:col>
      <xdr:colOff>82550</xdr:colOff>
      <xdr:row>84</xdr:row>
      <xdr:rowOff>86998</xdr:rowOff>
    </xdr:to>
    <xdr:sp macro="" textlink="">
      <xdr:nvSpPr>
        <xdr:cNvPr id="205" name="フローチャート: 判断 204"/>
        <xdr:cNvSpPr/>
      </xdr:nvSpPr>
      <xdr:spPr>
        <a:xfrm>
          <a:off x="2286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71775</xdr:rowOff>
    </xdr:from>
    <xdr:ext cx="762000" cy="259045"/>
    <xdr:sp macro="" textlink="">
      <xdr:nvSpPr>
        <xdr:cNvPr id="206" name="テキスト ボックス 205"/>
        <xdr:cNvSpPr txBox="1"/>
      </xdr:nvSpPr>
      <xdr:spPr>
        <a:xfrm>
          <a:off x="1955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154595</xdr:rowOff>
    </xdr:from>
    <xdr:to>
      <xdr:col>7</xdr:col>
      <xdr:colOff>31750</xdr:colOff>
      <xdr:row>83</xdr:row>
      <xdr:rowOff>84745</xdr:rowOff>
    </xdr:to>
    <xdr:sp macro="" textlink="">
      <xdr:nvSpPr>
        <xdr:cNvPr id="207" name="フローチャート: 判断 206"/>
        <xdr:cNvSpPr/>
      </xdr:nvSpPr>
      <xdr:spPr>
        <a:xfrm>
          <a:off x="1397000" y="142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69522</xdr:rowOff>
    </xdr:from>
    <xdr:ext cx="762000" cy="259045"/>
    <xdr:sp macro="" textlink="">
      <xdr:nvSpPr>
        <xdr:cNvPr id="208" name="テキスト ボックス 207"/>
        <xdr:cNvSpPr txBox="1"/>
      </xdr:nvSpPr>
      <xdr:spPr>
        <a:xfrm>
          <a:off x="1066800" y="1429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82803</xdr:rowOff>
    </xdr:from>
    <xdr:to>
      <xdr:col>23</xdr:col>
      <xdr:colOff>184150</xdr:colOff>
      <xdr:row>83</xdr:row>
      <xdr:rowOff>12953</xdr:rowOff>
    </xdr:to>
    <xdr:sp macro="" textlink="">
      <xdr:nvSpPr>
        <xdr:cNvPr id="214" name="楕円 213"/>
        <xdr:cNvSpPr/>
      </xdr:nvSpPr>
      <xdr:spPr>
        <a:xfrm>
          <a:off x="4902200" y="141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99330</xdr:rowOff>
    </xdr:from>
    <xdr:ext cx="762000" cy="259045"/>
    <xdr:sp macro="" textlink="">
      <xdr:nvSpPr>
        <xdr:cNvPr id="215" name="人件費・物件費等の状況該当値テキスト"/>
        <xdr:cNvSpPr txBox="1"/>
      </xdr:nvSpPr>
      <xdr:spPr>
        <a:xfrm>
          <a:off x="5041900" y="1398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99924</xdr:rowOff>
    </xdr:from>
    <xdr:to>
      <xdr:col>19</xdr:col>
      <xdr:colOff>184150</xdr:colOff>
      <xdr:row>83</xdr:row>
      <xdr:rowOff>30074</xdr:rowOff>
    </xdr:to>
    <xdr:sp macro="" textlink="">
      <xdr:nvSpPr>
        <xdr:cNvPr id="216" name="楕円 215"/>
        <xdr:cNvSpPr/>
      </xdr:nvSpPr>
      <xdr:spPr>
        <a:xfrm>
          <a:off x="4064000" y="1415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40251</xdr:rowOff>
    </xdr:from>
    <xdr:ext cx="736600" cy="259045"/>
    <xdr:sp macro="" textlink="">
      <xdr:nvSpPr>
        <xdr:cNvPr id="217" name="テキスト ボックス 216"/>
        <xdr:cNvSpPr txBox="1"/>
      </xdr:nvSpPr>
      <xdr:spPr>
        <a:xfrm>
          <a:off x="3733800" y="139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82276</xdr:rowOff>
    </xdr:from>
    <xdr:to>
      <xdr:col>15</xdr:col>
      <xdr:colOff>133350</xdr:colOff>
      <xdr:row>83</xdr:row>
      <xdr:rowOff>12426</xdr:rowOff>
    </xdr:to>
    <xdr:sp macro="" textlink="">
      <xdr:nvSpPr>
        <xdr:cNvPr id="218" name="楕円 217"/>
        <xdr:cNvSpPr/>
      </xdr:nvSpPr>
      <xdr:spPr>
        <a:xfrm>
          <a:off x="3175000" y="1414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22603</xdr:rowOff>
    </xdr:from>
    <xdr:ext cx="762000" cy="259045"/>
    <xdr:sp macro="" textlink="">
      <xdr:nvSpPr>
        <xdr:cNvPr id="219" name="テキスト ボックス 218"/>
        <xdr:cNvSpPr txBox="1"/>
      </xdr:nvSpPr>
      <xdr:spPr>
        <a:xfrm>
          <a:off x="2844800" y="1391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48160</xdr:rowOff>
    </xdr:from>
    <xdr:to>
      <xdr:col>11</xdr:col>
      <xdr:colOff>82550</xdr:colOff>
      <xdr:row>82</xdr:row>
      <xdr:rowOff>149760</xdr:rowOff>
    </xdr:to>
    <xdr:sp macro="" textlink="">
      <xdr:nvSpPr>
        <xdr:cNvPr id="220" name="楕円 219"/>
        <xdr:cNvSpPr/>
      </xdr:nvSpPr>
      <xdr:spPr>
        <a:xfrm>
          <a:off x="2286000" y="141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159937</xdr:rowOff>
    </xdr:from>
    <xdr:ext cx="762000" cy="259045"/>
    <xdr:sp macro="" textlink="">
      <xdr:nvSpPr>
        <xdr:cNvPr id="221" name="テキスト ボックス 220"/>
        <xdr:cNvSpPr txBox="1"/>
      </xdr:nvSpPr>
      <xdr:spPr>
        <a:xfrm>
          <a:off x="1955800" y="1387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9150</xdr:rowOff>
    </xdr:from>
    <xdr:to>
      <xdr:col>7</xdr:col>
      <xdr:colOff>31750</xdr:colOff>
      <xdr:row>82</xdr:row>
      <xdr:rowOff>110750</xdr:rowOff>
    </xdr:to>
    <xdr:sp macro="" textlink="">
      <xdr:nvSpPr>
        <xdr:cNvPr id="222" name="楕円 221"/>
        <xdr:cNvSpPr/>
      </xdr:nvSpPr>
      <xdr:spPr>
        <a:xfrm>
          <a:off x="1397000" y="1406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120927</xdr:rowOff>
    </xdr:from>
    <xdr:ext cx="762000" cy="259045"/>
    <xdr:sp macro="" textlink="">
      <xdr:nvSpPr>
        <xdr:cNvPr id="223" name="テキスト ボックス 222"/>
        <xdr:cNvSpPr txBox="1"/>
      </xdr:nvSpPr>
      <xdr:spPr>
        <a:xfrm>
          <a:off x="1066800" y="13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年度において昇格時期の見直しや職務の級間の給料表水準の重なりの縮小を含む給与体系の見直しを行うとともに、管理職の給与カット（△</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％）を実施したことによる効果もあり、平成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(H31.4.1</a:t>
          </a:r>
          <a:r>
            <a:rPr kumimoji="1" lang="ja-JP" altLang="en-US" sz="1300">
              <a:latin typeface="ＭＳ Ｐゴシック" panose="020B0600070205080204" pitchFamily="50" charset="-128"/>
              <a:ea typeface="ＭＳ Ｐゴシック" panose="020B0600070205080204" pitchFamily="50" charset="-128"/>
            </a:rPr>
            <a:t>時点</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の当該指標においては、全国市平均を下回る状況となっているが、今後も当市の財政状況等も見据えながら、引き続き給与の適正化に努める。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87630</xdr:rowOff>
    </xdr:from>
    <xdr:to>
      <xdr:col>81</xdr:col>
      <xdr:colOff>44450</xdr:colOff>
      <xdr:row>89</xdr:row>
      <xdr:rowOff>93980</xdr:rowOff>
    </xdr:to>
    <xdr:cxnSp macro="">
      <xdr:nvCxnSpPr>
        <xdr:cNvPr id="250" name="直線コネクタ 249"/>
        <xdr:cNvCxnSpPr/>
      </xdr:nvCxnSpPr>
      <xdr:spPr>
        <a:xfrm flipV="1">
          <a:off x="17018000" y="1414653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1"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2" name="直線コネクタ 251"/>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2557</xdr:rowOff>
    </xdr:from>
    <xdr:ext cx="762000" cy="259045"/>
    <xdr:sp macro="" textlink="">
      <xdr:nvSpPr>
        <xdr:cNvPr id="253" name="給与水準   （国との比較）最大値テキスト"/>
        <xdr:cNvSpPr txBox="1"/>
      </xdr:nvSpPr>
      <xdr:spPr>
        <a:xfrm>
          <a:off x="171069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87630</xdr:rowOff>
    </xdr:from>
    <xdr:to>
      <xdr:col>81</xdr:col>
      <xdr:colOff>133350</xdr:colOff>
      <xdr:row>82</xdr:row>
      <xdr:rowOff>87630</xdr:rowOff>
    </xdr:to>
    <xdr:cxnSp macro="">
      <xdr:nvCxnSpPr>
        <xdr:cNvPr id="254" name="直線コネクタ 253"/>
        <xdr:cNvCxnSpPr/>
      </xdr:nvCxnSpPr>
      <xdr:spPr>
        <a:xfrm>
          <a:off x="16929100" y="1414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157480</xdr:rowOff>
    </xdr:from>
    <xdr:to>
      <xdr:col>81</xdr:col>
      <xdr:colOff>44450</xdr:colOff>
      <xdr:row>85</xdr:row>
      <xdr:rowOff>55880</xdr:rowOff>
    </xdr:to>
    <xdr:cxnSp macro="">
      <xdr:nvCxnSpPr>
        <xdr:cNvPr id="255" name="直線コネクタ 254"/>
        <xdr:cNvCxnSpPr/>
      </xdr:nvCxnSpPr>
      <xdr:spPr>
        <a:xfrm flipV="1">
          <a:off x="16179800" y="1438783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47007</xdr:rowOff>
    </xdr:from>
    <xdr:ext cx="762000" cy="259045"/>
    <xdr:sp macro="" textlink="">
      <xdr:nvSpPr>
        <xdr:cNvPr id="256" name="給与水準   （国との比較）平均値テキスト"/>
        <xdr:cNvSpPr txBox="1"/>
      </xdr:nvSpPr>
      <xdr:spPr>
        <a:xfrm>
          <a:off x="17106900" y="1479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57" name="フローチャート: 判断 256"/>
        <xdr:cNvSpPr/>
      </xdr:nvSpPr>
      <xdr:spPr>
        <a:xfrm>
          <a:off x="169672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87</xdr:row>
      <xdr:rowOff>123189</xdr:rowOff>
    </xdr:to>
    <xdr:cxnSp macro="">
      <xdr:nvCxnSpPr>
        <xdr:cNvPr id="258" name="直線コネクタ 257"/>
        <xdr:cNvCxnSpPr/>
      </xdr:nvCxnSpPr>
      <xdr:spPr>
        <a:xfrm flipV="1">
          <a:off x="15290800" y="14629130"/>
          <a:ext cx="889000" cy="4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59" name="フローチャート: 判断 258"/>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60" name="テキスト ボックス 259"/>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89</xdr:row>
      <xdr:rowOff>93980</xdr:rowOff>
    </xdr:to>
    <xdr:cxnSp macro="">
      <xdr:nvCxnSpPr>
        <xdr:cNvPr id="261" name="直線コネクタ 260"/>
        <xdr:cNvCxnSpPr/>
      </xdr:nvCxnSpPr>
      <xdr:spPr>
        <a:xfrm flipV="1">
          <a:off x="14401800" y="15039339"/>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24130</xdr:rowOff>
    </xdr:from>
    <xdr:to>
      <xdr:col>73</xdr:col>
      <xdr:colOff>44450</xdr:colOff>
      <xdr:row>87</xdr:row>
      <xdr:rowOff>125730</xdr:rowOff>
    </xdr:to>
    <xdr:sp macro="" textlink="">
      <xdr:nvSpPr>
        <xdr:cNvPr id="262" name="フローチャート: 判断 261"/>
        <xdr:cNvSpPr/>
      </xdr:nvSpPr>
      <xdr:spPr>
        <a:xfrm>
          <a:off x="15240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135907</xdr:rowOff>
    </xdr:from>
    <xdr:ext cx="762000" cy="259045"/>
    <xdr:sp macro="" textlink="">
      <xdr:nvSpPr>
        <xdr:cNvPr id="263" name="テキスト ボックス 262"/>
        <xdr:cNvSpPr txBox="1"/>
      </xdr:nvSpPr>
      <xdr:spPr>
        <a:xfrm>
          <a:off x="14909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89</xdr:row>
      <xdr:rowOff>93980</xdr:rowOff>
    </xdr:to>
    <xdr:cxnSp macro="">
      <xdr:nvCxnSpPr>
        <xdr:cNvPr id="264" name="直線コネクタ 263"/>
        <xdr:cNvCxnSpPr/>
      </xdr:nvCxnSpPr>
      <xdr:spPr>
        <a:xfrm>
          <a:off x="13512800" y="15039339"/>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96520</xdr:rowOff>
    </xdr:from>
    <xdr:to>
      <xdr:col>68</xdr:col>
      <xdr:colOff>203200</xdr:colOff>
      <xdr:row>88</xdr:row>
      <xdr:rowOff>26670</xdr:rowOff>
    </xdr:to>
    <xdr:sp macro="" textlink="">
      <xdr:nvSpPr>
        <xdr:cNvPr id="265" name="フローチャート: 判断 264"/>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36847</xdr:rowOff>
    </xdr:from>
    <xdr:ext cx="762000" cy="259045"/>
    <xdr:sp macro="" textlink="">
      <xdr:nvSpPr>
        <xdr:cNvPr id="266" name="テキスト ボックス 265"/>
        <xdr:cNvSpPr txBox="1"/>
      </xdr:nvSpPr>
      <xdr:spPr>
        <a:xfrm>
          <a:off x="14020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7" name="フローチャート: 判断 266"/>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12716</xdr:rowOff>
    </xdr:from>
    <xdr:ext cx="762000" cy="259045"/>
    <xdr:sp macro="" textlink="">
      <xdr:nvSpPr>
        <xdr:cNvPr id="268" name="テキスト ボックス 267"/>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106680</xdr:rowOff>
    </xdr:from>
    <xdr:to>
      <xdr:col>81</xdr:col>
      <xdr:colOff>95250</xdr:colOff>
      <xdr:row>84</xdr:row>
      <xdr:rowOff>36830</xdr:rowOff>
    </xdr:to>
    <xdr:sp macro="" textlink="">
      <xdr:nvSpPr>
        <xdr:cNvPr id="274" name="楕円 273"/>
        <xdr:cNvSpPr/>
      </xdr:nvSpPr>
      <xdr:spPr>
        <a:xfrm>
          <a:off x="169672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123207</xdr:rowOff>
    </xdr:from>
    <xdr:ext cx="762000" cy="259045"/>
    <xdr:sp macro="" textlink="">
      <xdr:nvSpPr>
        <xdr:cNvPr id="275" name="給与水準   （国との比較）該当値テキスト"/>
        <xdr:cNvSpPr txBox="1"/>
      </xdr:nvSpPr>
      <xdr:spPr>
        <a:xfrm>
          <a:off x="17106900" y="1418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5080</xdr:rowOff>
    </xdr:from>
    <xdr:to>
      <xdr:col>77</xdr:col>
      <xdr:colOff>95250</xdr:colOff>
      <xdr:row>85</xdr:row>
      <xdr:rowOff>106680</xdr:rowOff>
    </xdr:to>
    <xdr:sp macro="" textlink="">
      <xdr:nvSpPr>
        <xdr:cNvPr id="276" name="楕円 275"/>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77" name="テキスト ボックス 276"/>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8" name="楕円 277"/>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9" name="テキスト ボックス 278"/>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43180</xdr:rowOff>
    </xdr:from>
    <xdr:to>
      <xdr:col>68</xdr:col>
      <xdr:colOff>203200</xdr:colOff>
      <xdr:row>89</xdr:row>
      <xdr:rowOff>144780</xdr:rowOff>
    </xdr:to>
    <xdr:sp macro="" textlink="">
      <xdr:nvSpPr>
        <xdr:cNvPr id="280" name="楕円 279"/>
        <xdr:cNvSpPr/>
      </xdr:nvSpPr>
      <xdr:spPr>
        <a:xfrm>
          <a:off x="14351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129557</xdr:rowOff>
    </xdr:from>
    <xdr:ext cx="762000" cy="259045"/>
    <xdr:sp macro="" textlink="">
      <xdr:nvSpPr>
        <xdr:cNvPr id="281" name="テキスト ボックス 280"/>
        <xdr:cNvSpPr txBox="1"/>
      </xdr:nvSpPr>
      <xdr:spPr>
        <a:xfrm>
          <a:off x="14020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82" name="楕円 281"/>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83" name="テキスト ボックス 282"/>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H31.4.1</a:t>
          </a:r>
          <a:r>
            <a:rPr kumimoji="1" lang="ja-JP" altLang="en-US" sz="1300">
              <a:latin typeface="ＭＳ Ｐゴシック" panose="020B0600070205080204" pitchFamily="50" charset="-128"/>
              <a:ea typeface="ＭＳ Ｐゴシック" panose="020B0600070205080204" pitchFamily="50" charset="-128"/>
            </a:rPr>
            <a:t>時点の当該指標が増加した理由は、市立病院への指定管理者制度導入に伴う病院職員の異動によるものである。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増加した職員については、新たな事業への対応、育児休業職員への代替など、事業推進に必要な人員確保のために配置し、効率的な組織運営に努めている。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66</xdr:row>
      <xdr:rowOff>134257</xdr:rowOff>
    </xdr:to>
    <xdr:cxnSp macro="">
      <xdr:nvCxnSpPr>
        <xdr:cNvPr id="315" name="直線コネクタ 314"/>
        <xdr:cNvCxnSpPr/>
      </xdr:nvCxnSpPr>
      <xdr:spPr>
        <a:xfrm flipV="1">
          <a:off x="17018000" y="10136596"/>
          <a:ext cx="0" cy="1313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106334</xdr:rowOff>
    </xdr:from>
    <xdr:ext cx="762000" cy="259045"/>
    <xdr:sp macro="" textlink="">
      <xdr:nvSpPr>
        <xdr:cNvPr id="316" name="定員管理の状況最小値テキスト"/>
        <xdr:cNvSpPr txBox="1"/>
      </xdr:nvSpPr>
      <xdr:spPr>
        <a:xfrm>
          <a:off x="17106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134257</xdr:rowOff>
    </xdr:from>
    <xdr:to>
      <xdr:col>81</xdr:col>
      <xdr:colOff>133350</xdr:colOff>
      <xdr:row>66</xdr:row>
      <xdr:rowOff>134257</xdr:rowOff>
    </xdr:to>
    <xdr:cxnSp macro="">
      <xdr:nvCxnSpPr>
        <xdr:cNvPr id="317" name="直線コネクタ 316"/>
        <xdr:cNvCxnSpPr/>
      </xdr:nvCxnSpPr>
      <xdr:spPr>
        <a:xfrm>
          <a:off x="16929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18"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19" name="直線コネクタ 318"/>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62</xdr:row>
      <xdr:rowOff>54791</xdr:rowOff>
    </xdr:to>
    <xdr:cxnSp macro="">
      <xdr:nvCxnSpPr>
        <xdr:cNvPr id="320" name="直線コネクタ 319"/>
        <xdr:cNvCxnSpPr/>
      </xdr:nvCxnSpPr>
      <xdr:spPr>
        <a:xfrm>
          <a:off x="16179800" y="10553700"/>
          <a:ext cx="8382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61</xdr:row>
      <xdr:rowOff>105591</xdr:rowOff>
    </xdr:to>
    <xdr:cxnSp macro="">
      <xdr:nvCxnSpPr>
        <xdr:cNvPr id="323" name="直線コネクタ 322"/>
        <xdr:cNvCxnSpPr/>
      </xdr:nvCxnSpPr>
      <xdr:spPr>
        <a:xfrm flipV="1">
          <a:off x="15290800" y="1055370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4" name="フローチャート: 判断 323"/>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25" name="テキスト ボックス 324"/>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105591</xdr:rowOff>
    </xdr:to>
    <xdr:cxnSp macro="">
      <xdr:nvCxnSpPr>
        <xdr:cNvPr id="326" name="直線コネクタ 325"/>
        <xdr:cNvCxnSpPr/>
      </xdr:nvCxnSpPr>
      <xdr:spPr>
        <a:xfrm>
          <a:off x="14401800" y="10505440"/>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7" name="フローチャート: 判断 326"/>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8" name="テキスト ボックス 327"/>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163285</xdr:rowOff>
    </xdr:from>
    <xdr:to>
      <xdr:col>68</xdr:col>
      <xdr:colOff>152400</xdr:colOff>
      <xdr:row>61</xdr:row>
      <xdr:rowOff>46990</xdr:rowOff>
    </xdr:to>
    <xdr:cxnSp macro="">
      <xdr:nvCxnSpPr>
        <xdr:cNvPr id="329" name="直線コネクタ 328"/>
        <xdr:cNvCxnSpPr/>
      </xdr:nvCxnSpPr>
      <xdr:spPr>
        <a:xfrm>
          <a:off x="13512800" y="10450285"/>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14333</xdr:rowOff>
    </xdr:from>
    <xdr:to>
      <xdr:col>68</xdr:col>
      <xdr:colOff>203200</xdr:colOff>
      <xdr:row>62</xdr:row>
      <xdr:rowOff>115933</xdr:rowOff>
    </xdr:to>
    <xdr:sp macro="" textlink="">
      <xdr:nvSpPr>
        <xdr:cNvPr id="330" name="フローチャート: 判断 329"/>
        <xdr:cNvSpPr/>
      </xdr:nvSpPr>
      <xdr:spPr>
        <a:xfrm>
          <a:off x="14351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100710</xdr:rowOff>
    </xdr:from>
    <xdr:ext cx="762000" cy="259045"/>
    <xdr:sp macro="" textlink="">
      <xdr:nvSpPr>
        <xdr:cNvPr id="331" name="テキスト ボックス 330"/>
        <xdr:cNvSpPr txBox="1"/>
      </xdr:nvSpPr>
      <xdr:spPr>
        <a:xfrm>
          <a:off x="14020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62593</xdr:rowOff>
    </xdr:from>
    <xdr:to>
      <xdr:col>64</xdr:col>
      <xdr:colOff>152400</xdr:colOff>
      <xdr:row>62</xdr:row>
      <xdr:rowOff>164193</xdr:rowOff>
    </xdr:to>
    <xdr:sp macro="" textlink="">
      <xdr:nvSpPr>
        <xdr:cNvPr id="332" name="フローチャート: 判断 331"/>
        <xdr:cNvSpPr/>
      </xdr:nvSpPr>
      <xdr:spPr>
        <a:xfrm>
          <a:off x="13462000" y="106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148970</xdr:rowOff>
    </xdr:from>
    <xdr:ext cx="762000" cy="259045"/>
    <xdr:sp macro="" textlink="">
      <xdr:nvSpPr>
        <xdr:cNvPr id="333" name="テキスト ボックス 332"/>
        <xdr:cNvSpPr txBox="1"/>
      </xdr:nvSpPr>
      <xdr:spPr>
        <a:xfrm>
          <a:off x="13131800" y="107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3991</xdr:rowOff>
    </xdr:from>
    <xdr:to>
      <xdr:col>81</xdr:col>
      <xdr:colOff>95250</xdr:colOff>
      <xdr:row>62</xdr:row>
      <xdr:rowOff>105591</xdr:rowOff>
    </xdr:to>
    <xdr:sp macro="" textlink="">
      <xdr:nvSpPr>
        <xdr:cNvPr id="339" name="楕円 338"/>
        <xdr:cNvSpPr/>
      </xdr:nvSpPr>
      <xdr:spPr>
        <a:xfrm>
          <a:off x="169672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147518</xdr:rowOff>
    </xdr:from>
    <xdr:ext cx="762000" cy="259045"/>
    <xdr:sp macro="" textlink="">
      <xdr:nvSpPr>
        <xdr:cNvPr id="340" name="定員管理の状況該当値テキスト"/>
        <xdr:cNvSpPr txBox="1"/>
      </xdr:nvSpPr>
      <xdr:spPr>
        <a:xfrm>
          <a:off x="17106900" y="106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41" name="楕円 340"/>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156227</xdr:rowOff>
    </xdr:from>
    <xdr:ext cx="736600" cy="259045"/>
    <xdr:sp macro="" textlink="">
      <xdr:nvSpPr>
        <xdr:cNvPr id="342" name="テキスト ボックス 341"/>
        <xdr:cNvSpPr txBox="1"/>
      </xdr:nvSpPr>
      <xdr:spPr>
        <a:xfrm>
          <a:off x="15798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54791</xdr:rowOff>
    </xdr:from>
    <xdr:to>
      <xdr:col>73</xdr:col>
      <xdr:colOff>44450</xdr:colOff>
      <xdr:row>61</xdr:row>
      <xdr:rowOff>156391</xdr:rowOff>
    </xdr:to>
    <xdr:sp macro="" textlink="">
      <xdr:nvSpPr>
        <xdr:cNvPr id="343" name="楕円 342"/>
        <xdr:cNvSpPr/>
      </xdr:nvSpPr>
      <xdr:spPr>
        <a:xfrm>
          <a:off x="15240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166568</xdr:rowOff>
    </xdr:from>
    <xdr:ext cx="762000" cy="259045"/>
    <xdr:sp macro="" textlink="">
      <xdr:nvSpPr>
        <xdr:cNvPr id="344" name="テキスト ボックス 343"/>
        <xdr:cNvSpPr txBox="1"/>
      </xdr:nvSpPr>
      <xdr:spPr>
        <a:xfrm>
          <a:off x="14909800" y="1028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5" name="楕円 344"/>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46" name="テキスト ボックス 345"/>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47" name="楕円 346"/>
        <xdr:cNvSpPr/>
      </xdr:nvSpPr>
      <xdr:spPr>
        <a:xfrm>
          <a:off x="13462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52812</xdr:rowOff>
    </xdr:from>
    <xdr:ext cx="762000" cy="259045"/>
    <xdr:sp macro="" textlink="">
      <xdr:nvSpPr>
        <xdr:cNvPr id="348" name="テキスト ボックス 347"/>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実質公債費比率は昨年度と比較し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ポイント低下している。これは主に普通交付税など償還に充てることができる充当可能特定財源が増加したことによるものである。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今後は、準元利償還金において、都市整備公社に対する補助金、猪名川上流広域ごみ処理施設組合への組合債償還負担金等の減少が見込まれるものの、</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事業の割賦払いの増加や、施設集約化に伴う地方債の償還等が発生するため、実質公債費比率の分子は同程度で推移するものと見込まれる。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153609</xdr:rowOff>
    </xdr:from>
    <xdr:to>
      <xdr:col>81</xdr:col>
      <xdr:colOff>44450</xdr:colOff>
      <xdr:row>45</xdr:row>
      <xdr:rowOff>62593</xdr:rowOff>
    </xdr:to>
    <xdr:cxnSp macro="">
      <xdr:nvCxnSpPr>
        <xdr:cNvPr id="383" name="直線コネクタ 382"/>
        <xdr:cNvCxnSpPr/>
      </xdr:nvCxnSpPr>
      <xdr:spPr>
        <a:xfrm flipV="1">
          <a:off x="16179800" y="7697409"/>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149272</xdr:rowOff>
    </xdr:from>
    <xdr:ext cx="762000" cy="259045"/>
    <xdr:sp macro="" textlink="">
      <xdr:nvSpPr>
        <xdr:cNvPr id="384" name="公債費負担の状況平均値テキスト"/>
        <xdr:cNvSpPr txBox="1"/>
      </xdr:nvSpPr>
      <xdr:spPr>
        <a:xfrm>
          <a:off x="17106900" y="666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5" name="フローチャート: 判断 384"/>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62593</xdr:rowOff>
    </xdr:from>
    <xdr:to>
      <xdr:col>77</xdr:col>
      <xdr:colOff>44450</xdr:colOff>
      <xdr:row>45</xdr:row>
      <xdr:rowOff>108555</xdr:rowOff>
    </xdr:to>
    <xdr:cxnSp macro="">
      <xdr:nvCxnSpPr>
        <xdr:cNvPr id="386" name="直線コネクタ 385"/>
        <xdr:cNvCxnSpPr/>
      </xdr:nvCxnSpPr>
      <xdr:spPr>
        <a:xfrm flipV="1">
          <a:off x="15290800" y="77778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7" name="フローチャート: 判断 386"/>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8" name="テキスト ボックス 387"/>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108555</xdr:rowOff>
    </xdr:from>
    <xdr:to>
      <xdr:col>72</xdr:col>
      <xdr:colOff>203200</xdr:colOff>
      <xdr:row>45</xdr:row>
      <xdr:rowOff>154517</xdr:rowOff>
    </xdr:to>
    <xdr:cxnSp macro="">
      <xdr:nvCxnSpPr>
        <xdr:cNvPr id="389" name="直線コネクタ 388"/>
        <xdr:cNvCxnSpPr/>
      </xdr:nvCxnSpPr>
      <xdr:spPr>
        <a:xfrm flipV="1">
          <a:off x="14401800" y="78238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1" name="テキスト ボックス 390"/>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120045</xdr:rowOff>
    </xdr:from>
    <xdr:to>
      <xdr:col>68</xdr:col>
      <xdr:colOff>152400</xdr:colOff>
      <xdr:row>45</xdr:row>
      <xdr:rowOff>154517</xdr:rowOff>
    </xdr:to>
    <xdr:cxnSp macro="">
      <xdr:nvCxnSpPr>
        <xdr:cNvPr id="392" name="直線コネクタ 391"/>
        <xdr:cNvCxnSpPr/>
      </xdr:nvCxnSpPr>
      <xdr:spPr>
        <a:xfrm>
          <a:off x="13512800" y="78352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3" name="フローチャート: 判断 392"/>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394" name="テキスト ボックス 393"/>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5" name="フローチャート: 判断 394"/>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6" name="テキスト ボックス 395"/>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102809</xdr:rowOff>
    </xdr:from>
    <xdr:to>
      <xdr:col>81</xdr:col>
      <xdr:colOff>95250</xdr:colOff>
      <xdr:row>45</xdr:row>
      <xdr:rowOff>32959</xdr:rowOff>
    </xdr:to>
    <xdr:sp macro="" textlink="">
      <xdr:nvSpPr>
        <xdr:cNvPr id="402" name="楕円 401"/>
        <xdr:cNvSpPr/>
      </xdr:nvSpPr>
      <xdr:spPr>
        <a:xfrm>
          <a:off x="16967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170136</xdr:rowOff>
    </xdr:from>
    <xdr:ext cx="762000" cy="259045"/>
    <xdr:sp macro="" textlink="">
      <xdr:nvSpPr>
        <xdr:cNvPr id="403" name="公債費負担の状況該当値テキスト"/>
        <xdr:cNvSpPr txBox="1"/>
      </xdr:nvSpPr>
      <xdr:spPr>
        <a:xfrm>
          <a:off x="17106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11793</xdr:rowOff>
    </xdr:from>
    <xdr:to>
      <xdr:col>77</xdr:col>
      <xdr:colOff>95250</xdr:colOff>
      <xdr:row>45</xdr:row>
      <xdr:rowOff>113393</xdr:rowOff>
    </xdr:to>
    <xdr:sp macro="" textlink="">
      <xdr:nvSpPr>
        <xdr:cNvPr id="404" name="楕円 403"/>
        <xdr:cNvSpPr/>
      </xdr:nvSpPr>
      <xdr:spPr>
        <a:xfrm>
          <a:off x="16129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98170</xdr:rowOff>
    </xdr:from>
    <xdr:ext cx="736600" cy="259045"/>
    <xdr:sp macro="" textlink="">
      <xdr:nvSpPr>
        <xdr:cNvPr id="405" name="テキスト ボックス 404"/>
        <xdr:cNvSpPr txBox="1"/>
      </xdr:nvSpPr>
      <xdr:spPr>
        <a:xfrm>
          <a:off x="15798800" y="781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57755</xdr:rowOff>
    </xdr:from>
    <xdr:to>
      <xdr:col>73</xdr:col>
      <xdr:colOff>44450</xdr:colOff>
      <xdr:row>45</xdr:row>
      <xdr:rowOff>159355</xdr:rowOff>
    </xdr:to>
    <xdr:sp macro="" textlink="">
      <xdr:nvSpPr>
        <xdr:cNvPr id="406" name="楕円 405"/>
        <xdr:cNvSpPr/>
      </xdr:nvSpPr>
      <xdr:spPr>
        <a:xfrm>
          <a:off x="15240000" y="77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144132</xdr:rowOff>
    </xdr:from>
    <xdr:ext cx="762000" cy="259045"/>
    <xdr:sp macro="" textlink="">
      <xdr:nvSpPr>
        <xdr:cNvPr id="407" name="テキスト ボックス 406"/>
        <xdr:cNvSpPr txBox="1"/>
      </xdr:nvSpPr>
      <xdr:spPr>
        <a:xfrm>
          <a:off x="14909800" y="785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103717</xdr:rowOff>
    </xdr:from>
    <xdr:to>
      <xdr:col>68</xdr:col>
      <xdr:colOff>203200</xdr:colOff>
      <xdr:row>46</xdr:row>
      <xdr:rowOff>33867</xdr:rowOff>
    </xdr:to>
    <xdr:sp macro="" textlink="">
      <xdr:nvSpPr>
        <xdr:cNvPr id="408" name="楕円 407"/>
        <xdr:cNvSpPr/>
      </xdr:nvSpPr>
      <xdr:spPr>
        <a:xfrm>
          <a:off x="14351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46</xdr:row>
      <xdr:rowOff>18644</xdr:rowOff>
    </xdr:from>
    <xdr:ext cx="762000" cy="259045"/>
    <xdr:sp macro="" textlink="">
      <xdr:nvSpPr>
        <xdr:cNvPr id="409" name="テキスト ボックス 408"/>
        <xdr:cNvSpPr txBox="1"/>
      </xdr:nvSpPr>
      <xdr:spPr>
        <a:xfrm>
          <a:off x="14020800" y="790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69245</xdr:rowOff>
    </xdr:from>
    <xdr:to>
      <xdr:col>64</xdr:col>
      <xdr:colOff>152400</xdr:colOff>
      <xdr:row>45</xdr:row>
      <xdr:rowOff>170845</xdr:rowOff>
    </xdr:to>
    <xdr:sp macro="" textlink="">
      <xdr:nvSpPr>
        <xdr:cNvPr id="410" name="楕円 409"/>
        <xdr:cNvSpPr/>
      </xdr:nvSpPr>
      <xdr:spPr>
        <a:xfrm>
          <a:off x="13462000" y="77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155622</xdr:rowOff>
    </xdr:from>
    <xdr:ext cx="762000" cy="259045"/>
    <xdr:sp macro="" textlink="">
      <xdr:nvSpPr>
        <xdr:cNvPr id="411" name="テキスト ボックス 410"/>
        <xdr:cNvSpPr txBox="1"/>
      </xdr:nvSpPr>
      <xdr:spPr>
        <a:xfrm>
          <a:off x="13131800" y="78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将来負担比率は昨年度と比較し</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ポイント増加している。これは老朽化した公共施設の複合化事業であるキセラ川西プラザの整備等により、地方債残高が増加したことによるものである。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投資的事業の実施にあたっては、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今後も老朽化した施設の更新が控えていることから、</a:t>
          </a:r>
          <a:r>
            <a:rPr kumimoji="1" lang="ja-JP" altLang="en-US" sz="1300">
              <a:latin typeface="ＭＳ Ｐゴシック" panose="020B0600070205080204" pitchFamily="50" charset="-128"/>
              <a:ea typeface="ＭＳ Ｐゴシック" panose="020B0600070205080204" pitchFamily="50" charset="-128"/>
            </a:rPr>
            <a:t>国の経済対策による財源を積極的に活用するなど、将来の負担に配慮した財政運営を行っていく。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62895</xdr:rowOff>
    </xdr:to>
    <xdr:cxnSp macro="">
      <xdr:nvCxnSpPr>
        <xdr:cNvPr id="442" name="直線コネクタ 441"/>
        <xdr:cNvCxnSpPr/>
      </xdr:nvCxnSpPr>
      <xdr:spPr>
        <a:xfrm flipV="1">
          <a:off x="17018000" y="2313214"/>
          <a:ext cx="0" cy="13501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34972</xdr:rowOff>
    </xdr:from>
    <xdr:ext cx="762000" cy="259045"/>
    <xdr:sp macro="" textlink="">
      <xdr:nvSpPr>
        <xdr:cNvPr id="443" name="将来負担の状況最小値テキスト"/>
        <xdr:cNvSpPr txBox="1"/>
      </xdr:nvSpPr>
      <xdr:spPr>
        <a:xfrm>
          <a:off x="17106900" y="363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62895</xdr:rowOff>
    </xdr:from>
    <xdr:to>
      <xdr:col>81</xdr:col>
      <xdr:colOff>133350</xdr:colOff>
      <xdr:row>21</xdr:row>
      <xdr:rowOff>62895</xdr:rowOff>
    </xdr:to>
    <xdr:cxnSp macro="">
      <xdr:nvCxnSpPr>
        <xdr:cNvPr id="444" name="直線コネクタ 443"/>
        <xdr:cNvCxnSpPr/>
      </xdr:nvCxnSpPr>
      <xdr:spPr>
        <a:xfrm>
          <a:off x="16929100" y="366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105652</xdr:rowOff>
    </xdr:from>
    <xdr:to>
      <xdr:col>81</xdr:col>
      <xdr:colOff>44450</xdr:colOff>
      <xdr:row>21</xdr:row>
      <xdr:rowOff>62895</xdr:rowOff>
    </xdr:to>
    <xdr:cxnSp macro="">
      <xdr:nvCxnSpPr>
        <xdr:cNvPr id="447" name="直線コネクタ 446"/>
        <xdr:cNvCxnSpPr/>
      </xdr:nvCxnSpPr>
      <xdr:spPr>
        <a:xfrm>
          <a:off x="16179800" y="3534652"/>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17676</xdr:rowOff>
    </xdr:from>
    <xdr:ext cx="762000" cy="259045"/>
    <xdr:sp macro="" textlink="">
      <xdr:nvSpPr>
        <xdr:cNvPr id="448" name="将来負担の状況平均値テキスト"/>
        <xdr:cNvSpPr txBox="1"/>
      </xdr:nvSpPr>
      <xdr:spPr>
        <a:xfrm>
          <a:off x="17106900" y="2246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xdr:rowOff>
    </xdr:from>
    <xdr:to>
      <xdr:col>81</xdr:col>
      <xdr:colOff>95250</xdr:colOff>
      <xdr:row>14</xdr:row>
      <xdr:rowOff>102749</xdr:rowOff>
    </xdr:to>
    <xdr:sp macro="" textlink="">
      <xdr:nvSpPr>
        <xdr:cNvPr id="449" name="フローチャート: 判断 448"/>
        <xdr:cNvSpPr/>
      </xdr:nvSpPr>
      <xdr:spPr>
        <a:xfrm>
          <a:off x="16967200" y="240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29815</xdr:rowOff>
    </xdr:from>
    <xdr:to>
      <xdr:col>77</xdr:col>
      <xdr:colOff>44450</xdr:colOff>
      <xdr:row>20</xdr:row>
      <xdr:rowOff>105652</xdr:rowOff>
    </xdr:to>
    <xdr:cxnSp macro="">
      <xdr:nvCxnSpPr>
        <xdr:cNvPr id="450" name="直線コネクタ 449"/>
        <xdr:cNvCxnSpPr/>
      </xdr:nvCxnSpPr>
      <xdr:spPr>
        <a:xfrm>
          <a:off x="15290800" y="3458815"/>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62049</xdr:rowOff>
    </xdr:from>
    <xdr:to>
      <xdr:col>77</xdr:col>
      <xdr:colOff>95250</xdr:colOff>
      <xdr:row>14</xdr:row>
      <xdr:rowOff>163649</xdr:rowOff>
    </xdr:to>
    <xdr:sp macro="" textlink="">
      <xdr:nvSpPr>
        <xdr:cNvPr id="451" name="フローチャート: 判断 450"/>
        <xdr:cNvSpPr/>
      </xdr:nvSpPr>
      <xdr:spPr>
        <a:xfrm>
          <a:off x="16129000" y="246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2376</xdr:rowOff>
    </xdr:from>
    <xdr:ext cx="736600" cy="259045"/>
    <xdr:sp macro="" textlink="">
      <xdr:nvSpPr>
        <xdr:cNvPr id="452" name="テキスト ボックス 451"/>
        <xdr:cNvSpPr txBox="1"/>
      </xdr:nvSpPr>
      <xdr:spPr>
        <a:xfrm>
          <a:off x="15798800" y="2231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29815</xdr:rowOff>
    </xdr:from>
    <xdr:to>
      <xdr:col>72</xdr:col>
      <xdr:colOff>203200</xdr:colOff>
      <xdr:row>21</xdr:row>
      <xdr:rowOff>23828</xdr:rowOff>
    </xdr:to>
    <xdr:cxnSp macro="">
      <xdr:nvCxnSpPr>
        <xdr:cNvPr id="453" name="直線コネクタ 452"/>
        <xdr:cNvCxnSpPr/>
      </xdr:nvCxnSpPr>
      <xdr:spPr>
        <a:xfrm flipV="1">
          <a:off x="14401800" y="3458815"/>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52856</xdr:rowOff>
    </xdr:from>
    <xdr:to>
      <xdr:col>73</xdr:col>
      <xdr:colOff>44450</xdr:colOff>
      <xdr:row>14</xdr:row>
      <xdr:rowOff>154456</xdr:rowOff>
    </xdr:to>
    <xdr:sp macro="" textlink="">
      <xdr:nvSpPr>
        <xdr:cNvPr id="454" name="フローチャート: 判断 453"/>
        <xdr:cNvSpPr/>
      </xdr:nvSpPr>
      <xdr:spPr>
        <a:xfrm>
          <a:off x="15240000" y="245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164633</xdr:rowOff>
    </xdr:from>
    <xdr:ext cx="762000" cy="259045"/>
    <xdr:sp macro="" textlink="">
      <xdr:nvSpPr>
        <xdr:cNvPr id="455" name="テキスト ボックス 454"/>
        <xdr:cNvSpPr txBox="1"/>
      </xdr:nvSpPr>
      <xdr:spPr>
        <a:xfrm>
          <a:off x="14909800" y="222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23828</xdr:rowOff>
    </xdr:from>
    <xdr:to>
      <xdr:col>68</xdr:col>
      <xdr:colOff>152400</xdr:colOff>
      <xdr:row>22</xdr:row>
      <xdr:rowOff>74144</xdr:rowOff>
    </xdr:to>
    <xdr:cxnSp macro="">
      <xdr:nvCxnSpPr>
        <xdr:cNvPr id="456" name="直線コネクタ 455"/>
        <xdr:cNvCxnSpPr/>
      </xdr:nvCxnSpPr>
      <xdr:spPr>
        <a:xfrm flipV="1">
          <a:off x="13512800" y="3624278"/>
          <a:ext cx="889000" cy="2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153972</xdr:rowOff>
    </xdr:from>
    <xdr:to>
      <xdr:col>68</xdr:col>
      <xdr:colOff>203200</xdr:colOff>
      <xdr:row>15</xdr:row>
      <xdr:rowOff>84122</xdr:rowOff>
    </xdr:to>
    <xdr:sp macro="" textlink="">
      <xdr:nvSpPr>
        <xdr:cNvPr id="457" name="フローチャート: 判断 456"/>
        <xdr:cNvSpPr/>
      </xdr:nvSpPr>
      <xdr:spPr>
        <a:xfrm>
          <a:off x="14351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94299</xdr:rowOff>
    </xdr:from>
    <xdr:ext cx="762000" cy="259045"/>
    <xdr:sp macro="" textlink="">
      <xdr:nvSpPr>
        <xdr:cNvPr id="458" name="テキスト ボックス 457"/>
        <xdr:cNvSpPr txBox="1"/>
      </xdr:nvSpPr>
      <xdr:spPr>
        <a:xfrm>
          <a:off x="14020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53279</xdr:rowOff>
    </xdr:from>
    <xdr:to>
      <xdr:col>64</xdr:col>
      <xdr:colOff>152400</xdr:colOff>
      <xdr:row>17</xdr:row>
      <xdr:rowOff>154879</xdr:rowOff>
    </xdr:to>
    <xdr:sp macro="" textlink="">
      <xdr:nvSpPr>
        <xdr:cNvPr id="459" name="フローチャート: 判断 458"/>
        <xdr:cNvSpPr/>
      </xdr:nvSpPr>
      <xdr:spPr>
        <a:xfrm>
          <a:off x="13462000" y="296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165056</xdr:rowOff>
    </xdr:from>
    <xdr:ext cx="762000" cy="259045"/>
    <xdr:sp macro="" textlink="">
      <xdr:nvSpPr>
        <xdr:cNvPr id="460" name="テキスト ボックス 459"/>
        <xdr:cNvSpPr txBox="1"/>
      </xdr:nvSpPr>
      <xdr:spPr>
        <a:xfrm>
          <a:off x="13131800" y="273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12095</xdr:rowOff>
    </xdr:from>
    <xdr:to>
      <xdr:col>81</xdr:col>
      <xdr:colOff>95250</xdr:colOff>
      <xdr:row>21</xdr:row>
      <xdr:rowOff>113695</xdr:rowOff>
    </xdr:to>
    <xdr:sp macro="" textlink="">
      <xdr:nvSpPr>
        <xdr:cNvPr id="466" name="楕円 465"/>
        <xdr:cNvSpPr/>
      </xdr:nvSpPr>
      <xdr:spPr>
        <a:xfrm>
          <a:off x="16967200" y="361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79422</xdr:rowOff>
    </xdr:from>
    <xdr:ext cx="762000" cy="259045"/>
    <xdr:sp macro="" textlink="">
      <xdr:nvSpPr>
        <xdr:cNvPr id="467" name="将来負担の状況該当値テキスト"/>
        <xdr:cNvSpPr txBox="1"/>
      </xdr:nvSpPr>
      <xdr:spPr>
        <a:xfrm>
          <a:off x="17106900" y="350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54852</xdr:rowOff>
    </xdr:from>
    <xdr:to>
      <xdr:col>77</xdr:col>
      <xdr:colOff>95250</xdr:colOff>
      <xdr:row>20</xdr:row>
      <xdr:rowOff>156452</xdr:rowOff>
    </xdr:to>
    <xdr:sp macro="" textlink="">
      <xdr:nvSpPr>
        <xdr:cNvPr id="468" name="楕円 467"/>
        <xdr:cNvSpPr/>
      </xdr:nvSpPr>
      <xdr:spPr>
        <a:xfrm>
          <a:off x="16129000" y="348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141229</xdr:rowOff>
    </xdr:from>
    <xdr:ext cx="736600" cy="259045"/>
    <xdr:sp macro="" textlink="">
      <xdr:nvSpPr>
        <xdr:cNvPr id="469" name="テキスト ボックス 468"/>
        <xdr:cNvSpPr txBox="1"/>
      </xdr:nvSpPr>
      <xdr:spPr>
        <a:xfrm>
          <a:off x="15798800" y="357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150465</xdr:rowOff>
    </xdr:from>
    <xdr:to>
      <xdr:col>73</xdr:col>
      <xdr:colOff>44450</xdr:colOff>
      <xdr:row>20</xdr:row>
      <xdr:rowOff>80615</xdr:rowOff>
    </xdr:to>
    <xdr:sp macro="" textlink="">
      <xdr:nvSpPr>
        <xdr:cNvPr id="470" name="楕円 469"/>
        <xdr:cNvSpPr/>
      </xdr:nvSpPr>
      <xdr:spPr>
        <a:xfrm>
          <a:off x="15240000" y="34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65392</xdr:rowOff>
    </xdr:from>
    <xdr:ext cx="762000" cy="259045"/>
    <xdr:sp macro="" textlink="">
      <xdr:nvSpPr>
        <xdr:cNvPr id="471" name="テキスト ボックス 470"/>
        <xdr:cNvSpPr txBox="1"/>
      </xdr:nvSpPr>
      <xdr:spPr>
        <a:xfrm>
          <a:off x="14909800" y="34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144478</xdr:rowOff>
    </xdr:from>
    <xdr:to>
      <xdr:col>68</xdr:col>
      <xdr:colOff>203200</xdr:colOff>
      <xdr:row>21</xdr:row>
      <xdr:rowOff>74628</xdr:rowOff>
    </xdr:to>
    <xdr:sp macro="" textlink="">
      <xdr:nvSpPr>
        <xdr:cNvPr id="472" name="楕円 471"/>
        <xdr:cNvSpPr/>
      </xdr:nvSpPr>
      <xdr:spPr>
        <a:xfrm>
          <a:off x="14351000" y="35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59405</xdr:rowOff>
    </xdr:from>
    <xdr:ext cx="762000" cy="259045"/>
    <xdr:sp macro="" textlink="">
      <xdr:nvSpPr>
        <xdr:cNvPr id="473" name="テキスト ボックス 472"/>
        <xdr:cNvSpPr txBox="1"/>
      </xdr:nvSpPr>
      <xdr:spPr>
        <a:xfrm>
          <a:off x="14020800" y="365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23344</xdr:rowOff>
    </xdr:from>
    <xdr:to>
      <xdr:col>64</xdr:col>
      <xdr:colOff>152400</xdr:colOff>
      <xdr:row>22</xdr:row>
      <xdr:rowOff>124944</xdr:rowOff>
    </xdr:to>
    <xdr:sp macro="" textlink="">
      <xdr:nvSpPr>
        <xdr:cNvPr id="474" name="楕円 473"/>
        <xdr:cNvSpPr/>
      </xdr:nvSpPr>
      <xdr:spPr>
        <a:xfrm>
          <a:off x="13462000" y="37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109721</xdr:rowOff>
    </xdr:from>
    <xdr:ext cx="762000" cy="259045"/>
    <xdr:sp macro="" textlink="">
      <xdr:nvSpPr>
        <xdr:cNvPr id="475" name="テキスト ボックス 474"/>
        <xdr:cNvSpPr txBox="1"/>
      </xdr:nvSpPr>
      <xdr:spPr>
        <a:xfrm>
          <a:off x="13131800" y="388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158,003
156,691
53.44
56,773,751
56,367,776
281,725
30,641,389
71,109,019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課長補佐級以上の給与カットや組織再編等により当該指標について昨年度と比較し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今後も当市の財政状況等も見据えながら、定員管理・給与の適正化に努める。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165100</xdr:rowOff>
    </xdr:to>
    <xdr:cxnSp macro="">
      <xdr:nvCxnSpPr>
        <xdr:cNvPr id="61" name="直線コネクタ 60"/>
        <xdr:cNvCxnSpPr/>
      </xdr:nvCxnSpPr>
      <xdr:spPr>
        <a:xfrm flipV="1">
          <a:off x="4826000" y="5811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73660</xdr:rowOff>
    </xdr:to>
    <xdr:cxnSp macro="">
      <xdr:nvCxnSpPr>
        <xdr:cNvPr id="66" name="直線コネクタ 65"/>
        <xdr:cNvCxnSpPr/>
      </xdr:nvCxnSpPr>
      <xdr:spPr>
        <a:xfrm flipV="1">
          <a:off x="3987800" y="65278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7" name="人件費平均値テキスト"/>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8" name="フローチャート: 判断 67"/>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38</xdr:row>
      <xdr:rowOff>142240</xdr:rowOff>
    </xdr:to>
    <xdr:cxnSp macro="">
      <xdr:nvCxnSpPr>
        <xdr:cNvPr id="69" name="直線コネクタ 68"/>
        <xdr:cNvCxnSpPr/>
      </xdr:nvCxnSpPr>
      <xdr:spPr>
        <a:xfrm flipV="1">
          <a:off x="3098800" y="6588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38</xdr:row>
      <xdr:rowOff>142240</xdr:rowOff>
    </xdr:to>
    <xdr:cxnSp macro="">
      <xdr:nvCxnSpPr>
        <xdr:cNvPr id="72" name="直線コネクタ 71"/>
        <xdr:cNvCxnSpPr/>
      </xdr:nvCxnSpPr>
      <xdr:spPr>
        <a:xfrm>
          <a:off x="2209800" y="6581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4" name="テキスト ボックス 73"/>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104140</xdr:rowOff>
    </xdr:to>
    <xdr:cxnSp macro="">
      <xdr:nvCxnSpPr>
        <xdr:cNvPr id="75" name="直線コネクタ 74"/>
        <xdr:cNvCxnSpPr/>
      </xdr:nvCxnSpPr>
      <xdr:spPr>
        <a:xfrm flipV="1">
          <a:off x="1320800" y="6581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76" name="フローチャート: 判断 75"/>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77" name="テキスト ボックス 76"/>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148590</xdr:rowOff>
    </xdr:from>
    <xdr:to>
      <xdr:col>6</xdr:col>
      <xdr:colOff>171450</xdr:colOff>
      <xdr:row>40</xdr:row>
      <xdr:rowOff>78740</xdr:rowOff>
    </xdr:to>
    <xdr:sp macro="" textlink="">
      <xdr:nvSpPr>
        <xdr:cNvPr id="78" name="フローチャート: 判断 77"/>
        <xdr:cNvSpPr/>
      </xdr:nvSpPr>
      <xdr:spPr>
        <a:xfrm>
          <a:off x="1270000" y="683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63517</xdr:rowOff>
    </xdr:from>
    <xdr:ext cx="762000" cy="259045"/>
    <xdr:sp macro="" textlink="">
      <xdr:nvSpPr>
        <xdr:cNvPr id="79" name="テキスト ボックス 78"/>
        <xdr:cNvSpPr txBox="1"/>
      </xdr:nvSpPr>
      <xdr:spPr>
        <a:xfrm>
          <a:off x="939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91440</xdr:rowOff>
    </xdr:from>
    <xdr:to>
      <xdr:col>15</xdr:col>
      <xdr:colOff>149225</xdr:colOff>
      <xdr:row>39</xdr:row>
      <xdr:rowOff>21590</xdr:rowOff>
    </xdr:to>
    <xdr:sp macro="" textlink="">
      <xdr:nvSpPr>
        <xdr:cNvPr id="89" name="楕円 88"/>
        <xdr:cNvSpPr/>
      </xdr:nvSpPr>
      <xdr:spPr>
        <a:xfrm>
          <a:off x="3048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6367</xdr:rowOff>
    </xdr:from>
    <xdr:ext cx="762000" cy="259045"/>
    <xdr:sp macro="" textlink="">
      <xdr:nvSpPr>
        <xdr:cNvPr id="90" name="テキスト ボックス 89"/>
        <xdr:cNvSpPr txBox="1"/>
      </xdr:nvSpPr>
      <xdr:spPr>
        <a:xfrm>
          <a:off x="2717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165117</xdr:rowOff>
    </xdr:from>
    <xdr:ext cx="762000" cy="259045"/>
    <xdr:sp macro="" textlink="">
      <xdr:nvSpPr>
        <xdr:cNvPr id="94" name="テキスト ボックス 93"/>
        <xdr:cNvSpPr txBox="1"/>
      </xdr:nvSpPr>
      <xdr:spPr>
        <a:xfrm>
          <a:off x="939800" y="633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公営住宅借上料の減等により、昨年度と比較し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今後は消費税増税の影響による需用費の増加や、職員定数削減の代替としての委託料の増加が考えられるため、歳出全体のバランスを考慮しながら適正化に努める。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19</xdr:row>
      <xdr:rowOff>165862</xdr:rowOff>
    </xdr:to>
    <xdr:cxnSp macro="">
      <xdr:nvCxnSpPr>
        <xdr:cNvPr id="120" name="直線コネクタ 119"/>
        <xdr:cNvCxnSpPr/>
      </xdr:nvCxnSpPr>
      <xdr:spPr>
        <a:xfrm flipV="1">
          <a:off x="16510000" y="235356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137939</xdr:rowOff>
    </xdr:from>
    <xdr:ext cx="762000" cy="259045"/>
    <xdr:sp macro="" textlink="">
      <xdr:nvSpPr>
        <xdr:cNvPr id="121" name="物件費最小値テキスト"/>
        <xdr:cNvSpPr txBox="1"/>
      </xdr:nvSpPr>
      <xdr:spPr>
        <a:xfrm>
          <a:off x="165989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165862</xdr:rowOff>
    </xdr:from>
    <xdr:to>
      <xdr:col>82</xdr:col>
      <xdr:colOff>196850</xdr:colOff>
      <xdr:row>19</xdr:row>
      <xdr:rowOff>165862</xdr:rowOff>
    </xdr:to>
    <xdr:cxnSp macro="">
      <xdr:nvCxnSpPr>
        <xdr:cNvPr id="122" name="直線コネクタ 121"/>
        <xdr:cNvCxnSpPr/>
      </xdr:nvCxnSpPr>
      <xdr:spPr>
        <a:xfrm>
          <a:off x="16421100" y="342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62992</xdr:rowOff>
    </xdr:from>
    <xdr:to>
      <xdr:col>82</xdr:col>
      <xdr:colOff>107950</xdr:colOff>
      <xdr:row>14</xdr:row>
      <xdr:rowOff>81280</xdr:rowOff>
    </xdr:to>
    <xdr:cxnSp macro="">
      <xdr:nvCxnSpPr>
        <xdr:cNvPr id="125" name="直線コネクタ 124"/>
        <xdr:cNvCxnSpPr/>
      </xdr:nvCxnSpPr>
      <xdr:spPr>
        <a:xfrm flipV="1">
          <a:off x="15671800" y="24632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167149</xdr:rowOff>
    </xdr:from>
    <xdr:ext cx="762000" cy="259045"/>
    <xdr:sp macro="" textlink="">
      <xdr:nvSpPr>
        <xdr:cNvPr id="126" name="物件費平均値テキスト"/>
        <xdr:cNvSpPr txBox="1"/>
      </xdr:nvSpPr>
      <xdr:spPr>
        <a:xfrm>
          <a:off x="16598900" y="256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76708</xdr:rowOff>
    </xdr:from>
    <xdr:to>
      <xdr:col>78</xdr:col>
      <xdr:colOff>69850</xdr:colOff>
      <xdr:row>14</xdr:row>
      <xdr:rowOff>81280</xdr:rowOff>
    </xdr:to>
    <xdr:cxnSp macro="">
      <xdr:nvCxnSpPr>
        <xdr:cNvPr id="128" name="直線コネクタ 127"/>
        <xdr:cNvCxnSpPr/>
      </xdr:nvCxnSpPr>
      <xdr:spPr>
        <a:xfrm>
          <a:off x="14782800" y="24770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0" name="テキスト ボックス 129"/>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30988</xdr:rowOff>
    </xdr:from>
    <xdr:to>
      <xdr:col>73</xdr:col>
      <xdr:colOff>180975</xdr:colOff>
      <xdr:row>14</xdr:row>
      <xdr:rowOff>76708</xdr:rowOff>
    </xdr:to>
    <xdr:cxnSp macro="">
      <xdr:nvCxnSpPr>
        <xdr:cNvPr id="131" name="直線コネクタ 130"/>
        <xdr:cNvCxnSpPr/>
      </xdr:nvCxnSpPr>
      <xdr:spPr>
        <a:xfrm>
          <a:off x="13893800" y="24312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33" name="テキスト ボックス 132"/>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30988</xdr:rowOff>
    </xdr:from>
    <xdr:to>
      <xdr:col>69</xdr:col>
      <xdr:colOff>92075</xdr:colOff>
      <xdr:row>14</xdr:row>
      <xdr:rowOff>40132</xdr:rowOff>
    </xdr:to>
    <xdr:cxnSp macro="">
      <xdr:nvCxnSpPr>
        <xdr:cNvPr id="134" name="直線コネクタ 133"/>
        <xdr:cNvCxnSpPr/>
      </xdr:nvCxnSpPr>
      <xdr:spPr>
        <a:xfrm flipV="1">
          <a:off x="13004800" y="24312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82567</xdr:rowOff>
    </xdr:from>
    <xdr:ext cx="762000" cy="259045"/>
    <xdr:sp macro="" textlink="">
      <xdr:nvSpPr>
        <xdr:cNvPr id="136" name="テキスト ボックス 135"/>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135636</xdr:rowOff>
    </xdr:from>
    <xdr:to>
      <xdr:col>65</xdr:col>
      <xdr:colOff>53975</xdr:colOff>
      <xdr:row>15</xdr:row>
      <xdr:rowOff>65786</xdr:rowOff>
    </xdr:to>
    <xdr:sp macro="" textlink="">
      <xdr:nvSpPr>
        <xdr:cNvPr id="137" name="フローチャート: 判断 136"/>
        <xdr:cNvSpPr/>
      </xdr:nvSpPr>
      <xdr:spPr>
        <a:xfrm>
          <a:off x="12954000" y="253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50563</xdr:rowOff>
    </xdr:from>
    <xdr:ext cx="762000" cy="259045"/>
    <xdr:sp macro="" textlink="">
      <xdr:nvSpPr>
        <xdr:cNvPr id="138" name="テキスト ボックス 137"/>
        <xdr:cNvSpPr txBox="1"/>
      </xdr:nvSpPr>
      <xdr:spPr>
        <a:xfrm>
          <a:off x="12623800" y="262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xdr:rowOff>
    </xdr:from>
    <xdr:to>
      <xdr:col>82</xdr:col>
      <xdr:colOff>158750</xdr:colOff>
      <xdr:row>14</xdr:row>
      <xdr:rowOff>113792</xdr:rowOff>
    </xdr:to>
    <xdr:sp macro="" textlink="">
      <xdr:nvSpPr>
        <xdr:cNvPr id="144" name="楕円 143"/>
        <xdr:cNvSpPr/>
      </xdr:nvSpPr>
      <xdr:spPr>
        <a:xfrm>
          <a:off x="164592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92219</xdr:rowOff>
    </xdr:from>
    <xdr:ext cx="762000" cy="259045"/>
    <xdr:sp macro="" textlink="">
      <xdr:nvSpPr>
        <xdr:cNvPr id="145" name="物件費該当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6" name="楕円 145"/>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7" name="テキスト ボックス 146"/>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25908</xdr:rowOff>
    </xdr:from>
    <xdr:to>
      <xdr:col>74</xdr:col>
      <xdr:colOff>31750</xdr:colOff>
      <xdr:row>14</xdr:row>
      <xdr:rowOff>127508</xdr:rowOff>
    </xdr:to>
    <xdr:sp macro="" textlink="">
      <xdr:nvSpPr>
        <xdr:cNvPr id="148" name="楕円 147"/>
        <xdr:cNvSpPr/>
      </xdr:nvSpPr>
      <xdr:spPr>
        <a:xfrm>
          <a:off x="14732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49" name="テキスト ボックス 148"/>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151638</xdr:rowOff>
    </xdr:from>
    <xdr:to>
      <xdr:col>69</xdr:col>
      <xdr:colOff>142875</xdr:colOff>
      <xdr:row>14</xdr:row>
      <xdr:rowOff>81788</xdr:rowOff>
    </xdr:to>
    <xdr:sp macro="" textlink="">
      <xdr:nvSpPr>
        <xdr:cNvPr id="150" name="楕円 149"/>
        <xdr:cNvSpPr/>
      </xdr:nvSpPr>
      <xdr:spPr>
        <a:xfrm>
          <a:off x="13843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91965</xdr:rowOff>
    </xdr:from>
    <xdr:ext cx="762000" cy="259045"/>
    <xdr:sp macro="" textlink="">
      <xdr:nvSpPr>
        <xdr:cNvPr id="151" name="テキスト ボックス 150"/>
        <xdr:cNvSpPr txBox="1"/>
      </xdr:nvSpPr>
      <xdr:spPr>
        <a:xfrm>
          <a:off x="13512800" y="214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160782</xdr:rowOff>
    </xdr:from>
    <xdr:to>
      <xdr:col>65</xdr:col>
      <xdr:colOff>53975</xdr:colOff>
      <xdr:row>14</xdr:row>
      <xdr:rowOff>90932</xdr:rowOff>
    </xdr:to>
    <xdr:sp macro="" textlink="">
      <xdr:nvSpPr>
        <xdr:cNvPr id="152" name="楕円 151"/>
        <xdr:cNvSpPr/>
      </xdr:nvSpPr>
      <xdr:spPr>
        <a:xfrm>
          <a:off x="12954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101109</xdr:rowOff>
    </xdr:from>
    <xdr:ext cx="762000" cy="259045"/>
    <xdr:sp macro="" textlink="">
      <xdr:nvSpPr>
        <xdr:cNvPr id="153" name="テキスト ボックス 152"/>
        <xdr:cNvSpPr txBox="1"/>
      </xdr:nvSpPr>
      <xdr:spPr>
        <a:xfrm>
          <a:off x="12623800" y="215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障害者総合支援事業費の増などにより、それらに充当すべき経常一般財源が増加したため、当該指標について昨年度と比較し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今後も、扶助費の増が見込まれるため、一定の負担増に対応するための財源確保に向けた取り組みを行っていく。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1" name="直線コネクタ 180"/>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127000</xdr:rowOff>
    </xdr:to>
    <xdr:cxnSp macro="">
      <xdr:nvCxnSpPr>
        <xdr:cNvPr id="186" name="直線コネクタ 185"/>
        <xdr:cNvCxnSpPr/>
      </xdr:nvCxnSpPr>
      <xdr:spPr>
        <a:xfrm>
          <a:off x="3987800" y="9366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7" name="扶助費平均値テキスト"/>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107950</xdr:rowOff>
    </xdr:to>
    <xdr:cxnSp macro="">
      <xdr:nvCxnSpPr>
        <xdr:cNvPr id="189" name="直線コネクタ 188"/>
        <xdr:cNvCxnSpPr/>
      </xdr:nvCxnSpPr>
      <xdr:spPr>
        <a:xfrm>
          <a:off x="3098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1" name="テキスト ボックス 190"/>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146050</xdr:rowOff>
    </xdr:from>
    <xdr:to>
      <xdr:col>15</xdr:col>
      <xdr:colOff>98425</xdr:colOff>
      <xdr:row>54</xdr:row>
      <xdr:rowOff>88900</xdr:rowOff>
    </xdr:to>
    <xdr:cxnSp macro="">
      <xdr:nvCxnSpPr>
        <xdr:cNvPr id="192" name="直線コネクタ 191"/>
        <xdr:cNvCxnSpPr/>
      </xdr:nvCxnSpPr>
      <xdr:spPr>
        <a:xfrm>
          <a:off x="2209800" y="90614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3" name="フローチャート: 判断 192"/>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4" name="テキスト ボックス 193"/>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146050</xdr:rowOff>
    </xdr:from>
    <xdr:to>
      <xdr:col>11</xdr:col>
      <xdr:colOff>9525</xdr:colOff>
      <xdr:row>53</xdr:row>
      <xdr:rowOff>12700</xdr:rowOff>
    </xdr:to>
    <xdr:cxnSp macro="">
      <xdr:nvCxnSpPr>
        <xdr:cNvPr id="195" name="直線コネクタ 194"/>
        <xdr:cNvCxnSpPr/>
      </xdr:nvCxnSpPr>
      <xdr:spPr>
        <a:xfrm flipV="1">
          <a:off x="1320800" y="9061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6" name="フローチャート: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7" name="テキスト ボックス 196"/>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198" name="フローチャート: 判断 197"/>
        <xdr:cNvSpPr/>
      </xdr:nvSpPr>
      <xdr:spPr>
        <a:xfrm>
          <a:off x="1270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16527</xdr:rowOff>
    </xdr:from>
    <xdr:ext cx="762000" cy="259045"/>
    <xdr:sp macro="" textlink="">
      <xdr:nvSpPr>
        <xdr:cNvPr id="199" name="テキスト ボックス 198"/>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6"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7" name="楕円 206"/>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8" name="テキスト ボックス 207"/>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9" name="楕円 208"/>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0" name="テキスト ボックス 209"/>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95250</xdr:rowOff>
    </xdr:from>
    <xdr:to>
      <xdr:col>11</xdr:col>
      <xdr:colOff>60325</xdr:colOff>
      <xdr:row>53</xdr:row>
      <xdr:rowOff>25400</xdr:rowOff>
    </xdr:to>
    <xdr:sp macro="" textlink="">
      <xdr:nvSpPr>
        <xdr:cNvPr id="211" name="楕円 210"/>
        <xdr:cNvSpPr/>
      </xdr:nvSpPr>
      <xdr:spPr>
        <a:xfrm>
          <a:off x="2159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35577</xdr:rowOff>
    </xdr:from>
    <xdr:ext cx="762000" cy="259045"/>
    <xdr:sp macro="" textlink="">
      <xdr:nvSpPr>
        <xdr:cNvPr id="212" name="テキスト ボックス 211"/>
        <xdr:cNvSpPr txBox="1"/>
      </xdr:nvSpPr>
      <xdr:spPr>
        <a:xfrm>
          <a:off x="1828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133350</xdr:rowOff>
    </xdr:from>
    <xdr:to>
      <xdr:col>6</xdr:col>
      <xdr:colOff>171450</xdr:colOff>
      <xdr:row>53</xdr:row>
      <xdr:rowOff>63500</xdr:rowOff>
    </xdr:to>
    <xdr:sp macro="" textlink="">
      <xdr:nvSpPr>
        <xdr:cNvPr id="213" name="楕円 212"/>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48277</xdr:rowOff>
    </xdr:from>
    <xdr:ext cx="762000" cy="259045"/>
    <xdr:sp macro="" textlink="">
      <xdr:nvSpPr>
        <xdr:cNvPr id="214" name="テキスト ボックス 213"/>
        <xdr:cNvSpPr txBox="1"/>
      </xdr:nvSpPr>
      <xdr:spPr>
        <a:xfrm>
          <a:off x="939800" y="91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繰出金について、高齢化率の上昇に伴い保険給付費が増加傾向で推移しているため、介護保険・後期高齢者医療への繰出金の増加、後期高齢者医療事業負担金等が増加した。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維持補修費について、道路修繕料等の減少により減少した。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普通交付税や臨時財政対策債等の経常一般財源総額が増加したことにより当該指標について昨年度と比較して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26307</xdr:rowOff>
    </xdr:to>
    <xdr:cxnSp macro="">
      <xdr:nvCxnSpPr>
        <xdr:cNvPr id="244" name="直線コネクタ 243"/>
        <xdr:cNvCxnSpPr/>
      </xdr:nvCxnSpPr>
      <xdr:spPr>
        <a:xfrm flipV="1">
          <a:off x="16510000" y="9178472"/>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169834</xdr:rowOff>
    </xdr:from>
    <xdr:ext cx="762000" cy="259045"/>
    <xdr:sp macro="" textlink="">
      <xdr:nvSpPr>
        <xdr:cNvPr id="245" name="その他最小値テキスト"/>
        <xdr:cNvSpPr txBox="1"/>
      </xdr:nvSpPr>
      <xdr:spPr>
        <a:xfrm>
          <a:off x="16598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26307</xdr:rowOff>
    </xdr:from>
    <xdr:to>
      <xdr:col>82</xdr:col>
      <xdr:colOff>196850</xdr:colOff>
      <xdr:row>61</xdr:row>
      <xdr:rowOff>26307</xdr:rowOff>
    </xdr:to>
    <xdr:cxnSp macro="">
      <xdr:nvCxnSpPr>
        <xdr:cNvPr id="246" name="直線コネクタ 245"/>
        <xdr:cNvCxnSpPr/>
      </xdr:nvCxnSpPr>
      <xdr:spPr>
        <a:xfrm>
          <a:off x="16421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7"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8" name="直線コネクタ 247"/>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57</xdr:row>
      <xdr:rowOff>156935</xdr:rowOff>
    </xdr:to>
    <xdr:cxnSp macro="">
      <xdr:nvCxnSpPr>
        <xdr:cNvPr id="249" name="直線コネクタ 248"/>
        <xdr:cNvCxnSpPr/>
      </xdr:nvCxnSpPr>
      <xdr:spPr>
        <a:xfrm flipV="1">
          <a:off x="15671800" y="9907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156935</xdr:rowOff>
    </xdr:to>
    <xdr:cxnSp macro="">
      <xdr:nvCxnSpPr>
        <xdr:cNvPr id="252" name="直線コネクタ 251"/>
        <xdr:cNvCxnSpPr/>
      </xdr:nvCxnSpPr>
      <xdr:spPr>
        <a:xfrm>
          <a:off x="14782800" y="98425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3" name="フローチャート: 判断 252"/>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4" name="テキスト ボックス 253"/>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69850</xdr:rowOff>
    </xdr:to>
    <xdr:cxnSp macro="">
      <xdr:nvCxnSpPr>
        <xdr:cNvPr id="255" name="直線コネクタ 254"/>
        <xdr:cNvCxnSpPr/>
      </xdr:nvCxnSpPr>
      <xdr:spPr>
        <a:xfrm>
          <a:off x="13893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48078</xdr:rowOff>
    </xdr:to>
    <xdr:cxnSp macro="">
      <xdr:nvCxnSpPr>
        <xdr:cNvPr id="258" name="直線コネクタ 257"/>
        <xdr:cNvCxnSpPr/>
      </xdr:nvCxnSpPr>
      <xdr:spPr>
        <a:xfrm flipV="1">
          <a:off x="13004800" y="9766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59" name="フローチャート: 判断 258"/>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0" name="テキスト ボックス 259"/>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1" name="フローチャート: 判断 260"/>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2" name="テキスト ボックス 261"/>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68" name="楕円 267"/>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69" name="その他該当値テキスト"/>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106135</xdr:rowOff>
    </xdr:from>
    <xdr:to>
      <xdr:col>78</xdr:col>
      <xdr:colOff>120650</xdr:colOff>
      <xdr:row>58</xdr:row>
      <xdr:rowOff>36285</xdr:rowOff>
    </xdr:to>
    <xdr:sp macro="" textlink="">
      <xdr:nvSpPr>
        <xdr:cNvPr id="270" name="楕円 269"/>
        <xdr:cNvSpPr/>
      </xdr:nvSpPr>
      <xdr:spPr>
        <a:xfrm>
          <a:off x="15621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71" name="テキスト ボックス 270"/>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5" name="テキスト ボックス 274"/>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6" name="楕円 275"/>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7" name="テキスト ボックス 276"/>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のうち、多くの割合を占める公営企業や一部事務組合への補助金については、公債費など経常的な経費に対する補助が中心となっている。今後は病院の経営改革効果により、逓減していくものと見込んでい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20320</xdr:rowOff>
    </xdr:from>
    <xdr:to>
      <xdr:col>82</xdr:col>
      <xdr:colOff>107950</xdr:colOff>
      <xdr:row>40</xdr:row>
      <xdr:rowOff>149860</xdr:rowOff>
    </xdr:to>
    <xdr:cxnSp macro="">
      <xdr:nvCxnSpPr>
        <xdr:cNvPr id="304" name="直線コネクタ 303"/>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106697</xdr:rowOff>
    </xdr:from>
    <xdr:ext cx="762000" cy="259045"/>
    <xdr:sp macro="" textlink="">
      <xdr:nvSpPr>
        <xdr:cNvPr id="307"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20320</xdr:rowOff>
    </xdr:from>
    <xdr:to>
      <xdr:col>82</xdr:col>
      <xdr:colOff>196850</xdr:colOff>
      <xdr:row>34</xdr:row>
      <xdr:rowOff>20320</xdr:rowOff>
    </xdr:to>
    <xdr:cxnSp macro="">
      <xdr:nvCxnSpPr>
        <xdr:cNvPr id="308" name="直線コネクタ 307"/>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77470</xdr:rowOff>
    </xdr:to>
    <xdr:cxnSp macro="">
      <xdr:nvCxnSpPr>
        <xdr:cNvPr id="309" name="直線コネクタ 308"/>
        <xdr:cNvCxnSpPr/>
      </xdr:nvCxnSpPr>
      <xdr:spPr>
        <a:xfrm>
          <a:off x="15671800" y="6733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0" name="補助費等平均値テキスト"/>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46990</xdr:rowOff>
    </xdr:from>
    <xdr:to>
      <xdr:col>78</xdr:col>
      <xdr:colOff>69850</xdr:colOff>
      <xdr:row>39</xdr:row>
      <xdr:rowOff>69850</xdr:rowOff>
    </xdr:to>
    <xdr:cxnSp macro="">
      <xdr:nvCxnSpPr>
        <xdr:cNvPr id="312" name="直線コネクタ 311"/>
        <xdr:cNvCxnSpPr/>
      </xdr:nvCxnSpPr>
      <xdr:spPr>
        <a:xfrm flipV="1">
          <a:off x="14782800" y="6733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3" name="フローチャート: 判断 312"/>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4" name="テキスト ボックス 313"/>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24130</xdr:rowOff>
    </xdr:from>
    <xdr:to>
      <xdr:col>73</xdr:col>
      <xdr:colOff>180975</xdr:colOff>
      <xdr:row>39</xdr:row>
      <xdr:rowOff>69850</xdr:rowOff>
    </xdr:to>
    <xdr:cxnSp macro="">
      <xdr:nvCxnSpPr>
        <xdr:cNvPr id="315" name="直線コネクタ 314"/>
        <xdr:cNvCxnSpPr/>
      </xdr:nvCxnSpPr>
      <xdr:spPr>
        <a:xfrm>
          <a:off x="13893800" y="6710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6" name="フローチャート: 判断 315"/>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7" name="テキスト ボックス 316"/>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24130</xdr:rowOff>
    </xdr:from>
    <xdr:to>
      <xdr:col>69</xdr:col>
      <xdr:colOff>92075</xdr:colOff>
      <xdr:row>39</xdr:row>
      <xdr:rowOff>69850</xdr:rowOff>
    </xdr:to>
    <xdr:cxnSp macro="">
      <xdr:nvCxnSpPr>
        <xdr:cNvPr id="318" name="直線コネクタ 317"/>
        <xdr:cNvCxnSpPr/>
      </xdr:nvCxnSpPr>
      <xdr:spPr>
        <a:xfrm flipV="1">
          <a:off x="13004800" y="6710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19" name="フローチャート: 判断 318"/>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20" name="テキスト ボックス 319"/>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91440</xdr:rowOff>
    </xdr:from>
    <xdr:to>
      <xdr:col>65</xdr:col>
      <xdr:colOff>53975</xdr:colOff>
      <xdr:row>37</xdr:row>
      <xdr:rowOff>21590</xdr:rowOff>
    </xdr:to>
    <xdr:sp macro="" textlink="">
      <xdr:nvSpPr>
        <xdr:cNvPr id="321" name="フローチャート: 判断 320"/>
        <xdr:cNvSpPr/>
      </xdr:nvSpPr>
      <xdr:spPr>
        <a:xfrm>
          <a:off x="12954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31767</xdr:rowOff>
    </xdr:from>
    <xdr:ext cx="762000" cy="259045"/>
    <xdr:sp macro="" textlink="">
      <xdr:nvSpPr>
        <xdr:cNvPr id="322" name="テキスト ボックス 321"/>
        <xdr:cNvSpPr txBox="1"/>
      </xdr:nvSpPr>
      <xdr:spPr>
        <a:xfrm>
          <a:off x="12623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26670</xdr:rowOff>
    </xdr:from>
    <xdr:to>
      <xdr:col>82</xdr:col>
      <xdr:colOff>158750</xdr:colOff>
      <xdr:row>39</xdr:row>
      <xdr:rowOff>128270</xdr:rowOff>
    </xdr:to>
    <xdr:sp macro="" textlink="">
      <xdr:nvSpPr>
        <xdr:cNvPr id="328" name="楕円 327"/>
        <xdr:cNvSpPr/>
      </xdr:nvSpPr>
      <xdr:spPr>
        <a:xfrm>
          <a:off x="16459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170197</xdr:rowOff>
    </xdr:from>
    <xdr:ext cx="762000" cy="259045"/>
    <xdr:sp macro="" textlink="">
      <xdr:nvSpPr>
        <xdr:cNvPr id="329" name="補助費等該当値テキスト"/>
        <xdr:cNvSpPr txBox="1"/>
      </xdr:nvSpPr>
      <xdr:spPr>
        <a:xfrm>
          <a:off x="16598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30" name="楕円 329"/>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31" name="テキスト ボックス 330"/>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19050</xdr:rowOff>
    </xdr:from>
    <xdr:to>
      <xdr:col>74</xdr:col>
      <xdr:colOff>31750</xdr:colOff>
      <xdr:row>39</xdr:row>
      <xdr:rowOff>120650</xdr:rowOff>
    </xdr:to>
    <xdr:sp macro="" textlink="">
      <xdr:nvSpPr>
        <xdr:cNvPr id="332" name="楕円 331"/>
        <xdr:cNvSpPr/>
      </xdr:nvSpPr>
      <xdr:spPr>
        <a:xfrm>
          <a:off x="14732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105427</xdr:rowOff>
    </xdr:from>
    <xdr:ext cx="762000" cy="259045"/>
    <xdr:sp macro="" textlink="">
      <xdr:nvSpPr>
        <xdr:cNvPr id="333" name="テキスト ボックス 332"/>
        <xdr:cNvSpPr txBox="1"/>
      </xdr:nvSpPr>
      <xdr:spPr>
        <a:xfrm>
          <a:off x="14401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144780</xdr:rowOff>
    </xdr:from>
    <xdr:to>
      <xdr:col>69</xdr:col>
      <xdr:colOff>142875</xdr:colOff>
      <xdr:row>39</xdr:row>
      <xdr:rowOff>74930</xdr:rowOff>
    </xdr:to>
    <xdr:sp macro="" textlink="">
      <xdr:nvSpPr>
        <xdr:cNvPr id="334" name="楕円 333"/>
        <xdr:cNvSpPr/>
      </xdr:nvSpPr>
      <xdr:spPr>
        <a:xfrm>
          <a:off x="13843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35" name="テキスト ボックス 334"/>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19050</xdr:rowOff>
    </xdr:from>
    <xdr:to>
      <xdr:col>65</xdr:col>
      <xdr:colOff>53975</xdr:colOff>
      <xdr:row>39</xdr:row>
      <xdr:rowOff>120650</xdr:rowOff>
    </xdr:to>
    <xdr:sp macro="" textlink="">
      <xdr:nvSpPr>
        <xdr:cNvPr id="336" name="楕円 335"/>
        <xdr:cNvSpPr/>
      </xdr:nvSpPr>
      <xdr:spPr>
        <a:xfrm>
          <a:off x="12954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105427</xdr:rowOff>
    </xdr:from>
    <xdr:ext cx="762000" cy="259045"/>
    <xdr:sp macro="" textlink="">
      <xdr:nvSpPr>
        <xdr:cNvPr id="337" name="テキスト ボックス 336"/>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減少傾向にあったが、今年度は臨時財政対策債の増等により、</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昨年度に比べ</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ポイント増加している。</a:t>
          </a:r>
          <a:endPar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、公共施設の集約化・複合化、</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公債費負担の平準化を進めることで、今後も一定水準で推移していく見込みである。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54611</xdr:rowOff>
    </xdr:to>
    <xdr:cxnSp macro="">
      <xdr:nvCxnSpPr>
        <xdr:cNvPr id="365" name="直線コネクタ 364"/>
        <xdr:cNvCxnSpPr/>
      </xdr:nvCxnSpPr>
      <xdr:spPr>
        <a:xfrm flipV="1">
          <a:off x="4826000" y="1263142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6"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7" name="直線コネクタ 366"/>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8"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9" name="直線コネクタ 368"/>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12700</xdr:rowOff>
    </xdr:to>
    <xdr:cxnSp macro="">
      <xdr:nvCxnSpPr>
        <xdr:cNvPr id="370" name="直線コネクタ 369"/>
        <xdr:cNvCxnSpPr/>
      </xdr:nvCxnSpPr>
      <xdr:spPr>
        <a:xfrm>
          <a:off x="3987800" y="13378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71"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50800</xdr:rowOff>
    </xdr:to>
    <xdr:cxnSp macro="">
      <xdr:nvCxnSpPr>
        <xdr:cNvPr id="373" name="直線コネクタ 372"/>
        <xdr:cNvCxnSpPr/>
      </xdr:nvCxnSpPr>
      <xdr:spPr>
        <a:xfrm flipV="1">
          <a:off x="3098800" y="1337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5" name="テキスト ボックス 374"/>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78</xdr:row>
      <xdr:rowOff>104139</xdr:rowOff>
    </xdr:to>
    <xdr:cxnSp macro="">
      <xdr:nvCxnSpPr>
        <xdr:cNvPr id="376" name="直線コネクタ 375"/>
        <xdr:cNvCxnSpPr/>
      </xdr:nvCxnSpPr>
      <xdr:spPr>
        <a:xfrm flipV="1">
          <a:off x="2209800" y="13423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7" name="フローチャート: 判断 376"/>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8" name="テキスト ボックス 377"/>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104139</xdr:rowOff>
    </xdr:to>
    <xdr:cxnSp macro="">
      <xdr:nvCxnSpPr>
        <xdr:cNvPr id="379" name="直線コネクタ 378"/>
        <xdr:cNvCxnSpPr/>
      </xdr:nvCxnSpPr>
      <xdr:spPr>
        <a:xfrm>
          <a:off x="1320800" y="13477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0" name="フローチャート: 判断 379"/>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81" name="テキスト ボックス 380"/>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2" name="フローチャート: 判断 381"/>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3" name="テキスト ボックス 382"/>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9" name="楕円 388"/>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90"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1" name="楕円 390"/>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92" name="テキスト ボックス 391"/>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93" name="楕円 392"/>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94" name="テキスト ボックス 393"/>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95" name="楕円 394"/>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6" name="テキスト ボックス 395"/>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7" name="楕円 396"/>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8" name="テキスト ボックス 397"/>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全体として、普通交付税や臨時財政対策債等の経常一般財源総額が増加したことにより当該指標について昨年度と比較して低下している。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扶助費、他会計への繰出金などは今後も増加傾向で推移するため、より一層の行財政改革による経常経費の削減に取り組んでいく。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31750</xdr:rowOff>
    </xdr:to>
    <xdr:cxnSp macro="">
      <xdr:nvCxnSpPr>
        <xdr:cNvPr id="426" name="直線コネクタ 425"/>
        <xdr:cNvCxnSpPr/>
      </xdr:nvCxnSpPr>
      <xdr:spPr>
        <a:xfrm flipV="1">
          <a:off x="16510000" y="126314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7"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28" name="直線コネクタ 427"/>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77</xdr:row>
      <xdr:rowOff>168911</xdr:rowOff>
    </xdr:to>
    <xdr:cxnSp macro="">
      <xdr:nvCxnSpPr>
        <xdr:cNvPr id="431" name="直線コネクタ 430"/>
        <xdr:cNvCxnSpPr/>
      </xdr:nvCxnSpPr>
      <xdr:spPr>
        <a:xfrm flipV="1">
          <a:off x="15671800" y="133019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66057</xdr:rowOff>
    </xdr:from>
    <xdr:ext cx="762000" cy="259045"/>
    <xdr:sp macro="" textlink="">
      <xdr:nvSpPr>
        <xdr:cNvPr id="432" name="公債費以外平均値テキスト"/>
        <xdr:cNvSpPr txBox="1"/>
      </xdr:nvSpPr>
      <xdr:spPr>
        <a:xfrm>
          <a:off x="16598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33" name="フローチャート: 判断 432"/>
        <xdr:cNvSpPr/>
      </xdr:nvSpPr>
      <xdr:spPr>
        <a:xfrm>
          <a:off x="16459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12700</xdr:rowOff>
    </xdr:to>
    <xdr:cxnSp macro="">
      <xdr:nvCxnSpPr>
        <xdr:cNvPr id="434" name="直線コネクタ 433"/>
        <xdr:cNvCxnSpPr/>
      </xdr:nvCxnSpPr>
      <xdr:spPr>
        <a:xfrm flipV="1">
          <a:off x="14782800" y="13370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35" name="フローチャート: 判断 434"/>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36" name="テキスト ボックス 435"/>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78</xdr:row>
      <xdr:rowOff>12700</xdr:rowOff>
    </xdr:to>
    <xdr:cxnSp macro="">
      <xdr:nvCxnSpPr>
        <xdr:cNvPr id="437" name="直線コネクタ 436"/>
        <xdr:cNvCxnSpPr/>
      </xdr:nvCxnSpPr>
      <xdr:spPr>
        <a:xfrm>
          <a:off x="13893800" y="13020039"/>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142239</xdr:rowOff>
    </xdr:to>
    <xdr:cxnSp macro="">
      <xdr:nvCxnSpPr>
        <xdr:cNvPr id="440" name="直線コネクタ 439"/>
        <xdr:cNvCxnSpPr/>
      </xdr:nvCxnSpPr>
      <xdr:spPr>
        <a:xfrm flipV="1">
          <a:off x="13004800" y="1302003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1" name="フローチャート: 判断 440"/>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2" name="テキスト ボックス 441"/>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43" name="フローチャート: 判断 442"/>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97807</xdr:rowOff>
    </xdr:from>
    <xdr:ext cx="762000" cy="259045"/>
    <xdr:sp macro="" textlink="">
      <xdr:nvSpPr>
        <xdr:cNvPr id="444" name="テキスト ボックス 443"/>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50" name="楕円 449"/>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21607</xdr:rowOff>
    </xdr:from>
    <xdr:ext cx="762000" cy="259045"/>
    <xdr:sp macro="" textlink="">
      <xdr:nvSpPr>
        <xdr:cNvPr id="451" name="公債費以外該当値テキスト"/>
        <xdr:cNvSpPr txBox="1"/>
      </xdr:nvSpPr>
      <xdr:spPr>
        <a:xfrm>
          <a:off x="16598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2" name="楕円 451"/>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53" name="テキスト ボックス 452"/>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4" name="楕円 453"/>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5" name="テキスト ボックス 454"/>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6" name="楕円 455"/>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7" name="テキスト ボックス 45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58" name="楕円 457"/>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31767</xdr:rowOff>
    </xdr:from>
    <xdr:ext cx="762000" cy="259045"/>
    <xdr:sp macro="" textlink="">
      <xdr:nvSpPr>
        <xdr:cNvPr id="459" name="テキスト ボックス 458"/>
        <xdr:cNvSpPr txBox="1"/>
      </xdr:nvSpPr>
      <xdr:spPr>
        <a:xfrm>
          <a:off x="12623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91140</xdr:rowOff>
    </xdr:from>
    <xdr:to>
      <xdr:col>29</xdr:col>
      <xdr:colOff>127000</xdr:colOff>
      <xdr:row>20</xdr:row>
      <xdr:rowOff>113817</xdr:rowOff>
    </xdr:to>
    <xdr:cxnSp macro="">
      <xdr:nvCxnSpPr>
        <xdr:cNvPr id="43" name="直線コネクタ 42"/>
        <xdr:cNvCxnSpPr/>
      </xdr:nvCxnSpPr>
      <xdr:spPr bwMode="auto">
        <a:xfrm flipV="1">
          <a:off x="5651500" y="2024715"/>
          <a:ext cx="0" cy="1565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85894</xdr:rowOff>
    </xdr:from>
    <xdr:ext cx="762000" cy="259045"/>
    <xdr:sp macro="" textlink="">
      <xdr:nvSpPr>
        <xdr:cNvPr id="44" name="人口1人当たり決算額の推移最小値テキスト130"/>
        <xdr:cNvSpPr txBox="1"/>
      </xdr:nvSpPr>
      <xdr:spPr>
        <a:xfrm>
          <a:off x="5740400" y="35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113817</xdr:rowOff>
    </xdr:from>
    <xdr:to>
      <xdr:col>30</xdr:col>
      <xdr:colOff>25400</xdr:colOff>
      <xdr:row>20</xdr:row>
      <xdr:rowOff>113817</xdr:rowOff>
    </xdr:to>
    <xdr:cxnSp macro="">
      <xdr:nvCxnSpPr>
        <xdr:cNvPr id="45" name="直線コネクタ 44"/>
        <xdr:cNvCxnSpPr/>
      </xdr:nvCxnSpPr>
      <xdr:spPr bwMode="auto">
        <a:xfrm>
          <a:off x="5562600" y="3590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6067</xdr:rowOff>
    </xdr:from>
    <xdr:ext cx="762000" cy="259045"/>
    <xdr:sp macro="" textlink="">
      <xdr:nvSpPr>
        <xdr:cNvPr id="46" name="人口1人当たり決算額の推移最大値テキスト130"/>
        <xdr:cNvSpPr txBox="1"/>
      </xdr:nvSpPr>
      <xdr:spPr>
        <a:xfrm>
          <a:off x="5740400" y="176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91140</xdr:rowOff>
    </xdr:from>
    <xdr:to>
      <xdr:col>30</xdr:col>
      <xdr:colOff>25400</xdr:colOff>
      <xdr:row>11</xdr:row>
      <xdr:rowOff>91140</xdr:rowOff>
    </xdr:to>
    <xdr:cxnSp macro="">
      <xdr:nvCxnSpPr>
        <xdr:cNvPr id="47" name="直線コネクタ 46"/>
        <xdr:cNvCxnSpPr/>
      </xdr:nvCxnSpPr>
      <xdr:spPr bwMode="auto">
        <a:xfrm>
          <a:off x="5562600" y="202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76647</xdr:rowOff>
    </xdr:from>
    <xdr:to>
      <xdr:col>29</xdr:col>
      <xdr:colOff>127000</xdr:colOff>
      <xdr:row>15</xdr:row>
      <xdr:rowOff>165801</xdr:rowOff>
    </xdr:to>
    <xdr:cxnSp macro="">
      <xdr:nvCxnSpPr>
        <xdr:cNvPr id="48" name="直線コネクタ 47"/>
        <xdr:cNvCxnSpPr/>
      </xdr:nvCxnSpPr>
      <xdr:spPr bwMode="auto">
        <a:xfrm>
          <a:off x="5003800" y="2696022"/>
          <a:ext cx="647700" cy="89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98051</xdr:rowOff>
    </xdr:from>
    <xdr:ext cx="762000" cy="259045"/>
    <xdr:sp macro="" textlink="">
      <xdr:nvSpPr>
        <xdr:cNvPr id="49" name="人口1人当たり決算額の推移平均値テキスト130"/>
        <xdr:cNvSpPr txBox="1"/>
      </xdr:nvSpPr>
      <xdr:spPr>
        <a:xfrm>
          <a:off x="5740400" y="288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125974</xdr:rowOff>
    </xdr:from>
    <xdr:to>
      <xdr:col>29</xdr:col>
      <xdr:colOff>177800</xdr:colOff>
      <xdr:row>17</xdr:row>
      <xdr:rowOff>56124</xdr:rowOff>
    </xdr:to>
    <xdr:sp macro="" textlink="">
      <xdr:nvSpPr>
        <xdr:cNvPr id="50" name="フローチャート: 判断 49"/>
        <xdr:cNvSpPr/>
      </xdr:nvSpPr>
      <xdr:spPr bwMode="auto">
        <a:xfrm>
          <a:off x="56007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76647</xdr:rowOff>
    </xdr:from>
    <xdr:to>
      <xdr:col>26</xdr:col>
      <xdr:colOff>50800</xdr:colOff>
      <xdr:row>15</xdr:row>
      <xdr:rowOff>115966</xdr:rowOff>
    </xdr:to>
    <xdr:cxnSp macro="">
      <xdr:nvCxnSpPr>
        <xdr:cNvPr id="51" name="直線コネクタ 50"/>
        <xdr:cNvCxnSpPr/>
      </xdr:nvCxnSpPr>
      <xdr:spPr bwMode="auto">
        <a:xfrm flipV="1">
          <a:off x="4305300" y="2696022"/>
          <a:ext cx="698500" cy="3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86426</xdr:rowOff>
    </xdr:from>
    <xdr:to>
      <xdr:col>26</xdr:col>
      <xdr:colOff>101600</xdr:colOff>
      <xdr:row>17</xdr:row>
      <xdr:rowOff>16576</xdr:rowOff>
    </xdr:to>
    <xdr:sp macro="" textlink="">
      <xdr:nvSpPr>
        <xdr:cNvPr id="52" name="フローチャート: 判断 51"/>
        <xdr:cNvSpPr/>
      </xdr:nvSpPr>
      <xdr:spPr bwMode="auto">
        <a:xfrm>
          <a:off x="4953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1353</xdr:rowOff>
    </xdr:from>
    <xdr:ext cx="736600" cy="259045"/>
    <xdr:sp macro="" textlink="">
      <xdr:nvSpPr>
        <xdr:cNvPr id="53" name="テキスト ボックス 52"/>
        <xdr:cNvSpPr txBox="1"/>
      </xdr:nvSpPr>
      <xdr:spPr>
        <a:xfrm>
          <a:off x="4622800" y="2963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115966</xdr:rowOff>
    </xdr:from>
    <xdr:to>
      <xdr:col>22</xdr:col>
      <xdr:colOff>114300</xdr:colOff>
      <xdr:row>16</xdr:row>
      <xdr:rowOff>6696</xdr:rowOff>
    </xdr:to>
    <xdr:cxnSp macro="">
      <xdr:nvCxnSpPr>
        <xdr:cNvPr id="54" name="直線コネクタ 53"/>
        <xdr:cNvCxnSpPr/>
      </xdr:nvCxnSpPr>
      <xdr:spPr bwMode="auto">
        <a:xfrm flipV="1">
          <a:off x="3606800" y="2735341"/>
          <a:ext cx="698500" cy="6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106177</xdr:rowOff>
    </xdr:from>
    <xdr:to>
      <xdr:col>22</xdr:col>
      <xdr:colOff>165100</xdr:colOff>
      <xdr:row>17</xdr:row>
      <xdr:rowOff>36327</xdr:rowOff>
    </xdr:to>
    <xdr:sp macro="" textlink="">
      <xdr:nvSpPr>
        <xdr:cNvPr id="55" name="フローチャート: 判断 54"/>
        <xdr:cNvSpPr/>
      </xdr:nvSpPr>
      <xdr:spPr bwMode="auto">
        <a:xfrm>
          <a:off x="4254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21104</xdr:rowOff>
    </xdr:from>
    <xdr:ext cx="762000" cy="259045"/>
    <xdr:sp macro="" textlink="">
      <xdr:nvSpPr>
        <xdr:cNvPr id="56" name="テキスト ボックス 55"/>
        <xdr:cNvSpPr txBox="1"/>
      </xdr:nvSpPr>
      <xdr:spPr>
        <a:xfrm>
          <a:off x="39243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6696</xdr:rowOff>
    </xdr:from>
    <xdr:to>
      <xdr:col>18</xdr:col>
      <xdr:colOff>177800</xdr:colOff>
      <xdr:row>16</xdr:row>
      <xdr:rowOff>91506</xdr:rowOff>
    </xdr:to>
    <xdr:cxnSp macro="">
      <xdr:nvCxnSpPr>
        <xdr:cNvPr id="57" name="直線コネクタ 56"/>
        <xdr:cNvCxnSpPr/>
      </xdr:nvCxnSpPr>
      <xdr:spPr bwMode="auto">
        <a:xfrm flipV="1">
          <a:off x="2908300" y="2797521"/>
          <a:ext cx="698500" cy="84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53416</xdr:rowOff>
    </xdr:from>
    <xdr:to>
      <xdr:col>19</xdr:col>
      <xdr:colOff>38100</xdr:colOff>
      <xdr:row>16</xdr:row>
      <xdr:rowOff>155016</xdr:rowOff>
    </xdr:to>
    <xdr:sp macro="" textlink="">
      <xdr:nvSpPr>
        <xdr:cNvPr id="58" name="フローチャート: 判断 57"/>
        <xdr:cNvSpPr/>
      </xdr:nvSpPr>
      <xdr:spPr bwMode="auto">
        <a:xfrm>
          <a:off x="35560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139793</xdr:rowOff>
    </xdr:from>
    <xdr:ext cx="762000" cy="259045"/>
    <xdr:sp macro="" textlink="">
      <xdr:nvSpPr>
        <xdr:cNvPr id="59" name="テキスト ボックス 58"/>
        <xdr:cNvSpPr txBox="1"/>
      </xdr:nvSpPr>
      <xdr:spPr>
        <a:xfrm>
          <a:off x="32258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53919</xdr:rowOff>
    </xdr:from>
    <xdr:to>
      <xdr:col>15</xdr:col>
      <xdr:colOff>101600</xdr:colOff>
      <xdr:row>15</xdr:row>
      <xdr:rowOff>155519</xdr:rowOff>
    </xdr:to>
    <xdr:sp macro="" textlink="">
      <xdr:nvSpPr>
        <xdr:cNvPr id="60" name="フローチャート: 判断 59"/>
        <xdr:cNvSpPr/>
      </xdr:nvSpPr>
      <xdr:spPr bwMode="auto">
        <a:xfrm>
          <a:off x="2857500" y="2673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165696</xdr:rowOff>
    </xdr:from>
    <xdr:ext cx="762000" cy="259045"/>
    <xdr:sp macro="" textlink="">
      <xdr:nvSpPr>
        <xdr:cNvPr id="61" name="テキスト ボックス 60"/>
        <xdr:cNvSpPr txBox="1"/>
      </xdr:nvSpPr>
      <xdr:spPr>
        <a:xfrm>
          <a:off x="2527300" y="244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115001</xdr:rowOff>
    </xdr:from>
    <xdr:to>
      <xdr:col>29</xdr:col>
      <xdr:colOff>177800</xdr:colOff>
      <xdr:row>16</xdr:row>
      <xdr:rowOff>45151</xdr:rowOff>
    </xdr:to>
    <xdr:sp macro="" textlink="">
      <xdr:nvSpPr>
        <xdr:cNvPr id="67" name="楕円 66"/>
        <xdr:cNvSpPr/>
      </xdr:nvSpPr>
      <xdr:spPr bwMode="auto">
        <a:xfrm>
          <a:off x="5600700" y="2734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131528</xdr:rowOff>
    </xdr:from>
    <xdr:ext cx="762000" cy="259045"/>
    <xdr:sp macro="" textlink="">
      <xdr:nvSpPr>
        <xdr:cNvPr id="68" name="人口1人当たり決算額の推移該当値テキスト130"/>
        <xdr:cNvSpPr txBox="1"/>
      </xdr:nvSpPr>
      <xdr:spPr>
        <a:xfrm>
          <a:off x="5740400" y="257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25847</xdr:rowOff>
    </xdr:from>
    <xdr:to>
      <xdr:col>26</xdr:col>
      <xdr:colOff>101600</xdr:colOff>
      <xdr:row>15</xdr:row>
      <xdr:rowOff>127447</xdr:rowOff>
    </xdr:to>
    <xdr:sp macro="" textlink="">
      <xdr:nvSpPr>
        <xdr:cNvPr id="69" name="楕円 68"/>
        <xdr:cNvSpPr/>
      </xdr:nvSpPr>
      <xdr:spPr bwMode="auto">
        <a:xfrm>
          <a:off x="4953000" y="2645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137624</xdr:rowOff>
    </xdr:from>
    <xdr:ext cx="736600" cy="259045"/>
    <xdr:sp macro="" textlink="">
      <xdr:nvSpPr>
        <xdr:cNvPr id="70" name="テキスト ボックス 69"/>
        <xdr:cNvSpPr txBox="1"/>
      </xdr:nvSpPr>
      <xdr:spPr>
        <a:xfrm>
          <a:off x="4622800" y="241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65166</xdr:rowOff>
    </xdr:from>
    <xdr:to>
      <xdr:col>22</xdr:col>
      <xdr:colOff>165100</xdr:colOff>
      <xdr:row>15</xdr:row>
      <xdr:rowOff>166766</xdr:rowOff>
    </xdr:to>
    <xdr:sp macro="" textlink="">
      <xdr:nvSpPr>
        <xdr:cNvPr id="71" name="楕円 70"/>
        <xdr:cNvSpPr/>
      </xdr:nvSpPr>
      <xdr:spPr bwMode="auto">
        <a:xfrm>
          <a:off x="4254500" y="2684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5493</xdr:rowOff>
    </xdr:from>
    <xdr:ext cx="762000" cy="259045"/>
    <xdr:sp macro="" textlink="">
      <xdr:nvSpPr>
        <xdr:cNvPr id="72" name="テキスト ボックス 71"/>
        <xdr:cNvSpPr txBox="1"/>
      </xdr:nvSpPr>
      <xdr:spPr>
        <a:xfrm>
          <a:off x="3924300" y="245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127346</xdr:rowOff>
    </xdr:from>
    <xdr:to>
      <xdr:col>19</xdr:col>
      <xdr:colOff>38100</xdr:colOff>
      <xdr:row>16</xdr:row>
      <xdr:rowOff>57496</xdr:rowOff>
    </xdr:to>
    <xdr:sp macro="" textlink="">
      <xdr:nvSpPr>
        <xdr:cNvPr id="73" name="楕円 72"/>
        <xdr:cNvSpPr/>
      </xdr:nvSpPr>
      <xdr:spPr bwMode="auto">
        <a:xfrm>
          <a:off x="3556000" y="2746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67673</xdr:rowOff>
    </xdr:from>
    <xdr:ext cx="762000" cy="259045"/>
    <xdr:sp macro="" textlink="">
      <xdr:nvSpPr>
        <xdr:cNvPr id="74" name="テキスト ボックス 73"/>
        <xdr:cNvSpPr txBox="1"/>
      </xdr:nvSpPr>
      <xdr:spPr>
        <a:xfrm>
          <a:off x="3225800" y="251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40706</xdr:rowOff>
    </xdr:from>
    <xdr:to>
      <xdr:col>15</xdr:col>
      <xdr:colOff>101600</xdr:colOff>
      <xdr:row>16</xdr:row>
      <xdr:rowOff>142306</xdr:rowOff>
    </xdr:to>
    <xdr:sp macro="" textlink="">
      <xdr:nvSpPr>
        <xdr:cNvPr id="75" name="楕円 74"/>
        <xdr:cNvSpPr/>
      </xdr:nvSpPr>
      <xdr:spPr bwMode="auto">
        <a:xfrm>
          <a:off x="2857500" y="283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127083</xdr:rowOff>
    </xdr:from>
    <xdr:ext cx="762000" cy="259045"/>
    <xdr:sp macro="" textlink="">
      <xdr:nvSpPr>
        <xdr:cNvPr id="76" name="テキスト ボックス 75"/>
        <xdr:cNvSpPr txBox="1"/>
      </xdr:nvSpPr>
      <xdr:spPr>
        <a:xfrm>
          <a:off x="2527300" y="291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273190</xdr:rowOff>
    </xdr:from>
    <xdr:to>
      <xdr:col>29</xdr:col>
      <xdr:colOff>127000</xdr:colOff>
      <xdr:row>37</xdr:row>
      <xdr:rowOff>217259</xdr:rowOff>
    </xdr:to>
    <xdr:cxnSp macro="">
      <xdr:nvCxnSpPr>
        <xdr:cNvPr id="104" name="直線コネクタ 103"/>
        <xdr:cNvCxnSpPr/>
      </xdr:nvCxnSpPr>
      <xdr:spPr bwMode="auto">
        <a:xfrm flipV="1">
          <a:off x="5651500" y="6197740"/>
          <a:ext cx="0" cy="11442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189336</xdr:rowOff>
    </xdr:from>
    <xdr:ext cx="762000" cy="259045"/>
    <xdr:sp macro="" textlink="">
      <xdr:nvSpPr>
        <xdr:cNvPr id="105" name="人口1人当たり決算額の推移最小値テキスト445"/>
        <xdr:cNvSpPr txBox="1"/>
      </xdr:nvSpPr>
      <xdr:spPr>
        <a:xfrm>
          <a:off x="5740400" y="73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217259</xdr:rowOff>
    </xdr:from>
    <xdr:to>
      <xdr:col>30</xdr:col>
      <xdr:colOff>25400</xdr:colOff>
      <xdr:row>37</xdr:row>
      <xdr:rowOff>217259</xdr:rowOff>
    </xdr:to>
    <xdr:cxnSp macro="">
      <xdr:nvCxnSpPr>
        <xdr:cNvPr id="106" name="直線コネクタ 105"/>
        <xdr:cNvCxnSpPr/>
      </xdr:nvCxnSpPr>
      <xdr:spPr bwMode="auto">
        <a:xfrm>
          <a:off x="5562600" y="7341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16667</xdr:rowOff>
    </xdr:from>
    <xdr:ext cx="762000" cy="259045"/>
    <xdr:sp macro="" textlink="">
      <xdr:nvSpPr>
        <xdr:cNvPr id="107" name="人口1人当たり決算額の推移最大値テキスト445"/>
        <xdr:cNvSpPr txBox="1"/>
      </xdr:nvSpPr>
      <xdr:spPr>
        <a:xfrm>
          <a:off x="5740400" y="594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273190</xdr:rowOff>
    </xdr:from>
    <xdr:to>
      <xdr:col>30</xdr:col>
      <xdr:colOff>25400</xdr:colOff>
      <xdr:row>33</xdr:row>
      <xdr:rowOff>273190</xdr:rowOff>
    </xdr:to>
    <xdr:cxnSp macro="">
      <xdr:nvCxnSpPr>
        <xdr:cNvPr id="108" name="直線コネクタ 107"/>
        <xdr:cNvCxnSpPr/>
      </xdr:nvCxnSpPr>
      <xdr:spPr bwMode="auto">
        <a:xfrm>
          <a:off x="5562600" y="61977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251320</xdr:rowOff>
    </xdr:from>
    <xdr:to>
      <xdr:col>29</xdr:col>
      <xdr:colOff>127000</xdr:colOff>
      <xdr:row>34</xdr:row>
      <xdr:rowOff>254864</xdr:rowOff>
    </xdr:to>
    <xdr:cxnSp macro="">
      <xdr:nvCxnSpPr>
        <xdr:cNvPr id="109" name="直線コネクタ 108"/>
        <xdr:cNvCxnSpPr/>
      </xdr:nvCxnSpPr>
      <xdr:spPr bwMode="auto">
        <a:xfrm flipV="1">
          <a:off x="5003800" y="6518770"/>
          <a:ext cx="647700" cy="3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251121</xdr:rowOff>
    </xdr:from>
    <xdr:ext cx="762000" cy="259045"/>
    <xdr:sp macro="" textlink="">
      <xdr:nvSpPr>
        <xdr:cNvPr id="110" name="人口1人当たり決算額の推移平均値テキスト445"/>
        <xdr:cNvSpPr txBox="1"/>
      </xdr:nvSpPr>
      <xdr:spPr>
        <a:xfrm>
          <a:off x="5740400" y="6861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279044</xdr:rowOff>
    </xdr:from>
    <xdr:to>
      <xdr:col>29</xdr:col>
      <xdr:colOff>177800</xdr:colOff>
      <xdr:row>36</xdr:row>
      <xdr:rowOff>37744</xdr:rowOff>
    </xdr:to>
    <xdr:sp macro="" textlink="">
      <xdr:nvSpPr>
        <xdr:cNvPr id="111" name="フローチャート: 判断 110"/>
        <xdr:cNvSpPr/>
      </xdr:nvSpPr>
      <xdr:spPr bwMode="auto">
        <a:xfrm>
          <a:off x="56007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169672</xdr:rowOff>
    </xdr:from>
    <xdr:to>
      <xdr:col>26</xdr:col>
      <xdr:colOff>50800</xdr:colOff>
      <xdr:row>34</xdr:row>
      <xdr:rowOff>254864</xdr:rowOff>
    </xdr:to>
    <xdr:cxnSp macro="">
      <xdr:nvCxnSpPr>
        <xdr:cNvPr id="112" name="直線コネクタ 111"/>
        <xdr:cNvCxnSpPr/>
      </xdr:nvCxnSpPr>
      <xdr:spPr bwMode="auto">
        <a:xfrm>
          <a:off x="4305300" y="6437122"/>
          <a:ext cx="698500" cy="85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274548</xdr:rowOff>
    </xdr:from>
    <xdr:to>
      <xdr:col>26</xdr:col>
      <xdr:colOff>101600</xdr:colOff>
      <xdr:row>36</xdr:row>
      <xdr:rowOff>33248</xdr:rowOff>
    </xdr:to>
    <xdr:sp macro="" textlink="">
      <xdr:nvSpPr>
        <xdr:cNvPr id="113" name="フローチャート: 判断 112"/>
        <xdr:cNvSpPr/>
      </xdr:nvSpPr>
      <xdr:spPr bwMode="auto">
        <a:xfrm>
          <a:off x="4953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18025</xdr:rowOff>
    </xdr:from>
    <xdr:ext cx="736600" cy="259045"/>
    <xdr:sp macro="" textlink="">
      <xdr:nvSpPr>
        <xdr:cNvPr id="114" name="テキスト ボックス 113"/>
        <xdr:cNvSpPr txBox="1"/>
      </xdr:nvSpPr>
      <xdr:spPr>
        <a:xfrm>
          <a:off x="4622800" y="6971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131191</xdr:rowOff>
    </xdr:from>
    <xdr:to>
      <xdr:col>22</xdr:col>
      <xdr:colOff>114300</xdr:colOff>
      <xdr:row>34</xdr:row>
      <xdr:rowOff>169672</xdr:rowOff>
    </xdr:to>
    <xdr:cxnSp macro="">
      <xdr:nvCxnSpPr>
        <xdr:cNvPr id="115" name="直線コネクタ 114"/>
        <xdr:cNvCxnSpPr/>
      </xdr:nvCxnSpPr>
      <xdr:spPr bwMode="auto">
        <a:xfrm>
          <a:off x="3606800" y="6398641"/>
          <a:ext cx="698500" cy="3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272948</xdr:rowOff>
    </xdr:from>
    <xdr:to>
      <xdr:col>22</xdr:col>
      <xdr:colOff>165100</xdr:colOff>
      <xdr:row>36</xdr:row>
      <xdr:rowOff>31648</xdr:rowOff>
    </xdr:to>
    <xdr:sp macro="" textlink="">
      <xdr:nvSpPr>
        <xdr:cNvPr id="116" name="フローチャート: 判断 115"/>
        <xdr:cNvSpPr/>
      </xdr:nvSpPr>
      <xdr:spPr bwMode="auto">
        <a:xfrm>
          <a:off x="4254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16425</xdr:rowOff>
    </xdr:from>
    <xdr:ext cx="762000" cy="259045"/>
    <xdr:sp macro="" textlink="">
      <xdr:nvSpPr>
        <xdr:cNvPr id="117" name="テキスト ボックス 116"/>
        <xdr:cNvSpPr txBox="1"/>
      </xdr:nvSpPr>
      <xdr:spPr>
        <a:xfrm>
          <a:off x="39243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131191</xdr:rowOff>
    </xdr:from>
    <xdr:to>
      <xdr:col>18</xdr:col>
      <xdr:colOff>177800</xdr:colOff>
      <xdr:row>34</xdr:row>
      <xdr:rowOff>232499</xdr:rowOff>
    </xdr:to>
    <xdr:cxnSp macro="">
      <xdr:nvCxnSpPr>
        <xdr:cNvPr id="118" name="直線コネクタ 117"/>
        <xdr:cNvCxnSpPr/>
      </xdr:nvCxnSpPr>
      <xdr:spPr bwMode="auto">
        <a:xfrm flipV="1">
          <a:off x="2908300" y="6398641"/>
          <a:ext cx="698500" cy="101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224942</xdr:rowOff>
    </xdr:from>
    <xdr:to>
      <xdr:col>19</xdr:col>
      <xdr:colOff>38100</xdr:colOff>
      <xdr:row>35</xdr:row>
      <xdr:rowOff>326542</xdr:rowOff>
    </xdr:to>
    <xdr:sp macro="" textlink="">
      <xdr:nvSpPr>
        <xdr:cNvPr id="119" name="フローチャート: 判断 118"/>
        <xdr:cNvSpPr/>
      </xdr:nvSpPr>
      <xdr:spPr bwMode="auto">
        <a:xfrm>
          <a:off x="3556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311319</xdr:rowOff>
    </xdr:from>
    <xdr:ext cx="762000" cy="259045"/>
    <xdr:sp macro="" textlink="">
      <xdr:nvSpPr>
        <xdr:cNvPr id="120" name="テキスト ボックス 119"/>
        <xdr:cNvSpPr txBox="1"/>
      </xdr:nvSpPr>
      <xdr:spPr>
        <a:xfrm>
          <a:off x="32258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225552</xdr:rowOff>
    </xdr:from>
    <xdr:to>
      <xdr:col>15</xdr:col>
      <xdr:colOff>101600</xdr:colOff>
      <xdr:row>35</xdr:row>
      <xdr:rowOff>327152</xdr:rowOff>
    </xdr:to>
    <xdr:sp macro="" textlink="">
      <xdr:nvSpPr>
        <xdr:cNvPr id="121" name="フローチャート: 判断 120"/>
        <xdr:cNvSpPr/>
      </xdr:nvSpPr>
      <xdr:spPr bwMode="auto">
        <a:xfrm>
          <a:off x="2857500" y="6835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311929</xdr:rowOff>
    </xdr:from>
    <xdr:ext cx="762000" cy="259045"/>
    <xdr:sp macro="" textlink="">
      <xdr:nvSpPr>
        <xdr:cNvPr id="122" name="テキスト ボックス 121"/>
        <xdr:cNvSpPr txBox="1"/>
      </xdr:nvSpPr>
      <xdr:spPr>
        <a:xfrm>
          <a:off x="2527300" y="692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200520</xdr:rowOff>
    </xdr:from>
    <xdr:to>
      <xdr:col>29</xdr:col>
      <xdr:colOff>177800</xdr:colOff>
      <xdr:row>34</xdr:row>
      <xdr:rowOff>302120</xdr:rowOff>
    </xdr:to>
    <xdr:sp macro="" textlink="">
      <xdr:nvSpPr>
        <xdr:cNvPr id="128" name="楕円 127"/>
        <xdr:cNvSpPr/>
      </xdr:nvSpPr>
      <xdr:spPr bwMode="auto">
        <a:xfrm>
          <a:off x="5600700" y="6467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45597</xdr:rowOff>
    </xdr:from>
    <xdr:ext cx="762000" cy="259045"/>
    <xdr:sp macro="" textlink="">
      <xdr:nvSpPr>
        <xdr:cNvPr id="129" name="人口1人当たり決算額の推移該当値テキスト445"/>
        <xdr:cNvSpPr txBox="1"/>
      </xdr:nvSpPr>
      <xdr:spPr>
        <a:xfrm>
          <a:off x="5740400" y="631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204064</xdr:rowOff>
    </xdr:from>
    <xdr:to>
      <xdr:col>26</xdr:col>
      <xdr:colOff>101600</xdr:colOff>
      <xdr:row>34</xdr:row>
      <xdr:rowOff>305664</xdr:rowOff>
    </xdr:to>
    <xdr:sp macro="" textlink="">
      <xdr:nvSpPr>
        <xdr:cNvPr id="130" name="楕円 129"/>
        <xdr:cNvSpPr/>
      </xdr:nvSpPr>
      <xdr:spPr bwMode="auto">
        <a:xfrm>
          <a:off x="4953000" y="6471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315841</xdr:rowOff>
    </xdr:from>
    <xdr:ext cx="736600" cy="259045"/>
    <xdr:sp macro="" textlink="">
      <xdr:nvSpPr>
        <xdr:cNvPr id="131" name="テキスト ボックス 130"/>
        <xdr:cNvSpPr txBox="1"/>
      </xdr:nvSpPr>
      <xdr:spPr>
        <a:xfrm>
          <a:off x="4622800" y="6240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118872</xdr:rowOff>
    </xdr:from>
    <xdr:to>
      <xdr:col>22</xdr:col>
      <xdr:colOff>165100</xdr:colOff>
      <xdr:row>34</xdr:row>
      <xdr:rowOff>220472</xdr:rowOff>
    </xdr:to>
    <xdr:sp macro="" textlink="">
      <xdr:nvSpPr>
        <xdr:cNvPr id="132" name="楕円 131"/>
        <xdr:cNvSpPr/>
      </xdr:nvSpPr>
      <xdr:spPr bwMode="auto">
        <a:xfrm>
          <a:off x="4254500" y="6386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230649</xdr:rowOff>
    </xdr:from>
    <xdr:ext cx="762000" cy="259045"/>
    <xdr:sp macro="" textlink="">
      <xdr:nvSpPr>
        <xdr:cNvPr id="133" name="テキスト ボックス 132"/>
        <xdr:cNvSpPr txBox="1"/>
      </xdr:nvSpPr>
      <xdr:spPr>
        <a:xfrm>
          <a:off x="3924300" y="615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80391</xdr:rowOff>
    </xdr:from>
    <xdr:to>
      <xdr:col>19</xdr:col>
      <xdr:colOff>38100</xdr:colOff>
      <xdr:row>34</xdr:row>
      <xdr:rowOff>181991</xdr:rowOff>
    </xdr:to>
    <xdr:sp macro="" textlink="">
      <xdr:nvSpPr>
        <xdr:cNvPr id="134" name="楕円 133"/>
        <xdr:cNvSpPr/>
      </xdr:nvSpPr>
      <xdr:spPr bwMode="auto">
        <a:xfrm>
          <a:off x="3556000" y="6347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192168</xdr:rowOff>
    </xdr:from>
    <xdr:ext cx="762000" cy="259045"/>
    <xdr:sp macro="" textlink="">
      <xdr:nvSpPr>
        <xdr:cNvPr id="135" name="テキスト ボックス 134"/>
        <xdr:cNvSpPr txBox="1"/>
      </xdr:nvSpPr>
      <xdr:spPr>
        <a:xfrm>
          <a:off x="3225800" y="611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181699</xdr:rowOff>
    </xdr:from>
    <xdr:to>
      <xdr:col>15</xdr:col>
      <xdr:colOff>101600</xdr:colOff>
      <xdr:row>34</xdr:row>
      <xdr:rowOff>283299</xdr:rowOff>
    </xdr:to>
    <xdr:sp macro="" textlink="">
      <xdr:nvSpPr>
        <xdr:cNvPr id="136" name="楕円 135"/>
        <xdr:cNvSpPr/>
      </xdr:nvSpPr>
      <xdr:spPr bwMode="auto">
        <a:xfrm>
          <a:off x="2857500" y="6449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293476</xdr:rowOff>
    </xdr:from>
    <xdr:ext cx="762000" cy="259045"/>
    <xdr:sp macro="" textlink="">
      <xdr:nvSpPr>
        <xdr:cNvPr id="137" name="テキスト ボックス 136"/>
        <xdr:cNvSpPr txBox="1"/>
      </xdr:nvSpPr>
      <xdr:spPr>
        <a:xfrm>
          <a:off x="2527300" y="621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158,003
156,691
53.44
56,773,751
56,367,776
281,725
30,641,389
71,109,019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125375</xdr:rowOff>
    </xdr:from>
    <xdr:to>
      <xdr:col>24</xdr:col>
      <xdr:colOff>62865</xdr:colOff>
      <xdr:row>38</xdr:row>
      <xdr:rowOff>142062</xdr:rowOff>
    </xdr:to>
    <xdr:cxnSp macro="">
      <xdr:nvCxnSpPr>
        <xdr:cNvPr id="56" name="直線コネクタ 55"/>
        <xdr:cNvCxnSpPr/>
      </xdr:nvCxnSpPr>
      <xdr:spPr>
        <a:xfrm flipV="1">
          <a:off x="4633595" y="5440325"/>
          <a:ext cx="1270" cy="1216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145889</xdr:rowOff>
    </xdr:from>
    <xdr:ext cx="534377" cy="259045"/>
    <xdr:sp macro="" textlink="">
      <xdr:nvSpPr>
        <xdr:cNvPr id="57" name="人件費最小値テキスト"/>
        <xdr:cNvSpPr txBox="1"/>
      </xdr:nvSpPr>
      <xdr:spPr>
        <a:xfrm>
          <a:off x="4686300" y="66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142062</xdr:rowOff>
    </xdr:from>
    <xdr:to>
      <xdr:col>24</xdr:col>
      <xdr:colOff>152400</xdr:colOff>
      <xdr:row>38</xdr:row>
      <xdr:rowOff>142062</xdr:rowOff>
    </xdr:to>
    <xdr:cxnSp macro="">
      <xdr:nvCxnSpPr>
        <xdr:cNvPr id="58" name="直線コネクタ 57"/>
        <xdr:cNvCxnSpPr/>
      </xdr:nvCxnSpPr>
      <xdr:spPr>
        <a:xfrm>
          <a:off x="4546600" y="66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72052</xdr:rowOff>
    </xdr:from>
    <xdr:ext cx="534377" cy="259045"/>
    <xdr:sp macro="" textlink="">
      <xdr:nvSpPr>
        <xdr:cNvPr id="59" name="人件費最大値テキスト"/>
        <xdr:cNvSpPr txBox="1"/>
      </xdr:nvSpPr>
      <xdr:spPr>
        <a:xfrm>
          <a:off x="4686300" y="52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125375</xdr:rowOff>
    </xdr:from>
    <xdr:to>
      <xdr:col>24</xdr:col>
      <xdr:colOff>152400</xdr:colOff>
      <xdr:row>31</xdr:row>
      <xdr:rowOff>125375</xdr:rowOff>
    </xdr:to>
    <xdr:cxnSp macro="">
      <xdr:nvCxnSpPr>
        <xdr:cNvPr id="60" name="直線コネクタ 59"/>
        <xdr:cNvCxnSpPr/>
      </xdr:nvCxnSpPr>
      <xdr:spPr>
        <a:xfrm>
          <a:off x="4546600" y="54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45822</xdr:rowOff>
    </xdr:from>
    <xdr:to>
      <xdr:col>24</xdr:col>
      <xdr:colOff>63500</xdr:colOff>
      <xdr:row>34</xdr:row>
      <xdr:rowOff>83388</xdr:rowOff>
    </xdr:to>
    <xdr:cxnSp macro="">
      <xdr:nvCxnSpPr>
        <xdr:cNvPr id="61" name="直線コネクタ 60"/>
        <xdr:cNvCxnSpPr/>
      </xdr:nvCxnSpPr>
      <xdr:spPr>
        <a:xfrm>
          <a:off x="3797300" y="5875122"/>
          <a:ext cx="838200" cy="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45305</xdr:rowOff>
    </xdr:from>
    <xdr:ext cx="534377" cy="259045"/>
    <xdr:sp macro="" textlink="">
      <xdr:nvSpPr>
        <xdr:cNvPr id="62" name="人件費平均値テキスト"/>
        <xdr:cNvSpPr txBox="1"/>
      </xdr:nvSpPr>
      <xdr:spPr>
        <a:xfrm>
          <a:off x="4686300" y="6046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66878</xdr:rowOff>
    </xdr:from>
    <xdr:to>
      <xdr:col>24</xdr:col>
      <xdr:colOff>114300</xdr:colOff>
      <xdr:row>35</xdr:row>
      <xdr:rowOff>168478</xdr:rowOff>
    </xdr:to>
    <xdr:sp macro="" textlink="">
      <xdr:nvSpPr>
        <xdr:cNvPr id="63" name="フローチャート: 判断 62"/>
        <xdr:cNvSpPr/>
      </xdr:nvSpPr>
      <xdr:spPr>
        <a:xfrm>
          <a:off x="45847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45822</xdr:rowOff>
    </xdr:from>
    <xdr:to>
      <xdr:col>19</xdr:col>
      <xdr:colOff>177800</xdr:colOff>
      <xdr:row>34</xdr:row>
      <xdr:rowOff>49213</xdr:rowOff>
    </xdr:to>
    <xdr:cxnSp macro="">
      <xdr:nvCxnSpPr>
        <xdr:cNvPr id="64" name="直線コネクタ 63"/>
        <xdr:cNvCxnSpPr/>
      </xdr:nvCxnSpPr>
      <xdr:spPr>
        <a:xfrm flipV="1">
          <a:off x="2908300" y="5875122"/>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65392</xdr:rowOff>
    </xdr:from>
    <xdr:to>
      <xdr:col>20</xdr:col>
      <xdr:colOff>38100</xdr:colOff>
      <xdr:row>35</xdr:row>
      <xdr:rowOff>166992</xdr:rowOff>
    </xdr:to>
    <xdr:sp macro="" textlink="">
      <xdr:nvSpPr>
        <xdr:cNvPr id="65" name="フローチャート: 判断 64"/>
        <xdr:cNvSpPr/>
      </xdr:nvSpPr>
      <xdr:spPr>
        <a:xfrm>
          <a:off x="3746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158119</xdr:rowOff>
    </xdr:from>
    <xdr:ext cx="534377" cy="259045"/>
    <xdr:sp macro="" textlink="">
      <xdr:nvSpPr>
        <xdr:cNvPr id="66" name="テキスト ボックス 65"/>
        <xdr:cNvSpPr txBox="1"/>
      </xdr:nvSpPr>
      <xdr:spPr>
        <a:xfrm>
          <a:off x="3530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49213</xdr:rowOff>
    </xdr:from>
    <xdr:to>
      <xdr:col>15</xdr:col>
      <xdr:colOff>50800</xdr:colOff>
      <xdr:row>34</xdr:row>
      <xdr:rowOff>117526</xdr:rowOff>
    </xdr:to>
    <xdr:cxnSp macro="">
      <xdr:nvCxnSpPr>
        <xdr:cNvPr id="67" name="直線コネクタ 66"/>
        <xdr:cNvCxnSpPr/>
      </xdr:nvCxnSpPr>
      <xdr:spPr>
        <a:xfrm flipV="1">
          <a:off x="2019300" y="5878513"/>
          <a:ext cx="889000" cy="6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62763</xdr:rowOff>
    </xdr:from>
    <xdr:to>
      <xdr:col>15</xdr:col>
      <xdr:colOff>101600</xdr:colOff>
      <xdr:row>35</xdr:row>
      <xdr:rowOff>164363</xdr:rowOff>
    </xdr:to>
    <xdr:sp macro="" textlink="">
      <xdr:nvSpPr>
        <xdr:cNvPr id="68" name="フローチャート: 判断 67"/>
        <xdr:cNvSpPr/>
      </xdr:nvSpPr>
      <xdr:spPr>
        <a:xfrm>
          <a:off x="2857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155490</xdr:rowOff>
    </xdr:from>
    <xdr:ext cx="534377" cy="259045"/>
    <xdr:sp macro="" textlink="">
      <xdr:nvSpPr>
        <xdr:cNvPr id="69" name="テキスト ボックス 68"/>
        <xdr:cNvSpPr txBox="1"/>
      </xdr:nvSpPr>
      <xdr:spPr>
        <a:xfrm>
          <a:off x="2641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117526</xdr:rowOff>
    </xdr:from>
    <xdr:to>
      <xdr:col>10</xdr:col>
      <xdr:colOff>114300</xdr:colOff>
      <xdr:row>35</xdr:row>
      <xdr:rowOff>8598</xdr:rowOff>
    </xdr:to>
    <xdr:cxnSp macro="">
      <xdr:nvCxnSpPr>
        <xdr:cNvPr id="70" name="直線コネクタ 69"/>
        <xdr:cNvCxnSpPr/>
      </xdr:nvCxnSpPr>
      <xdr:spPr>
        <a:xfrm flipV="1">
          <a:off x="1130300" y="5946826"/>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12624</xdr:rowOff>
    </xdr:from>
    <xdr:to>
      <xdr:col>10</xdr:col>
      <xdr:colOff>165100</xdr:colOff>
      <xdr:row>35</xdr:row>
      <xdr:rowOff>114224</xdr:rowOff>
    </xdr:to>
    <xdr:sp macro="" textlink="">
      <xdr:nvSpPr>
        <xdr:cNvPr id="71" name="フローチャート: 判断 70"/>
        <xdr:cNvSpPr/>
      </xdr:nvSpPr>
      <xdr:spPr>
        <a:xfrm>
          <a:off x="1968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105351</xdr:rowOff>
    </xdr:from>
    <xdr:ext cx="534377" cy="259045"/>
    <xdr:sp macro="" textlink="">
      <xdr:nvSpPr>
        <xdr:cNvPr id="72" name="テキスト ボックス 71"/>
        <xdr:cNvSpPr txBox="1"/>
      </xdr:nvSpPr>
      <xdr:spPr>
        <a:xfrm>
          <a:off x="1752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10147</xdr:rowOff>
    </xdr:from>
    <xdr:to>
      <xdr:col>6</xdr:col>
      <xdr:colOff>38100</xdr:colOff>
      <xdr:row>33</xdr:row>
      <xdr:rowOff>111747</xdr:rowOff>
    </xdr:to>
    <xdr:sp macro="" textlink="">
      <xdr:nvSpPr>
        <xdr:cNvPr id="73" name="フローチャート: 判断 72"/>
        <xdr:cNvSpPr/>
      </xdr:nvSpPr>
      <xdr:spPr>
        <a:xfrm>
          <a:off x="1079500" y="566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128274</xdr:rowOff>
    </xdr:from>
    <xdr:ext cx="534377" cy="259045"/>
    <xdr:sp macro="" textlink="">
      <xdr:nvSpPr>
        <xdr:cNvPr id="74" name="テキスト ボックス 73"/>
        <xdr:cNvSpPr txBox="1"/>
      </xdr:nvSpPr>
      <xdr:spPr>
        <a:xfrm>
          <a:off x="863111" y="544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32588</xdr:rowOff>
    </xdr:from>
    <xdr:to>
      <xdr:col>24</xdr:col>
      <xdr:colOff>114300</xdr:colOff>
      <xdr:row>34</xdr:row>
      <xdr:rowOff>134188</xdr:rowOff>
    </xdr:to>
    <xdr:sp macro="" textlink="">
      <xdr:nvSpPr>
        <xdr:cNvPr id="80" name="楕円 79"/>
        <xdr:cNvSpPr/>
      </xdr:nvSpPr>
      <xdr:spPr>
        <a:xfrm>
          <a:off x="4584700" y="58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55465</xdr:rowOff>
    </xdr:from>
    <xdr:ext cx="534377" cy="259045"/>
    <xdr:sp macro="" textlink="">
      <xdr:nvSpPr>
        <xdr:cNvPr id="81" name="人件費該当値テキスト"/>
        <xdr:cNvSpPr txBox="1"/>
      </xdr:nvSpPr>
      <xdr:spPr>
        <a:xfrm>
          <a:off x="4686300" y="571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166472</xdr:rowOff>
    </xdr:from>
    <xdr:to>
      <xdr:col>20</xdr:col>
      <xdr:colOff>38100</xdr:colOff>
      <xdr:row>34</xdr:row>
      <xdr:rowOff>96622</xdr:rowOff>
    </xdr:to>
    <xdr:sp macro="" textlink="">
      <xdr:nvSpPr>
        <xdr:cNvPr id="82" name="楕円 81"/>
        <xdr:cNvSpPr/>
      </xdr:nvSpPr>
      <xdr:spPr>
        <a:xfrm>
          <a:off x="3746500" y="582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113149</xdr:rowOff>
    </xdr:from>
    <xdr:ext cx="534377" cy="259045"/>
    <xdr:sp macro="" textlink="">
      <xdr:nvSpPr>
        <xdr:cNvPr id="83" name="テキスト ボックス 82"/>
        <xdr:cNvSpPr txBox="1"/>
      </xdr:nvSpPr>
      <xdr:spPr>
        <a:xfrm>
          <a:off x="3530111" y="559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169863</xdr:rowOff>
    </xdr:from>
    <xdr:to>
      <xdr:col>15</xdr:col>
      <xdr:colOff>101600</xdr:colOff>
      <xdr:row>34</xdr:row>
      <xdr:rowOff>100013</xdr:rowOff>
    </xdr:to>
    <xdr:sp macro="" textlink="">
      <xdr:nvSpPr>
        <xdr:cNvPr id="84" name="楕円 83"/>
        <xdr:cNvSpPr/>
      </xdr:nvSpPr>
      <xdr:spPr>
        <a:xfrm>
          <a:off x="2857500" y="58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116540</xdr:rowOff>
    </xdr:from>
    <xdr:ext cx="534377" cy="259045"/>
    <xdr:sp macro="" textlink="">
      <xdr:nvSpPr>
        <xdr:cNvPr id="85" name="テキスト ボックス 84"/>
        <xdr:cNvSpPr txBox="1"/>
      </xdr:nvSpPr>
      <xdr:spPr>
        <a:xfrm>
          <a:off x="2641111" y="56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66726</xdr:rowOff>
    </xdr:from>
    <xdr:to>
      <xdr:col>10</xdr:col>
      <xdr:colOff>165100</xdr:colOff>
      <xdr:row>34</xdr:row>
      <xdr:rowOff>168326</xdr:rowOff>
    </xdr:to>
    <xdr:sp macro="" textlink="">
      <xdr:nvSpPr>
        <xdr:cNvPr id="86" name="楕円 85"/>
        <xdr:cNvSpPr/>
      </xdr:nvSpPr>
      <xdr:spPr>
        <a:xfrm>
          <a:off x="1968500" y="58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13403</xdr:rowOff>
    </xdr:from>
    <xdr:ext cx="534377" cy="259045"/>
    <xdr:sp macro="" textlink="">
      <xdr:nvSpPr>
        <xdr:cNvPr id="87" name="テキスト ボックス 86"/>
        <xdr:cNvSpPr txBox="1"/>
      </xdr:nvSpPr>
      <xdr:spPr>
        <a:xfrm>
          <a:off x="1752111" y="567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129248</xdr:rowOff>
    </xdr:from>
    <xdr:to>
      <xdr:col>6</xdr:col>
      <xdr:colOff>38100</xdr:colOff>
      <xdr:row>35</xdr:row>
      <xdr:rowOff>59398</xdr:rowOff>
    </xdr:to>
    <xdr:sp macro="" textlink="">
      <xdr:nvSpPr>
        <xdr:cNvPr id="88" name="楕円 87"/>
        <xdr:cNvSpPr/>
      </xdr:nvSpPr>
      <xdr:spPr>
        <a:xfrm>
          <a:off x="1079500" y="595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50525</xdr:rowOff>
    </xdr:from>
    <xdr:ext cx="534377" cy="259045"/>
    <xdr:sp macro="" textlink="">
      <xdr:nvSpPr>
        <xdr:cNvPr id="89" name="テキスト ボックス 88"/>
        <xdr:cNvSpPr txBox="1"/>
      </xdr:nvSpPr>
      <xdr:spPr>
        <a:xfrm>
          <a:off x="863111" y="60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161237</xdr:rowOff>
    </xdr:from>
    <xdr:to>
      <xdr:col>24</xdr:col>
      <xdr:colOff>62865</xdr:colOff>
      <xdr:row>58</xdr:row>
      <xdr:rowOff>61209</xdr:rowOff>
    </xdr:to>
    <xdr:cxnSp macro="">
      <xdr:nvCxnSpPr>
        <xdr:cNvPr id="116" name="直線コネクタ 115"/>
        <xdr:cNvCxnSpPr/>
      </xdr:nvCxnSpPr>
      <xdr:spPr>
        <a:xfrm flipV="1">
          <a:off x="4633595" y="8562287"/>
          <a:ext cx="1270" cy="144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65036</xdr:rowOff>
    </xdr:from>
    <xdr:ext cx="534377" cy="259045"/>
    <xdr:sp macro="" textlink="">
      <xdr:nvSpPr>
        <xdr:cNvPr id="117" name="物件費最小値テキスト"/>
        <xdr:cNvSpPr txBox="1"/>
      </xdr:nvSpPr>
      <xdr:spPr>
        <a:xfrm>
          <a:off x="4686300" y="100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61209</xdr:rowOff>
    </xdr:from>
    <xdr:to>
      <xdr:col>24</xdr:col>
      <xdr:colOff>152400</xdr:colOff>
      <xdr:row>58</xdr:row>
      <xdr:rowOff>61209</xdr:rowOff>
    </xdr:to>
    <xdr:cxnSp macro="">
      <xdr:nvCxnSpPr>
        <xdr:cNvPr id="118" name="直線コネクタ 117"/>
        <xdr:cNvCxnSpPr/>
      </xdr:nvCxnSpPr>
      <xdr:spPr>
        <a:xfrm>
          <a:off x="4546600" y="100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107914</xdr:rowOff>
    </xdr:from>
    <xdr:ext cx="599010" cy="259045"/>
    <xdr:sp macro="" textlink="">
      <xdr:nvSpPr>
        <xdr:cNvPr id="119" name="物件費最大値テキスト"/>
        <xdr:cNvSpPr txBox="1"/>
      </xdr:nvSpPr>
      <xdr:spPr>
        <a:xfrm>
          <a:off x="4686300" y="83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161237</xdr:rowOff>
    </xdr:from>
    <xdr:to>
      <xdr:col>24</xdr:col>
      <xdr:colOff>152400</xdr:colOff>
      <xdr:row>49</xdr:row>
      <xdr:rowOff>161237</xdr:rowOff>
    </xdr:to>
    <xdr:cxnSp macro="">
      <xdr:nvCxnSpPr>
        <xdr:cNvPr id="120" name="直線コネクタ 119"/>
        <xdr:cNvCxnSpPr/>
      </xdr:nvCxnSpPr>
      <xdr:spPr>
        <a:xfrm>
          <a:off x="4546600" y="856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111223</xdr:rowOff>
    </xdr:from>
    <xdr:to>
      <xdr:col>24</xdr:col>
      <xdr:colOff>63500</xdr:colOff>
      <xdr:row>57</xdr:row>
      <xdr:rowOff>121134</xdr:rowOff>
    </xdr:to>
    <xdr:cxnSp macro="">
      <xdr:nvCxnSpPr>
        <xdr:cNvPr id="121" name="直線コネクタ 120"/>
        <xdr:cNvCxnSpPr/>
      </xdr:nvCxnSpPr>
      <xdr:spPr>
        <a:xfrm>
          <a:off x="3797300" y="9883873"/>
          <a:ext cx="838200"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90517</xdr:rowOff>
    </xdr:from>
    <xdr:ext cx="534377" cy="259045"/>
    <xdr:sp macro="" textlink="">
      <xdr:nvSpPr>
        <xdr:cNvPr id="122" name="物件費平均値テキスト"/>
        <xdr:cNvSpPr txBox="1"/>
      </xdr:nvSpPr>
      <xdr:spPr>
        <a:xfrm>
          <a:off x="4686300" y="9520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67640</xdr:rowOff>
    </xdr:from>
    <xdr:to>
      <xdr:col>24</xdr:col>
      <xdr:colOff>114300</xdr:colOff>
      <xdr:row>56</xdr:row>
      <xdr:rowOff>169240</xdr:rowOff>
    </xdr:to>
    <xdr:sp macro="" textlink="">
      <xdr:nvSpPr>
        <xdr:cNvPr id="123" name="フローチャート: 判断 122"/>
        <xdr:cNvSpPr/>
      </xdr:nvSpPr>
      <xdr:spPr>
        <a:xfrm>
          <a:off x="45847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111223</xdr:rowOff>
    </xdr:from>
    <xdr:to>
      <xdr:col>19</xdr:col>
      <xdr:colOff>177800</xdr:colOff>
      <xdr:row>57</xdr:row>
      <xdr:rowOff>136238</xdr:rowOff>
    </xdr:to>
    <xdr:cxnSp macro="">
      <xdr:nvCxnSpPr>
        <xdr:cNvPr id="124" name="直線コネクタ 123"/>
        <xdr:cNvCxnSpPr/>
      </xdr:nvCxnSpPr>
      <xdr:spPr>
        <a:xfrm flipV="1">
          <a:off x="2908300" y="9883873"/>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156663</xdr:rowOff>
    </xdr:from>
    <xdr:to>
      <xdr:col>20</xdr:col>
      <xdr:colOff>38100</xdr:colOff>
      <xdr:row>56</xdr:row>
      <xdr:rowOff>86813</xdr:rowOff>
    </xdr:to>
    <xdr:sp macro="" textlink="">
      <xdr:nvSpPr>
        <xdr:cNvPr id="125" name="フローチャート: 判断 124"/>
        <xdr:cNvSpPr/>
      </xdr:nvSpPr>
      <xdr:spPr>
        <a:xfrm>
          <a:off x="3746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103340</xdr:rowOff>
    </xdr:from>
    <xdr:ext cx="534377" cy="259045"/>
    <xdr:sp macro="" textlink="">
      <xdr:nvSpPr>
        <xdr:cNvPr id="126" name="テキスト ボックス 125"/>
        <xdr:cNvSpPr txBox="1"/>
      </xdr:nvSpPr>
      <xdr:spPr>
        <a:xfrm>
          <a:off x="3530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136238</xdr:rowOff>
    </xdr:from>
    <xdr:to>
      <xdr:col>15</xdr:col>
      <xdr:colOff>50800</xdr:colOff>
      <xdr:row>57</xdr:row>
      <xdr:rowOff>149448</xdr:rowOff>
    </xdr:to>
    <xdr:cxnSp macro="">
      <xdr:nvCxnSpPr>
        <xdr:cNvPr id="127" name="直線コネクタ 126"/>
        <xdr:cNvCxnSpPr/>
      </xdr:nvCxnSpPr>
      <xdr:spPr>
        <a:xfrm flipV="1">
          <a:off x="2019300" y="9908888"/>
          <a:ext cx="889000" cy="1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42804</xdr:rowOff>
    </xdr:from>
    <xdr:to>
      <xdr:col>15</xdr:col>
      <xdr:colOff>101600</xdr:colOff>
      <xdr:row>55</xdr:row>
      <xdr:rowOff>144404</xdr:rowOff>
    </xdr:to>
    <xdr:sp macro="" textlink="">
      <xdr:nvSpPr>
        <xdr:cNvPr id="128" name="フローチャート: 判断 127"/>
        <xdr:cNvSpPr/>
      </xdr:nvSpPr>
      <xdr:spPr>
        <a:xfrm>
          <a:off x="2857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160931</xdr:rowOff>
    </xdr:from>
    <xdr:ext cx="534377" cy="259045"/>
    <xdr:sp macro="" textlink="">
      <xdr:nvSpPr>
        <xdr:cNvPr id="129" name="テキスト ボックス 128"/>
        <xdr:cNvSpPr txBox="1"/>
      </xdr:nvSpPr>
      <xdr:spPr>
        <a:xfrm>
          <a:off x="2641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149448</xdr:rowOff>
    </xdr:from>
    <xdr:to>
      <xdr:col>10</xdr:col>
      <xdr:colOff>114300</xdr:colOff>
      <xdr:row>58</xdr:row>
      <xdr:rowOff>11161</xdr:rowOff>
    </xdr:to>
    <xdr:cxnSp macro="">
      <xdr:nvCxnSpPr>
        <xdr:cNvPr id="130" name="直線コネクタ 129"/>
        <xdr:cNvCxnSpPr/>
      </xdr:nvCxnSpPr>
      <xdr:spPr>
        <a:xfrm flipV="1">
          <a:off x="1130300" y="9922098"/>
          <a:ext cx="889000" cy="3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23619</xdr:rowOff>
    </xdr:from>
    <xdr:to>
      <xdr:col>10</xdr:col>
      <xdr:colOff>165100</xdr:colOff>
      <xdr:row>55</xdr:row>
      <xdr:rowOff>125219</xdr:rowOff>
    </xdr:to>
    <xdr:sp macro="" textlink="">
      <xdr:nvSpPr>
        <xdr:cNvPr id="131" name="フローチャート: 判断 130"/>
        <xdr:cNvSpPr/>
      </xdr:nvSpPr>
      <xdr:spPr>
        <a:xfrm>
          <a:off x="1968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141746</xdr:rowOff>
    </xdr:from>
    <xdr:ext cx="534377" cy="259045"/>
    <xdr:sp macro="" textlink="">
      <xdr:nvSpPr>
        <xdr:cNvPr id="132" name="テキスト ボックス 131"/>
        <xdr:cNvSpPr txBox="1"/>
      </xdr:nvSpPr>
      <xdr:spPr>
        <a:xfrm>
          <a:off x="1752111" y="92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22834</xdr:rowOff>
    </xdr:from>
    <xdr:to>
      <xdr:col>6</xdr:col>
      <xdr:colOff>38100</xdr:colOff>
      <xdr:row>57</xdr:row>
      <xdr:rowOff>124434</xdr:rowOff>
    </xdr:to>
    <xdr:sp macro="" textlink="">
      <xdr:nvSpPr>
        <xdr:cNvPr id="133" name="フローチャート: 判断 132"/>
        <xdr:cNvSpPr/>
      </xdr:nvSpPr>
      <xdr:spPr>
        <a:xfrm>
          <a:off x="1079500" y="97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140961</xdr:rowOff>
    </xdr:from>
    <xdr:ext cx="534377" cy="259045"/>
    <xdr:sp macro="" textlink="">
      <xdr:nvSpPr>
        <xdr:cNvPr id="134" name="テキスト ボックス 133"/>
        <xdr:cNvSpPr txBox="1"/>
      </xdr:nvSpPr>
      <xdr:spPr>
        <a:xfrm>
          <a:off x="863111" y="957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70334</xdr:rowOff>
    </xdr:from>
    <xdr:to>
      <xdr:col>24</xdr:col>
      <xdr:colOff>114300</xdr:colOff>
      <xdr:row>58</xdr:row>
      <xdr:rowOff>484</xdr:rowOff>
    </xdr:to>
    <xdr:sp macro="" textlink="">
      <xdr:nvSpPr>
        <xdr:cNvPr id="140" name="楕円 139"/>
        <xdr:cNvSpPr/>
      </xdr:nvSpPr>
      <xdr:spPr>
        <a:xfrm>
          <a:off x="4584700" y="98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156711</xdr:rowOff>
    </xdr:from>
    <xdr:ext cx="534377" cy="259045"/>
    <xdr:sp macro="" textlink="">
      <xdr:nvSpPr>
        <xdr:cNvPr id="141" name="物件費該当値テキスト"/>
        <xdr:cNvSpPr txBox="1"/>
      </xdr:nvSpPr>
      <xdr:spPr>
        <a:xfrm>
          <a:off x="4686300" y="975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60423</xdr:rowOff>
    </xdr:from>
    <xdr:to>
      <xdr:col>20</xdr:col>
      <xdr:colOff>38100</xdr:colOff>
      <xdr:row>57</xdr:row>
      <xdr:rowOff>162023</xdr:rowOff>
    </xdr:to>
    <xdr:sp macro="" textlink="">
      <xdr:nvSpPr>
        <xdr:cNvPr id="142" name="楕円 141"/>
        <xdr:cNvSpPr/>
      </xdr:nvSpPr>
      <xdr:spPr>
        <a:xfrm>
          <a:off x="3746500" y="983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153150</xdr:rowOff>
    </xdr:from>
    <xdr:ext cx="534377" cy="259045"/>
    <xdr:sp macro="" textlink="">
      <xdr:nvSpPr>
        <xdr:cNvPr id="143" name="テキスト ボックス 142"/>
        <xdr:cNvSpPr txBox="1"/>
      </xdr:nvSpPr>
      <xdr:spPr>
        <a:xfrm>
          <a:off x="3530111" y="992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85438</xdr:rowOff>
    </xdr:from>
    <xdr:to>
      <xdr:col>15</xdr:col>
      <xdr:colOff>101600</xdr:colOff>
      <xdr:row>58</xdr:row>
      <xdr:rowOff>15588</xdr:rowOff>
    </xdr:to>
    <xdr:sp macro="" textlink="">
      <xdr:nvSpPr>
        <xdr:cNvPr id="144" name="楕円 143"/>
        <xdr:cNvSpPr/>
      </xdr:nvSpPr>
      <xdr:spPr>
        <a:xfrm>
          <a:off x="2857500" y="98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6715</xdr:rowOff>
    </xdr:from>
    <xdr:ext cx="534377" cy="259045"/>
    <xdr:sp macro="" textlink="">
      <xdr:nvSpPr>
        <xdr:cNvPr id="145" name="テキスト ボックス 144"/>
        <xdr:cNvSpPr txBox="1"/>
      </xdr:nvSpPr>
      <xdr:spPr>
        <a:xfrm>
          <a:off x="2641111" y="995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98648</xdr:rowOff>
    </xdr:from>
    <xdr:to>
      <xdr:col>10</xdr:col>
      <xdr:colOff>165100</xdr:colOff>
      <xdr:row>58</xdr:row>
      <xdr:rowOff>28798</xdr:rowOff>
    </xdr:to>
    <xdr:sp macro="" textlink="">
      <xdr:nvSpPr>
        <xdr:cNvPr id="146" name="楕円 145"/>
        <xdr:cNvSpPr/>
      </xdr:nvSpPr>
      <xdr:spPr>
        <a:xfrm>
          <a:off x="1968500" y="98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19925</xdr:rowOff>
    </xdr:from>
    <xdr:ext cx="534377" cy="259045"/>
    <xdr:sp macro="" textlink="">
      <xdr:nvSpPr>
        <xdr:cNvPr id="147" name="テキスト ボックス 146"/>
        <xdr:cNvSpPr txBox="1"/>
      </xdr:nvSpPr>
      <xdr:spPr>
        <a:xfrm>
          <a:off x="1752111" y="996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131811</xdr:rowOff>
    </xdr:from>
    <xdr:to>
      <xdr:col>6</xdr:col>
      <xdr:colOff>38100</xdr:colOff>
      <xdr:row>58</xdr:row>
      <xdr:rowOff>61961</xdr:rowOff>
    </xdr:to>
    <xdr:sp macro="" textlink="">
      <xdr:nvSpPr>
        <xdr:cNvPr id="148" name="楕円 147"/>
        <xdr:cNvSpPr/>
      </xdr:nvSpPr>
      <xdr:spPr>
        <a:xfrm>
          <a:off x="1079500" y="99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53088</xdr:rowOff>
    </xdr:from>
    <xdr:ext cx="534377" cy="259045"/>
    <xdr:sp macro="" textlink="">
      <xdr:nvSpPr>
        <xdr:cNvPr id="149" name="テキスト ボックス 148"/>
        <xdr:cNvSpPr txBox="1"/>
      </xdr:nvSpPr>
      <xdr:spPr>
        <a:xfrm>
          <a:off x="863111" y="999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158750</xdr:rowOff>
    </xdr:from>
    <xdr:to>
      <xdr:col>24</xdr:col>
      <xdr:colOff>62865</xdr:colOff>
      <xdr:row>78</xdr:row>
      <xdr:rowOff>163957</xdr:rowOff>
    </xdr:to>
    <xdr:cxnSp macro="">
      <xdr:nvCxnSpPr>
        <xdr:cNvPr id="173" name="直線コネクタ 172"/>
        <xdr:cNvCxnSpPr/>
      </xdr:nvCxnSpPr>
      <xdr:spPr>
        <a:xfrm flipV="1">
          <a:off x="4633595" y="11988800"/>
          <a:ext cx="1270" cy="154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167784</xdr:rowOff>
    </xdr:from>
    <xdr:ext cx="378565" cy="259045"/>
    <xdr:sp macro="" textlink="">
      <xdr:nvSpPr>
        <xdr:cNvPr id="174" name="維持補修費最小値テキスト"/>
        <xdr:cNvSpPr txBox="1"/>
      </xdr:nvSpPr>
      <xdr:spPr>
        <a:xfrm>
          <a:off x="4686300" y="1354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163957</xdr:rowOff>
    </xdr:from>
    <xdr:to>
      <xdr:col>24</xdr:col>
      <xdr:colOff>152400</xdr:colOff>
      <xdr:row>78</xdr:row>
      <xdr:rowOff>163957</xdr:rowOff>
    </xdr:to>
    <xdr:cxnSp macro="">
      <xdr:nvCxnSpPr>
        <xdr:cNvPr id="175" name="直線コネクタ 174"/>
        <xdr:cNvCxnSpPr/>
      </xdr:nvCxnSpPr>
      <xdr:spPr>
        <a:xfrm>
          <a:off x="4546600" y="1353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105427</xdr:rowOff>
    </xdr:from>
    <xdr:ext cx="534377" cy="259045"/>
    <xdr:sp macro="" textlink="">
      <xdr:nvSpPr>
        <xdr:cNvPr id="176" name="維持補修費最大値テキスト"/>
        <xdr:cNvSpPr txBox="1"/>
      </xdr:nvSpPr>
      <xdr:spPr>
        <a:xfrm>
          <a:off x="4686300" y="117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158750</xdr:rowOff>
    </xdr:from>
    <xdr:to>
      <xdr:col>24</xdr:col>
      <xdr:colOff>152400</xdr:colOff>
      <xdr:row>69</xdr:row>
      <xdr:rowOff>158750</xdr:rowOff>
    </xdr:to>
    <xdr:cxnSp macro="">
      <xdr:nvCxnSpPr>
        <xdr:cNvPr id="177" name="直線コネクタ 176"/>
        <xdr:cNvCxnSpPr/>
      </xdr:nvCxnSpPr>
      <xdr:spPr>
        <a:xfrm>
          <a:off x="4546600" y="1198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151637</xdr:rowOff>
    </xdr:from>
    <xdr:to>
      <xdr:col>24</xdr:col>
      <xdr:colOff>63500</xdr:colOff>
      <xdr:row>78</xdr:row>
      <xdr:rowOff>23240</xdr:rowOff>
    </xdr:to>
    <xdr:cxnSp macro="">
      <xdr:nvCxnSpPr>
        <xdr:cNvPr id="178" name="直線コネクタ 177"/>
        <xdr:cNvCxnSpPr/>
      </xdr:nvCxnSpPr>
      <xdr:spPr>
        <a:xfrm>
          <a:off x="3797300" y="13353287"/>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160417</xdr:rowOff>
    </xdr:from>
    <xdr:ext cx="469744" cy="259045"/>
    <xdr:sp macro="" textlink="">
      <xdr:nvSpPr>
        <xdr:cNvPr id="179" name="維持補修費平均値テキスト"/>
        <xdr:cNvSpPr txBox="1"/>
      </xdr:nvSpPr>
      <xdr:spPr>
        <a:xfrm>
          <a:off x="4686300" y="1301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137540</xdr:rowOff>
    </xdr:from>
    <xdr:to>
      <xdr:col>24</xdr:col>
      <xdr:colOff>114300</xdr:colOff>
      <xdr:row>77</xdr:row>
      <xdr:rowOff>67690</xdr:rowOff>
    </xdr:to>
    <xdr:sp macro="" textlink="">
      <xdr:nvSpPr>
        <xdr:cNvPr id="180" name="フローチャート: 判断 179"/>
        <xdr:cNvSpPr/>
      </xdr:nvSpPr>
      <xdr:spPr>
        <a:xfrm>
          <a:off x="4584700" y="131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119126</xdr:rowOff>
    </xdr:from>
    <xdr:to>
      <xdr:col>19</xdr:col>
      <xdr:colOff>177800</xdr:colOff>
      <xdr:row>77</xdr:row>
      <xdr:rowOff>151637</xdr:rowOff>
    </xdr:to>
    <xdr:cxnSp macro="">
      <xdr:nvCxnSpPr>
        <xdr:cNvPr id="181" name="直線コネクタ 180"/>
        <xdr:cNvCxnSpPr/>
      </xdr:nvCxnSpPr>
      <xdr:spPr>
        <a:xfrm>
          <a:off x="2908300" y="13320776"/>
          <a:ext cx="889000" cy="3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110489</xdr:rowOff>
    </xdr:from>
    <xdr:to>
      <xdr:col>20</xdr:col>
      <xdr:colOff>38100</xdr:colOff>
      <xdr:row>77</xdr:row>
      <xdr:rowOff>40639</xdr:rowOff>
    </xdr:to>
    <xdr:sp macro="" textlink="">
      <xdr:nvSpPr>
        <xdr:cNvPr id="182" name="フローチャート: 判断 181"/>
        <xdr:cNvSpPr/>
      </xdr:nvSpPr>
      <xdr:spPr>
        <a:xfrm>
          <a:off x="37465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57167</xdr:rowOff>
    </xdr:from>
    <xdr:ext cx="469744" cy="259045"/>
    <xdr:sp macro="" textlink="">
      <xdr:nvSpPr>
        <xdr:cNvPr id="183" name="テキスト ボックス 182"/>
        <xdr:cNvSpPr txBox="1"/>
      </xdr:nvSpPr>
      <xdr:spPr>
        <a:xfrm>
          <a:off x="3562428" y="1291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119126</xdr:rowOff>
    </xdr:from>
    <xdr:to>
      <xdr:col>15</xdr:col>
      <xdr:colOff>50800</xdr:colOff>
      <xdr:row>77</xdr:row>
      <xdr:rowOff>121031</xdr:rowOff>
    </xdr:to>
    <xdr:cxnSp macro="">
      <xdr:nvCxnSpPr>
        <xdr:cNvPr id="184" name="直線コネクタ 183"/>
        <xdr:cNvCxnSpPr/>
      </xdr:nvCxnSpPr>
      <xdr:spPr>
        <a:xfrm flipV="1">
          <a:off x="2019300" y="1332077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23495</xdr:rowOff>
    </xdr:to>
    <xdr:sp macro="" textlink="">
      <xdr:nvSpPr>
        <xdr:cNvPr id="185" name="フローチャート: 判断 184"/>
        <xdr:cNvSpPr/>
      </xdr:nvSpPr>
      <xdr:spPr>
        <a:xfrm>
          <a:off x="2857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40022</xdr:rowOff>
    </xdr:from>
    <xdr:ext cx="469744" cy="259045"/>
    <xdr:sp macro="" textlink="">
      <xdr:nvSpPr>
        <xdr:cNvPr id="186" name="テキスト ボックス 185"/>
        <xdr:cNvSpPr txBox="1"/>
      </xdr:nvSpPr>
      <xdr:spPr>
        <a:xfrm>
          <a:off x="2673428" y="128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93345</xdr:rowOff>
    </xdr:from>
    <xdr:to>
      <xdr:col>10</xdr:col>
      <xdr:colOff>114300</xdr:colOff>
      <xdr:row>77</xdr:row>
      <xdr:rowOff>121031</xdr:rowOff>
    </xdr:to>
    <xdr:cxnSp macro="">
      <xdr:nvCxnSpPr>
        <xdr:cNvPr id="187" name="直線コネクタ 186"/>
        <xdr:cNvCxnSpPr/>
      </xdr:nvCxnSpPr>
      <xdr:spPr>
        <a:xfrm>
          <a:off x="1130300" y="13294995"/>
          <a:ext cx="889000" cy="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113412</xdr:rowOff>
    </xdr:from>
    <xdr:to>
      <xdr:col>10</xdr:col>
      <xdr:colOff>165100</xdr:colOff>
      <xdr:row>77</xdr:row>
      <xdr:rowOff>43562</xdr:rowOff>
    </xdr:to>
    <xdr:sp macro="" textlink="">
      <xdr:nvSpPr>
        <xdr:cNvPr id="188" name="フローチャート: 判断 187"/>
        <xdr:cNvSpPr/>
      </xdr:nvSpPr>
      <xdr:spPr>
        <a:xfrm>
          <a:off x="19685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60088</xdr:rowOff>
    </xdr:from>
    <xdr:ext cx="469744" cy="259045"/>
    <xdr:sp macro="" textlink="">
      <xdr:nvSpPr>
        <xdr:cNvPr id="189" name="テキスト ボックス 188"/>
        <xdr:cNvSpPr txBox="1"/>
      </xdr:nvSpPr>
      <xdr:spPr>
        <a:xfrm>
          <a:off x="1784428" y="1291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80390</xdr:rowOff>
    </xdr:from>
    <xdr:to>
      <xdr:col>6</xdr:col>
      <xdr:colOff>38100</xdr:colOff>
      <xdr:row>78</xdr:row>
      <xdr:rowOff>10540</xdr:rowOff>
    </xdr:to>
    <xdr:sp macro="" textlink="">
      <xdr:nvSpPr>
        <xdr:cNvPr id="190" name="フローチャート: 判断 189"/>
        <xdr:cNvSpPr/>
      </xdr:nvSpPr>
      <xdr:spPr>
        <a:xfrm>
          <a:off x="1079500" y="1328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1667</xdr:rowOff>
    </xdr:from>
    <xdr:ext cx="469744" cy="259045"/>
    <xdr:sp macro="" textlink="">
      <xdr:nvSpPr>
        <xdr:cNvPr id="191" name="テキスト ボックス 190"/>
        <xdr:cNvSpPr txBox="1"/>
      </xdr:nvSpPr>
      <xdr:spPr>
        <a:xfrm>
          <a:off x="895428" y="1337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143890</xdr:rowOff>
    </xdr:from>
    <xdr:to>
      <xdr:col>24</xdr:col>
      <xdr:colOff>114300</xdr:colOff>
      <xdr:row>78</xdr:row>
      <xdr:rowOff>74040</xdr:rowOff>
    </xdr:to>
    <xdr:sp macro="" textlink="">
      <xdr:nvSpPr>
        <xdr:cNvPr id="197" name="楕円 196"/>
        <xdr:cNvSpPr/>
      </xdr:nvSpPr>
      <xdr:spPr>
        <a:xfrm>
          <a:off x="4584700" y="133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122317</xdr:rowOff>
    </xdr:from>
    <xdr:ext cx="469744" cy="259045"/>
    <xdr:sp macro="" textlink="">
      <xdr:nvSpPr>
        <xdr:cNvPr id="198" name="維持補修費該当値テキスト"/>
        <xdr:cNvSpPr txBox="1"/>
      </xdr:nvSpPr>
      <xdr:spPr>
        <a:xfrm>
          <a:off x="4686300" y="1332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100837</xdr:rowOff>
    </xdr:from>
    <xdr:to>
      <xdr:col>20</xdr:col>
      <xdr:colOff>38100</xdr:colOff>
      <xdr:row>78</xdr:row>
      <xdr:rowOff>30987</xdr:rowOff>
    </xdr:to>
    <xdr:sp macro="" textlink="">
      <xdr:nvSpPr>
        <xdr:cNvPr id="199" name="楕円 198"/>
        <xdr:cNvSpPr/>
      </xdr:nvSpPr>
      <xdr:spPr>
        <a:xfrm>
          <a:off x="3746500" y="133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22114</xdr:rowOff>
    </xdr:from>
    <xdr:ext cx="469744" cy="259045"/>
    <xdr:sp macro="" textlink="">
      <xdr:nvSpPr>
        <xdr:cNvPr id="200" name="テキスト ボックス 199"/>
        <xdr:cNvSpPr txBox="1"/>
      </xdr:nvSpPr>
      <xdr:spPr>
        <a:xfrm>
          <a:off x="3562428" y="1339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68326</xdr:rowOff>
    </xdr:from>
    <xdr:to>
      <xdr:col>15</xdr:col>
      <xdr:colOff>101600</xdr:colOff>
      <xdr:row>77</xdr:row>
      <xdr:rowOff>169926</xdr:rowOff>
    </xdr:to>
    <xdr:sp macro="" textlink="">
      <xdr:nvSpPr>
        <xdr:cNvPr id="201" name="楕円 200"/>
        <xdr:cNvSpPr/>
      </xdr:nvSpPr>
      <xdr:spPr>
        <a:xfrm>
          <a:off x="2857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161053</xdr:rowOff>
    </xdr:from>
    <xdr:ext cx="469744" cy="259045"/>
    <xdr:sp macro="" textlink="">
      <xdr:nvSpPr>
        <xdr:cNvPr id="202" name="テキスト ボックス 201"/>
        <xdr:cNvSpPr txBox="1"/>
      </xdr:nvSpPr>
      <xdr:spPr>
        <a:xfrm>
          <a:off x="2673428" y="133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70231</xdr:rowOff>
    </xdr:from>
    <xdr:to>
      <xdr:col>10</xdr:col>
      <xdr:colOff>165100</xdr:colOff>
      <xdr:row>78</xdr:row>
      <xdr:rowOff>381</xdr:rowOff>
    </xdr:to>
    <xdr:sp macro="" textlink="">
      <xdr:nvSpPr>
        <xdr:cNvPr id="203" name="楕円 202"/>
        <xdr:cNvSpPr/>
      </xdr:nvSpPr>
      <xdr:spPr>
        <a:xfrm>
          <a:off x="1968500" y="132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162958</xdr:rowOff>
    </xdr:from>
    <xdr:ext cx="469744" cy="259045"/>
    <xdr:sp macro="" textlink="">
      <xdr:nvSpPr>
        <xdr:cNvPr id="204" name="テキスト ボックス 203"/>
        <xdr:cNvSpPr txBox="1"/>
      </xdr:nvSpPr>
      <xdr:spPr>
        <a:xfrm>
          <a:off x="1784428" y="1336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42545</xdr:rowOff>
    </xdr:from>
    <xdr:to>
      <xdr:col>6</xdr:col>
      <xdr:colOff>38100</xdr:colOff>
      <xdr:row>77</xdr:row>
      <xdr:rowOff>144145</xdr:rowOff>
    </xdr:to>
    <xdr:sp macro="" textlink="">
      <xdr:nvSpPr>
        <xdr:cNvPr id="205" name="楕円 204"/>
        <xdr:cNvSpPr/>
      </xdr:nvSpPr>
      <xdr:spPr>
        <a:xfrm>
          <a:off x="1079500" y="132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160672</xdr:rowOff>
    </xdr:from>
    <xdr:ext cx="469744" cy="259045"/>
    <xdr:sp macro="" textlink="">
      <xdr:nvSpPr>
        <xdr:cNvPr id="206" name="テキスト ボックス 205"/>
        <xdr:cNvSpPr txBox="1"/>
      </xdr:nvSpPr>
      <xdr:spPr>
        <a:xfrm>
          <a:off x="895428" y="1301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146427</xdr:rowOff>
    </xdr:from>
    <xdr:to>
      <xdr:col>24</xdr:col>
      <xdr:colOff>62865</xdr:colOff>
      <xdr:row>98</xdr:row>
      <xdr:rowOff>139260</xdr:rowOff>
    </xdr:to>
    <xdr:cxnSp macro="">
      <xdr:nvCxnSpPr>
        <xdr:cNvPr id="233" name="直線コネクタ 232"/>
        <xdr:cNvCxnSpPr/>
      </xdr:nvCxnSpPr>
      <xdr:spPr>
        <a:xfrm flipV="1">
          <a:off x="4633595" y="15405477"/>
          <a:ext cx="1270" cy="153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143087</xdr:rowOff>
    </xdr:from>
    <xdr:ext cx="534377" cy="259045"/>
    <xdr:sp macro="" textlink="">
      <xdr:nvSpPr>
        <xdr:cNvPr id="234" name="扶助費最小値テキスト"/>
        <xdr:cNvSpPr txBox="1"/>
      </xdr:nvSpPr>
      <xdr:spPr>
        <a:xfrm>
          <a:off x="4686300" y="169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139260</xdr:rowOff>
    </xdr:from>
    <xdr:to>
      <xdr:col>24</xdr:col>
      <xdr:colOff>152400</xdr:colOff>
      <xdr:row>98</xdr:row>
      <xdr:rowOff>139260</xdr:rowOff>
    </xdr:to>
    <xdr:cxnSp macro="">
      <xdr:nvCxnSpPr>
        <xdr:cNvPr id="235" name="直線コネクタ 234"/>
        <xdr:cNvCxnSpPr/>
      </xdr:nvCxnSpPr>
      <xdr:spPr>
        <a:xfrm>
          <a:off x="4546600" y="1694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93104</xdr:rowOff>
    </xdr:from>
    <xdr:ext cx="599010" cy="259045"/>
    <xdr:sp macro="" textlink="">
      <xdr:nvSpPr>
        <xdr:cNvPr id="236" name="扶助費最大値テキスト"/>
        <xdr:cNvSpPr txBox="1"/>
      </xdr:nvSpPr>
      <xdr:spPr>
        <a:xfrm>
          <a:off x="4686300" y="151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146427</xdr:rowOff>
    </xdr:from>
    <xdr:to>
      <xdr:col>24</xdr:col>
      <xdr:colOff>152400</xdr:colOff>
      <xdr:row>89</xdr:row>
      <xdr:rowOff>146427</xdr:rowOff>
    </xdr:to>
    <xdr:cxnSp macro="">
      <xdr:nvCxnSpPr>
        <xdr:cNvPr id="237" name="直線コネクタ 236"/>
        <xdr:cNvCxnSpPr/>
      </xdr:nvCxnSpPr>
      <xdr:spPr>
        <a:xfrm>
          <a:off x="4546600" y="1540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136990</xdr:rowOff>
    </xdr:from>
    <xdr:to>
      <xdr:col>24</xdr:col>
      <xdr:colOff>63500</xdr:colOff>
      <xdr:row>97</xdr:row>
      <xdr:rowOff>150983</xdr:rowOff>
    </xdr:to>
    <xdr:cxnSp macro="">
      <xdr:nvCxnSpPr>
        <xdr:cNvPr id="238" name="直線コネクタ 237"/>
        <xdr:cNvCxnSpPr/>
      </xdr:nvCxnSpPr>
      <xdr:spPr>
        <a:xfrm>
          <a:off x="3797300" y="16767640"/>
          <a:ext cx="838200" cy="1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148435</xdr:rowOff>
    </xdr:from>
    <xdr:ext cx="534377" cy="259045"/>
    <xdr:sp macro="" textlink="">
      <xdr:nvSpPr>
        <xdr:cNvPr id="239" name="扶助費平均値テキスト"/>
        <xdr:cNvSpPr txBox="1"/>
      </xdr:nvSpPr>
      <xdr:spPr>
        <a:xfrm>
          <a:off x="4686300" y="16264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125558</xdr:rowOff>
    </xdr:from>
    <xdr:to>
      <xdr:col>24</xdr:col>
      <xdr:colOff>114300</xdr:colOff>
      <xdr:row>96</xdr:row>
      <xdr:rowOff>55708</xdr:rowOff>
    </xdr:to>
    <xdr:sp macro="" textlink="">
      <xdr:nvSpPr>
        <xdr:cNvPr id="240" name="フローチャート: 判断 239"/>
        <xdr:cNvSpPr/>
      </xdr:nvSpPr>
      <xdr:spPr>
        <a:xfrm>
          <a:off x="4584700" y="164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136990</xdr:rowOff>
    </xdr:from>
    <xdr:to>
      <xdr:col>19</xdr:col>
      <xdr:colOff>177800</xdr:colOff>
      <xdr:row>98</xdr:row>
      <xdr:rowOff>49975</xdr:rowOff>
    </xdr:to>
    <xdr:cxnSp macro="">
      <xdr:nvCxnSpPr>
        <xdr:cNvPr id="241" name="直線コネクタ 240"/>
        <xdr:cNvCxnSpPr/>
      </xdr:nvCxnSpPr>
      <xdr:spPr>
        <a:xfrm flipV="1">
          <a:off x="2908300" y="16767640"/>
          <a:ext cx="889000" cy="8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153219</xdr:rowOff>
    </xdr:from>
    <xdr:to>
      <xdr:col>20</xdr:col>
      <xdr:colOff>38100</xdr:colOff>
      <xdr:row>96</xdr:row>
      <xdr:rowOff>83369</xdr:rowOff>
    </xdr:to>
    <xdr:sp macro="" textlink="">
      <xdr:nvSpPr>
        <xdr:cNvPr id="242" name="フローチャート: 判断 241"/>
        <xdr:cNvSpPr/>
      </xdr:nvSpPr>
      <xdr:spPr>
        <a:xfrm>
          <a:off x="37465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99896</xdr:rowOff>
    </xdr:from>
    <xdr:ext cx="534377" cy="259045"/>
    <xdr:sp macro="" textlink="">
      <xdr:nvSpPr>
        <xdr:cNvPr id="243" name="テキスト ボックス 242"/>
        <xdr:cNvSpPr txBox="1"/>
      </xdr:nvSpPr>
      <xdr:spPr>
        <a:xfrm>
          <a:off x="3530111" y="162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49975</xdr:rowOff>
    </xdr:from>
    <xdr:to>
      <xdr:col>15</xdr:col>
      <xdr:colOff>50800</xdr:colOff>
      <xdr:row>98</xdr:row>
      <xdr:rowOff>80623</xdr:rowOff>
    </xdr:to>
    <xdr:cxnSp macro="">
      <xdr:nvCxnSpPr>
        <xdr:cNvPr id="244" name="直線コネクタ 243"/>
        <xdr:cNvCxnSpPr/>
      </xdr:nvCxnSpPr>
      <xdr:spPr>
        <a:xfrm flipV="1">
          <a:off x="2019300" y="16852075"/>
          <a:ext cx="889000" cy="3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28288</xdr:rowOff>
    </xdr:from>
    <xdr:to>
      <xdr:col>15</xdr:col>
      <xdr:colOff>101600</xdr:colOff>
      <xdr:row>96</xdr:row>
      <xdr:rowOff>129888</xdr:rowOff>
    </xdr:to>
    <xdr:sp macro="" textlink="">
      <xdr:nvSpPr>
        <xdr:cNvPr id="245" name="フローチャート: 判断 244"/>
        <xdr:cNvSpPr/>
      </xdr:nvSpPr>
      <xdr:spPr>
        <a:xfrm>
          <a:off x="2857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146415</xdr:rowOff>
    </xdr:from>
    <xdr:ext cx="534377" cy="259045"/>
    <xdr:sp macro="" textlink="">
      <xdr:nvSpPr>
        <xdr:cNvPr id="246" name="テキスト ボックス 245"/>
        <xdr:cNvSpPr txBox="1"/>
      </xdr:nvSpPr>
      <xdr:spPr>
        <a:xfrm>
          <a:off x="2641111" y="1626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80623</xdr:rowOff>
    </xdr:from>
    <xdr:to>
      <xdr:col>10</xdr:col>
      <xdr:colOff>114300</xdr:colOff>
      <xdr:row>98</xdr:row>
      <xdr:rowOff>134034</xdr:rowOff>
    </xdr:to>
    <xdr:cxnSp macro="">
      <xdr:nvCxnSpPr>
        <xdr:cNvPr id="247" name="直線コネクタ 246"/>
        <xdr:cNvCxnSpPr/>
      </xdr:nvCxnSpPr>
      <xdr:spPr>
        <a:xfrm flipV="1">
          <a:off x="1130300" y="16882723"/>
          <a:ext cx="889000" cy="5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153479</xdr:rowOff>
    </xdr:from>
    <xdr:to>
      <xdr:col>10</xdr:col>
      <xdr:colOff>165100</xdr:colOff>
      <xdr:row>97</xdr:row>
      <xdr:rowOff>83629</xdr:rowOff>
    </xdr:to>
    <xdr:sp macro="" textlink="">
      <xdr:nvSpPr>
        <xdr:cNvPr id="248" name="フローチャート: 判断 247"/>
        <xdr:cNvSpPr/>
      </xdr:nvSpPr>
      <xdr:spPr>
        <a:xfrm>
          <a:off x="1968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100156</xdr:rowOff>
    </xdr:from>
    <xdr:ext cx="534377" cy="259045"/>
    <xdr:sp macro="" textlink="">
      <xdr:nvSpPr>
        <xdr:cNvPr id="249" name="テキスト ボックス 248"/>
        <xdr:cNvSpPr txBox="1"/>
      </xdr:nvSpPr>
      <xdr:spPr>
        <a:xfrm>
          <a:off x="1752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129020</xdr:rowOff>
    </xdr:from>
    <xdr:to>
      <xdr:col>6</xdr:col>
      <xdr:colOff>38100</xdr:colOff>
      <xdr:row>99</xdr:row>
      <xdr:rowOff>59170</xdr:rowOff>
    </xdr:to>
    <xdr:sp macro="" textlink="">
      <xdr:nvSpPr>
        <xdr:cNvPr id="250" name="フローチャート: 判断 249"/>
        <xdr:cNvSpPr/>
      </xdr:nvSpPr>
      <xdr:spPr>
        <a:xfrm>
          <a:off x="1079500" y="169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50297</xdr:rowOff>
    </xdr:from>
    <xdr:ext cx="534377" cy="259045"/>
    <xdr:sp macro="" textlink="">
      <xdr:nvSpPr>
        <xdr:cNvPr id="251" name="テキスト ボックス 250"/>
        <xdr:cNvSpPr txBox="1"/>
      </xdr:nvSpPr>
      <xdr:spPr>
        <a:xfrm>
          <a:off x="863111" y="170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100183</xdr:rowOff>
    </xdr:from>
    <xdr:to>
      <xdr:col>24</xdr:col>
      <xdr:colOff>114300</xdr:colOff>
      <xdr:row>98</xdr:row>
      <xdr:rowOff>30333</xdr:rowOff>
    </xdr:to>
    <xdr:sp macro="" textlink="">
      <xdr:nvSpPr>
        <xdr:cNvPr id="257" name="楕円 256"/>
        <xdr:cNvSpPr/>
      </xdr:nvSpPr>
      <xdr:spPr>
        <a:xfrm>
          <a:off x="4584700" y="1673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78610</xdr:rowOff>
    </xdr:from>
    <xdr:ext cx="534377" cy="259045"/>
    <xdr:sp macro="" textlink="">
      <xdr:nvSpPr>
        <xdr:cNvPr id="258" name="扶助費該当値テキスト"/>
        <xdr:cNvSpPr txBox="1"/>
      </xdr:nvSpPr>
      <xdr:spPr>
        <a:xfrm>
          <a:off x="4686300" y="1670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86190</xdr:rowOff>
    </xdr:from>
    <xdr:to>
      <xdr:col>20</xdr:col>
      <xdr:colOff>38100</xdr:colOff>
      <xdr:row>98</xdr:row>
      <xdr:rowOff>16340</xdr:rowOff>
    </xdr:to>
    <xdr:sp macro="" textlink="">
      <xdr:nvSpPr>
        <xdr:cNvPr id="259" name="楕円 258"/>
        <xdr:cNvSpPr/>
      </xdr:nvSpPr>
      <xdr:spPr>
        <a:xfrm>
          <a:off x="3746500" y="167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7467</xdr:rowOff>
    </xdr:from>
    <xdr:ext cx="534377" cy="259045"/>
    <xdr:sp macro="" textlink="">
      <xdr:nvSpPr>
        <xdr:cNvPr id="260" name="テキスト ボックス 259"/>
        <xdr:cNvSpPr txBox="1"/>
      </xdr:nvSpPr>
      <xdr:spPr>
        <a:xfrm>
          <a:off x="3530111" y="1680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170625</xdr:rowOff>
    </xdr:from>
    <xdr:to>
      <xdr:col>15</xdr:col>
      <xdr:colOff>101600</xdr:colOff>
      <xdr:row>98</xdr:row>
      <xdr:rowOff>100775</xdr:rowOff>
    </xdr:to>
    <xdr:sp macro="" textlink="">
      <xdr:nvSpPr>
        <xdr:cNvPr id="261" name="楕円 260"/>
        <xdr:cNvSpPr/>
      </xdr:nvSpPr>
      <xdr:spPr>
        <a:xfrm>
          <a:off x="2857500" y="168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91902</xdr:rowOff>
    </xdr:from>
    <xdr:ext cx="534377" cy="259045"/>
    <xdr:sp macro="" textlink="">
      <xdr:nvSpPr>
        <xdr:cNvPr id="262" name="テキスト ボックス 261"/>
        <xdr:cNvSpPr txBox="1"/>
      </xdr:nvSpPr>
      <xdr:spPr>
        <a:xfrm>
          <a:off x="2641111" y="1689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29823</xdr:rowOff>
    </xdr:from>
    <xdr:to>
      <xdr:col>10</xdr:col>
      <xdr:colOff>165100</xdr:colOff>
      <xdr:row>98</xdr:row>
      <xdr:rowOff>131423</xdr:rowOff>
    </xdr:to>
    <xdr:sp macro="" textlink="">
      <xdr:nvSpPr>
        <xdr:cNvPr id="263" name="楕円 262"/>
        <xdr:cNvSpPr/>
      </xdr:nvSpPr>
      <xdr:spPr>
        <a:xfrm>
          <a:off x="1968500" y="168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122550</xdr:rowOff>
    </xdr:from>
    <xdr:ext cx="534377" cy="259045"/>
    <xdr:sp macro="" textlink="">
      <xdr:nvSpPr>
        <xdr:cNvPr id="264" name="テキスト ボックス 263"/>
        <xdr:cNvSpPr txBox="1"/>
      </xdr:nvSpPr>
      <xdr:spPr>
        <a:xfrm>
          <a:off x="1752111" y="169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83234</xdr:rowOff>
    </xdr:from>
    <xdr:to>
      <xdr:col>6</xdr:col>
      <xdr:colOff>38100</xdr:colOff>
      <xdr:row>99</xdr:row>
      <xdr:rowOff>13384</xdr:rowOff>
    </xdr:to>
    <xdr:sp macro="" textlink="">
      <xdr:nvSpPr>
        <xdr:cNvPr id="265" name="楕円 264"/>
        <xdr:cNvSpPr/>
      </xdr:nvSpPr>
      <xdr:spPr>
        <a:xfrm>
          <a:off x="1079500" y="168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29911</xdr:rowOff>
    </xdr:from>
    <xdr:ext cx="534377" cy="259045"/>
    <xdr:sp macro="" textlink="">
      <xdr:nvSpPr>
        <xdr:cNvPr id="266" name="テキスト ボックス 265"/>
        <xdr:cNvSpPr txBox="1"/>
      </xdr:nvSpPr>
      <xdr:spPr>
        <a:xfrm>
          <a:off x="863111" y="166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7417</xdr:rowOff>
    </xdr:from>
    <xdr:to>
      <xdr:col>54</xdr:col>
      <xdr:colOff>189865</xdr:colOff>
      <xdr:row>39</xdr:row>
      <xdr:rowOff>2692</xdr:rowOff>
    </xdr:to>
    <xdr:cxnSp macro="">
      <xdr:nvCxnSpPr>
        <xdr:cNvPr id="292" name="直線コネクタ 291"/>
        <xdr:cNvCxnSpPr/>
      </xdr:nvCxnSpPr>
      <xdr:spPr>
        <a:xfrm flipV="1">
          <a:off x="10475595" y="5322367"/>
          <a:ext cx="1270" cy="136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6519</xdr:rowOff>
    </xdr:from>
    <xdr:ext cx="469744" cy="259045"/>
    <xdr:sp macro="" textlink="">
      <xdr:nvSpPr>
        <xdr:cNvPr id="293" name="補助費等最小値テキスト"/>
        <xdr:cNvSpPr txBox="1"/>
      </xdr:nvSpPr>
      <xdr:spPr>
        <a:xfrm>
          <a:off x="10528300"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2692</xdr:rowOff>
    </xdr:from>
    <xdr:to>
      <xdr:col>55</xdr:col>
      <xdr:colOff>88900</xdr:colOff>
      <xdr:row>39</xdr:row>
      <xdr:rowOff>2692</xdr:rowOff>
    </xdr:to>
    <xdr:cxnSp macro="">
      <xdr:nvCxnSpPr>
        <xdr:cNvPr id="294" name="直線コネクタ 293"/>
        <xdr:cNvCxnSpPr/>
      </xdr:nvCxnSpPr>
      <xdr:spPr>
        <a:xfrm>
          <a:off x="10388600" y="668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125544</xdr:rowOff>
    </xdr:from>
    <xdr:ext cx="599010" cy="259045"/>
    <xdr:sp macro="" textlink="">
      <xdr:nvSpPr>
        <xdr:cNvPr id="295" name="補助費等最大値テキスト"/>
        <xdr:cNvSpPr txBox="1"/>
      </xdr:nvSpPr>
      <xdr:spPr>
        <a:xfrm>
          <a:off x="10528300" y="50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7417</xdr:rowOff>
    </xdr:from>
    <xdr:to>
      <xdr:col>55</xdr:col>
      <xdr:colOff>88900</xdr:colOff>
      <xdr:row>31</xdr:row>
      <xdr:rowOff>7417</xdr:rowOff>
    </xdr:to>
    <xdr:cxnSp macro="">
      <xdr:nvCxnSpPr>
        <xdr:cNvPr id="296" name="直線コネクタ 295"/>
        <xdr:cNvCxnSpPr/>
      </xdr:nvCxnSpPr>
      <xdr:spPr>
        <a:xfrm>
          <a:off x="10388600" y="532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90192</xdr:rowOff>
    </xdr:from>
    <xdr:to>
      <xdr:col>55</xdr:col>
      <xdr:colOff>0</xdr:colOff>
      <xdr:row>36</xdr:row>
      <xdr:rowOff>167774</xdr:rowOff>
    </xdr:to>
    <xdr:cxnSp macro="">
      <xdr:nvCxnSpPr>
        <xdr:cNvPr id="297" name="直線コネクタ 296"/>
        <xdr:cNvCxnSpPr/>
      </xdr:nvCxnSpPr>
      <xdr:spPr>
        <a:xfrm flipV="1">
          <a:off x="9639300" y="6262392"/>
          <a:ext cx="838200" cy="7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65585</xdr:rowOff>
    </xdr:from>
    <xdr:ext cx="534377" cy="259045"/>
    <xdr:sp macro="" textlink="">
      <xdr:nvSpPr>
        <xdr:cNvPr id="298" name="補助費等平均値テキスト"/>
        <xdr:cNvSpPr txBox="1"/>
      </xdr:nvSpPr>
      <xdr:spPr>
        <a:xfrm>
          <a:off x="10528300" y="6409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87158</xdr:rowOff>
    </xdr:from>
    <xdr:to>
      <xdr:col>55</xdr:col>
      <xdr:colOff>50800</xdr:colOff>
      <xdr:row>38</xdr:row>
      <xdr:rowOff>17308</xdr:rowOff>
    </xdr:to>
    <xdr:sp macro="" textlink="">
      <xdr:nvSpPr>
        <xdr:cNvPr id="299" name="フローチャート: 判断 298"/>
        <xdr:cNvSpPr/>
      </xdr:nvSpPr>
      <xdr:spPr>
        <a:xfrm>
          <a:off x="104267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165379</xdr:rowOff>
    </xdr:from>
    <xdr:to>
      <xdr:col>50</xdr:col>
      <xdr:colOff>114300</xdr:colOff>
      <xdr:row>36</xdr:row>
      <xdr:rowOff>167774</xdr:rowOff>
    </xdr:to>
    <xdr:cxnSp macro="">
      <xdr:nvCxnSpPr>
        <xdr:cNvPr id="300" name="直線コネクタ 299"/>
        <xdr:cNvCxnSpPr/>
      </xdr:nvCxnSpPr>
      <xdr:spPr>
        <a:xfrm>
          <a:off x="8750300" y="6337579"/>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98077</xdr:rowOff>
    </xdr:from>
    <xdr:to>
      <xdr:col>50</xdr:col>
      <xdr:colOff>165100</xdr:colOff>
      <xdr:row>38</xdr:row>
      <xdr:rowOff>28226</xdr:rowOff>
    </xdr:to>
    <xdr:sp macro="" textlink="">
      <xdr:nvSpPr>
        <xdr:cNvPr id="301" name="フローチャート: 判断 300"/>
        <xdr:cNvSpPr/>
      </xdr:nvSpPr>
      <xdr:spPr>
        <a:xfrm>
          <a:off x="9588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19354</xdr:rowOff>
    </xdr:from>
    <xdr:ext cx="534377" cy="259045"/>
    <xdr:sp macro="" textlink="">
      <xdr:nvSpPr>
        <xdr:cNvPr id="302" name="テキスト ボックス 301"/>
        <xdr:cNvSpPr txBox="1"/>
      </xdr:nvSpPr>
      <xdr:spPr>
        <a:xfrm>
          <a:off x="9372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154853</xdr:rowOff>
    </xdr:from>
    <xdr:to>
      <xdr:col>45</xdr:col>
      <xdr:colOff>177800</xdr:colOff>
      <xdr:row>36</xdr:row>
      <xdr:rowOff>165379</xdr:rowOff>
    </xdr:to>
    <xdr:cxnSp macro="">
      <xdr:nvCxnSpPr>
        <xdr:cNvPr id="303" name="直線コネクタ 302"/>
        <xdr:cNvCxnSpPr/>
      </xdr:nvCxnSpPr>
      <xdr:spPr>
        <a:xfrm>
          <a:off x="7861300" y="6327053"/>
          <a:ext cx="889000" cy="1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104260</xdr:rowOff>
    </xdr:from>
    <xdr:to>
      <xdr:col>46</xdr:col>
      <xdr:colOff>38100</xdr:colOff>
      <xdr:row>38</xdr:row>
      <xdr:rowOff>34410</xdr:rowOff>
    </xdr:to>
    <xdr:sp macro="" textlink="">
      <xdr:nvSpPr>
        <xdr:cNvPr id="304" name="フローチャート: 判断 303"/>
        <xdr:cNvSpPr/>
      </xdr:nvSpPr>
      <xdr:spPr>
        <a:xfrm>
          <a:off x="8699500" y="64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25537</xdr:rowOff>
    </xdr:from>
    <xdr:ext cx="534377" cy="259045"/>
    <xdr:sp macro="" textlink="">
      <xdr:nvSpPr>
        <xdr:cNvPr id="305" name="テキスト ボックス 304"/>
        <xdr:cNvSpPr txBox="1"/>
      </xdr:nvSpPr>
      <xdr:spPr>
        <a:xfrm>
          <a:off x="8483111" y="6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154853</xdr:rowOff>
    </xdr:from>
    <xdr:to>
      <xdr:col>41</xdr:col>
      <xdr:colOff>50800</xdr:colOff>
      <xdr:row>37</xdr:row>
      <xdr:rowOff>57001</xdr:rowOff>
    </xdr:to>
    <xdr:cxnSp macro="">
      <xdr:nvCxnSpPr>
        <xdr:cNvPr id="306" name="直線コネクタ 305"/>
        <xdr:cNvCxnSpPr/>
      </xdr:nvCxnSpPr>
      <xdr:spPr>
        <a:xfrm flipV="1">
          <a:off x="6972300" y="6327053"/>
          <a:ext cx="889000" cy="7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122853</xdr:rowOff>
    </xdr:from>
    <xdr:to>
      <xdr:col>41</xdr:col>
      <xdr:colOff>101600</xdr:colOff>
      <xdr:row>38</xdr:row>
      <xdr:rowOff>53003</xdr:rowOff>
    </xdr:to>
    <xdr:sp macro="" textlink="">
      <xdr:nvSpPr>
        <xdr:cNvPr id="307" name="フローチャート: 判断 306"/>
        <xdr:cNvSpPr/>
      </xdr:nvSpPr>
      <xdr:spPr>
        <a:xfrm>
          <a:off x="7810500" y="646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44129</xdr:rowOff>
    </xdr:from>
    <xdr:ext cx="534377" cy="259045"/>
    <xdr:sp macro="" textlink="">
      <xdr:nvSpPr>
        <xdr:cNvPr id="308" name="テキスト ボックス 307"/>
        <xdr:cNvSpPr txBox="1"/>
      </xdr:nvSpPr>
      <xdr:spPr>
        <a:xfrm>
          <a:off x="7594111" y="65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137418</xdr:rowOff>
    </xdr:from>
    <xdr:to>
      <xdr:col>36</xdr:col>
      <xdr:colOff>165100</xdr:colOff>
      <xdr:row>38</xdr:row>
      <xdr:rowOff>67568</xdr:rowOff>
    </xdr:to>
    <xdr:sp macro="" textlink="">
      <xdr:nvSpPr>
        <xdr:cNvPr id="309" name="フローチャート: 判断 308"/>
        <xdr:cNvSpPr/>
      </xdr:nvSpPr>
      <xdr:spPr>
        <a:xfrm>
          <a:off x="6921500" y="6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58695</xdr:rowOff>
    </xdr:from>
    <xdr:ext cx="534377" cy="259045"/>
    <xdr:sp macro="" textlink="">
      <xdr:nvSpPr>
        <xdr:cNvPr id="310" name="テキスト ボックス 309"/>
        <xdr:cNvSpPr txBox="1"/>
      </xdr:nvSpPr>
      <xdr:spPr>
        <a:xfrm>
          <a:off x="6705111" y="657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39392</xdr:rowOff>
    </xdr:from>
    <xdr:to>
      <xdr:col>55</xdr:col>
      <xdr:colOff>50800</xdr:colOff>
      <xdr:row>36</xdr:row>
      <xdr:rowOff>140992</xdr:rowOff>
    </xdr:to>
    <xdr:sp macro="" textlink="">
      <xdr:nvSpPr>
        <xdr:cNvPr id="316" name="楕円 315"/>
        <xdr:cNvSpPr/>
      </xdr:nvSpPr>
      <xdr:spPr>
        <a:xfrm>
          <a:off x="10426700" y="621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62269</xdr:rowOff>
    </xdr:from>
    <xdr:ext cx="534377" cy="259045"/>
    <xdr:sp macro="" textlink="">
      <xdr:nvSpPr>
        <xdr:cNvPr id="317" name="補助費等該当値テキスト"/>
        <xdr:cNvSpPr txBox="1"/>
      </xdr:nvSpPr>
      <xdr:spPr>
        <a:xfrm>
          <a:off x="10528300" y="606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116974</xdr:rowOff>
    </xdr:from>
    <xdr:to>
      <xdr:col>50</xdr:col>
      <xdr:colOff>165100</xdr:colOff>
      <xdr:row>37</xdr:row>
      <xdr:rowOff>47124</xdr:rowOff>
    </xdr:to>
    <xdr:sp macro="" textlink="">
      <xdr:nvSpPr>
        <xdr:cNvPr id="318" name="楕円 317"/>
        <xdr:cNvSpPr/>
      </xdr:nvSpPr>
      <xdr:spPr>
        <a:xfrm>
          <a:off x="9588500" y="628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63651</xdr:rowOff>
    </xdr:from>
    <xdr:ext cx="534377" cy="259045"/>
    <xdr:sp macro="" textlink="">
      <xdr:nvSpPr>
        <xdr:cNvPr id="319" name="テキスト ボックス 318"/>
        <xdr:cNvSpPr txBox="1"/>
      </xdr:nvSpPr>
      <xdr:spPr>
        <a:xfrm>
          <a:off x="9372111" y="60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114579</xdr:rowOff>
    </xdr:from>
    <xdr:to>
      <xdr:col>46</xdr:col>
      <xdr:colOff>38100</xdr:colOff>
      <xdr:row>37</xdr:row>
      <xdr:rowOff>44729</xdr:rowOff>
    </xdr:to>
    <xdr:sp macro="" textlink="">
      <xdr:nvSpPr>
        <xdr:cNvPr id="320" name="楕円 319"/>
        <xdr:cNvSpPr/>
      </xdr:nvSpPr>
      <xdr:spPr>
        <a:xfrm>
          <a:off x="8699500" y="62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61256</xdr:rowOff>
    </xdr:from>
    <xdr:ext cx="534377" cy="259045"/>
    <xdr:sp macro="" textlink="">
      <xdr:nvSpPr>
        <xdr:cNvPr id="321" name="テキスト ボックス 320"/>
        <xdr:cNvSpPr txBox="1"/>
      </xdr:nvSpPr>
      <xdr:spPr>
        <a:xfrm>
          <a:off x="8483111" y="606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104053</xdr:rowOff>
    </xdr:from>
    <xdr:to>
      <xdr:col>41</xdr:col>
      <xdr:colOff>101600</xdr:colOff>
      <xdr:row>37</xdr:row>
      <xdr:rowOff>34203</xdr:rowOff>
    </xdr:to>
    <xdr:sp macro="" textlink="">
      <xdr:nvSpPr>
        <xdr:cNvPr id="322" name="楕円 321"/>
        <xdr:cNvSpPr/>
      </xdr:nvSpPr>
      <xdr:spPr>
        <a:xfrm>
          <a:off x="7810500" y="627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50730</xdr:rowOff>
    </xdr:from>
    <xdr:ext cx="534377" cy="259045"/>
    <xdr:sp macro="" textlink="">
      <xdr:nvSpPr>
        <xdr:cNvPr id="323" name="テキスト ボックス 322"/>
        <xdr:cNvSpPr txBox="1"/>
      </xdr:nvSpPr>
      <xdr:spPr>
        <a:xfrm>
          <a:off x="7594111" y="605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6201</xdr:rowOff>
    </xdr:from>
    <xdr:to>
      <xdr:col>36</xdr:col>
      <xdr:colOff>165100</xdr:colOff>
      <xdr:row>37</xdr:row>
      <xdr:rowOff>107801</xdr:rowOff>
    </xdr:to>
    <xdr:sp macro="" textlink="">
      <xdr:nvSpPr>
        <xdr:cNvPr id="324" name="楕円 323"/>
        <xdr:cNvSpPr/>
      </xdr:nvSpPr>
      <xdr:spPr>
        <a:xfrm>
          <a:off x="6921500" y="63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124328</xdr:rowOff>
    </xdr:from>
    <xdr:ext cx="534377" cy="259045"/>
    <xdr:sp macro="" textlink="">
      <xdr:nvSpPr>
        <xdr:cNvPr id="325" name="テキスト ボックス 324"/>
        <xdr:cNvSpPr txBox="1"/>
      </xdr:nvSpPr>
      <xdr:spPr>
        <a:xfrm>
          <a:off x="6705111" y="612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150627</xdr:rowOff>
    </xdr:from>
    <xdr:to>
      <xdr:col>54</xdr:col>
      <xdr:colOff>189865</xdr:colOff>
      <xdr:row>59</xdr:row>
      <xdr:rowOff>13787</xdr:rowOff>
    </xdr:to>
    <xdr:cxnSp macro="">
      <xdr:nvCxnSpPr>
        <xdr:cNvPr id="348" name="直線コネクタ 347"/>
        <xdr:cNvCxnSpPr/>
      </xdr:nvCxnSpPr>
      <xdr:spPr>
        <a:xfrm flipV="1">
          <a:off x="10475595" y="8894577"/>
          <a:ext cx="1270" cy="123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17614</xdr:rowOff>
    </xdr:from>
    <xdr:ext cx="534377" cy="259045"/>
    <xdr:sp macro="" textlink="">
      <xdr:nvSpPr>
        <xdr:cNvPr id="349" name="普通建設事業費最小値テキスト"/>
        <xdr:cNvSpPr txBox="1"/>
      </xdr:nvSpPr>
      <xdr:spPr>
        <a:xfrm>
          <a:off x="10528300" y="101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13787</xdr:rowOff>
    </xdr:from>
    <xdr:to>
      <xdr:col>55</xdr:col>
      <xdr:colOff>88900</xdr:colOff>
      <xdr:row>59</xdr:row>
      <xdr:rowOff>13787</xdr:rowOff>
    </xdr:to>
    <xdr:cxnSp macro="">
      <xdr:nvCxnSpPr>
        <xdr:cNvPr id="350" name="直線コネクタ 349"/>
        <xdr:cNvCxnSpPr/>
      </xdr:nvCxnSpPr>
      <xdr:spPr>
        <a:xfrm>
          <a:off x="10388600" y="1012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97304</xdr:rowOff>
    </xdr:from>
    <xdr:ext cx="534377" cy="259045"/>
    <xdr:sp macro="" textlink="">
      <xdr:nvSpPr>
        <xdr:cNvPr id="351" name="普通建設事業費最大値テキスト"/>
        <xdr:cNvSpPr txBox="1"/>
      </xdr:nvSpPr>
      <xdr:spPr>
        <a:xfrm>
          <a:off x="10528300" y="86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150627</xdr:rowOff>
    </xdr:from>
    <xdr:to>
      <xdr:col>55</xdr:col>
      <xdr:colOff>88900</xdr:colOff>
      <xdr:row>51</xdr:row>
      <xdr:rowOff>150627</xdr:rowOff>
    </xdr:to>
    <xdr:cxnSp macro="">
      <xdr:nvCxnSpPr>
        <xdr:cNvPr id="352" name="直線コネクタ 351"/>
        <xdr:cNvCxnSpPr/>
      </xdr:nvCxnSpPr>
      <xdr:spPr>
        <a:xfrm>
          <a:off x="10388600" y="889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23023</xdr:rowOff>
    </xdr:from>
    <xdr:to>
      <xdr:col>55</xdr:col>
      <xdr:colOff>0</xdr:colOff>
      <xdr:row>56</xdr:row>
      <xdr:rowOff>23846</xdr:rowOff>
    </xdr:to>
    <xdr:cxnSp macro="">
      <xdr:nvCxnSpPr>
        <xdr:cNvPr id="353" name="直線コネクタ 352"/>
        <xdr:cNvCxnSpPr/>
      </xdr:nvCxnSpPr>
      <xdr:spPr>
        <a:xfrm>
          <a:off x="9639300" y="9109873"/>
          <a:ext cx="838200" cy="51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109092</xdr:rowOff>
    </xdr:from>
    <xdr:ext cx="534377" cy="259045"/>
    <xdr:sp macro="" textlink="">
      <xdr:nvSpPr>
        <xdr:cNvPr id="354" name="普通建設事業費平均値テキスト"/>
        <xdr:cNvSpPr txBox="1"/>
      </xdr:nvSpPr>
      <xdr:spPr>
        <a:xfrm>
          <a:off x="10528300" y="971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130665</xdr:rowOff>
    </xdr:from>
    <xdr:to>
      <xdr:col>55</xdr:col>
      <xdr:colOff>50800</xdr:colOff>
      <xdr:row>57</xdr:row>
      <xdr:rowOff>60815</xdr:rowOff>
    </xdr:to>
    <xdr:sp macro="" textlink="">
      <xdr:nvSpPr>
        <xdr:cNvPr id="355" name="フローチャート: 判断 354"/>
        <xdr:cNvSpPr/>
      </xdr:nvSpPr>
      <xdr:spPr>
        <a:xfrm>
          <a:off x="104267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23023</xdr:rowOff>
    </xdr:from>
    <xdr:to>
      <xdr:col>50</xdr:col>
      <xdr:colOff>114300</xdr:colOff>
      <xdr:row>56</xdr:row>
      <xdr:rowOff>124087</xdr:rowOff>
    </xdr:to>
    <xdr:cxnSp macro="">
      <xdr:nvCxnSpPr>
        <xdr:cNvPr id="356" name="直線コネクタ 355"/>
        <xdr:cNvCxnSpPr/>
      </xdr:nvCxnSpPr>
      <xdr:spPr>
        <a:xfrm flipV="1">
          <a:off x="8750300" y="9109873"/>
          <a:ext cx="889000" cy="6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121362</xdr:rowOff>
    </xdr:from>
    <xdr:to>
      <xdr:col>50</xdr:col>
      <xdr:colOff>165100</xdr:colOff>
      <xdr:row>56</xdr:row>
      <xdr:rowOff>51512</xdr:rowOff>
    </xdr:to>
    <xdr:sp macro="" textlink="">
      <xdr:nvSpPr>
        <xdr:cNvPr id="357" name="フローチャート: 判断 356"/>
        <xdr:cNvSpPr/>
      </xdr:nvSpPr>
      <xdr:spPr>
        <a:xfrm>
          <a:off x="9588500" y="95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42639</xdr:rowOff>
    </xdr:from>
    <xdr:ext cx="534377" cy="259045"/>
    <xdr:sp macro="" textlink="">
      <xdr:nvSpPr>
        <xdr:cNvPr id="358" name="テキスト ボックス 357"/>
        <xdr:cNvSpPr txBox="1"/>
      </xdr:nvSpPr>
      <xdr:spPr>
        <a:xfrm>
          <a:off x="9372111" y="96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78892</xdr:rowOff>
    </xdr:from>
    <xdr:to>
      <xdr:col>45</xdr:col>
      <xdr:colOff>177800</xdr:colOff>
      <xdr:row>56</xdr:row>
      <xdr:rowOff>124087</xdr:rowOff>
    </xdr:to>
    <xdr:cxnSp macro="">
      <xdr:nvCxnSpPr>
        <xdr:cNvPr id="359" name="直線コネクタ 358"/>
        <xdr:cNvCxnSpPr/>
      </xdr:nvCxnSpPr>
      <xdr:spPr>
        <a:xfrm>
          <a:off x="7861300" y="9680092"/>
          <a:ext cx="889000" cy="4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148496</xdr:rowOff>
    </xdr:from>
    <xdr:to>
      <xdr:col>46</xdr:col>
      <xdr:colOff>38100</xdr:colOff>
      <xdr:row>56</xdr:row>
      <xdr:rowOff>78646</xdr:rowOff>
    </xdr:to>
    <xdr:sp macro="" textlink="">
      <xdr:nvSpPr>
        <xdr:cNvPr id="360" name="フローチャート: 判断 359"/>
        <xdr:cNvSpPr/>
      </xdr:nvSpPr>
      <xdr:spPr>
        <a:xfrm>
          <a:off x="8699500" y="957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95173</xdr:rowOff>
    </xdr:from>
    <xdr:ext cx="534377" cy="259045"/>
    <xdr:sp macro="" textlink="">
      <xdr:nvSpPr>
        <xdr:cNvPr id="361" name="テキスト ボックス 360"/>
        <xdr:cNvSpPr txBox="1"/>
      </xdr:nvSpPr>
      <xdr:spPr>
        <a:xfrm>
          <a:off x="8483111" y="935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78892</xdr:rowOff>
    </xdr:from>
    <xdr:to>
      <xdr:col>41</xdr:col>
      <xdr:colOff>50800</xdr:colOff>
      <xdr:row>57</xdr:row>
      <xdr:rowOff>43505</xdr:rowOff>
    </xdr:to>
    <xdr:cxnSp macro="">
      <xdr:nvCxnSpPr>
        <xdr:cNvPr id="362" name="直線コネクタ 361"/>
        <xdr:cNvCxnSpPr/>
      </xdr:nvCxnSpPr>
      <xdr:spPr>
        <a:xfrm flipV="1">
          <a:off x="6972300" y="9680092"/>
          <a:ext cx="889000" cy="13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147170</xdr:rowOff>
    </xdr:from>
    <xdr:to>
      <xdr:col>41</xdr:col>
      <xdr:colOff>101600</xdr:colOff>
      <xdr:row>56</xdr:row>
      <xdr:rowOff>77320</xdr:rowOff>
    </xdr:to>
    <xdr:sp macro="" textlink="">
      <xdr:nvSpPr>
        <xdr:cNvPr id="363" name="フローチャート: 判断 362"/>
        <xdr:cNvSpPr/>
      </xdr:nvSpPr>
      <xdr:spPr>
        <a:xfrm>
          <a:off x="7810500" y="9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93847</xdr:rowOff>
    </xdr:from>
    <xdr:ext cx="534377" cy="259045"/>
    <xdr:sp macro="" textlink="">
      <xdr:nvSpPr>
        <xdr:cNvPr id="364" name="テキスト ボックス 363"/>
        <xdr:cNvSpPr txBox="1"/>
      </xdr:nvSpPr>
      <xdr:spPr>
        <a:xfrm>
          <a:off x="7594111" y="9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26926</xdr:rowOff>
    </xdr:from>
    <xdr:to>
      <xdr:col>36</xdr:col>
      <xdr:colOff>165100</xdr:colOff>
      <xdr:row>56</xdr:row>
      <xdr:rowOff>128526</xdr:rowOff>
    </xdr:to>
    <xdr:sp macro="" textlink="">
      <xdr:nvSpPr>
        <xdr:cNvPr id="365" name="フローチャート: 判断 364"/>
        <xdr:cNvSpPr/>
      </xdr:nvSpPr>
      <xdr:spPr>
        <a:xfrm>
          <a:off x="6921500" y="962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145053</xdr:rowOff>
    </xdr:from>
    <xdr:ext cx="534377" cy="259045"/>
    <xdr:sp macro="" textlink="">
      <xdr:nvSpPr>
        <xdr:cNvPr id="366" name="テキスト ボックス 365"/>
        <xdr:cNvSpPr txBox="1"/>
      </xdr:nvSpPr>
      <xdr:spPr>
        <a:xfrm>
          <a:off x="6705111" y="940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144496</xdr:rowOff>
    </xdr:from>
    <xdr:to>
      <xdr:col>55</xdr:col>
      <xdr:colOff>50800</xdr:colOff>
      <xdr:row>56</xdr:row>
      <xdr:rowOff>74646</xdr:rowOff>
    </xdr:to>
    <xdr:sp macro="" textlink="">
      <xdr:nvSpPr>
        <xdr:cNvPr id="372" name="楕円 371"/>
        <xdr:cNvSpPr/>
      </xdr:nvSpPr>
      <xdr:spPr>
        <a:xfrm>
          <a:off x="10426700" y="95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167373</xdr:rowOff>
    </xdr:from>
    <xdr:ext cx="534377" cy="259045"/>
    <xdr:sp macro="" textlink="">
      <xdr:nvSpPr>
        <xdr:cNvPr id="373" name="普通建設事業費該当値テキスト"/>
        <xdr:cNvSpPr txBox="1"/>
      </xdr:nvSpPr>
      <xdr:spPr>
        <a:xfrm>
          <a:off x="10528300" y="942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143673</xdr:rowOff>
    </xdr:from>
    <xdr:to>
      <xdr:col>50</xdr:col>
      <xdr:colOff>165100</xdr:colOff>
      <xdr:row>53</xdr:row>
      <xdr:rowOff>73823</xdr:rowOff>
    </xdr:to>
    <xdr:sp macro="" textlink="">
      <xdr:nvSpPr>
        <xdr:cNvPr id="374" name="楕円 373"/>
        <xdr:cNvSpPr/>
      </xdr:nvSpPr>
      <xdr:spPr>
        <a:xfrm>
          <a:off x="9588500" y="90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90350</xdr:rowOff>
    </xdr:from>
    <xdr:ext cx="534377" cy="259045"/>
    <xdr:sp macro="" textlink="">
      <xdr:nvSpPr>
        <xdr:cNvPr id="375" name="テキスト ボックス 374"/>
        <xdr:cNvSpPr txBox="1"/>
      </xdr:nvSpPr>
      <xdr:spPr>
        <a:xfrm>
          <a:off x="9372111" y="883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73287</xdr:rowOff>
    </xdr:from>
    <xdr:to>
      <xdr:col>46</xdr:col>
      <xdr:colOff>38100</xdr:colOff>
      <xdr:row>57</xdr:row>
      <xdr:rowOff>3437</xdr:rowOff>
    </xdr:to>
    <xdr:sp macro="" textlink="">
      <xdr:nvSpPr>
        <xdr:cNvPr id="376" name="楕円 375"/>
        <xdr:cNvSpPr/>
      </xdr:nvSpPr>
      <xdr:spPr>
        <a:xfrm>
          <a:off x="8699500" y="96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166014</xdr:rowOff>
    </xdr:from>
    <xdr:ext cx="534377" cy="259045"/>
    <xdr:sp macro="" textlink="">
      <xdr:nvSpPr>
        <xdr:cNvPr id="377" name="テキスト ボックス 376"/>
        <xdr:cNvSpPr txBox="1"/>
      </xdr:nvSpPr>
      <xdr:spPr>
        <a:xfrm>
          <a:off x="8483111" y="976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28092</xdr:rowOff>
    </xdr:from>
    <xdr:to>
      <xdr:col>41</xdr:col>
      <xdr:colOff>101600</xdr:colOff>
      <xdr:row>56</xdr:row>
      <xdr:rowOff>129692</xdr:rowOff>
    </xdr:to>
    <xdr:sp macro="" textlink="">
      <xdr:nvSpPr>
        <xdr:cNvPr id="378" name="楕円 377"/>
        <xdr:cNvSpPr/>
      </xdr:nvSpPr>
      <xdr:spPr>
        <a:xfrm>
          <a:off x="7810500" y="96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120819</xdr:rowOff>
    </xdr:from>
    <xdr:ext cx="534377" cy="259045"/>
    <xdr:sp macro="" textlink="">
      <xdr:nvSpPr>
        <xdr:cNvPr id="379" name="テキスト ボックス 378"/>
        <xdr:cNvSpPr txBox="1"/>
      </xdr:nvSpPr>
      <xdr:spPr>
        <a:xfrm>
          <a:off x="7594111" y="972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164155</xdr:rowOff>
    </xdr:from>
    <xdr:to>
      <xdr:col>36</xdr:col>
      <xdr:colOff>165100</xdr:colOff>
      <xdr:row>57</xdr:row>
      <xdr:rowOff>94305</xdr:rowOff>
    </xdr:to>
    <xdr:sp macro="" textlink="">
      <xdr:nvSpPr>
        <xdr:cNvPr id="380" name="楕円 379"/>
        <xdr:cNvSpPr/>
      </xdr:nvSpPr>
      <xdr:spPr>
        <a:xfrm>
          <a:off x="6921500" y="97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85432</xdr:rowOff>
    </xdr:from>
    <xdr:ext cx="534377" cy="259045"/>
    <xdr:sp macro="" textlink="">
      <xdr:nvSpPr>
        <xdr:cNvPr id="381" name="テキスト ボックス 380"/>
        <xdr:cNvSpPr txBox="1"/>
      </xdr:nvSpPr>
      <xdr:spPr>
        <a:xfrm>
          <a:off x="6705111" y="98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152227</xdr:rowOff>
    </xdr:from>
    <xdr:to>
      <xdr:col>54</xdr:col>
      <xdr:colOff>189865</xdr:colOff>
      <xdr:row>78</xdr:row>
      <xdr:rowOff>119309</xdr:rowOff>
    </xdr:to>
    <xdr:cxnSp macro="">
      <xdr:nvCxnSpPr>
        <xdr:cNvPr id="403" name="直線コネクタ 402"/>
        <xdr:cNvCxnSpPr/>
      </xdr:nvCxnSpPr>
      <xdr:spPr>
        <a:xfrm flipV="1">
          <a:off x="10475595" y="12153727"/>
          <a:ext cx="1270" cy="1338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123136</xdr:rowOff>
    </xdr:from>
    <xdr:ext cx="378565" cy="259045"/>
    <xdr:sp macro="" textlink="">
      <xdr:nvSpPr>
        <xdr:cNvPr id="404" name="普通建設事業費 （ うち新規整備　）最小値テキスト"/>
        <xdr:cNvSpPr txBox="1"/>
      </xdr:nvSpPr>
      <xdr:spPr>
        <a:xfrm>
          <a:off x="10528300" y="13496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119309</xdr:rowOff>
    </xdr:from>
    <xdr:to>
      <xdr:col>55</xdr:col>
      <xdr:colOff>88900</xdr:colOff>
      <xdr:row>78</xdr:row>
      <xdr:rowOff>119309</xdr:rowOff>
    </xdr:to>
    <xdr:cxnSp macro="">
      <xdr:nvCxnSpPr>
        <xdr:cNvPr id="405" name="直線コネクタ 404"/>
        <xdr:cNvCxnSpPr/>
      </xdr:nvCxnSpPr>
      <xdr:spPr>
        <a:xfrm>
          <a:off x="10388600" y="13492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98904</xdr:rowOff>
    </xdr:from>
    <xdr:ext cx="534377" cy="259045"/>
    <xdr:sp macro="" textlink="">
      <xdr:nvSpPr>
        <xdr:cNvPr id="406" name="普通建設事業費 （ うち新規整備　）最大値テキスト"/>
        <xdr:cNvSpPr txBox="1"/>
      </xdr:nvSpPr>
      <xdr:spPr>
        <a:xfrm>
          <a:off x="10528300" y="1192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152227</xdr:rowOff>
    </xdr:from>
    <xdr:to>
      <xdr:col>55</xdr:col>
      <xdr:colOff>88900</xdr:colOff>
      <xdr:row>70</xdr:row>
      <xdr:rowOff>152227</xdr:rowOff>
    </xdr:to>
    <xdr:cxnSp macro="">
      <xdr:nvCxnSpPr>
        <xdr:cNvPr id="407" name="直線コネクタ 406"/>
        <xdr:cNvCxnSpPr/>
      </xdr:nvCxnSpPr>
      <xdr:spPr>
        <a:xfrm>
          <a:off x="10388600" y="1215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26269</xdr:rowOff>
    </xdr:from>
    <xdr:to>
      <xdr:col>55</xdr:col>
      <xdr:colOff>0</xdr:colOff>
      <xdr:row>74</xdr:row>
      <xdr:rowOff>103170</xdr:rowOff>
    </xdr:to>
    <xdr:cxnSp macro="">
      <xdr:nvCxnSpPr>
        <xdr:cNvPr id="408" name="直線コネクタ 407"/>
        <xdr:cNvCxnSpPr/>
      </xdr:nvCxnSpPr>
      <xdr:spPr>
        <a:xfrm flipV="1">
          <a:off x="9639300" y="12199219"/>
          <a:ext cx="838200" cy="59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41769</xdr:rowOff>
    </xdr:from>
    <xdr:ext cx="469744" cy="259045"/>
    <xdr:sp macro="" textlink="">
      <xdr:nvSpPr>
        <xdr:cNvPr id="409" name="普通建設事業費 （ うち新規整備　）平均値テキスト"/>
        <xdr:cNvSpPr txBox="1"/>
      </xdr:nvSpPr>
      <xdr:spPr>
        <a:xfrm>
          <a:off x="10528300" y="13071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63342</xdr:rowOff>
    </xdr:from>
    <xdr:to>
      <xdr:col>55</xdr:col>
      <xdr:colOff>50800</xdr:colOff>
      <xdr:row>76</xdr:row>
      <xdr:rowOff>164942</xdr:rowOff>
    </xdr:to>
    <xdr:sp macro="" textlink="">
      <xdr:nvSpPr>
        <xdr:cNvPr id="410" name="フローチャート: 判断 409"/>
        <xdr:cNvSpPr/>
      </xdr:nvSpPr>
      <xdr:spPr>
        <a:xfrm>
          <a:off x="104267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103170</xdr:rowOff>
    </xdr:from>
    <xdr:to>
      <xdr:col>50</xdr:col>
      <xdr:colOff>114300</xdr:colOff>
      <xdr:row>75</xdr:row>
      <xdr:rowOff>64582</xdr:rowOff>
    </xdr:to>
    <xdr:cxnSp macro="">
      <xdr:nvCxnSpPr>
        <xdr:cNvPr id="411" name="直線コネクタ 410"/>
        <xdr:cNvCxnSpPr/>
      </xdr:nvCxnSpPr>
      <xdr:spPr>
        <a:xfrm flipV="1">
          <a:off x="8750300" y="12790470"/>
          <a:ext cx="889000" cy="1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124790</xdr:rowOff>
    </xdr:from>
    <xdr:to>
      <xdr:col>50</xdr:col>
      <xdr:colOff>165100</xdr:colOff>
      <xdr:row>76</xdr:row>
      <xdr:rowOff>54939</xdr:rowOff>
    </xdr:to>
    <xdr:sp macro="" textlink="">
      <xdr:nvSpPr>
        <xdr:cNvPr id="412" name="フローチャート: 判断 411"/>
        <xdr:cNvSpPr/>
      </xdr:nvSpPr>
      <xdr:spPr>
        <a:xfrm>
          <a:off x="9588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46068</xdr:rowOff>
    </xdr:from>
    <xdr:ext cx="534377" cy="259045"/>
    <xdr:sp macro="" textlink="">
      <xdr:nvSpPr>
        <xdr:cNvPr id="413" name="テキスト ボックス 412"/>
        <xdr:cNvSpPr txBox="1"/>
      </xdr:nvSpPr>
      <xdr:spPr>
        <a:xfrm>
          <a:off x="9372111" y="130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64582</xdr:rowOff>
    </xdr:from>
    <xdr:to>
      <xdr:col>45</xdr:col>
      <xdr:colOff>177800</xdr:colOff>
      <xdr:row>78</xdr:row>
      <xdr:rowOff>139700</xdr:rowOff>
    </xdr:to>
    <xdr:cxnSp macro="">
      <xdr:nvCxnSpPr>
        <xdr:cNvPr id="414" name="直線コネクタ 413"/>
        <xdr:cNvCxnSpPr/>
      </xdr:nvCxnSpPr>
      <xdr:spPr>
        <a:xfrm flipV="1">
          <a:off x="7861300" y="12923332"/>
          <a:ext cx="889000" cy="58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165939</xdr:rowOff>
    </xdr:from>
    <xdr:to>
      <xdr:col>46</xdr:col>
      <xdr:colOff>38100</xdr:colOff>
      <xdr:row>76</xdr:row>
      <xdr:rowOff>96089</xdr:rowOff>
    </xdr:to>
    <xdr:sp macro="" textlink="">
      <xdr:nvSpPr>
        <xdr:cNvPr id="415" name="フローチャート: 判断 414"/>
        <xdr:cNvSpPr/>
      </xdr:nvSpPr>
      <xdr:spPr>
        <a:xfrm>
          <a:off x="8699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87216</xdr:rowOff>
    </xdr:from>
    <xdr:ext cx="469744" cy="259045"/>
    <xdr:sp macro="" textlink="">
      <xdr:nvSpPr>
        <xdr:cNvPr id="416" name="テキスト ボックス 415"/>
        <xdr:cNvSpPr txBox="1"/>
      </xdr:nvSpPr>
      <xdr:spPr>
        <a:xfrm>
          <a:off x="8515428" y="131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74778</xdr:rowOff>
    </xdr:from>
    <xdr:to>
      <xdr:col>41</xdr:col>
      <xdr:colOff>50800</xdr:colOff>
      <xdr:row>78</xdr:row>
      <xdr:rowOff>139700</xdr:rowOff>
    </xdr:to>
    <xdr:cxnSp macro="">
      <xdr:nvCxnSpPr>
        <xdr:cNvPr id="417" name="直線コネクタ 416"/>
        <xdr:cNvCxnSpPr/>
      </xdr:nvCxnSpPr>
      <xdr:spPr>
        <a:xfrm>
          <a:off x="6972300" y="12762078"/>
          <a:ext cx="889000" cy="75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104262</xdr:rowOff>
    </xdr:from>
    <xdr:to>
      <xdr:col>41</xdr:col>
      <xdr:colOff>101600</xdr:colOff>
      <xdr:row>75</xdr:row>
      <xdr:rowOff>34412</xdr:rowOff>
    </xdr:to>
    <xdr:sp macro="" textlink="">
      <xdr:nvSpPr>
        <xdr:cNvPr id="418" name="フローチャート: 判断 417"/>
        <xdr:cNvSpPr/>
      </xdr:nvSpPr>
      <xdr:spPr>
        <a:xfrm>
          <a:off x="7810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50939</xdr:rowOff>
    </xdr:from>
    <xdr:ext cx="534377" cy="259045"/>
    <xdr:sp macro="" textlink="">
      <xdr:nvSpPr>
        <xdr:cNvPr id="419" name="テキスト ボックス 418"/>
        <xdr:cNvSpPr txBox="1"/>
      </xdr:nvSpPr>
      <xdr:spPr>
        <a:xfrm>
          <a:off x="7594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141753</xdr:rowOff>
    </xdr:from>
    <xdr:to>
      <xdr:col>36</xdr:col>
      <xdr:colOff>165100</xdr:colOff>
      <xdr:row>75</xdr:row>
      <xdr:rowOff>71903</xdr:rowOff>
    </xdr:to>
    <xdr:sp macro="" textlink="">
      <xdr:nvSpPr>
        <xdr:cNvPr id="420" name="フローチャート: 判断 419"/>
        <xdr:cNvSpPr/>
      </xdr:nvSpPr>
      <xdr:spPr>
        <a:xfrm>
          <a:off x="6921500" y="1282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63030</xdr:rowOff>
    </xdr:from>
    <xdr:ext cx="534377" cy="259045"/>
    <xdr:sp macro="" textlink="">
      <xdr:nvSpPr>
        <xdr:cNvPr id="421" name="テキスト ボックス 420"/>
        <xdr:cNvSpPr txBox="1"/>
      </xdr:nvSpPr>
      <xdr:spPr>
        <a:xfrm>
          <a:off x="6705111" y="1292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146919</xdr:rowOff>
    </xdr:from>
    <xdr:to>
      <xdr:col>55</xdr:col>
      <xdr:colOff>50800</xdr:colOff>
      <xdr:row>71</xdr:row>
      <xdr:rowOff>77069</xdr:rowOff>
    </xdr:to>
    <xdr:sp macro="" textlink="">
      <xdr:nvSpPr>
        <xdr:cNvPr id="427" name="楕円 426"/>
        <xdr:cNvSpPr/>
      </xdr:nvSpPr>
      <xdr:spPr>
        <a:xfrm>
          <a:off x="10426700" y="121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61846</xdr:rowOff>
    </xdr:from>
    <xdr:ext cx="534377" cy="259045"/>
    <xdr:sp macro="" textlink="">
      <xdr:nvSpPr>
        <xdr:cNvPr id="428" name="普通建設事業費 （ うち新規整備　）該当値テキスト"/>
        <xdr:cNvSpPr txBox="1"/>
      </xdr:nvSpPr>
      <xdr:spPr>
        <a:xfrm>
          <a:off x="10528300" y="1206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52370</xdr:rowOff>
    </xdr:from>
    <xdr:to>
      <xdr:col>50</xdr:col>
      <xdr:colOff>165100</xdr:colOff>
      <xdr:row>74</xdr:row>
      <xdr:rowOff>153970</xdr:rowOff>
    </xdr:to>
    <xdr:sp macro="" textlink="">
      <xdr:nvSpPr>
        <xdr:cNvPr id="429" name="楕円 428"/>
        <xdr:cNvSpPr/>
      </xdr:nvSpPr>
      <xdr:spPr>
        <a:xfrm>
          <a:off x="9588500" y="127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170497</xdr:rowOff>
    </xdr:from>
    <xdr:ext cx="534377" cy="259045"/>
    <xdr:sp macro="" textlink="">
      <xdr:nvSpPr>
        <xdr:cNvPr id="430" name="テキスト ボックス 429"/>
        <xdr:cNvSpPr txBox="1"/>
      </xdr:nvSpPr>
      <xdr:spPr>
        <a:xfrm>
          <a:off x="9372111" y="1251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13782</xdr:rowOff>
    </xdr:from>
    <xdr:to>
      <xdr:col>46</xdr:col>
      <xdr:colOff>38100</xdr:colOff>
      <xdr:row>75</xdr:row>
      <xdr:rowOff>115382</xdr:rowOff>
    </xdr:to>
    <xdr:sp macro="" textlink="">
      <xdr:nvSpPr>
        <xdr:cNvPr id="431" name="楕円 430"/>
        <xdr:cNvSpPr/>
      </xdr:nvSpPr>
      <xdr:spPr>
        <a:xfrm>
          <a:off x="8699500" y="128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131909</xdr:rowOff>
    </xdr:from>
    <xdr:ext cx="534377" cy="259045"/>
    <xdr:sp macro="" textlink="">
      <xdr:nvSpPr>
        <xdr:cNvPr id="432" name="テキスト ボックス 431"/>
        <xdr:cNvSpPr txBox="1"/>
      </xdr:nvSpPr>
      <xdr:spPr>
        <a:xfrm>
          <a:off x="8483111" y="1264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33" name="楕円 432"/>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34" name="テキスト ボックス 433"/>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23978</xdr:rowOff>
    </xdr:from>
    <xdr:to>
      <xdr:col>36</xdr:col>
      <xdr:colOff>165100</xdr:colOff>
      <xdr:row>74</xdr:row>
      <xdr:rowOff>125578</xdr:rowOff>
    </xdr:to>
    <xdr:sp macro="" textlink="">
      <xdr:nvSpPr>
        <xdr:cNvPr id="435" name="楕円 434"/>
        <xdr:cNvSpPr/>
      </xdr:nvSpPr>
      <xdr:spPr>
        <a:xfrm>
          <a:off x="6921500" y="1271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142105</xdr:rowOff>
    </xdr:from>
    <xdr:ext cx="534377" cy="259045"/>
    <xdr:sp macro="" textlink="">
      <xdr:nvSpPr>
        <xdr:cNvPr id="436" name="テキスト ボックス 435"/>
        <xdr:cNvSpPr txBox="1"/>
      </xdr:nvSpPr>
      <xdr:spPr>
        <a:xfrm>
          <a:off x="6705111" y="1248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48489</xdr:rowOff>
    </xdr:from>
    <xdr:to>
      <xdr:col>54</xdr:col>
      <xdr:colOff>189865</xdr:colOff>
      <xdr:row>99</xdr:row>
      <xdr:rowOff>6491</xdr:rowOff>
    </xdr:to>
    <xdr:cxnSp macro="">
      <xdr:nvCxnSpPr>
        <xdr:cNvPr id="462" name="直線コネクタ 461"/>
        <xdr:cNvCxnSpPr/>
      </xdr:nvCxnSpPr>
      <xdr:spPr>
        <a:xfrm flipV="1">
          <a:off x="10475595" y="15650439"/>
          <a:ext cx="1270" cy="1329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10318</xdr:rowOff>
    </xdr:from>
    <xdr:ext cx="469744" cy="259045"/>
    <xdr:sp macro="" textlink="">
      <xdr:nvSpPr>
        <xdr:cNvPr id="463" name="普通建設事業費 （ うち更新整備　）最小値テキスト"/>
        <xdr:cNvSpPr txBox="1"/>
      </xdr:nvSpPr>
      <xdr:spPr>
        <a:xfrm>
          <a:off x="10528300" y="1698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6491</xdr:rowOff>
    </xdr:from>
    <xdr:to>
      <xdr:col>55</xdr:col>
      <xdr:colOff>88900</xdr:colOff>
      <xdr:row>99</xdr:row>
      <xdr:rowOff>6491</xdr:rowOff>
    </xdr:to>
    <xdr:cxnSp macro="">
      <xdr:nvCxnSpPr>
        <xdr:cNvPr id="464" name="直線コネクタ 463"/>
        <xdr:cNvCxnSpPr/>
      </xdr:nvCxnSpPr>
      <xdr:spPr>
        <a:xfrm>
          <a:off x="10388600" y="1698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166616</xdr:rowOff>
    </xdr:from>
    <xdr:ext cx="534377" cy="259045"/>
    <xdr:sp macro="" textlink="">
      <xdr:nvSpPr>
        <xdr:cNvPr id="465" name="普通建設事業費 （ うち更新整備　）最大値テキスト"/>
        <xdr:cNvSpPr txBox="1"/>
      </xdr:nvSpPr>
      <xdr:spPr>
        <a:xfrm>
          <a:off x="10528300" y="154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48489</xdr:rowOff>
    </xdr:from>
    <xdr:to>
      <xdr:col>55</xdr:col>
      <xdr:colOff>88900</xdr:colOff>
      <xdr:row>91</xdr:row>
      <xdr:rowOff>48489</xdr:rowOff>
    </xdr:to>
    <xdr:cxnSp macro="">
      <xdr:nvCxnSpPr>
        <xdr:cNvPr id="466" name="直線コネクタ 465"/>
        <xdr:cNvCxnSpPr/>
      </xdr:nvCxnSpPr>
      <xdr:spPr>
        <a:xfrm>
          <a:off x="10388600" y="156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101916</xdr:rowOff>
    </xdr:from>
    <xdr:to>
      <xdr:col>55</xdr:col>
      <xdr:colOff>0</xdr:colOff>
      <xdr:row>97</xdr:row>
      <xdr:rowOff>167948</xdr:rowOff>
    </xdr:to>
    <xdr:cxnSp macro="">
      <xdr:nvCxnSpPr>
        <xdr:cNvPr id="467" name="直線コネクタ 466"/>
        <xdr:cNvCxnSpPr/>
      </xdr:nvCxnSpPr>
      <xdr:spPr>
        <a:xfrm>
          <a:off x="9639300" y="16218216"/>
          <a:ext cx="838200" cy="58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154460</xdr:rowOff>
    </xdr:from>
    <xdr:ext cx="534377" cy="259045"/>
    <xdr:sp macro="" textlink="">
      <xdr:nvSpPr>
        <xdr:cNvPr id="468" name="普通建設事業費 （ うち更新整備　）平均値テキスト"/>
        <xdr:cNvSpPr txBox="1"/>
      </xdr:nvSpPr>
      <xdr:spPr>
        <a:xfrm>
          <a:off x="10528300" y="16270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131583</xdr:rowOff>
    </xdr:from>
    <xdr:to>
      <xdr:col>55</xdr:col>
      <xdr:colOff>50800</xdr:colOff>
      <xdr:row>96</xdr:row>
      <xdr:rowOff>61733</xdr:rowOff>
    </xdr:to>
    <xdr:sp macro="" textlink="">
      <xdr:nvSpPr>
        <xdr:cNvPr id="469" name="フローチャート: 判断 468"/>
        <xdr:cNvSpPr/>
      </xdr:nvSpPr>
      <xdr:spPr>
        <a:xfrm>
          <a:off x="10426700" y="1641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101916</xdr:rowOff>
    </xdr:from>
    <xdr:to>
      <xdr:col>50</xdr:col>
      <xdr:colOff>114300</xdr:colOff>
      <xdr:row>96</xdr:row>
      <xdr:rowOff>92771</xdr:rowOff>
    </xdr:to>
    <xdr:cxnSp macro="">
      <xdr:nvCxnSpPr>
        <xdr:cNvPr id="470" name="直線コネクタ 469"/>
        <xdr:cNvCxnSpPr/>
      </xdr:nvCxnSpPr>
      <xdr:spPr>
        <a:xfrm flipV="1">
          <a:off x="8750300" y="16218216"/>
          <a:ext cx="889000" cy="33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9314</xdr:rowOff>
    </xdr:from>
    <xdr:to>
      <xdr:col>50</xdr:col>
      <xdr:colOff>165100</xdr:colOff>
      <xdr:row>95</xdr:row>
      <xdr:rowOff>110914</xdr:rowOff>
    </xdr:to>
    <xdr:sp macro="" textlink="">
      <xdr:nvSpPr>
        <xdr:cNvPr id="471" name="フローチャート: 判断 470"/>
        <xdr:cNvSpPr/>
      </xdr:nvSpPr>
      <xdr:spPr>
        <a:xfrm>
          <a:off x="9588500" y="162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102041</xdr:rowOff>
    </xdr:from>
    <xdr:ext cx="534377" cy="259045"/>
    <xdr:sp macro="" textlink="">
      <xdr:nvSpPr>
        <xdr:cNvPr id="472" name="テキスト ボックス 471"/>
        <xdr:cNvSpPr txBox="1"/>
      </xdr:nvSpPr>
      <xdr:spPr>
        <a:xfrm>
          <a:off x="9372111" y="1638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95385</xdr:rowOff>
    </xdr:from>
    <xdr:to>
      <xdr:col>45</xdr:col>
      <xdr:colOff>177800</xdr:colOff>
      <xdr:row>96</xdr:row>
      <xdr:rowOff>92771</xdr:rowOff>
    </xdr:to>
    <xdr:cxnSp macro="">
      <xdr:nvCxnSpPr>
        <xdr:cNvPr id="473" name="直線コネクタ 472"/>
        <xdr:cNvCxnSpPr/>
      </xdr:nvCxnSpPr>
      <xdr:spPr>
        <a:xfrm>
          <a:off x="7861300" y="15868785"/>
          <a:ext cx="889000" cy="68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48209</xdr:rowOff>
    </xdr:from>
    <xdr:to>
      <xdr:col>46</xdr:col>
      <xdr:colOff>38100</xdr:colOff>
      <xdr:row>95</xdr:row>
      <xdr:rowOff>149809</xdr:rowOff>
    </xdr:to>
    <xdr:sp macro="" textlink="">
      <xdr:nvSpPr>
        <xdr:cNvPr id="474" name="フローチャート: 判断 473"/>
        <xdr:cNvSpPr/>
      </xdr:nvSpPr>
      <xdr:spPr>
        <a:xfrm>
          <a:off x="8699500" y="1633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166336</xdr:rowOff>
    </xdr:from>
    <xdr:ext cx="534377" cy="259045"/>
    <xdr:sp macro="" textlink="">
      <xdr:nvSpPr>
        <xdr:cNvPr id="475" name="テキスト ボックス 474"/>
        <xdr:cNvSpPr txBox="1"/>
      </xdr:nvSpPr>
      <xdr:spPr>
        <a:xfrm>
          <a:off x="8483111" y="1611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95385</xdr:rowOff>
    </xdr:from>
    <xdr:to>
      <xdr:col>41</xdr:col>
      <xdr:colOff>50800</xdr:colOff>
      <xdr:row>97</xdr:row>
      <xdr:rowOff>122065</xdr:rowOff>
    </xdr:to>
    <xdr:cxnSp macro="">
      <xdr:nvCxnSpPr>
        <xdr:cNvPr id="476" name="直線コネクタ 475"/>
        <xdr:cNvCxnSpPr/>
      </xdr:nvCxnSpPr>
      <xdr:spPr>
        <a:xfrm flipV="1">
          <a:off x="6972300" y="15868785"/>
          <a:ext cx="889000" cy="88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139878</xdr:rowOff>
    </xdr:from>
    <xdr:to>
      <xdr:col>41</xdr:col>
      <xdr:colOff>101600</xdr:colOff>
      <xdr:row>96</xdr:row>
      <xdr:rowOff>70028</xdr:rowOff>
    </xdr:to>
    <xdr:sp macro="" textlink="">
      <xdr:nvSpPr>
        <xdr:cNvPr id="477" name="フローチャート: 判断 476"/>
        <xdr:cNvSpPr/>
      </xdr:nvSpPr>
      <xdr:spPr>
        <a:xfrm>
          <a:off x="7810500" y="1642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61155</xdr:rowOff>
    </xdr:from>
    <xdr:ext cx="534377" cy="259045"/>
    <xdr:sp macro="" textlink="">
      <xdr:nvSpPr>
        <xdr:cNvPr id="478" name="テキスト ボックス 477"/>
        <xdr:cNvSpPr txBox="1"/>
      </xdr:nvSpPr>
      <xdr:spPr>
        <a:xfrm>
          <a:off x="7594111" y="1652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53401</xdr:rowOff>
    </xdr:from>
    <xdr:to>
      <xdr:col>36</xdr:col>
      <xdr:colOff>165100</xdr:colOff>
      <xdr:row>96</xdr:row>
      <xdr:rowOff>155001</xdr:rowOff>
    </xdr:to>
    <xdr:sp macro="" textlink="">
      <xdr:nvSpPr>
        <xdr:cNvPr id="479" name="フローチャート: 判断 478"/>
        <xdr:cNvSpPr/>
      </xdr:nvSpPr>
      <xdr:spPr>
        <a:xfrm>
          <a:off x="6921500" y="1651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xdr:rowOff>
    </xdr:from>
    <xdr:ext cx="534377" cy="259045"/>
    <xdr:sp macro="" textlink="">
      <xdr:nvSpPr>
        <xdr:cNvPr id="480" name="テキスト ボックス 479"/>
        <xdr:cNvSpPr txBox="1"/>
      </xdr:nvSpPr>
      <xdr:spPr>
        <a:xfrm>
          <a:off x="6705111" y="1628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117148</xdr:rowOff>
    </xdr:from>
    <xdr:to>
      <xdr:col>55</xdr:col>
      <xdr:colOff>50800</xdr:colOff>
      <xdr:row>98</xdr:row>
      <xdr:rowOff>47298</xdr:rowOff>
    </xdr:to>
    <xdr:sp macro="" textlink="">
      <xdr:nvSpPr>
        <xdr:cNvPr id="486" name="楕円 485"/>
        <xdr:cNvSpPr/>
      </xdr:nvSpPr>
      <xdr:spPr>
        <a:xfrm>
          <a:off x="10426700" y="167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95575</xdr:rowOff>
    </xdr:from>
    <xdr:ext cx="469744" cy="259045"/>
    <xdr:sp macro="" textlink="">
      <xdr:nvSpPr>
        <xdr:cNvPr id="487" name="普通建設事業費 （ うち更新整備　）該当値テキスト"/>
        <xdr:cNvSpPr txBox="1"/>
      </xdr:nvSpPr>
      <xdr:spPr>
        <a:xfrm>
          <a:off x="10528300" y="1672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51116</xdr:rowOff>
    </xdr:from>
    <xdr:to>
      <xdr:col>50</xdr:col>
      <xdr:colOff>165100</xdr:colOff>
      <xdr:row>94</xdr:row>
      <xdr:rowOff>152716</xdr:rowOff>
    </xdr:to>
    <xdr:sp macro="" textlink="">
      <xdr:nvSpPr>
        <xdr:cNvPr id="488" name="楕円 487"/>
        <xdr:cNvSpPr/>
      </xdr:nvSpPr>
      <xdr:spPr>
        <a:xfrm>
          <a:off x="9588500" y="1616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169243</xdr:rowOff>
    </xdr:from>
    <xdr:ext cx="534377" cy="259045"/>
    <xdr:sp macro="" textlink="">
      <xdr:nvSpPr>
        <xdr:cNvPr id="489" name="テキスト ボックス 488"/>
        <xdr:cNvSpPr txBox="1"/>
      </xdr:nvSpPr>
      <xdr:spPr>
        <a:xfrm>
          <a:off x="9372111" y="1594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41971</xdr:rowOff>
    </xdr:from>
    <xdr:to>
      <xdr:col>46</xdr:col>
      <xdr:colOff>38100</xdr:colOff>
      <xdr:row>96</xdr:row>
      <xdr:rowOff>143571</xdr:rowOff>
    </xdr:to>
    <xdr:sp macro="" textlink="">
      <xdr:nvSpPr>
        <xdr:cNvPr id="490" name="楕円 489"/>
        <xdr:cNvSpPr/>
      </xdr:nvSpPr>
      <xdr:spPr>
        <a:xfrm>
          <a:off x="8699500" y="1650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134698</xdr:rowOff>
    </xdr:from>
    <xdr:ext cx="534377" cy="259045"/>
    <xdr:sp macro="" textlink="">
      <xdr:nvSpPr>
        <xdr:cNvPr id="491" name="テキスト ボックス 490"/>
        <xdr:cNvSpPr txBox="1"/>
      </xdr:nvSpPr>
      <xdr:spPr>
        <a:xfrm>
          <a:off x="8483111" y="1659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44585</xdr:rowOff>
    </xdr:from>
    <xdr:to>
      <xdr:col>41</xdr:col>
      <xdr:colOff>101600</xdr:colOff>
      <xdr:row>92</xdr:row>
      <xdr:rowOff>146185</xdr:rowOff>
    </xdr:to>
    <xdr:sp macro="" textlink="">
      <xdr:nvSpPr>
        <xdr:cNvPr id="492" name="楕円 491"/>
        <xdr:cNvSpPr/>
      </xdr:nvSpPr>
      <xdr:spPr>
        <a:xfrm>
          <a:off x="7810500" y="1581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162712</xdr:rowOff>
    </xdr:from>
    <xdr:ext cx="534377" cy="259045"/>
    <xdr:sp macro="" textlink="">
      <xdr:nvSpPr>
        <xdr:cNvPr id="493" name="テキスト ボックス 492"/>
        <xdr:cNvSpPr txBox="1"/>
      </xdr:nvSpPr>
      <xdr:spPr>
        <a:xfrm>
          <a:off x="7594111" y="1559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71265</xdr:rowOff>
    </xdr:from>
    <xdr:to>
      <xdr:col>36</xdr:col>
      <xdr:colOff>165100</xdr:colOff>
      <xdr:row>98</xdr:row>
      <xdr:rowOff>1415</xdr:rowOff>
    </xdr:to>
    <xdr:sp macro="" textlink="">
      <xdr:nvSpPr>
        <xdr:cNvPr id="494" name="楕円 493"/>
        <xdr:cNvSpPr/>
      </xdr:nvSpPr>
      <xdr:spPr>
        <a:xfrm>
          <a:off x="6921500" y="1670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163992</xdr:rowOff>
    </xdr:from>
    <xdr:ext cx="469744" cy="259045"/>
    <xdr:sp macro="" textlink="">
      <xdr:nvSpPr>
        <xdr:cNvPr id="495" name="テキスト ボックス 494"/>
        <xdr:cNvSpPr txBox="1"/>
      </xdr:nvSpPr>
      <xdr:spPr>
        <a:xfrm>
          <a:off x="6737428" y="1679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126578</xdr:rowOff>
    </xdr:from>
    <xdr:to>
      <xdr:col>85</xdr:col>
      <xdr:colOff>126364</xdr:colOff>
      <xdr:row>38</xdr:row>
      <xdr:rowOff>139700</xdr:rowOff>
    </xdr:to>
    <xdr:cxnSp macro="">
      <xdr:nvCxnSpPr>
        <xdr:cNvPr id="517" name="直線コネクタ 516"/>
        <xdr:cNvCxnSpPr/>
      </xdr:nvCxnSpPr>
      <xdr:spPr>
        <a:xfrm flipV="1">
          <a:off x="16317595" y="5270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13184</xdr:rowOff>
    </xdr:from>
    <xdr:ext cx="249299" cy="259045"/>
    <xdr:sp macro="" textlink="">
      <xdr:nvSpPr>
        <xdr:cNvPr id="518" name="災害復旧事業費最小値テキスト"/>
        <xdr:cNvSpPr txBox="1"/>
      </xdr:nvSpPr>
      <xdr:spPr>
        <a:xfrm>
          <a:off x="16370300" y="6699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73255</xdr:rowOff>
    </xdr:from>
    <xdr:ext cx="534377" cy="259045"/>
    <xdr:sp macro="" textlink="">
      <xdr:nvSpPr>
        <xdr:cNvPr id="520" name="災害復旧事業費最大値テキスト"/>
        <xdr:cNvSpPr txBox="1"/>
      </xdr:nvSpPr>
      <xdr:spPr>
        <a:xfrm>
          <a:off x="16370300" y="50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126578</xdr:rowOff>
    </xdr:from>
    <xdr:to>
      <xdr:col>86</xdr:col>
      <xdr:colOff>25400</xdr:colOff>
      <xdr:row>30</xdr:row>
      <xdr:rowOff>126578</xdr:rowOff>
    </xdr:to>
    <xdr:cxnSp macro="">
      <xdr:nvCxnSpPr>
        <xdr:cNvPr id="521" name="直線コネクタ 520"/>
        <xdr:cNvCxnSpPr/>
      </xdr:nvCxnSpPr>
      <xdr:spPr>
        <a:xfrm>
          <a:off x="16230600" y="527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111491</xdr:rowOff>
    </xdr:from>
    <xdr:to>
      <xdr:col>85</xdr:col>
      <xdr:colOff>127000</xdr:colOff>
      <xdr:row>38</xdr:row>
      <xdr:rowOff>139700</xdr:rowOff>
    </xdr:to>
    <xdr:cxnSp macro="">
      <xdr:nvCxnSpPr>
        <xdr:cNvPr id="522" name="直線コネクタ 521"/>
        <xdr:cNvCxnSpPr/>
      </xdr:nvCxnSpPr>
      <xdr:spPr>
        <a:xfrm flipV="1">
          <a:off x="15481300" y="6626591"/>
          <a:ext cx="8382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57635</xdr:rowOff>
    </xdr:from>
    <xdr:ext cx="378565" cy="259045"/>
    <xdr:sp macro="" textlink="">
      <xdr:nvSpPr>
        <xdr:cNvPr id="523" name="災害復旧事業費平均値テキスト"/>
        <xdr:cNvSpPr txBox="1"/>
      </xdr:nvSpPr>
      <xdr:spPr>
        <a:xfrm>
          <a:off x="16370300" y="6572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79208</xdr:rowOff>
    </xdr:from>
    <xdr:to>
      <xdr:col>85</xdr:col>
      <xdr:colOff>177800</xdr:colOff>
      <xdr:row>39</xdr:row>
      <xdr:rowOff>9358</xdr:rowOff>
    </xdr:to>
    <xdr:sp macro="" textlink="">
      <xdr:nvSpPr>
        <xdr:cNvPr id="524" name="フローチャート: 判断 523"/>
        <xdr:cNvSpPr/>
      </xdr:nvSpPr>
      <xdr:spPr>
        <a:xfrm>
          <a:off x="16268700" y="659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133848</xdr:rowOff>
    </xdr:from>
    <xdr:to>
      <xdr:col>81</xdr:col>
      <xdr:colOff>50800</xdr:colOff>
      <xdr:row>38</xdr:row>
      <xdr:rowOff>139700</xdr:rowOff>
    </xdr:to>
    <xdr:cxnSp macro="">
      <xdr:nvCxnSpPr>
        <xdr:cNvPr id="525" name="直線コネクタ 524"/>
        <xdr:cNvCxnSpPr/>
      </xdr:nvCxnSpPr>
      <xdr:spPr>
        <a:xfrm>
          <a:off x="14592300" y="6648948"/>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9941</xdr:rowOff>
    </xdr:from>
    <xdr:to>
      <xdr:col>81</xdr:col>
      <xdr:colOff>101600</xdr:colOff>
      <xdr:row>38</xdr:row>
      <xdr:rowOff>111541</xdr:rowOff>
    </xdr:to>
    <xdr:sp macro="" textlink="">
      <xdr:nvSpPr>
        <xdr:cNvPr id="526" name="フローチャート: 判断 525"/>
        <xdr:cNvSpPr/>
      </xdr:nvSpPr>
      <xdr:spPr>
        <a:xfrm>
          <a:off x="154305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128069</xdr:rowOff>
    </xdr:from>
    <xdr:ext cx="469744" cy="259045"/>
    <xdr:sp macro="" textlink="">
      <xdr:nvSpPr>
        <xdr:cNvPr id="527" name="テキスト ボックス 526"/>
        <xdr:cNvSpPr txBox="1"/>
      </xdr:nvSpPr>
      <xdr:spPr>
        <a:xfrm>
          <a:off x="15246428" y="63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131699</xdr:rowOff>
    </xdr:from>
    <xdr:to>
      <xdr:col>76</xdr:col>
      <xdr:colOff>114300</xdr:colOff>
      <xdr:row>38</xdr:row>
      <xdr:rowOff>133848</xdr:rowOff>
    </xdr:to>
    <xdr:cxnSp macro="">
      <xdr:nvCxnSpPr>
        <xdr:cNvPr id="528" name="直線コネクタ 527"/>
        <xdr:cNvCxnSpPr/>
      </xdr:nvCxnSpPr>
      <xdr:spPr>
        <a:xfrm>
          <a:off x="13703300" y="6646799"/>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128128</xdr:rowOff>
    </xdr:from>
    <xdr:to>
      <xdr:col>76</xdr:col>
      <xdr:colOff>165100</xdr:colOff>
      <xdr:row>38</xdr:row>
      <xdr:rowOff>58278</xdr:rowOff>
    </xdr:to>
    <xdr:sp macro="" textlink="">
      <xdr:nvSpPr>
        <xdr:cNvPr id="529" name="フローチャート: 判断 528"/>
        <xdr:cNvSpPr/>
      </xdr:nvSpPr>
      <xdr:spPr>
        <a:xfrm>
          <a:off x="14541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74805</xdr:rowOff>
    </xdr:from>
    <xdr:ext cx="469744" cy="259045"/>
    <xdr:sp macro="" textlink="">
      <xdr:nvSpPr>
        <xdr:cNvPr id="530" name="テキスト ボックス 529"/>
        <xdr:cNvSpPr txBox="1"/>
      </xdr:nvSpPr>
      <xdr:spPr>
        <a:xfrm>
          <a:off x="14357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110576</xdr:rowOff>
    </xdr:from>
    <xdr:to>
      <xdr:col>71</xdr:col>
      <xdr:colOff>177800</xdr:colOff>
      <xdr:row>38</xdr:row>
      <xdr:rowOff>131699</xdr:rowOff>
    </xdr:to>
    <xdr:cxnSp macro="">
      <xdr:nvCxnSpPr>
        <xdr:cNvPr id="531" name="直線コネクタ 530"/>
        <xdr:cNvCxnSpPr/>
      </xdr:nvCxnSpPr>
      <xdr:spPr>
        <a:xfrm>
          <a:off x="12814300" y="6625676"/>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103668</xdr:rowOff>
    </xdr:from>
    <xdr:to>
      <xdr:col>72</xdr:col>
      <xdr:colOff>38100</xdr:colOff>
      <xdr:row>38</xdr:row>
      <xdr:rowOff>33818</xdr:rowOff>
    </xdr:to>
    <xdr:sp macro="" textlink="">
      <xdr:nvSpPr>
        <xdr:cNvPr id="532" name="フローチャート: 判断 531"/>
        <xdr:cNvSpPr/>
      </xdr:nvSpPr>
      <xdr:spPr>
        <a:xfrm>
          <a:off x="13652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50345</xdr:rowOff>
    </xdr:from>
    <xdr:ext cx="469744" cy="259045"/>
    <xdr:sp macro="" textlink="">
      <xdr:nvSpPr>
        <xdr:cNvPr id="533" name="テキスト ボックス 532"/>
        <xdr:cNvSpPr txBox="1"/>
      </xdr:nvSpPr>
      <xdr:spPr>
        <a:xfrm>
          <a:off x="13468428"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75047</xdr:rowOff>
    </xdr:from>
    <xdr:to>
      <xdr:col>67</xdr:col>
      <xdr:colOff>101600</xdr:colOff>
      <xdr:row>39</xdr:row>
      <xdr:rowOff>5197</xdr:rowOff>
    </xdr:to>
    <xdr:sp macro="" textlink="">
      <xdr:nvSpPr>
        <xdr:cNvPr id="534" name="フローチャート: 判断 533"/>
        <xdr:cNvSpPr/>
      </xdr:nvSpPr>
      <xdr:spPr>
        <a:xfrm>
          <a:off x="12763500" y="659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167774</xdr:rowOff>
    </xdr:from>
    <xdr:ext cx="378565" cy="259045"/>
    <xdr:sp macro="" textlink="">
      <xdr:nvSpPr>
        <xdr:cNvPr id="535" name="テキスト ボックス 534"/>
        <xdr:cNvSpPr txBox="1"/>
      </xdr:nvSpPr>
      <xdr:spPr>
        <a:xfrm>
          <a:off x="12625017" y="668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60691</xdr:rowOff>
    </xdr:from>
    <xdr:to>
      <xdr:col>85</xdr:col>
      <xdr:colOff>177800</xdr:colOff>
      <xdr:row>38</xdr:row>
      <xdr:rowOff>162291</xdr:rowOff>
    </xdr:to>
    <xdr:sp macro="" textlink="">
      <xdr:nvSpPr>
        <xdr:cNvPr id="541" name="楕円 540"/>
        <xdr:cNvSpPr/>
      </xdr:nvSpPr>
      <xdr:spPr>
        <a:xfrm>
          <a:off x="16268700" y="65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20068</xdr:rowOff>
    </xdr:from>
    <xdr:ext cx="378565" cy="259045"/>
    <xdr:sp macro="" textlink="">
      <xdr:nvSpPr>
        <xdr:cNvPr id="542" name="災害復旧事業費該当値テキスト"/>
        <xdr:cNvSpPr txBox="1"/>
      </xdr:nvSpPr>
      <xdr:spPr>
        <a:xfrm>
          <a:off x="16370300" y="6363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83048</xdr:rowOff>
    </xdr:from>
    <xdr:to>
      <xdr:col>76</xdr:col>
      <xdr:colOff>165100</xdr:colOff>
      <xdr:row>39</xdr:row>
      <xdr:rowOff>13198</xdr:rowOff>
    </xdr:to>
    <xdr:sp macro="" textlink="">
      <xdr:nvSpPr>
        <xdr:cNvPr id="545" name="楕円 544"/>
        <xdr:cNvSpPr/>
      </xdr:nvSpPr>
      <xdr:spPr>
        <a:xfrm>
          <a:off x="14541500" y="659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4325</xdr:rowOff>
    </xdr:from>
    <xdr:ext cx="378565" cy="259045"/>
    <xdr:sp macro="" textlink="">
      <xdr:nvSpPr>
        <xdr:cNvPr id="546" name="テキスト ボックス 545"/>
        <xdr:cNvSpPr txBox="1"/>
      </xdr:nvSpPr>
      <xdr:spPr>
        <a:xfrm>
          <a:off x="14403017" y="6690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80899</xdr:rowOff>
    </xdr:from>
    <xdr:to>
      <xdr:col>72</xdr:col>
      <xdr:colOff>38100</xdr:colOff>
      <xdr:row>39</xdr:row>
      <xdr:rowOff>11049</xdr:rowOff>
    </xdr:to>
    <xdr:sp macro="" textlink="">
      <xdr:nvSpPr>
        <xdr:cNvPr id="547" name="楕円 546"/>
        <xdr:cNvSpPr/>
      </xdr:nvSpPr>
      <xdr:spPr>
        <a:xfrm>
          <a:off x="13652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2176</xdr:rowOff>
    </xdr:from>
    <xdr:ext cx="378565" cy="259045"/>
    <xdr:sp macro="" textlink="">
      <xdr:nvSpPr>
        <xdr:cNvPr id="548" name="テキスト ボックス 547"/>
        <xdr:cNvSpPr txBox="1"/>
      </xdr:nvSpPr>
      <xdr:spPr>
        <a:xfrm>
          <a:off x="13514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59776</xdr:rowOff>
    </xdr:from>
    <xdr:to>
      <xdr:col>67</xdr:col>
      <xdr:colOff>101600</xdr:colOff>
      <xdr:row>38</xdr:row>
      <xdr:rowOff>161376</xdr:rowOff>
    </xdr:to>
    <xdr:sp macro="" textlink="">
      <xdr:nvSpPr>
        <xdr:cNvPr id="549" name="楕円 548"/>
        <xdr:cNvSpPr/>
      </xdr:nvSpPr>
      <xdr:spPr>
        <a:xfrm>
          <a:off x="12763500" y="657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6453</xdr:rowOff>
    </xdr:from>
    <xdr:ext cx="378565" cy="259045"/>
    <xdr:sp macro="" textlink="">
      <xdr:nvSpPr>
        <xdr:cNvPr id="550" name="テキスト ボックス 549"/>
        <xdr:cNvSpPr txBox="1"/>
      </xdr:nvSpPr>
      <xdr:spPr>
        <a:xfrm>
          <a:off x="12625017" y="6350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2" name="テキスト ボックス 611"/>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99009</xdr:rowOff>
    </xdr:from>
    <xdr:to>
      <xdr:col>85</xdr:col>
      <xdr:colOff>126364</xdr:colOff>
      <xdr:row>79</xdr:row>
      <xdr:rowOff>74115</xdr:rowOff>
    </xdr:to>
    <xdr:cxnSp macro="">
      <xdr:nvCxnSpPr>
        <xdr:cNvPr id="622" name="直線コネクタ 621"/>
        <xdr:cNvCxnSpPr/>
      </xdr:nvCxnSpPr>
      <xdr:spPr>
        <a:xfrm flipV="1">
          <a:off x="16317595" y="12271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77942</xdr:rowOff>
    </xdr:from>
    <xdr:ext cx="534377" cy="259045"/>
    <xdr:sp macro="" textlink="">
      <xdr:nvSpPr>
        <xdr:cNvPr id="623" name="公債費最小値テキスト"/>
        <xdr:cNvSpPr txBox="1"/>
      </xdr:nvSpPr>
      <xdr:spPr>
        <a:xfrm>
          <a:off x="16370300" y="136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74115</xdr:rowOff>
    </xdr:from>
    <xdr:to>
      <xdr:col>86</xdr:col>
      <xdr:colOff>25400</xdr:colOff>
      <xdr:row>79</xdr:row>
      <xdr:rowOff>74115</xdr:rowOff>
    </xdr:to>
    <xdr:cxnSp macro="">
      <xdr:nvCxnSpPr>
        <xdr:cNvPr id="624" name="直線コネクタ 623"/>
        <xdr:cNvCxnSpPr/>
      </xdr:nvCxnSpPr>
      <xdr:spPr>
        <a:xfrm>
          <a:off x="16230600" y="1361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45686</xdr:rowOff>
    </xdr:from>
    <xdr:ext cx="534377" cy="259045"/>
    <xdr:sp macro="" textlink="">
      <xdr:nvSpPr>
        <xdr:cNvPr id="625" name="公債費最大値テキスト"/>
        <xdr:cNvSpPr txBox="1"/>
      </xdr:nvSpPr>
      <xdr:spPr>
        <a:xfrm>
          <a:off x="16370300" y="12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99009</xdr:rowOff>
    </xdr:from>
    <xdr:to>
      <xdr:col>86</xdr:col>
      <xdr:colOff>25400</xdr:colOff>
      <xdr:row>71</xdr:row>
      <xdr:rowOff>99009</xdr:rowOff>
    </xdr:to>
    <xdr:cxnSp macro="">
      <xdr:nvCxnSpPr>
        <xdr:cNvPr id="626" name="直線コネクタ 625"/>
        <xdr:cNvCxnSpPr/>
      </xdr:nvCxnSpPr>
      <xdr:spPr>
        <a:xfrm>
          <a:off x="16230600" y="1227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157874</xdr:rowOff>
    </xdr:from>
    <xdr:to>
      <xdr:col>85</xdr:col>
      <xdr:colOff>127000</xdr:colOff>
      <xdr:row>76</xdr:row>
      <xdr:rowOff>165418</xdr:rowOff>
    </xdr:to>
    <xdr:cxnSp macro="">
      <xdr:nvCxnSpPr>
        <xdr:cNvPr id="627" name="直線コネクタ 626"/>
        <xdr:cNvCxnSpPr/>
      </xdr:nvCxnSpPr>
      <xdr:spPr>
        <a:xfrm flipV="1">
          <a:off x="15481300" y="13188074"/>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79145</xdr:rowOff>
    </xdr:from>
    <xdr:ext cx="534377" cy="259045"/>
    <xdr:sp macro="" textlink="">
      <xdr:nvSpPr>
        <xdr:cNvPr id="628" name="公債費平均値テキスト"/>
        <xdr:cNvSpPr txBox="1"/>
      </xdr:nvSpPr>
      <xdr:spPr>
        <a:xfrm>
          <a:off x="16370300" y="1328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100718</xdr:rowOff>
    </xdr:from>
    <xdr:to>
      <xdr:col>85</xdr:col>
      <xdr:colOff>177800</xdr:colOff>
      <xdr:row>78</xdr:row>
      <xdr:rowOff>30868</xdr:rowOff>
    </xdr:to>
    <xdr:sp macro="" textlink="">
      <xdr:nvSpPr>
        <xdr:cNvPr id="629" name="フローチャート: 判断 628"/>
        <xdr:cNvSpPr/>
      </xdr:nvSpPr>
      <xdr:spPr>
        <a:xfrm>
          <a:off x="162687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154902</xdr:rowOff>
    </xdr:from>
    <xdr:to>
      <xdr:col>81</xdr:col>
      <xdr:colOff>50800</xdr:colOff>
      <xdr:row>76</xdr:row>
      <xdr:rowOff>165418</xdr:rowOff>
    </xdr:to>
    <xdr:cxnSp macro="">
      <xdr:nvCxnSpPr>
        <xdr:cNvPr id="630" name="直線コネクタ 629"/>
        <xdr:cNvCxnSpPr/>
      </xdr:nvCxnSpPr>
      <xdr:spPr>
        <a:xfrm>
          <a:off x="14592300" y="13185102"/>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100626</xdr:rowOff>
    </xdr:from>
    <xdr:to>
      <xdr:col>81</xdr:col>
      <xdr:colOff>101600</xdr:colOff>
      <xdr:row>78</xdr:row>
      <xdr:rowOff>30776</xdr:rowOff>
    </xdr:to>
    <xdr:sp macro="" textlink="">
      <xdr:nvSpPr>
        <xdr:cNvPr id="631" name="フローチャート: 判断 630"/>
        <xdr:cNvSpPr/>
      </xdr:nvSpPr>
      <xdr:spPr>
        <a:xfrm>
          <a:off x="15430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21903</xdr:rowOff>
    </xdr:from>
    <xdr:ext cx="534377" cy="259045"/>
    <xdr:sp macro="" textlink="">
      <xdr:nvSpPr>
        <xdr:cNvPr id="632" name="テキスト ボックス 631"/>
        <xdr:cNvSpPr txBox="1"/>
      </xdr:nvSpPr>
      <xdr:spPr>
        <a:xfrm>
          <a:off x="15214111" y="133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49837</xdr:rowOff>
    </xdr:from>
    <xdr:to>
      <xdr:col>76</xdr:col>
      <xdr:colOff>114300</xdr:colOff>
      <xdr:row>76</xdr:row>
      <xdr:rowOff>154902</xdr:rowOff>
    </xdr:to>
    <xdr:cxnSp macro="">
      <xdr:nvCxnSpPr>
        <xdr:cNvPr id="633" name="直線コネクタ 632"/>
        <xdr:cNvCxnSpPr/>
      </xdr:nvCxnSpPr>
      <xdr:spPr>
        <a:xfrm>
          <a:off x="13703300" y="13080037"/>
          <a:ext cx="889000" cy="10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101564</xdr:rowOff>
    </xdr:from>
    <xdr:to>
      <xdr:col>76</xdr:col>
      <xdr:colOff>165100</xdr:colOff>
      <xdr:row>78</xdr:row>
      <xdr:rowOff>31714</xdr:rowOff>
    </xdr:to>
    <xdr:sp macro="" textlink="">
      <xdr:nvSpPr>
        <xdr:cNvPr id="634" name="フローチャート: 判断 633"/>
        <xdr:cNvSpPr/>
      </xdr:nvSpPr>
      <xdr:spPr>
        <a:xfrm>
          <a:off x="14541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22841</xdr:rowOff>
    </xdr:from>
    <xdr:ext cx="534377" cy="259045"/>
    <xdr:sp macro="" textlink="">
      <xdr:nvSpPr>
        <xdr:cNvPr id="635" name="テキスト ボックス 634"/>
        <xdr:cNvSpPr txBox="1"/>
      </xdr:nvSpPr>
      <xdr:spPr>
        <a:xfrm>
          <a:off x="14325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8324</xdr:rowOff>
    </xdr:from>
    <xdr:to>
      <xdr:col>71</xdr:col>
      <xdr:colOff>177800</xdr:colOff>
      <xdr:row>76</xdr:row>
      <xdr:rowOff>49837</xdr:rowOff>
    </xdr:to>
    <xdr:cxnSp macro="">
      <xdr:nvCxnSpPr>
        <xdr:cNvPr id="636" name="直線コネクタ 635"/>
        <xdr:cNvCxnSpPr/>
      </xdr:nvCxnSpPr>
      <xdr:spPr>
        <a:xfrm>
          <a:off x="12814300" y="13038524"/>
          <a:ext cx="889000" cy="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64852</xdr:rowOff>
    </xdr:from>
    <xdr:to>
      <xdr:col>72</xdr:col>
      <xdr:colOff>38100</xdr:colOff>
      <xdr:row>77</xdr:row>
      <xdr:rowOff>166452</xdr:rowOff>
    </xdr:to>
    <xdr:sp macro="" textlink="">
      <xdr:nvSpPr>
        <xdr:cNvPr id="637" name="フローチャート: 判断 636"/>
        <xdr:cNvSpPr/>
      </xdr:nvSpPr>
      <xdr:spPr>
        <a:xfrm>
          <a:off x="13652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157579</xdr:rowOff>
    </xdr:from>
    <xdr:ext cx="534377" cy="259045"/>
    <xdr:sp macro="" textlink="">
      <xdr:nvSpPr>
        <xdr:cNvPr id="638" name="テキスト ボックス 637"/>
        <xdr:cNvSpPr txBox="1"/>
      </xdr:nvSpPr>
      <xdr:spPr>
        <a:xfrm>
          <a:off x="13436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124927</xdr:rowOff>
    </xdr:from>
    <xdr:to>
      <xdr:col>67</xdr:col>
      <xdr:colOff>101600</xdr:colOff>
      <xdr:row>77</xdr:row>
      <xdr:rowOff>55077</xdr:rowOff>
    </xdr:to>
    <xdr:sp macro="" textlink="">
      <xdr:nvSpPr>
        <xdr:cNvPr id="639" name="フローチャート: 判断 638"/>
        <xdr:cNvSpPr/>
      </xdr:nvSpPr>
      <xdr:spPr>
        <a:xfrm>
          <a:off x="12763500" y="131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46204</xdr:rowOff>
    </xdr:from>
    <xdr:ext cx="534377" cy="259045"/>
    <xdr:sp macro="" textlink="">
      <xdr:nvSpPr>
        <xdr:cNvPr id="640" name="テキスト ボックス 639"/>
        <xdr:cNvSpPr txBox="1"/>
      </xdr:nvSpPr>
      <xdr:spPr>
        <a:xfrm>
          <a:off x="12547111" y="1324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107074</xdr:rowOff>
    </xdr:from>
    <xdr:to>
      <xdr:col>85</xdr:col>
      <xdr:colOff>177800</xdr:colOff>
      <xdr:row>77</xdr:row>
      <xdr:rowOff>37224</xdr:rowOff>
    </xdr:to>
    <xdr:sp macro="" textlink="">
      <xdr:nvSpPr>
        <xdr:cNvPr id="646" name="楕円 645"/>
        <xdr:cNvSpPr/>
      </xdr:nvSpPr>
      <xdr:spPr>
        <a:xfrm>
          <a:off x="16268700" y="131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129951</xdr:rowOff>
    </xdr:from>
    <xdr:ext cx="534377" cy="259045"/>
    <xdr:sp macro="" textlink="">
      <xdr:nvSpPr>
        <xdr:cNvPr id="647" name="公債費該当値テキスト"/>
        <xdr:cNvSpPr txBox="1"/>
      </xdr:nvSpPr>
      <xdr:spPr>
        <a:xfrm>
          <a:off x="16370300" y="129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114618</xdr:rowOff>
    </xdr:from>
    <xdr:to>
      <xdr:col>81</xdr:col>
      <xdr:colOff>101600</xdr:colOff>
      <xdr:row>77</xdr:row>
      <xdr:rowOff>44768</xdr:rowOff>
    </xdr:to>
    <xdr:sp macro="" textlink="">
      <xdr:nvSpPr>
        <xdr:cNvPr id="648" name="楕円 647"/>
        <xdr:cNvSpPr/>
      </xdr:nvSpPr>
      <xdr:spPr>
        <a:xfrm>
          <a:off x="15430500" y="131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61295</xdr:rowOff>
    </xdr:from>
    <xdr:ext cx="534377" cy="259045"/>
    <xdr:sp macro="" textlink="">
      <xdr:nvSpPr>
        <xdr:cNvPr id="649" name="テキスト ボックス 648"/>
        <xdr:cNvSpPr txBox="1"/>
      </xdr:nvSpPr>
      <xdr:spPr>
        <a:xfrm>
          <a:off x="15214111" y="1292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104102</xdr:rowOff>
    </xdr:from>
    <xdr:to>
      <xdr:col>76</xdr:col>
      <xdr:colOff>165100</xdr:colOff>
      <xdr:row>77</xdr:row>
      <xdr:rowOff>34252</xdr:rowOff>
    </xdr:to>
    <xdr:sp macro="" textlink="">
      <xdr:nvSpPr>
        <xdr:cNvPr id="650" name="楕円 649"/>
        <xdr:cNvSpPr/>
      </xdr:nvSpPr>
      <xdr:spPr>
        <a:xfrm>
          <a:off x="14541500" y="13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50779</xdr:rowOff>
    </xdr:from>
    <xdr:ext cx="534377" cy="259045"/>
    <xdr:sp macro="" textlink="">
      <xdr:nvSpPr>
        <xdr:cNvPr id="651" name="テキスト ボックス 650"/>
        <xdr:cNvSpPr txBox="1"/>
      </xdr:nvSpPr>
      <xdr:spPr>
        <a:xfrm>
          <a:off x="14325111" y="1290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170487</xdr:rowOff>
    </xdr:from>
    <xdr:to>
      <xdr:col>72</xdr:col>
      <xdr:colOff>38100</xdr:colOff>
      <xdr:row>76</xdr:row>
      <xdr:rowOff>100637</xdr:rowOff>
    </xdr:to>
    <xdr:sp macro="" textlink="">
      <xdr:nvSpPr>
        <xdr:cNvPr id="652" name="楕円 651"/>
        <xdr:cNvSpPr/>
      </xdr:nvSpPr>
      <xdr:spPr>
        <a:xfrm>
          <a:off x="13652500" y="1302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117164</xdr:rowOff>
    </xdr:from>
    <xdr:ext cx="534377" cy="259045"/>
    <xdr:sp macro="" textlink="">
      <xdr:nvSpPr>
        <xdr:cNvPr id="653" name="テキスト ボックス 652"/>
        <xdr:cNvSpPr txBox="1"/>
      </xdr:nvSpPr>
      <xdr:spPr>
        <a:xfrm>
          <a:off x="13436111" y="1280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128974</xdr:rowOff>
    </xdr:from>
    <xdr:to>
      <xdr:col>67</xdr:col>
      <xdr:colOff>101600</xdr:colOff>
      <xdr:row>76</xdr:row>
      <xdr:rowOff>59124</xdr:rowOff>
    </xdr:to>
    <xdr:sp macro="" textlink="">
      <xdr:nvSpPr>
        <xdr:cNvPr id="654" name="楕円 653"/>
        <xdr:cNvSpPr/>
      </xdr:nvSpPr>
      <xdr:spPr>
        <a:xfrm>
          <a:off x="12763500" y="129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75651</xdr:rowOff>
    </xdr:from>
    <xdr:ext cx="534377" cy="259045"/>
    <xdr:sp macro="" textlink="">
      <xdr:nvSpPr>
        <xdr:cNvPr id="655" name="テキスト ボックス 654"/>
        <xdr:cNvSpPr txBox="1"/>
      </xdr:nvSpPr>
      <xdr:spPr>
        <a:xfrm>
          <a:off x="12547111" y="1276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1" name="テキスト ボックス 670"/>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104611</xdr:rowOff>
    </xdr:from>
    <xdr:to>
      <xdr:col>85</xdr:col>
      <xdr:colOff>126364</xdr:colOff>
      <xdr:row>98</xdr:row>
      <xdr:rowOff>3284</xdr:rowOff>
    </xdr:to>
    <xdr:cxnSp macro="">
      <xdr:nvCxnSpPr>
        <xdr:cNvPr id="675" name="直線コネクタ 674"/>
        <xdr:cNvCxnSpPr/>
      </xdr:nvCxnSpPr>
      <xdr:spPr>
        <a:xfrm flipV="1">
          <a:off x="16317595" y="15535111"/>
          <a:ext cx="1269" cy="1270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7111</xdr:rowOff>
    </xdr:from>
    <xdr:ext cx="378565" cy="259045"/>
    <xdr:sp macro="" textlink="">
      <xdr:nvSpPr>
        <xdr:cNvPr id="676" name="積立金最小値テキスト"/>
        <xdr:cNvSpPr txBox="1"/>
      </xdr:nvSpPr>
      <xdr:spPr>
        <a:xfrm>
          <a:off x="16370300" y="1680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3284</xdr:rowOff>
    </xdr:from>
    <xdr:to>
      <xdr:col>86</xdr:col>
      <xdr:colOff>25400</xdr:colOff>
      <xdr:row>98</xdr:row>
      <xdr:rowOff>3284</xdr:rowOff>
    </xdr:to>
    <xdr:cxnSp macro="">
      <xdr:nvCxnSpPr>
        <xdr:cNvPr id="677" name="直線コネクタ 676"/>
        <xdr:cNvCxnSpPr/>
      </xdr:nvCxnSpPr>
      <xdr:spPr>
        <a:xfrm>
          <a:off x="16230600" y="1680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51288</xdr:rowOff>
    </xdr:from>
    <xdr:ext cx="534377" cy="259045"/>
    <xdr:sp macro="" textlink="">
      <xdr:nvSpPr>
        <xdr:cNvPr id="678" name="積立金最大値テキスト"/>
        <xdr:cNvSpPr txBox="1"/>
      </xdr:nvSpPr>
      <xdr:spPr>
        <a:xfrm>
          <a:off x="16370300" y="153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104611</xdr:rowOff>
    </xdr:from>
    <xdr:to>
      <xdr:col>86</xdr:col>
      <xdr:colOff>25400</xdr:colOff>
      <xdr:row>90</xdr:row>
      <xdr:rowOff>104611</xdr:rowOff>
    </xdr:to>
    <xdr:cxnSp macro="">
      <xdr:nvCxnSpPr>
        <xdr:cNvPr id="679" name="直線コネクタ 678"/>
        <xdr:cNvCxnSpPr/>
      </xdr:nvCxnSpPr>
      <xdr:spPr>
        <a:xfrm>
          <a:off x="16230600" y="1553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33573</xdr:rowOff>
    </xdr:from>
    <xdr:to>
      <xdr:col>85</xdr:col>
      <xdr:colOff>127000</xdr:colOff>
      <xdr:row>96</xdr:row>
      <xdr:rowOff>11455</xdr:rowOff>
    </xdr:to>
    <xdr:cxnSp macro="">
      <xdr:nvCxnSpPr>
        <xdr:cNvPr id="680" name="直線コネクタ 679"/>
        <xdr:cNvCxnSpPr/>
      </xdr:nvCxnSpPr>
      <xdr:spPr>
        <a:xfrm flipV="1">
          <a:off x="15481300" y="15978423"/>
          <a:ext cx="838200" cy="49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154652</xdr:rowOff>
    </xdr:from>
    <xdr:ext cx="469744" cy="259045"/>
    <xdr:sp macro="" textlink="">
      <xdr:nvSpPr>
        <xdr:cNvPr id="681" name="積立金平均値テキスト"/>
        <xdr:cNvSpPr txBox="1"/>
      </xdr:nvSpPr>
      <xdr:spPr>
        <a:xfrm>
          <a:off x="16370300" y="16270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4775</xdr:rowOff>
    </xdr:from>
    <xdr:to>
      <xdr:col>85</xdr:col>
      <xdr:colOff>177800</xdr:colOff>
      <xdr:row>95</xdr:row>
      <xdr:rowOff>106375</xdr:rowOff>
    </xdr:to>
    <xdr:sp macro="" textlink="">
      <xdr:nvSpPr>
        <xdr:cNvPr id="682" name="フローチャート: 判断 681"/>
        <xdr:cNvSpPr/>
      </xdr:nvSpPr>
      <xdr:spPr>
        <a:xfrm>
          <a:off x="16268700" y="162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11455</xdr:rowOff>
    </xdr:from>
    <xdr:to>
      <xdr:col>81</xdr:col>
      <xdr:colOff>50800</xdr:colOff>
      <xdr:row>97</xdr:row>
      <xdr:rowOff>55347</xdr:rowOff>
    </xdr:to>
    <xdr:cxnSp macro="">
      <xdr:nvCxnSpPr>
        <xdr:cNvPr id="683" name="直線コネクタ 682"/>
        <xdr:cNvCxnSpPr/>
      </xdr:nvCxnSpPr>
      <xdr:spPr>
        <a:xfrm flipV="1">
          <a:off x="14592300" y="16470655"/>
          <a:ext cx="889000" cy="2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155023</xdr:rowOff>
    </xdr:from>
    <xdr:to>
      <xdr:col>81</xdr:col>
      <xdr:colOff>101600</xdr:colOff>
      <xdr:row>95</xdr:row>
      <xdr:rowOff>85173</xdr:rowOff>
    </xdr:to>
    <xdr:sp macro="" textlink="">
      <xdr:nvSpPr>
        <xdr:cNvPr id="684" name="フローチャート: 判断 683"/>
        <xdr:cNvSpPr/>
      </xdr:nvSpPr>
      <xdr:spPr>
        <a:xfrm>
          <a:off x="15430500" y="162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101700</xdr:rowOff>
    </xdr:from>
    <xdr:ext cx="469744" cy="259045"/>
    <xdr:sp macro="" textlink="">
      <xdr:nvSpPr>
        <xdr:cNvPr id="685" name="テキスト ボックス 684"/>
        <xdr:cNvSpPr txBox="1"/>
      </xdr:nvSpPr>
      <xdr:spPr>
        <a:xfrm>
          <a:off x="15246428" y="1604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20943</xdr:rowOff>
    </xdr:from>
    <xdr:to>
      <xdr:col>76</xdr:col>
      <xdr:colOff>114300</xdr:colOff>
      <xdr:row>97</xdr:row>
      <xdr:rowOff>55347</xdr:rowOff>
    </xdr:to>
    <xdr:cxnSp macro="">
      <xdr:nvCxnSpPr>
        <xdr:cNvPr id="686" name="直線コネクタ 685"/>
        <xdr:cNvCxnSpPr/>
      </xdr:nvCxnSpPr>
      <xdr:spPr>
        <a:xfrm>
          <a:off x="13703300" y="15965793"/>
          <a:ext cx="889000" cy="72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68954</xdr:rowOff>
    </xdr:from>
    <xdr:to>
      <xdr:col>76</xdr:col>
      <xdr:colOff>165100</xdr:colOff>
      <xdr:row>95</xdr:row>
      <xdr:rowOff>170554</xdr:rowOff>
    </xdr:to>
    <xdr:sp macro="" textlink="">
      <xdr:nvSpPr>
        <xdr:cNvPr id="687" name="フローチャート: 判断 686"/>
        <xdr:cNvSpPr/>
      </xdr:nvSpPr>
      <xdr:spPr>
        <a:xfrm>
          <a:off x="14541500" y="1635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15631</xdr:rowOff>
    </xdr:from>
    <xdr:ext cx="469744" cy="259045"/>
    <xdr:sp macro="" textlink="">
      <xdr:nvSpPr>
        <xdr:cNvPr id="688" name="テキスト ボックス 687"/>
        <xdr:cNvSpPr txBox="1"/>
      </xdr:nvSpPr>
      <xdr:spPr>
        <a:xfrm>
          <a:off x="14357428" y="1613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20943</xdr:rowOff>
    </xdr:from>
    <xdr:to>
      <xdr:col>71</xdr:col>
      <xdr:colOff>177800</xdr:colOff>
      <xdr:row>97</xdr:row>
      <xdr:rowOff>116039</xdr:rowOff>
    </xdr:to>
    <xdr:cxnSp macro="">
      <xdr:nvCxnSpPr>
        <xdr:cNvPr id="689" name="直線コネクタ 688"/>
        <xdr:cNvCxnSpPr/>
      </xdr:nvCxnSpPr>
      <xdr:spPr>
        <a:xfrm flipV="1">
          <a:off x="12814300" y="15965793"/>
          <a:ext cx="889000" cy="78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50037</xdr:rowOff>
    </xdr:from>
    <xdr:to>
      <xdr:col>72</xdr:col>
      <xdr:colOff>38100</xdr:colOff>
      <xdr:row>95</xdr:row>
      <xdr:rowOff>151637</xdr:rowOff>
    </xdr:to>
    <xdr:sp macro="" textlink="">
      <xdr:nvSpPr>
        <xdr:cNvPr id="690" name="フローチャート: 判断 689"/>
        <xdr:cNvSpPr/>
      </xdr:nvSpPr>
      <xdr:spPr>
        <a:xfrm>
          <a:off x="13652500" y="1633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142764</xdr:rowOff>
    </xdr:from>
    <xdr:ext cx="469744" cy="259045"/>
    <xdr:sp macro="" textlink="">
      <xdr:nvSpPr>
        <xdr:cNvPr id="691" name="テキスト ボックス 690"/>
        <xdr:cNvSpPr txBox="1"/>
      </xdr:nvSpPr>
      <xdr:spPr>
        <a:xfrm>
          <a:off x="13468428" y="1643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156851</xdr:rowOff>
    </xdr:from>
    <xdr:to>
      <xdr:col>67</xdr:col>
      <xdr:colOff>101600</xdr:colOff>
      <xdr:row>97</xdr:row>
      <xdr:rowOff>87001</xdr:rowOff>
    </xdr:to>
    <xdr:sp macro="" textlink="">
      <xdr:nvSpPr>
        <xdr:cNvPr id="692" name="フローチャート: 判断 691"/>
        <xdr:cNvSpPr/>
      </xdr:nvSpPr>
      <xdr:spPr>
        <a:xfrm>
          <a:off x="12763500" y="1661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103528</xdr:rowOff>
    </xdr:from>
    <xdr:ext cx="469744" cy="259045"/>
    <xdr:sp macro="" textlink="">
      <xdr:nvSpPr>
        <xdr:cNvPr id="693" name="テキスト ボックス 692"/>
        <xdr:cNvSpPr txBox="1"/>
      </xdr:nvSpPr>
      <xdr:spPr>
        <a:xfrm>
          <a:off x="12579428" y="1639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154223</xdr:rowOff>
    </xdr:from>
    <xdr:to>
      <xdr:col>85</xdr:col>
      <xdr:colOff>177800</xdr:colOff>
      <xdr:row>93</xdr:row>
      <xdr:rowOff>84373</xdr:rowOff>
    </xdr:to>
    <xdr:sp macro="" textlink="">
      <xdr:nvSpPr>
        <xdr:cNvPr id="699" name="楕円 698"/>
        <xdr:cNvSpPr/>
      </xdr:nvSpPr>
      <xdr:spPr>
        <a:xfrm>
          <a:off x="16268700" y="1592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5650</xdr:rowOff>
    </xdr:from>
    <xdr:ext cx="534377" cy="259045"/>
    <xdr:sp macro="" textlink="">
      <xdr:nvSpPr>
        <xdr:cNvPr id="700" name="積立金該当値テキスト"/>
        <xdr:cNvSpPr txBox="1"/>
      </xdr:nvSpPr>
      <xdr:spPr>
        <a:xfrm>
          <a:off x="16370300" y="1577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132105</xdr:rowOff>
    </xdr:from>
    <xdr:to>
      <xdr:col>81</xdr:col>
      <xdr:colOff>101600</xdr:colOff>
      <xdr:row>96</xdr:row>
      <xdr:rowOff>62255</xdr:rowOff>
    </xdr:to>
    <xdr:sp macro="" textlink="">
      <xdr:nvSpPr>
        <xdr:cNvPr id="701" name="楕円 700"/>
        <xdr:cNvSpPr/>
      </xdr:nvSpPr>
      <xdr:spPr>
        <a:xfrm>
          <a:off x="15430500" y="164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53382</xdr:rowOff>
    </xdr:from>
    <xdr:ext cx="469744" cy="259045"/>
    <xdr:sp macro="" textlink="">
      <xdr:nvSpPr>
        <xdr:cNvPr id="702" name="テキスト ボックス 701"/>
        <xdr:cNvSpPr txBox="1"/>
      </xdr:nvSpPr>
      <xdr:spPr>
        <a:xfrm>
          <a:off x="15246428" y="1651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4547</xdr:rowOff>
    </xdr:from>
    <xdr:to>
      <xdr:col>76</xdr:col>
      <xdr:colOff>165100</xdr:colOff>
      <xdr:row>97</xdr:row>
      <xdr:rowOff>106147</xdr:rowOff>
    </xdr:to>
    <xdr:sp macro="" textlink="">
      <xdr:nvSpPr>
        <xdr:cNvPr id="703" name="楕円 702"/>
        <xdr:cNvSpPr/>
      </xdr:nvSpPr>
      <xdr:spPr>
        <a:xfrm>
          <a:off x="14541500" y="1663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97274</xdr:rowOff>
    </xdr:from>
    <xdr:ext cx="469744" cy="259045"/>
    <xdr:sp macro="" textlink="">
      <xdr:nvSpPr>
        <xdr:cNvPr id="704" name="テキスト ボックス 703"/>
        <xdr:cNvSpPr txBox="1"/>
      </xdr:nvSpPr>
      <xdr:spPr>
        <a:xfrm>
          <a:off x="14357428" y="1672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141593</xdr:rowOff>
    </xdr:from>
    <xdr:to>
      <xdr:col>72</xdr:col>
      <xdr:colOff>38100</xdr:colOff>
      <xdr:row>93</xdr:row>
      <xdr:rowOff>71743</xdr:rowOff>
    </xdr:to>
    <xdr:sp macro="" textlink="">
      <xdr:nvSpPr>
        <xdr:cNvPr id="705" name="楕円 704"/>
        <xdr:cNvSpPr/>
      </xdr:nvSpPr>
      <xdr:spPr>
        <a:xfrm>
          <a:off x="13652500" y="1591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88270</xdr:rowOff>
    </xdr:from>
    <xdr:ext cx="534377" cy="259045"/>
    <xdr:sp macro="" textlink="">
      <xdr:nvSpPr>
        <xdr:cNvPr id="706" name="テキスト ボックス 705"/>
        <xdr:cNvSpPr txBox="1"/>
      </xdr:nvSpPr>
      <xdr:spPr>
        <a:xfrm>
          <a:off x="13436111" y="1569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65239</xdr:rowOff>
    </xdr:from>
    <xdr:to>
      <xdr:col>67</xdr:col>
      <xdr:colOff>101600</xdr:colOff>
      <xdr:row>97</xdr:row>
      <xdr:rowOff>166839</xdr:rowOff>
    </xdr:to>
    <xdr:sp macro="" textlink="">
      <xdr:nvSpPr>
        <xdr:cNvPr id="707" name="楕円 706"/>
        <xdr:cNvSpPr/>
      </xdr:nvSpPr>
      <xdr:spPr>
        <a:xfrm>
          <a:off x="12763500" y="1669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157966</xdr:rowOff>
    </xdr:from>
    <xdr:ext cx="469744" cy="259045"/>
    <xdr:sp macro="" textlink="">
      <xdr:nvSpPr>
        <xdr:cNvPr id="708" name="テキスト ボックス 707"/>
        <xdr:cNvSpPr txBox="1"/>
      </xdr:nvSpPr>
      <xdr:spPr>
        <a:xfrm>
          <a:off x="12579428" y="1678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0" name="テキスト ボックス 72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98225</xdr:rowOff>
    </xdr:from>
    <xdr:to>
      <xdr:col>116</xdr:col>
      <xdr:colOff>62864</xdr:colOff>
      <xdr:row>39</xdr:row>
      <xdr:rowOff>98878</xdr:rowOff>
    </xdr:to>
    <xdr:cxnSp macro="">
      <xdr:nvCxnSpPr>
        <xdr:cNvPr id="734" name="直線コネクタ 733"/>
        <xdr:cNvCxnSpPr/>
      </xdr:nvCxnSpPr>
      <xdr:spPr>
        <a:xfrm flipV="1">
          <a:off x="22159595" y="5241725"/>
          <a:ext cx="1269" cy="154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44902</xdr:rowOff>
    </xdr:from>
    <xdr:ext cx="469744" cy="259045"/>
    <xdr:sp macro="" textlink="">
      <xdr:nvSpPr>
        <xdr:cNvPr id="737" name="投資及び出資金最大値テキスト"/>
        <xdr:cNvSpPr txBox="1"/>
      </xdr:nvSpPr>
      <xdr:spPr>
        <a:xfrm>
          <a:off x="22212300" y="501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98225</xdr:rowOff>
    </xdr:from>
    <xdr:to>
      <xdr:col>116</xdr:col>
      <xdr:colOff>152400</xdr:colOff>
      <xdr:row>30</xdr:row>
      <xdr:rowOff>98225</xdr:rowOff>
    </xdr:to>
    <xdr:cxnSp macro="">
      <xdr:nvCxnSpPr>
        <xdr:cNvPr id="738" name="直線コネクタ 737"/>
        <xdr:cNvCxnSpPr/>
      </xdr:nvCxnSpPr>
      <xdr:spPr>
        <a:xfrm>
          <a:off x="22072600" y="52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121412</xdr:rowOff>
    </xdr:from>
    <xdr:to>
      <xdr:col>116</xdr:col>
      <xdr:colOff>63500</xdr:colOff>
      <xdr:row>38</xdr:row>
      <xdr:rowOff>146231</xdr:rowOff>
    </xdr:to>
    <xdr:cxnSp macro="">
      <xdr:nvCxnSpPr>
        <xdr:cNvPr id="739" name="直線コネクタ 738"/>
        <xdr:cNvCxnSpPr/>
      </xdr:nvCxnSpPr>
      <xdr:spPr>
        <a:xfrm flipV="1">
          <a:off x="21323300" y="6636512"/>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78565" cy="259045"/>
    <xdr:sp macro="" textlink="">
      <xdr:nvSpPr>
        <xdr:cNvPr id="740" name="投資及び出資金平均値テキスト"/>
        <xdr:cNvSpPr txBox="1"/>
      </xdr:nvSpPr>
      <xdr:spPr>
        <a:xfrm>
          <a:off x="22212300" y="6338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1" name="フローチャート: 判断 740"/>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146231</xdr:rowOff>
    </xdr:from>
    <xdr:to>
      <xdr:col>111</xdr:col>
      <xdr:colOff>177800</xdr:colOff>
      <xdr:row>38</xdr:row>
      <xdr:rowOff>170724</xdr:rowOff>
    </xdr:to>
    <xdr:cxnSp macro="">
      <xdr:nvCxnSpPr>
        <xdr:cNvPr id="742" name="直線コネクタ 741"/>
        <xdr:cNvCxnSpPr/>
      </xdr:nvCxnSpPr>
      <xdr:spPr>
        <a:xfrm flipV="1">
          <a:off x="20434300" y="66613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44813</xdr:rowOff>
    </xdr:from>
    <xdr:to>
      <xdr:col>112</xdr:col>
      <xdr:colOff>38100</xdr:colOff>
      <xdr:row>38</xdr:row>
      <xdr:rowOff>146413</xdr:rowOff>
    </xdr:to>
    <xdr:sp macro="" textlink="">
      <xdr:nvSpPr>
        <xdr:cNvPr id="743" name="フローチャート: 判断 742"/>
        <xdr:cNvSpPr/>
      </xdr:nvSpPr>
      <xdr:spPr>
        <a:xfrm>
          <a:off x="21272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162940</xdr:rowOff>
    </xdr:from>
    <xdr:ext cx="378565" cy="259045"/>
    <xdr:sp macro="" textlink="">
      <xdr:nvSpPr>
        <xdr:cNvPr id="744" name="テキスト ボックス 743"/>
        <xdr:cNvSpPr txBox="1"/>
      </xdr:nvSpPr>
      <xdr:spPr>
        <a:xfrm>
          <a:off x="21134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155702</xdr:rowOff>
    </xdr:from>
    <xdr:to>
      <xdr:col>107</xdr:col>
      <xdr:colOff>50800</xdr:colOff>
      <xdr:row>38</xdr:row>
      <xdr:rowOff>170724</xdr:rowOff>
    </xdr:to>
    <xdr:cxnSp macro="">
      <xdr:nvCxnSpPr>
        <xdr:cNvPr id="745" name="直線コネクタ 744"/>
        <xdr:cNvCxnSpPr/>
      </xdr:nvCxnSpPr>
      <xdr:spPr>
        <a:xfrm>
          <a:off x="19545300" y="6670802"/>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48405</xdr:rowOff>
    </xdr:from>
    <xdr:to>
      <xdr:col>107</xdr:col>
      <xdr:colOff>101600</xdr:colOff>
      <xdr:row>38</xdr:row>
      <xdr:rowOff>150005</xdr:rowOff>
    </xdr:to>
    <xdr:sp macro="" textlink="">
      <xdr:nvSpPr>
        <xdr:cNvPr id="746" name="フローチャート: 判断 745"/>
        <xdr:cNvSpPr/>
      </xdr:nvSpPr>
      <xdr:spPr>
        <a:xfrm>
          <a:off x="20383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166532</xdr:rowOff>
    </xdr:from>
    <xdr:ext cx="378565" cy="259045"/>
    <xdr:sp macro="" textlink="">
      <xdr:nvSpPr>
        <xdr:cNvPr id="747" name="テキスト ボックス 746"/>
        <xdr:cNvSpPr txBox="1"/>
      </xdr:nvSpPr>
      <xdr:spPr>
        <a:xfrm>
          <a:off x="20245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155702</xdr:rowOff>
    </xdr:from>
    <xdr:to>
      <xdr:col>102</xdr:col>
      <xdr:colOff>114300</xdr:colOff>
      <xdr:row>39</xdr:row>
      <xdr:rowOff>31931</xdr:rowOff>
    </xdr:to>
    <xdr:cxnSp macro="">
      <xdr:nvCxnSpPr>
        <xdr:cNvPr id="748" name="直線コネクタ 747"/>
        <xdr:cNvCxnSpPr/>
      </xdr:nvCxnSpPr>
      <xdr:spPr>
        <a:xfrm flipV="1">
          <a:off x="18656300" y="6670802"/>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10196</xdr:rowOff>
    </xdr:from>
    <xdr:to>
      <xdr:col>102</xdr:col>
      <xdr:colOff>165100</xdr:colOff>
      <xdr:row>38</xdr:row>
      <xdr:rowOff>111796</xdr:rowOff>
    </xdr:to>
    <xdr:sp macro="" textlink="">
      <xdr:nvSpPr>
        <xdr:cNvPr id="749" name="フローチャート: 判断 748"/>
        <xdr:cNvSpPr/>
      </xdr:nvSpPr>
      <xdr:spPr>
        <a:xfrm>
          <a:off x="19494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128323</xdr:rowOff>
    </xdr:from>
    <xdr:ext cx="378565" cy="259045"/>
    <xdr:sp macro="" textlink="">
      <xdr:nvSpPr>
        <xdr:cNvPr id="750" name="テキスト ボックス 749"/>
        <xdr:cNvSpPr txBox="1"/>
      </xdr:nvSpPr>
      <xdr:spPr>
        <a:xfrm>
          <a:off x="19356017" y="63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16401</xdr:rowOff>
    </xdr:from>
    <xdr:to>
      <xdr:col>98</xdr:col>
      <xdr:colOff>38100</xdr:colOff>
      <xdr:row>39</xdr:row>
      <xdr:rowOff>118001</xdr:rowOff>
    </xdr:to>
    <xdr:sp macro="" textlink="">
      <xdr:nvSpPr>
        <xdr:cNvPr id="751" name="フローチャート: 判断 750"/>
        <xdr:cNvSpPr/>
      </xdr:nvSpPr>
      <xdr:spPr>
        <a:xfrm>
          <a:off x="18605500" y="670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109128</xdr:rowOff>
    </xdr:from>
    <xdr:ext cx="313932" cy="259045"/>
    <xdr:sp macro="" textlink="">
      <xdr:nvSpPr>
        <xdr:cNvPr id="752" name="テキスト ボックス 751"/>
        <xdr:cNvSpPr txBox="1"/>
      </xdr:nvSpPr>
      <xdr:spPr>
        <a:xfrm>
          <a:off x="18499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70612</xdr:rowOff>
    </xdr:from>
    <xdr:to>
      <xdr:col>116</xdr:col>
      <xdr:colOff>114300</xdr:colOff>
      <xdr:row>39</xdr:row>
      <xdr:rowOff>762</xdr:rowOff>
    </xdr:to>
    <xdr:sp macro="" textlink="">
      <xdr:nvSpPr>
        <xdr:cNvPr id="758" name="楕円 757"/>
        <xdr:cNvSpPr/>
      </xdr:nvSpPr>
      <xdr:spPr>
        <a:xfrm>
          <a:off x="221107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49039</xdr:rowOff>
    </xdr:from>
    <xdr:ext cx="378565" cy="259045"/>
    <xdr:sp macro="" textlink="">
      <xdr:nvSpPr>
        <xdr:cNvPr id="759" name="投資及び出資金該当値テキスト"/>
        <xdr:cNvSpPr txBox="1"/>
      </xdr:nvSpPr>
      <xdr:spPr>
        <a:xfrm>
          <a:off x="22212300"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95431</xdr:rowOff>
    </xdr:from>
    <xdr:to>
      <xdr:col>112</xdr:col>
      <xdr:colOff>38100</xdr:colOff>
      <xdr:row>39</xdr:row>
      <xdr:rowOff>25581</xdr:rowOff>
    </xdr:to>
    <xdr:sp macro="" textlink="">
      <xdr:nvSpPr>
        <xdr:cNvPr id="760" name="楕円 759"/>
        <xdr:cNvSpPr/>
      </xdr:nvSpPr>
      <xdr:spPr>
        <a:xfrm>
          <a:off x="21272500" y="661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16708</xdr:rowOff>
    </xdr:from>
    <xdr:ext cx="378565" cy="259045"/>
    <xdr:sp macro="" textlink="">
      <xdr:nvSpPr>
        <xdr:cNvPr id="761" name="テキスト ボックス 760"/>
        <xdr:cNvSpPr txBox="1"/>
      </xdr:nvSpPr>
      <xdr:spPr>
        <a:xfrm>
          <a:off x="21134017" y="6703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119924</xdr:rowOff>
    </xdr:from>
    <xdr:to>
      <xdr:col>107</xdr:col>
      <xdr:colOff>101600</xdr:colOff>
      <xdr:row>39</xdr:row>
      <xdr:rowOff>50074</xdr:rowOff>
    </xdr:to>
    <xdr:sp macro="" textlink="">
      <xdr:nvSpPr>
        <xdr:cNvPr id="762" name="楕円 761"/>
        <xdr:cNvSpPr/>
      </xdr:nvSpPr>
      <xdr:spPr>
        <a:xfrm>
          <a:off x="20383500" y="66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41201</xdr:rowOff>
    </xdr:from>
    <xdr:ext cx="378565" cy="259045"/>
    <xdr:sp macro="" textlink="">
      <xdr:nvSpPr>
        <xdr:cNvPr id="763" name="テキスト ボックス 762"/>
        <xdr:cNvSpPr txBox="1"/>
      </xdr:nvSpPr>
      <xdr:spPr>
        <a:xfrm>
          <a:off x="20245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104902</xdr:rowOff>
    </xdr:from>
    <xdr:to>
      <xdr:col>102</xdr:col>
      <xdr:colOff>165100</xdr:colOff>
      <xdr:row>39</xdr:row>
      <xdr:rowOff>35052</xdr:rowOff>
    </xdr:to>
    <xdr:sp macro="" textlink="">
      <xdr:nvSpPr>
        <xdr:cNvPr id="764" name="楕円 763"/>
        <xdr:cNvSpPr/>
      </xdr:nvSpPr>
      <xdr:spPr>
        <a:xfrm>
          <a:off x="19494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26179</xdr:rowOff>
    </xdr:from>
    <xdr:ext cx="378565" cy="259045"/>
    <xdr:sp macro="" textlink="">
      <xdr:nvSpPr>
        <xdr:cNvPr id="765" name="テキスト ボックス 764"/>
        <xdr:cNvSpPr txBox="1"/>
      </xdr:nvSpPr>
      <xdr:spPr>
        <a:xfrm>
          <a:off x="19356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152581</xdr:rowOff>
    </xdr:from>
    <xdr:to>
      <xdr:col>98</xdr:col>
      <xdr:colOff>38100</xdr:colOff>
      <xdr:row>39</xdr:row>
      <xdr:rowOff>82731</xdr:rowOff>
    </xdr:to>
    <xdr:sp macro="" textlink="">
      <xdr:nvSpPr>
        <xdr:cNvPr id="766" name="楕円 765"/>
        <xdr:cNvSpPr/>
      </xdr:nvSpPr>
      <xdr:spPr>
        <a:xfrm>
          <a:off x="18605500" y="66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99258</xdr:rowOff>
    </xdr:from>
    <xdr:ext cx="378565" cy="259045"/>
    <xdr:sp macro="" textlink="">
      <xdr:nvSpPr>
        <xdr:cNvPr id="767" name="テキスト ボックス 766"/>
        <xdr:cNvSpPr txBox="1"/>
      </xdr:nvSpPr>
      <xdr:spPr>
        <a:xfrm>
          <a:off x="18467017" y="6442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67828</xdr:rowOff>
    </xdr:from>
    <xdr:to>
      <xdr:col>116</xdr:col>
      <xdr:colOff>62864</xdr:colOff>
      <xdr:row>58</xdr:row>
      <xdr:rowOff>139700</xdr:rowOff>
    </xdr:to>
    <xdr:cxnSp macro="">
      <xdr:nvCxnSpPr>
        <xdr:cNvPr id="789" name="直線コネクタ 788"/>
        <xdr:cNvCxnSpPr/>
      </xdr:nvCxnSpPr>
      <xdr:spPr>
        <a:xfrm flipV="1">
          <a:off x="22159595" y="8640328"/>
          <a:ext cx="1269" cy="1443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14505</xdr:rowOff>
    </xdr:from>
    <xdr:ext cx="534377" cy="259045"/>
    <xdr:sp macro="" textlink="">
      <xdr:nvSpPr>
        <xdr:cNvPr id="792" name="貸付金最大値テキスト"/>
        <xdr:cNvSpPr txBox="1"/>
      </xdr:nvSpPr>
      <xdr:spPr>
        <a:xfrm>
          <a:off x="22212300" y="84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67828</xdr:rowOff>
    </xdr:from>
    <xdr:to>
      <xdr:col>116</xdr:col>
      <xdr:colOff>152400</xdr:colOff>
      <xdr:row>50</xdr:row>
      <xdr:rowOff>67828</xdr:rowOff>
    </xdr:to>
    <xdr:cxnSp macro="">
      <xdr:nvCxnSpPr>
        <xdr:cNvPr id="793" name="直線コネクタ 792"/>
        <xdr:cNvCxnSpPr/>
      </xdr:nvCxnSpPr>
      <xdr:spPr>
        <a:xfrm>
          <a:off x="22072600" y="86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57221</xdr:rowOff>
    </xdr:from>
    <xdr:to>
      <xdr:col>116</xdr:col>
      <xdr:colOff>63500</xdr:colOff>
      <xdr:row>57</xdr:row>
      <xdr:rowOff>102392</xdr:rowOff>
    </xdr:to>
    <xdr:cxnSp macro="">
      <xdr:nvCxnSpPr>
        <xdr:cNvPr id="794" name="直線コネクタ 793"/>
        <xdr:cNvCxnSpPr/>
      </xdr:nvCxnSpPr>
      <xdr:spPr>
        <a:xfrm>
          <a:off x="21323300" y="9829871"/>
          <a:ext cx="8382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102303</xdr:rowOff>
    </xdr:from>
    <xdr:ext cx="469744" cy="259045"/>
    <xdr:sp macro="" textlink="">
      <xdr:nvSpPr>
        <xdr:cNvPr id="795" name="貸付金平均値テキスト"/>
        <xdr:cNvSpPr txBox="1"/>
      </xdr:nvSpPr>
      <xdr:spPr>
        <a:xfrm>
          <a:off x="22212300" y="9874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123876</xdr:rowOff>
    </xdr:from>
    <xdr:to>
      <xdr:col>116</xdr:col>
      <xdr:colOff>114300</xdr:colOff>
      <xdr:row>58</xdr:row>
      <xdr:rowOff>54026</xdr:rowOff>
    </xdr:to>
    <xdr:sp macro="" textlink="">
      <xdr:nvSpPr>
        <xdr:cNvPr id="796" name="フローチャート: 判断 795"/>
        <xdr:cNvSpPr/>
      </xdr:nvSpPr>
      <xdr:spPr>
        <a:xfrm>
          <a:off x="22110700" y="98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115331</xdr:rowOff>
    </xdr:from>
    <xdr:to>
      <xdr:col>111</xdr:col>
      <xdr:colOff>177800</xdr:colOff>
      <xdr:row>57</xdr:row>
      <xdr:rowOff>57221</xdr:rowOff>
    </xdr:to>
    <xdr:cxnSp macro="">
      <xdr:nvCxnSpPr>
        <xdr:cNvPr id="797" name="直線コネクタ 796"/>
        <xdr:cNvCxnSpPr/>
      </xdr:nvCxnSpPr>
      <xdr:spPr>
        <a:xfrm>
          <a:off x="20434300" y="9716531"/>
          <a:ext cx="889000" cy="11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119441</xdr:rowOff>
    </xdr:from>
    <xdr:to>
      <xdr:col>112</xdr:col>
      <xdr:colOff>38100</xdr:colOff>
      <xdr:row>58</xdr:row>
      <xdr:rowOff>49591</xdr:rowOff>
    </xdr:to>
    <xdr:sp macro="" textlink="">
      <xdr:nvSpPr>
        <xdr:cNvPr id="798" name="フローチャート: 判断 797"/>
        <xdr:cNvSpPr/>
      </xdr:nvSpPr>
      <xdr:spPr>
        <a:xfrm>
          <a:off x="212725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40718</xdr:rowOff>
    </xdr:from>
    <xdr:ext cx="469744" cy="259045"/>
    <xdr:sp macro="" textlink="">
      <xdr:nvSpPr>
        <xdr:cNvPr id="799" name="テキスト ボックス 798"/>
        <xdr:cNvSpPr txBox="1"/>
      </xdr:nvSpPr>
      <xdr:spPr>
        <a:xfrm>
          <a:off x="21088428" y="998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70937</xdr:rowOff>
    </xdr:from>
    <xdr:to>
      <xdr:col>107</xdr:col>
      <xdr:colOff>50800</xdr:colOff>
      <xdr:row>56</xdr:row>
      <xdr:rowOff>115331</xdr:rowOff>
    </xdr:to>
    <xdr:cxnSp macro="">
      <xdr:nvCxnSpPr>
        <xdr:cNvPr id="800" name="直線コネクタ 799"/>
        <xdr:cNvCxnSpPr/>
      </xdr:nvCxnSpPr>
      <xdr:spPr>
        <a:xfrm>
          <a:off x="19545300" y="9672137"/>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109062</xdr:rowOff>
    </xdr:from>
    <xdr:to>
      <xdr:col>107</xdr:col>
      <xdr:colOff>101600</xdr:colOff>
      <xdr:row>58</xdr:row>
      <xdr:rowOff>39212</xdr:rowOff>
    </xdr:to>
    <xdr:sp macro="" textlink="">
      <xdr:nvSpPr>
        <xdr:cNvPr id="801" name="フローチャート: 判断 800"/>
        <xdr:cNvSpPr/>
      </xdr:nvSpPr>
      <xdr:spPr>
        <a:xfrm>
          <a:off x="20383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30339</xdr:rowOff>
    </xdr:from>
    <xdr:ext cx="469744" cy="259045"/>
    <xdr:sp macro="" textlink="">
      <xdr:nvSpPr>
        <xdr:cNvPr id="802" name="テキスト ボックス 801"/>
        <xdr:cNvSpPr txBox="1"/>
      </xdr:nvSpPr>
      <xdr:spPr>
        <a:xfrm>
          <a:off x="20199428" y="99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70937</xdr:rowOff>
    </xdr:from>
    <xdr:to>
      <xdr:col>102</xdr:col>
      <xdr:colOff>114300</xdr:colOff>
      <xdr:row>56</xdr:row>
      <xdr:rowOff>147472</xdr:rowOff>
    </xdr:to>
    <xdr:cxnSp macro="">
      <xdr:nvCxnSpPr>
        <xdr:cNvPr id="803" name="直線コネクタ 802"/>
        <xdr:cNvCxnSpPr/>
      </xdr:nvCxnSpPr>
      <xdr:spPr>
        <a:xfrm flipV="1">
          <a:off x="18656300" y="9672137"/>
          <a:ext cx="8890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64485</xdr:rowOff>
    </xdr:from>
    <xdr:to>
      <xdr:col>102</xdr:col>
      <xdr:colOff>165100</xdr:colOff>
      <xdr:row>57</xdr:row>
      <xdr:rowOff>166085</xdr:rowOff>
    </xdr:to>
    <xdr:sp macro="" textlink="">
      <xdr:nvSpPr>
        <xdr:cNvPr id="804" name="フローチャート: 判断 803"/>
        <xdr:cNvSpPr/>
      </xdr:nvSpPr>
      <xdr:spPr>
        <a:xfrm>
          <a:off x="19494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157212</xdr:rowOff>
    </xdr:from>
    <xdr:ext cx="469744" cy="259045"/>
    <xdr:sp macro="" textlink="">
      <xdr:nvSpPr>
        <xdr:cNvPr id="805" name="テキスト ボックス 804"/>
        <xdr:cNvSpPr txBox="1"/>
      </xdr:nvSpPr>
      <xdr:spPr>
        <a:xfrm>
          <a:off x="19310428" y="99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65354</xdr:rowOff>
    </xdr:from>
    <xdr:to>
      <xdr:col>98</xdr:col>
      <xdr:colOff>38100</xdr:colOff>
      <xdr:row>56</xdr:row>
      <xdr:rowOff>166954</xdr:rowOff>
    </xdr:to>
    <xdr:sp macro="" textlink="">
      <xdr:nvSpPr>
        <xdr:cNvPr id="806" name="フローチャート: 判断 805"/>
        <xdr:cNvSpPr/>
      </xdr:nvSpPr>
      <xdr:spPr>
        <a:xfrm>
          <a:off x="18605500" y="966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12031</xdr:rowOff>
    </xdr:from>
    <xdr:ext cx="469744" cy="259045"/>
    <xdr:sp macro="" textlink="">
      <xdr:nvSpPr>
        <xdr:cNvPr id="807" name="テキスト ボックス 806"/>
        <xdr:cNvSpPr txBox="1"/>
      </xdr:nvSpPr>
      <xdr:spPr>
        <a:xfrm>
          <a:off x="18421428" y="944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51592</xdr:rowOff>
    </xdr:from>
    <xdr:to>
      <xdr:col>116</xdr:col>
      <xdr:colOff>114300</xdr:colOff>
      <xdr:row>57</xdr:row>
      <xdr:rowOff>153192</xdr:rowOff>
    </xdr:to>
    <xdr:sp macro="" textlink="">
      <xdr:nvSpPr>
        <xdr:cNvPr id="813" name="楕円 812"/>
        <xdr:cNvSpPr/>
      </xdr:nvSpPr>
      <xdr:spPr>
        <a:xfrm>
          <a:off x="22110700" y="982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74469</xdr:rowOff>
    </xdr:from>
    <xdr:ext cx="469744" cy="259045"/>
    <xdr:sp macro="" textlink="">
      <xdr:nvSpPr>
        <xdr:cNvPr id="814" name="貸付金該当値テキスト"/>
        <xdr:cNvSpPr txBox="1"/>
      </xdr:nvSpPr>
      <xdr:spPr>
        <a:xfrm>
          <a:off x="22212300" y="967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6421</xdr:rowOff>
    </xdr:from>
    <xdr:to>
      <xdr:col>112</xdr:col>
      <xdr:colOff>38100</xdr:colOff>
      <xdr:row>57</xdr:row>
      <xdr:rowOff>108021</xdr:rowOff>
    </xdr:to>
    <xdr:sp macro="" textlink="">
      <xdr:nvSpPr>
        <xdr:cNvPr id="815" name="楕円 814"/>
        <xdr:cNvSpPr/>
      </xdr:nvSpPr>
      <xdr:spPr>
        <a:xfrm>
          <a:off x="21272500" y="977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124548</xdr:rowOff>
    </xdr:from>
    <xdr:ext cx="469744" cy="259045"/>
    <xdr:sp macro="" textlink="">
      <xdr:nvSpPr>
        <xdr:cNvPr id="816" name="テキスト ボックス 815"/>
        <xdr:cNvSpPr txBox="1"/>
      </xdr:nvSpPr>
      <xdr:spPr>
        <a:xfrm>
          <a:off x="21088428" y="955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64531</xdr:rowOff>
    </xdr:from>
    <xdr:to>
      <xdr:col>107</xdr:col>
      <xdr:colOff>101600</xdr:colOff>
      <xdr:row>56</xdr:row>
      <xdr:rowOff>166131</xdr:rowOff>
    </xdr:to>
    <xdr:sp macro="" textlink="">
      <xdr:nvSpPr>
        <xdr:cNvPr id="817" name="楕円 816"/>
        <xdr:cNvSpPr/>
      </xdr:nvSpPr>
      <xdr:spPr>
        <a:xfrm>
          <a:off x="20383500" y="966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11208</xdr:rowOff>
    </xdr:from>
    <xdr:ext cx="469744" cy="259045"/>
    <xdr:sp macro="" textlink="">
      <xdr:nvSpPr>
        <xdr:cNvPr id="818" name="テキスト ボックス 817"/>
        <xdr:cNvSpPr txBox="1"/>
      </xdr:nvSpPr>
      <xdr:spPr>
        <a:xfrm>
          <a:off x="20199428" y="944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20137</xdr:rowOff>
    </xdr:from>
    <xdr:to>
      <xdr:col>102</xdr:col>
      <xdr:colOff>165100</xdr:colOff>
      <xdr:row>56</xdr:row>
      <xdr:rowOff>121737</xdr:rowOff>
    </xdr:to>
    <xdr:sp macro="" textlink="">
      <xdr:nvSpPr>
        <xdr:cNvPr id="819" name="楕円 818"/>
        <xdr:cNvSpPr/>
      </xdr:nvSpPr>
      <xdr:spPr>
        <a:xfrm>
          <a:off x="19494500" y="96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138264</xdr:rowOff>
    </xdr:from>
    <xdr:ext cx="469744" cy="259045"/>
    <xdr:sp macro="" textlink="">
      <xdr:nvSpPr>
        <xdr:cNvPr id="820" name="テキスト ボックス 819"/>
        <xdr:cNvSpPr txBox="1"/>
      </xdr:nvSpPr>
      <xdr:spPr>
        <a:xfrm>
          <a:off x="19310428" y="939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96672</xdr:rowOff>
    </xdr:from>
    <xdr:to>
      <xdr:col>98</xdr:col>
      <xdr:colOff>38100</xdr:colOff>
      <xdr:row>57</xdr:row>
      <xdr:rowOff>26822</xdr:rowOff>
    </xdr:to>
    <xdr:sp macro="" textlink="">
      <xdr:nvSpPr>
        <xdr:cNvPr id="821" name="楕円 820"/>
        <xdr:cNvSpPr/>
      </xdr:nvSpPr>
      <xdr:spPr>
        <a:xfrm>
          <a:off x="18605500" y="96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17949</xdr:rowOff>
    </xdr:from>
    <xdr:ext cx="469744" cy="259045"/>
    <xdr:sp macro="" textlink="">
      <xdr:nvSpPr>
        <xdr:cNvPr id="822" name="テキスト ボックス 821"/>
        <xdr:cNvSpPr txBox="1"/>
      </xdr:nvSpPr>
      <xdr:spPr>
        <a:xfrm>
          <a:off x="18421428" y="979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44740</xdr:rowOff>
    </xdr:from>
    <xdr:to>
      <xdr:col>116</xdr:col>
      <xdr:colOff>62864</xdr:colOff>
      <xdr:row>78</xdr:row>
      <xdr:rowOff>9581</xdr:rowOff>
    </xdr:to>
    <xdr:cxnSp macro="">
      <xdr:nvCxnSpPr>
        <xdr:cNvPr id="845" name="直線コネクタ 844"/>
        <xdr:cNvCxnSpPr/>
      </xdr:nvCxnSpPr>
      <xdr:spPr>
        <a:xfrm flipV="1">
          <a:off x="22159595" y="12217690"/>
          <a:ext cx="1269" cy="116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13408</xdr:rowOff>
    </xdr:from>
    <xdr:ext cx="534377" cy="259045"/>
    <xdr:sp macro="" textlink="">
      <xdr:nvSpPr>
        <xdr:cNvPr id="846" name="繰出金最小値テキスト"/>
        <xdr:cNvSpPr txBox="1"/>
      </xdr:nvSpPr>
      <xdr:spPr>
        <a:xfrm>
          <a:off x="22212300" y="133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9581</xdr:rowOff>
    </xdr:from>
    <xdr:to>
      <xdr:col>116</xdr:col>
      <xdr:colOff>152400</xdr:colOff>
      <xdr:row>78</xdr:row>
      <xdr:rowOff>9581</xdr:rowOff>
    </xdr:to>
    <xdr:cxnSp macro="">
      <xdr:nvCxnSpPr>
        <xdr:cNvPr id="847" name="直線コネクタ 846"/>
        <xdr:cNvCxnSpPr/>
      </xdr:nvCxnSpPr>
      <xdr:spPr>
        <a:xfrm>
          <a:off x="22072600" y="1338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162867</xdr:rowOff>
    </xdr:from>
    <xdr:ext cx="534377" cy="259045"/>
    <xdr:sp macro="" textlink="">
      <xdr:nvSpPr>
        <xdr:cNvPr id="848" name="繰出金最大値テキスト"/>
        <xdr:cNvSpPr txBox="1"/>
      </xdr:nvSpPr>
      <xdr:spPr>
        <a:xfrm>
          <a:off x="22212300" y="11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44740</xdr:rowOff>
    </xdr:from>
    <xdr:to>
      <xdr:col>116</xdr:col>
      <xdr:colOff>152400</xdr:colOff>
      <xdr:row>71</xdr:row>
      <xdr:rowOff>44740</xdr:rowOff>
    </xdr:to>
    <xdr:cxnSp macro="">
      <xdr:nvCxnSpPr>
        <xdr:cNvPr id="849" name="直線コネクタ 848"/>
        <xdr:cNvCxnSpPr/>
      </xdr:nvCxnSpPr>
      <xdr:spPr>
        <a:xfrm>
          <a:off x="22072600" y="1221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37150</xdr:rowOff>
    </xdr:from>
    <xdr:to>
      <xdr:col>116</xdr:col>
      <xdr:colOff>63500</xdr:colOff>
      <xdr:row>75</xdr:row>
      <xdr:rowOff>66777</xdr:rowOff>
    </xdr:to>
    <xdr:cxnSp macro="">
      <xdr:nvCxnSpPr>
        <xdr:cNvPr id="850" name="直線コネクタ 849"/>
        <xdr:cNvCxnSpPr/>
      </xdr:nvCxnSpPr>
      <xdr:spPr>
        <a:xfrm flipV="1">
          <a:off x="21323300" y="12895900"/>
          <a:ext cx="8382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143451</xdr:rowOff>
    </xdr:from>
    <xdr:ext cx="534377" cy="259045"/>
    <xdr:sp macro="" textlink="">
      <xdr:nvSpPr>
        <xdr:cNvPr id="851" name="繰出金平均値テキスト"/>
        <xdr:cNvSpPr txBox="1"/>
      </xdr:nvSpPr>
      <xdr:spPr>
        <a:xfrm>
          <a:off x="22212300" y="1283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165024</xdr:rowOff>
    </xdr:from>
    <xdr:to>
      <xdr:col>116</xdr:col>
      <xdr:colOff>114300</xdr:colOff>
      <xdr:row>75</xdr:row>
      <xdr:rowOff>95174</xdr:rowOff>
    </xdr:to>
    <xdr:sp macro="" textlink="">
      <xdr:nvSpPr>
        <xdr:cNvPr id="852" name="フローチャート: 判断 851"/>
        <xdr:cNvSpPr/>
      </xdr:nvSpPr>
      <xdr:spPr>
        <a:xfrm>
          <a:off x="22110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63393</xdr:rowOff>
    </xdr:from>
    <xdr:to>
      <xdr:col>111</xdr:col>
      <xdr:colOff>177800</xdr:colOff>
      <xdr:row>75</xdr:row>
      <xdr:rowOff>66777</xdr:rowOff>
    </xdr:to>
    <xdr:cxnSp macro="">
      <xdr:nvCxnSpPr>
        <xdr:cNvPr id="853" name="直線コネクタ 852"/>
        <xdr:cNvCxnSpPr/>
      </xdr:nvCxnSpPr>
      <xdr:spPr>
        <a:xfrm>
          <a:off x="20434300" y="12922143"/>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146690</xdr:rowOff>
    </xdr:from>
    <xdr:to>
      <xdr:col>112</xdr:col>
      <xdr:colOff>38100</xdr:colOff>
      <xdr:row>75</xdr:row>
      <xdr:rowOff>76840</xdr:rowOff>
    </xdr:to>
    <xdr:sp macro="" textlink="">
      <xdr:nvSpPr>
        <xdr:cNvPr id="854" name="フローチャート: 判断 853"/>
        <xdr:cNvSpPr/>
      </xdr:nvSpPr>
      <xdr:spPr>
        <a:xfrm>
          <a:off x="21272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93367</xdr:rowOff>
    </xdr:from>
    <xdr:ext cx="534377" cy="259045"/>
    <xdr:sp macro="" textlink="">
      <xdr:nvSpPr>
        <xdr:cNvPr id="855" name="テキスト ボックス 854"/>
        <xdr:cNvSpPr txBox="1"/>
      </xdr:nvSpPr>
      <xdr:spPr>
        <a:xfrm>
          <a:off x="21056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11638</xdr:rowOff>
    </xdr:from>
    <xdr:to>
      <xdr:col>107</xdr:col>
      <xdr:colOff>50800</xdr:colOff>
      <xdr:row>75</xdr:row>
      <xdr:rowOff>63393</xdr:rowOff>
    </xdr:to>
    <xdr:cxnSp macro="">
      <xdr:nvCxnSpPr>
        <xdr:cNvPr id="856" name="直線コネクタ 855"/>
        <xdr:cNvCxnSpPr/>
      </xdr:nvCxnSpPr>
      <xdr:spPr>
        <a:xfrm>
          <a:off x="19545300" y="12870388"/>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138735</xdr:rowOff>
    </xdr:from>
    <xdr:to>
      <xdr:col>107</xdr:col>
      <xdr:colOff>101600</xdr:colOff>
      <xdr:row>75</xdr:row>
      <xdr:rowOff>68885</xdr:rowOff>
    </xdr:to>
    <xdr:sp macro="" textlink="">
      <xdr:nvSpPr>
        <xdr:cNvPr id="857" name="フローチャート: 判断 856"/>
        <xdr:cNvSpPr/>
      </xdr:nvSpPr>
      <xdr:spPr>
        <a:xfrm>
          <a:off x="20383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85412</xdr:rowOff>
    </xdr:from>
    <xdr:ext cx="534377" cy="259045"/>
    <xdr:sp macro="" textlink="">
      <xdr:nvSpPr>
        <xdr:cNvPr id="858" name="テキスト ボックス 857"/>
        <xdr:cNvSpPr txBox="1"/>
      </xdr:nvSpPr>
      <xdr:spPr>
        <a:xfrm>
          <a:off x="20167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11638</xdr:rowOff>
    </xdr:from>
    <xdr:to>
      <xdr:col>102</xdr:col>
      <xdr:colOff>114300</xdr:colOff>
      <xdr:row>75</xdr:row>
      <xdr:rowOff>92746</xdr:rowOff>
    </xdr:to>
    <xdr:cxnSp macro="">
      <xdr:nvCxnSpPr>
        <xdr:cNvPr id="859" name="直線コネクタ 858"/>
        <xdr:cNvCxnSpPr/>
      </xdr:nvCxnSpPr>
      <xdr:spPr>
        <a:xfrm flipV="1">
          <a:off x="18656300" y="12870388"/>
          <a:ext cx="8890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136495</xdr:rowOff>
    </xdr:from>
    <xdr:to>
      <xdr:col>102</xdr:col>
      <xdr:colOff>165100</xdr:colOff>
      <xdr:row>75</xdr:row>
      <xdr:rowOff>66645</xdr:rowOff>
    </xdr:to>
    <xdr:sp macro="" textlink="">
      <xdr:nvSpPr>
        <xdr:cNvPr id="860" name="フローチャート: 判断 859"/>
        <xdr:cNvSpPr/>
      </xdr:nvSpPr>
      <xdr:spPr>
        <a:xfrm>
          <a:off x="19494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57772</xdr:rowOff>
    </xdr:from>
    <xdr:ext cx="534377" cy="259045"/>
    <xdr:sp macro="" textlink="">
      <xdr:nvSpPr>
        <xdr:cNvPr id="861" name="テキスト ボックス 860"/>
        <xdr:cNvSpPr txBox="1"/>
      </xdr:nvSpPr>
      <xdr:spPr>
        <a:xfrm>
          <a:off x="19278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122916</xdr:rowOff>
    </xdr:from>
    <xdr:to>
      <xdr:col>98</xdr:col>
      <xdr:colOff>38100</xdr:colOff>
      <xdr:row>74</xdr:row>
      <xdr:rowOff>53066</xdr:rowOff>
    </xdr:to>
    <xdr:sp macro="" textlink="">
      <xdr:nvSpPr>
        <xdr:cNvPr id="862" name="フローチャート: 判断 861"/>
        <xdr:cNvSpPr/>
      </xdr:nvSpPr>
      <xdr:spPr>
        <a:xfrm>
          <a:off x="18605500" y="1263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69593</xdr:rowOff>
    </xdr:from>
    <xdr:ext cx="534377" cy="259045"/>
    <xdr:sp macro="" textlink="">
      <xdr:nvSpPr>
        <xdr:cNvPr id="863" name="テキスト ボックス 862"/>
        <xdr:cNvSpPr txBox="1"/>
      </xdr:nvSpPr>
      <xdr:spPr>
        <a:xfrm>
          <a:off x="18389111" y="124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157800</xdr:rowOff>
    </xdr:from>
    <xdr:to>
      <xdr:col>116</xdr:col>
      <xdr:colOff>114300</xdr:colOff>
      <xdr:row>75</xdr:row>
      <xdr:rowOff>87950</xdr:rowOff>
    </xdr:to>
    <xdr:sp macro="" textlink="">
      <xdr:nvSpPr>
        <xdr:cNvPr id="869" name="楕円 868"/>
        <xdr:cNvSpPr/>
      </xdr:nvSpPr>
      <xdr:spPr>
        <a:xfrm>
          <a:off x="22110700" y="128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9227</xdr:rowOff>
    </xdr:from>
    <xdr:ext cx="534377" cy="259045"/>
    <xdr:sp macro="" textlink="">
      <xdr:nvSpPr>
        <xdr:cNvPr id="870" name="繰出金該当値テキスト"/>
        <xdr:cNvSpPr txBox="1"/>
      </xdr:nvSpPr>
      <xdr:spPr>
        <a:xfrm>
          <a:off x="22212300" y="126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15977</xdr:rowOff>
    </xdr:from>
    <xdr:to>
      <xdr:col>112</xdr:col>
      <xdr:colOff>38100</xdr:colOff>
      <xdr:row>75</xdr:row>
      <xdr:rowOff>117577</xdr:rowOff>
    </xdr:to>
    <xdr:sp macro="" textlink="">
      <xdr:nvSpPr>
        <xdr:cNvPr id="871" name="楕円 870"/>
        <xdr:cNvSpPr/>
      </xdr:nvSpPr>
      <xdr:spPr>
        <a:xfrm>
          <a:off x="21272500" y="1287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108704</xdr:rowOff>
    </xdr:from>
    <xdr:ext cx="534377" cy="259045"/>
    <xdr:sp macro="" textlink="">
      <xdr:nvSpPr>
        <xdr:cNvPr id="872" name="テキスト ボックス 871"/>
        <xdr:cNvSpPr txBox="1"/>
      </xdr:nvSpPr>
      <xdr:spPr>
        <a:xfrm>
          <a:off x="21056111" y="1296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12593</xdr:rowOff>
    </xdr:from>
    <xdr:to>
      <xdr:col>107</xdr:col>
      <xdr:colOff>101600</xdr:colOff>
      <xdr:row>75</xdr:row>
      <xdr:rowOff>114193</xdr:rowOff>
    </xdr:to>
    <xdr:sp macro="" textlink="">
      <xdr:nvSpPr>
        <xdr:cNvPr id="873" name="楕円 872"/>
        <xdr:cNvSpPr/>
      </xdr:nvSpPr>
      <xdr:spPr>
        <a:xfrm>
          <a:off x="20383500" y="128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105320</xdr:rowOff>
    </xdr:from>
    <xdr:ext cx="534377" cy="259045"/>
    <xdr:sp macro="" textlink="">
      <xdr:nvSpPr>
        <xdr:cNvPr id="874" name="テキスト ボックス 873"/>
        <xdr:cNvSpPr txBox="1"/>
      </xdr:nvSpPr>
      <xdr:spPr>
        <a:xfrm>
          <a:off x="20167111" y="129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132288</xdr:rowOff>
    </xdr:from>
    <xdr:to>
      <xdr:col>102</xdr:col>
      <xdr:colOff>165100</xdr:colOff>
      <xdr:row>75</xdr:row>
      <xdr:rowOff>62438</xdr:rowOff>
    </xdr:to>
    <xdr:sp macro="" textlink="">
      <xdr:nvSpPr>
        <xdr:cNvPr id="875" name="楕円 874"/>
        <xdr:cNvSpPr/>
      </xdr:nvSpPr>
      <xdr:spPr>
        <a:xfrm>
          <a:off x="19494500" y="128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78965</xdr:rowOff>
    </xdr:from>
    <xdr:ext cx="534377" cy="259045"/>
    <xdr:sp macro="" textlink="">
      <xdr:nvSpPr>
        <xdr:cNvPr id="876" name="テキスト ボックス 875"/>
        <xdr:cNvSpPr txBox="1"/>
      </xdr:nvSpPr>
      <xdr:spPr>
        <a:xfrm>
          <a:off x="19278111" y="125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41946</xdr:rowOff>
    </xdr:from>
    <xdr:to>
      <xdr:col>98</xdr:col>
      <xdr:colOff>38100</xdr:colOff>
      <xdr:row>75</xdr:row>
      <xdr:rowOff>143546</xdr:rowOff>
    </xdr:to>
    <xdr:sp macro="" textlink="">
      <xdr:nvSpPr>
        <xdr:cNvPr id="877" name="楕円 876"/>
        <xdr:cNvSpPr/>
      </xdr:nvSpPr>
      <xdr:spPr>
        <a:xfrm>
          <a:off x="18605500" y="1290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134673</xdr:rowOff>
    </xdr:from>
    <xdr:ext cx="534377" cy="259045"/>
    <xdr:sp macro="" textlink="">
      <xdr:nvSpPr>
        <xdr:cNvPr id="878" name="テキスト ボックス 877"/>
        <xdr:cNvSpPr txBox="1"/>
      </xdr:nvSpPr>
      <xdr:spPr>
        <a:xfrm>
          <a:off x="18389111" y="1299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…PFI</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事業の実施による施設整備の割賦払い等により増加傾向にあったが、減少に転じている。次年度は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PFI</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事業の複合施設（キセラ川西プラザ）の施設整備による割賦払い分が増要因としてあげられる。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病院事業会計への補助金増、下水道事業会計への負担金・補助金増等により増加している。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では減少に転じている。キセラ川西プラザの整備等により新規整備分は増加しているが、更新整備分は減少している。今後も公共施設等総合管理計画に基づき施設の複合化・集約化に取り組むため、同水準程度で推移するものと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158,003
156,691
53.44
56,773,751
56,367,776
281,725
30,641,389
71,109,019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10160</xdr:rowOff>
    </xdr:from>
    <xdr:to>
      <xdr:col>24</xdr:col>
      <xdr:colOff>62865</xdr:colOff>
      <xdr:row>39</xdr:row>
      <xdr:rowOff>71882</xdr:rowOff>
    </xdr:to>
    <xdr:cxnSp macro="">
      <xdr:nvCxnSpPr>
        <xdr:cNvPr id="56" name="直線コネクタ 55"/>
        <xdr:cNvCxnSpPr/>
      </xdr:nvCxnSpPr>
      <xdr:spPr>
        <a:xfrm flipV="1">
          <a:off x="4633595" y="5839460"/>
          <a:ext cx="127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75709</xdr:rowOff>
    </xdr:from>
    <xdr:ext cx="469744" cy="259045"/>
    <xdr:sp macro="" textlink="">
      <xdr:nvSpPr>
        <xdr:cNvPr id="57" name="議会費最小値テキスト"/>
        <xdr:cNvSpPr txBox="1"/>
      </xdr:nvSpPr>
      <xdr:spPr>
        <a:xfrm>
          <a:off x="4686300"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71882</xdr:rowOff>
    </xdr:from>
    <xdr:to>
      <xdr:col>24</xdr:col>
      <xdr:colOff>152400</xdr:colOff>
      <xdr:row>39</xdr:row>
      <xdr:rowOff>71882</xdr:rowOff>
    </xdr:to>
    <xdr:cxnSp macro="">
      <xdr:nvCxnSpPr>
        <xdr:cNvPr id="58" name="直線コネクタ 57"/>
        <xdr:cNvCxnSpPr/>
      </xdr:nvCxnSpPr>
      <xdr:spPr>
        <a:xfrm>
          <a:off x="4546600" y="6758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128287</xdr:rowOff>
    </xdr:from>
    <xdr:ext cx="469744" cy="259045"/>
    <xdr:sp macro="" textlink="">
      <xdr:nvSpPr>
        <xdr:cNvPr id="59" name="議会費最大値テキスト"/>
        <xdr:cNvSpPr txBox="1"/>
      </xdr:nvSpPr>
      <xdr:spPr>
        <a:xfrm>
          <a:off x="4686300" y="56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34</xdr:row>
      <xdr:rowOff>10160</xdr:rowOff>
    </xdr:from>
    <xdr:to>
      <xdr:col>24</xdr:col>
      <xdr:colOff>152400</xdr:colOff>
      <xdr:row>34</xdr:row>
      <xdr:rowOff>10160</xdr:rowOff>
    </xdr:to>
    <xdr:cxnSp macro="">
      <xdr:nvCxnSpPr>
        <xdr:cNvPr id="60" name="直線コネクタ 59"/>
        <xdr:cNvCxnSpPr/>
      </xdr:nvCxnSpPr>
      <xdr:spPr>
        <a:xfrm>
          <a:off x="4546600" y="583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17018</xdr:rowOff>
    </xdr:from>
    <xdr:to>
      <xdr:col>24</xdr:col>
      <xdr:colOff>63500</xdr:colOff>
      <xdr:row>34</xdr:row>
      <xdr:rowOff>10160</xdr:rowOff>
    </xdr:to>
    <xdr:cxnSp macro="">
      <xdr:nvCxnSpPr>
        <xdr:cNvPr id="61" name="直線コネクタ 60"/>
        <xdr:cNvCxnSpPr/>
      </xdr:nvCxnSpPr>
      <xdr:spPr>
        <a:xfrm>
          <a:off x="3797300" y="567486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83329</xdr:rowOff>
    </xdr:from>
    <xdr:ext cx="469744" cy="259045"/>
    <xdr:sp macro="" textlink="">
      <xdr:nvSpPr>
        <xdr:cNvPr id="62" name="議会費平均値テキスト"/>
        <xdr:cNvSpPr txBox="1"/>
      </xdr:nvSpPr>
      <xdr:spPr>
        <a:xfrm>
          <a:off x="4686300" y="6255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104902</xdr:rowOff>
    </xdr:from>
    <xdr:to>
      <xdr:col>24</xdr:col>
      <xdr:colOff>114300</xdr:colOff>
      <xdr:row>37</xdr:row>
      <xdr:rowOff>35052</xdr:rowOff>
    </xdr:to>
    <xdr:sp macro="" textlink="">
      <xdr:nvSpPr>
        <xdr:cNvPr id="63" name="フローチャート: 判断 62"/>
        <xdr:cNvSpPr/>
      </xdr:nvSpPr>
      <xdr:spPr>
        <a:xfrm>
          <a:off x="4584700" y="627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17018</xdr:rowOff>
    </xdr:from>
    <xdr:to>
      <xdr:col>19</xdr:col>
      <xdr:colOff>177800</xdr:colOff>
      <xdr:row>33</xdr:row>
      <xdr:rowOff>19304</xdr:rowOff>
    </xdr:to>
    <xdr:cxnSp macro="">
      <xdr:nvCxnSpPr>
        <xdr:cNvPr id="64" name="直線コネクタ 63"/>
        <xdr:cNvCxnSpPr/>
      </xdr:nvCxnSpPr>
      <xdr:spPr>
        <a:xfrm flipV="1">
          <a:off x="2908300" y="56748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69088</xdr:rowOff>
    </xdr:from>
    <xdr:to>
      <xdr:col>20</xdr:col>
      <xdr:colOff>38100</xdr:colOff>
      <xdr:row>36</xdr:row>
      <xdr:rowOff>170688</xdr:rowOff>
    </xdr:to>
    <xdr:sp macro="" textlink="">
      <xdr:nvSpPr>
        <xdr:cNvPr id="65" name="フローチャート: 判断 64"/>
        <xdr:cNvSpPr/>
      </xdr:nvSpPr>
      <xdr:spPr>
        <a:xfrm>
          <a:off x="3746500" y="624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161815</xdr:rowOff>
    </xdr:from>
    <xdr:ext cx="469744" cy="259045"/>
    <xdr:sp macro="" textlink="">
      <xdr:nvSpPr>
        <xdr:cNvPr id="66" name="テキスト ボックス 65"/>
        <xdr:cNvSpPr txBox="1"/>
      </xdr:nvSpPr>
      <xdr:spPr>
        <a:xfrm>
          <a:off x="3562428"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152654</xdr:rowOff>
    </xdr:from>
    <xdr:to>
      <xdr:col>15</xdr:col>
      <xdr:colOff>50800</xdr:colOff>
      <xdr:row>33</xdr:row>
      <xdr:rowOff>19304</xdr:rowOff>
    </xdr:to>
    <xdr:cxnSp macro="">
      <xdr:nvCxnSpPr>
        <xdr:cNvPr id="67" name="直線コネクタ 66"/>
        <xdr:cNvCxnSpPr/>
      </xdr:nvCxnSpPr>
      <xdr:spPr>
        <a:xfrm>
          <a:off x="2019300" y="5467604"/>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62992</xdr:rowOff>
    </xdr:from>
    <xdr:to>
      <xdr:col>15</xdr:col>
      <xdr:colOff>101600</xdr:colOff>
      <xdr:row>36</xdr:row>
      <xdr:rowOff>164592</xdr:rowOff>
    </xdr:to>
    <xdr:sp macro="" textlink="">
      <xdr:nvSpPr>
        <xdr:cNvPr id="68" name="フローチャート: 判断 67"/>
        <xdr:cNvSpPr/>
      </xdr:nvSpPr>
      <xdr:spPr>
        <a:xfrm>
          <a:off x="2857500" y="62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155719</xdr:rowOff>
    </xdr:from>
    <xdr:ext cx="469744" cy="259045"/>
    <xdr:sp macro="" textlink="">
      <xdr:nvSpPr>
        <xdr:cNvPr id="69" name="テキスト ボックス 68"/>
        <xdr:cNvSpPr txBox="1"/>
      </xdr:nvSpPr>
      <xdr:spPr>
        <a:xfrm>
          <a:off x="2673428"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152654</xdr:rowOff>
    </xdr:from>
    <xdr:to>
      <xdr:col>10</xdr:col>
      <xdr:colOff>114300</xdr:colOff>
      <xdr:row>33</xdr:row>
      <xdr:rowOff>1016</xdr:rowOff>
    </xdr:to>
    <xdr:cxnSp macro="">
      <xdr:nvCxnSpPr>
        <xdr:cNvPr id="70" name="直線コネクタ 69"/>
        <xdr:cNvCxnSpPr/>
      </xdr:nvCxnSpPr>
      <xdr:spPr>
        <a:xfrm flipV="1">
          <a:off x="1130300" y="5467604"/>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110236</xdr:rowOff>
    </xdr:from>
    <xdr:to>
      <xdr:col>10</xdr:col>
      <xdr:colOff>165100</xdr:colOff>
      <xdr:row>36</xdr:row>
      <xdr:rowOff>40386</xdr:rowOff>
    </xdr:to>
    <xdr:sp macro="" textlink="">
      <xdr:nvSpPr>
        <xdr:cNvPr id="71" name="フローチャート: 判断 70"/>
        <xdr:cNvSpPr/>
      </xdr:nvSpPr>
      <xdr:spPr>
        <a:xfrm>
          <a:off x="1968500" y="61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31513</xdr:rowOff>
    </xdr:from>
    <xdr:ext cx="469744" cy="259045"/>
    <xdr:sp macro="" textlink="">
      <xdr:nvSpPr>
        <xdr:cNvPr id="72" name="テキスト ボックス 71"/>
        <xdr:cNvSpPr txBox="1"/>
      </xdr:nvSpPr>
      <xdr:spPr>
        <a:xfrm>
          <a:off x="1784428"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159004</xdr:rowOff>
    </xdr:from>
    <xdr:to>
      <xdr:col>6</xdr:col>
      <xdr:colOff>38100</xdr:colOff>
      <xdr:row>34</xdr:row>
      <xdr:rowOff>89154</xdr:rowOff>
    </xdr:to>
    <xdr:sp macro="" textlink="">
      <xdr:nvSpPr>
        <xdr:cNvPr id="73" name="フローチャート: 判断 72"/>
        <xdr:cNvSpPr/>
      </xdr:nvSpPr>
      <xdr:spPr>
        <a:xfrm>
          <a:off x="1079500" y="58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80281</xdr:rowOff>
    </xdr:from>
    <xdr:ext cx="469744" cy="259045"/>
    <xdr:sp macro="" textlink="">
      <xdr:nvSpPr>
        <xdr:cNvPr id="74" name="テキスト ボックス 73"/>
        <xdr:cNvSpPr txBox="1"/>
      </xdr:nvSpPr>
      <xdr:spPr>
        <a:xfrm>
          <a:off x="895428" y="59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130810</xdr:rowOff>
    </xdr:from>
    <xdr:to>
      <xdr:col>24</xdr:col>
      <xdr:colOff>114300</xdr:colOff>
      <xdr:row>34</xdr:row>
      <xdr:rowOff>60960</xdr:rowOff>
    </xdr:to>
    <xdr:sp macro="" textlink="">
      <xdr:nvSpPr>
        <xdr:cNvPr id="80" name="楕円 79"/>
        <xdr:cNvSpPr/>
      </xdr:nvSpPr>
      <xdr:spPr>
        <a:xfrm>
          <a:off x="45847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83837</xdr:rowOff>
    </xdr:from>
    <xdr:ext cx="469744" cy="259045"/>
    <xdr:sp macro="" textlink="">
      <xdr:nvSpPr>
        <xdr:cNvPr id="81" name="議会費該当値テキスト"/>
        <xdr:cNvSpPr txBox="1"/>
      </xdr:nvSpPr>
      <xdr:spPr>
        <a:xfrm>
          <a:off x="46863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137668</xdr:rowOff>
    </xdr:from>
    <xdr:to>
      <xdr:col>20</xdr:col>
      <xdr:colOff>38100</xdr:colOff>
      <xdr:row>33</xdr:row>
      <xdr:rowOff>67818</xdr:rowOff>
    </xdr:to>
    <xdr:sp macro="" textlink="">
      <xdr:nvSpPr>
        <xdr:cNvPr id="82" name="楕円 81"/>
        <xdr:cNvSpPr/>
      </xdr:nvSpPr>
      <xdr:spPr>
        <a:xfrm>
          <a:off x="3746500" y="56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84345</xdr:rowOff>
    </xdr:from>
    <xdr:ext cx="469744" cy="259045"/>
    <xdr:sp macro="" textlink="">
      <xdr:nvSpPr>
        <xdr:cNvPr id="83" name="テキスト ボックス 82"/>
        <xdr:cNvSpPr txBox="1"/>
      </xdr:nvSpPr>
      <xdr:spPr>
        <a:xfrm>
          <a:off x="3562428" y="53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139954</xdr:rowOff>
    </xdr:from>
    <xdr:to>
      <xdr:col>15</xdr:col>
      <xdr:colOff>101600</xdr:colOff>
      <xdr:row>33</xdr:row>
      <xdr:rowOff>70104</xdr:rowOff>
    </xdr:to>
    <xdr:sp macro="" textlink="">
      <xdr:nvSpPr>
        <xdr:cNvPr id="84" name="楕円 83"/>
        <xdr:cNvSpPr/>
      </xdr:nvSpPr>
      <xdr:spPr>
        <a:xfrm>
          <a:off x="2857500" y="56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86631</xdr:rowOff>
    </xdr:from>
    <xdr:ext cx="469744" cy="259045"/>
    <xdr:sp macro="" textlink="">
      <xdr:nvSpPr>
        <xdr:cNvPr id="85" name="テキスト ボックス 84"/>
        <xdr:cNvSpPr txBox="1"/>
      </xdr:nvSpPr>
      <xdr:spPr>
        <a:xfrm>
          <a:off x="2673428" y="540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101854</xdr:rowOff>
    </xdr:from>
    <xdr:to>
      <xdr:col>10</xdr:col>
      <xdr:colOff>165100</xdr:colOff>
      <xdr:row>32</xdr:row>
      <xdr:rowOff>32004</xdr:rowOff>
    </xdr:to>
    <xdr:sp macro="" textlink="">
      <xdr:nvSpPr>
        <xdr:cNvPr id="86" name="楕円 85"/>
        <xdr:cNvSpPr/>
      </xdr:nvSpPr>
      <xdr:spPr>
        <a:xfrm>
          <a:off x="1968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48531</xdr:rowOff>
    </xdr:from>
    <xdr:ext cx="469744" cy="259045"/>
    <xdr:sp macro="" textlink="">
      <xdr:nvSpPr>
        <xdr:cNvPr id="87" name="テキスト ボックス 86"/>
        <xdr:cNvSpPr txBox="1"/>
      </xdr:nvSpPr>
      <xdr:spPr>
        <a:xfrm>
          <a:off x="1784428"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121666</xdr:rowOff>
    </xdr:from>
    <xdr:to>
      <xdr:col>6</xdr:col>
      <xdr:colOff>38100</xdr:colOff>
      <xdr:row>33</xdr:row>
      <xdr:rowOff>51816</xdr:rowOff>
    </xdr:to>
    <xdr:sp macro="" textlink="">
      <xdr:nvSpPr>
        <xdr:cNvPr id="88" name="楕円 87"/>
        <xdr:cNvSpPr/>
      </xdr:nvSpPr>
      <xdr:spPr>
        <a:xfrm>
          <a:off x="1079500" y="560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68343</xdr:rowOff>
    </xdr:from>
    <xdr:ext cx="469744" cy="259045"/>
    <xdr:sp macro="" textlink="">
      <xdr:nvSpPr>
        <xdr:cNvPr id="89" name="テキスト ボックス 88"/>
        <xdr:cNvSpPr txBox="1"/>
      </xdr:nvSpPr>
      <xdr:spPr>
        <a:xfrm>
          <a:off x="895428" y="538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33172</xdr:rowOff>
    </xdr:from>
    <xdr:to>
      <xdr:col>24</xdr:col>
      <xdr:colOff>62865</xdr:colOff>
      <xdr:row>58</xdr:row>
      <xdr:rowOff>59080</xdr:rowOff>
    </xdr:to>
    <xdr:cxnSp macro="">
      <xdr:nvCxnSpPr>
        <xdr:cNvPr id="114" name="直線コネクタ 113"/>
        <xdr:cNvCxnSpPr/>
      </xdr:nvCxnSpPr>
      <xdr:spPr>
        <a:xfrm flipV="1">
          <a:off x="4633595" y="8777122"/>
          <a:ext cx="1270" cy="122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62907</xdr:rowOff>
    </xdr:from>
    <xdr:ext cx="534377" cy="259045"/>
    <xdr:sp macro="" textlink="">
      <xdr:nvSpPr>
        <xdr:cNvPr id="115" name="総務費最小値テキスト"/>
        <xdr:cNvSpPr txBox="1"/>
      </xdr:nvSpPr>
      <xdr:spPr>
        <a:xfrm>
          <a:off x="4686300" y="100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59080</xdr:rowOff>
    </xdr:from>
    <xdr:to>
      <xdr:col>24</xdr:col>
      <xdr:colOff>152400</xdr:colOff>
      <xdr:row>58</xdr:row>
      <xdr:rowOff>59080</xdr:rowOff>
    </xdr:to>
    <xdr:cxnSp macro="">
      <xdr:nvCxnSpPr>
        <xdr:cNvPr id="116" name="直線コネクタ 115"/>
        <xdr:cNvCxnSpPr/>
      </xdr:nvCxnSpPr>
      <xdr:spPr>
        <a:xfrm>
          <a:off x="4546600" y="1000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151299</xdr:rowOff>
    </xdr:from>
    <xdr:ext cx="534377" cy="259045"/>
    <xdr:sp macro="" textlink="">
      <xdr:nvSpPr>
        <xdr:cNvPr id="117" name="総務費最大値テキスト"/>
        <xdr:cNvSpPr txBox="1"/>
      </xdr:nvSpPr>
      <xdr:spPr>
        <a:xfrm>
          <a:off x="4686300" y="85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33172</xdr:rowOff>
    </xdr:from>
    <xdr:to>
      <xdr:col>24</xdr:col>
      <xdr:colOff>152400</xdr:colOff>
      <xdr:row>51</xdr:row>
      <xdr:rowOff>33172</xdr:rowOff>
    </xdr:to>
    <xdr:cxnSp macro="">
      <xdr:nvCxnSpPr>
        <xdr:cNvPr id="118" name="直線コネクタ 117"/>
        <xdr:cNvCxnSpPr/>
      </xdr:nvCxnSpPr>
      <xdr:spPr>
        <a:xfrm>
          <a:off x="4546600" y="87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50394</xdr:rowOff>
    </xdr:from>
    <xdr:to>
      <xdr:col>24</xdr:col>
      <xdr:colOff>63500</xdr:colOff>
      <xdr:row>53</xdr:row>
      <xdr:rowOff>139395</xdr:rowOff>
    </xdr:to>
    <xdr:cxnSp macro="">
      <xdr:nvCxnSpPr>
        <xdr:cNvPr id="119" name="直線コネクタ 118"/>
        <xdr:cNvCxnSpPr/>
      </xdr:nvCxnSpPr>
      <xdr:spPr>
        <a:xfrm flipV="1">
          <a:off x="3797300" y="8794344"/>
          <a:ext cx="838200" cy="43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24769</xdr:rowOff>
    </xdr:from>
    <xdr:ext cx="534377" cy="259045"/>
    <xdr:sp macro="" textlink="">
      <xdr:nvSpPr>
        <xdr:cNvPr id="120" name="総務費平均値テキスト"/>
        <xdr:cNvSpPr txBox="1"/>
      </xdr:nvSpPr>
      <xdr:spPr>
        <a:xfrm>
          <a:off x="4686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46342</xdr:rowOff>
    </xdr:from>
    <xdr:to>
      <xdr:col>24</xdr:col>
      <xdr:colOff>114300</xdr:colOff>
      <xdr:row>55</xdr:row>
      <xdr:rowOff>147942</xdr:rowOff>
    </xdr:to>
    <xdr:sp macro="" textlink="">
      <xdr:nvSpPr>
        <xdr:cNvPr id="121" name="フローチャート: 判断 120"/>
        <xdr:cNvSpPr/>
      </xdr:nvSpPr>
      <xdr:spPr>
        <a:xfrm>
          <a:off x="4584700" y="947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139395</xdr:rowOff>
    </xdr:from>
    <xdr:to>
      <xdr:col>19</xdr:col>
      <xdr:colOff>177800</xdr:colOff>
      <xdr:row>57</xdr:row>
      <xdr:rowOff>103962</xdr:rowOff>
    </xdr:to>
    <xdr:cxnSp macro="">
      <xdr:nvCxnSpPr>
        <xdr:cNvPr id="122" name="直線コネクタ 121"/>
        <xdr:cNvCxnSpPr/>
      </xdr:nvCxnSpPr>
      <xdr:spPr>
        <a:xfrm flipV="1">
          <a:off x="2908300" y="9226245"/>
          <a:ext cx="889000" cy="65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34607</xdr:rowOff>
    </xdr:from>
    <xdr:to>
      <xdr:col>20</xdr:col>
      <xdr:colOff>38100</xdr:colOff>
      <xdr:row>54</xdr:row>
      <xdr:rowOff>136207</xdr:rowOff>
    </xdr:to>
    <xdr:sp macro="" textlink="">
      <xdr:nvSpPr>
        <xdr:cNvPr id="123" name="フローチャート: 判断 122"/>
        <xdr:cNvSpPr/>
      </xdr:nvSpPr>
      <xdr:spPr>
        <a:xfrm>
          <a:off x="3746500" y="929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127334</xdr:rowOff>
    </xdr:from>
    <xdr:ext cx="534377" cy="259045"/>
    <xdr:sp macro="" textlink="">
      <xdr:nvSpPr>
        <xdr:cNvPr id="124" name="テキスト ボックス 123"/>
        <xdr:cNvSpPr txBox="1"/>
      </xdr:nvSpPr>
      <xdr:spPr>
        <a:xfrm>
          <a:off x="3530111" y="938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133071</xdr:rowOff>
    </xdr:from>
    <xdr:to>
      <xdr:col>15</xdr:col>
      <xdr:colOff>50800</xdr:colOff>
      <xdr:row>57</xdr:row>
      <xdr:rowOff>103962</xdr:rowOff>
    </xdr:to>
    <xdr:cxnSp macro="">
      <xdr:nvCxnSpPr>
        <xdr:cNvPr id="125" name="直線コネクタ 124"/>
        <xdr:cNvCxnSpPr/>
      </xdr:nvCxnSpPr>
      <xdr:spPr>
        <a:xfrm>
          <a:off x="2019300" y="9391371"/>
          <a:ext cx="889000" cy="48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137134</xdr:rowOff>
    </xdr:from>
    <xdr:to>
      <xdr:col>15</xdr:col>
      <xdr:colOff>101600</xdr:colOff>
      <xdr:row>55</xdr:row>
      <xdr:rowOff>67284</xdr:rowOff>
    </xdr:to>
    <xdr:sp macro="" textlink="">
      <xdr:nvSpPr>
        <xdr:cNvPr id="126" name="フローチャート: 判断 125"/>
        <xdr:cNvSpPr/>
      </xdr:nvSpPr>
      <xdr:spPr>
        <a:xfrm>
          <a:off x="2857500" y="939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83811</xdr:rowOff>
    </xdr:from>
    <xdr:ext cx="534377" cy="259045"/>
    <xdr:sp macro="" textlink="">
      <xdr:nvSpPr>
        <xdr:cNvPr id="127" name="テキスト ボックス 126"/>
        <xdr:cNvSpPr txBox="1"/>
      </xdr:nvSpPr>
      <xdr:spPr>
        <a:xfrm>
          <a:off x="2641111" y="91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133071</xdr:rowOff>
    </xdr:from>
    <xdr:to>
      <xdr:col>10</xdr:col>
      <xdr:colOff>114300</xdr:colOff>
      <xdr:row>57</xdr:row>
      <xdr:rowOff>87084</xdr:rowOff>
    </xdr:to>
    <xdr:cxnSp macro="">
      <xdr:nvCxnSpPr>
        <xdr:cNvPr id="128" name="直線コネクタ 127"/>
        <xdr:cNvCxnSpPr/>
      </xdr:nvCxnSpPr>
      <xdr:spPr>
        <a:xfrm flipV="1">
          <a:off x="1130300" y="9391371"/>
          <a:ext cx="889000" cy="46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2032</xdr:rowOff>
    </xdr:from>
    <xdr:to>
      <xdr:col>10</xdr:col>
      <xdr:colOff>165100</xdr:colOff>
      <xdr:row>55</xdr:row>
      <xdr:rowOff>103632</xdr:rowOff>
    </xdr:to>
    <xdr:sp macro="" textlink="">
      <xdr:nvSpPr>
        <xdr:cNvPr id="129" name="フローチャート: 判断 128"/>
        <xdr:cNvSpPr/>
      </xdr:nvSpPr>
      <xdr:spPr>
        <a:xfrm>
          <a:off x="1968500" y="943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94759</xdr:rowOff>
    </xdr:from>
    <xdr:ext cx="534377" cy="259045"/>
    <xdr:sp macro="" textlink="">
      <xdr:nvSpPr>
        <xdr:cNvPr id="130" name="テキスト ボックス 129"/>
        <xdr:cNvSpPr txBox="1"/>
      </xdr:nvSpPr>
      <xdr:spPr>
        <a:xfrm>
          <a:off x="1752111" y="952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54229</xdr:rowOff>
    </xdr:from>
    <xdr:to>
      <xdr:col>6</xdr:col>
      <xdr:colOff>38100</xdr:colOff>
      <xdr:row>56</xdr:row>
      <xdr:rowOff>155829</xdr:rowOff>
    </xdr:to>
    <xdr:sp macro="" textlink="">
      <xdr:nvSpPr>
        <xdr:cNvPr id="131" name="フローチャート: 判断 130"/>
        <xdr:cNvSpPr/>
      </xdr:nvSpPr>
      <xdr:spPr>
        <a:xfrm>
          <a:off x="1079500" y="965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906</xdr:rowOff>
    </xdr:from>
    <xdr:ext cx="534377" cy="259045"/>
    <xdr:sp macro="" textlink="">
      <xdr:nvSpPr>
        <xdr:cNvPr id="132" name="テキスト ボックス 131"/>
        <xdr:cNvSpPr txBox="1"/>
      </xdr:nvSpPr>
      <xdr:spPr>
        <a:xfrm>
          <a:off x="863111" y="943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171044</xdr:rowOff>
    </xdr:from>
    <xdr:to>
      <xdr:col>24</xdr:col>
      <xdr:colOff>114300</xdr:colOff>
      <xdr:row>51</xdr:row>
      <xdr:rowOff>101194</xdr:rowOff>
    </xdr:to>
    <xdr:sp macro="" textlink="">
      <xdr:nvSpPr>
        <xdr:cNvPr id="138" name="楕円 137"/>
        <xdr:cNvSpPr/>
      </xdr:nvSpPr>
      <xdr:spPr>
        <a:xfrm>
          <a:off x="4584700" y="874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106850</xdr:rowOff>
    </xdr:from>
    <xdr:ext cx="534377" cy="259045"/>
    <xdr:sp macro="" textlink="">
      <xdr:nvSpPr>
        <xdr:cNvPr id="139" name="総務費該当値テキスト"/>
        <xdr:cNvSpPr txBox="1"/>
      </xdr:nvSpPr>
      <xdr:spPr>
        <a:xfrm>
          <a:off x="4686300" y="867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88595</xdr:rowOff>
    </xdr:from>
    <xdr:to>
      <xdr:col>20</xdr:col>
      <xdr:colOff>38100</xdr:colOff>
      <xdr:row>54</xdr:row>
      <xdr:rowOff>18745</xdr:rowOff>
    </xdr:to>
    <xdr:sp macro="" textlink="">
      <xdr:nvSpPr>
        <xdr:cNvPr id="140" name="楕円 139"/>
        <xdr:cNvSpPr/>
      </xdr:nvSpPr>
      <xdr:spPr>
        <a:xfrm>
          <a:off x="3746500" y="917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35272</xdr:rowOff>
    </xdr:from>
    <xdr:ext cx="534377" cy="259045"/>
    <xdr:sp macro="" textlink="">
      <xdr:nvSpPr>
        <xdr:cNvPr id="141" name="テキスト ボックス 140"/>
        <xdr:cNvSpPr txBox="1"/>
      </xdr:nvSpPr>
      <xdr:spPr>
        <a:xfrm>
          <a:off x="3530111" y="895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53162</xdr:rowOff>
    </xdr:from>
    <xdr:to>
      <xdr:col>15</xdr:col>
      <xdr:colOff>101600</xdr:colOff>
      <xdr:row>57</xdr:row>
      <xdr:rowOff>154762</xdr:rowOff>
    </xdr:to>
    <xdr:sp macro="" textlink="">
      <xdr:nvSpPr>
        <xdr:cNvPr id="142" name="楕円 141"/>
        <xdr:cNvSpPr/>
      </xdr:nvSpPr>
      <xdr:spPr>
        <a:xfrm>
          <a:off x="2857500" y="98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145889</xdr:rowOff>
    </xdr:from>
    <xdr:ext cx="534377" cy="259045"/>
    <xdr:sp macro="" textlink="">
      <xdr:nvSpPr>
        <xdr:cNvPr id="143" name="テキスト ボックス 142"/>
        <xdr:cNvSpPr txBox="1"/>
      </xdr:nvSpPr>
      <xdr:spPr>
        <a:xfrm>
          <a:off x="2641111" y="991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82271</xdr:rowOff>
    </xdr:from>
    <xdr:to>
      <xdr:col>10</xdr:col>
      <xdr:colOff>165100</xdr:colOff>
      <xdr:row>55</xdr:row>
      <xdr:rowOff>12421</xdr:rowOff>
    </xdr:to>
    <xdr:sp macro="" textlink="">
      <xdr:nvSpPr>
        <xdr:cNvPr id="144" name="楕円 143"/>
        <xdr:cNvSpPr/>
      </xdr:nvSpPr>
      <xdr:spPr>
        <a:xfrm>
          <a:off x="1968500" y="934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28948</xdr:rowOff>
    </xdr:from>
    <xdr:ext cx="534377" cy="259045"/>
    <xdr:sp macro="" textlink="">
      <xdr:nvSpPr>
        <xdr:cNvPr id="145" name="テキスト ボックス 144"/>
        <xdr:cNvSpPr txBox="1"/>
      </xdr:nvSpPr>
      <xdr:spPr>
        <a:xfrm>
          <a:off x="1752111" y="911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36284</xdr:rowOff>
    </xdr:from>
    <xdr:to>
      <xdr:col>6</xdr:col>
      <xdr:colOff>38100</xdr:colOff>
      <xdr:row>57</xdr:row>
      <xdr:rowOff>137884</xdr:rowOff>
    </xdr:to>
    <xdr:sp macro="" textlink="">
      <xdr:nvSpPr>
        <xdr:cNvPr id="146" name="楕円 145"/>
        <xdr:cNvSpPr/>
      </xdr:nvSpPr>
      <xdr:spPr>
        <a:xfrm>
          <a:off x="1079500" y="98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129011</xdr:rowOff>
    </xdr:from>
    <xdr:ext cx="534377" cy="259045"/>
    <xdr:sp macro="" textlink="">
      <xdr:nvSpPr>
        <xdr:cNvPr id="147" name="テキスト ボックス 146"/>
        <xdr:cNvSpPr txBox="1"/>
      </xdr:nvSpPr>
      <xdr:spPr>
        <a:xfrm>
          <a:off x="863111" y="990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28296</xdr:rowOff>
    </xdr:from>
    <xdr:to>
      <xdr:col>24</xdr:col>
      <xdr:colOff>62865</xdr:colOff>
      <xdr:row>78</xdr:row>
      <xdr:rowOff>43819</xdr:rowOff>
    </xdr:to>
    <xdr:cxnSp macro="">
      <xdr:nvCxnSpPr>
        <xdr:cNvPr id="174" name="直線コネクタ 173"/>
        <xdr:cNvCxnSpPr/>
      </xdr:nvCxnSpPr>
      <xdr:spPr>
        <a:xfrm flipV="1">
          <a:off x="4633595" y="12201246"/>
          <a:ext cx="1270" cy="121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47646</xdr:rowOff>
    </xdr:from>
    <xdr:ext cx="599010" cy="259045"/>
    <xdr:sp macro="" textlink="">
      <xdr:nvSpPr>
        <xdr:cNvPr id="175" name="民生費最小値テキスト"/>
        <xdr:cNvSpPr txBox="1"/>
      </xdr:nvSpPr>
      <xdr:spPr>
        <a:xfrm>
          <a:off x="4686300" y="134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43819</xdr:rowOff>
    </xdr:from>
    <xdr:to>
      <xdr:col>24</xdr:col>
      <xdr:colOff>152400</xdr:colOff>
      <xdr:row>78</xdr:row>
      <xdr:rowOff>43819</xdr:rowOff>
    </xdr:to>
    <xdr:cxnSp macro="">
      <xdr:nvCxnSpPr>
        <xdr:cNvPr id="176" name="直線コネクタ 175"/>
        <xdr:cNvCxnSpPr/>
      </xdr:nvCxnSpPr>
      <xdr:spPr>
        <a:xfrm>
          <a:off x="4546600" y="13416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146423</xdr:rowOff>
    </xdr:from>
    <xdr:ext cx="599010" cy="259045"/>
    <xdr:sp macro="" textlink="">
      <xdr:nvSpPr>
        <xdr:cNvPr id="177" name="民生費最大値テキスト"/>
        <xdr:cNvSpPr txBox="1"/>
      </xdr:nvSpPr>
      <xdr:spPr>
        <a:xfrm>
          <a:off x="4686300" y="119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28296</xdr:rowOff>
    </xdr:from>
    <xdr:to>
      <xdr:col>24</xdr:col>
      <xdr:colOff>152400</xdr:colOff>
      <xdr:row>71</xdr:row>
      <xdr:rowOff>28296</xdr:rowOff>
    </xdr:to>
    <xdr:cxnSp macro="">
      <xdr:nvCxnSpPr>
        <xdr:cNvPr id="178" name="直線コネクタ 177"/>
        <xdr:cNvCxnSpPr/>
      </xdr:nvCxnSpPr>
      <xdr:spPr>
        <a:xfrm>
          <a:off x="4546600" y="1220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88320</xdr:rowOff>
    </xdr:from>
    <xdr:to>
      <xdr:col>24</xdr:col>
      <xdr:colOff>63500</xdr:colOff>
      <xdr:row>76</xdr:row>
      <xdr:rowOff>100740</xdr:rowOff>
    </xdr:to>
    <xdr:cxnSp macro="">
      <xdr:nvCxnSpPr>
        <xdr:cNvPr id="179" name="直線コネクタ 178"/>
        <xdr:cNvCxnSpPr/>
      </xdr:nvCxnSpPr>
      <xdr:spPr>
        <a:xfrm flipV="1">
          <a:off x="3797300" y="13118520"/>
          <a:ext cx="8382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71238</xdr:rowOff>
    </xdr:from>
    <xdr:ext cx="599010" cy="259045"/>
    <xdr:sp macro="" textlink="">
      <xdr:nvSpPr>
        <xdr:cNvPr id="180" name="民生費平均値テキスト"/>
        <xdr:cNvSpPr txBox="1"/>
      </xdr:nvSpPr>
      <xdr:spPr>
        <a:xfrm>
          <a:off x="4686300" y="12758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48361</xdr:rowOff>
    </xdr:from>
    <xdr:to>
      <xdr:col>24</xdr:col>
      <xdr:colOff>114300</xdr:colOff>
      <xdr:row>75</xdr:row>
      <xdr:rowOff>149961</xdr:rowOff>
    </xdr:to>
    <xdr:sp macro="" textlink="">
      <xdr:nvSpPr>
        <xdr:cNvPr id="181" name="フローチャート: 判断 180"/>
        <xdr:cNvSpPr/>
      </xdr:nvSpPr>
      <xdr:spPr>
        <a:xfrm>
          <a:off x="4584700" y="1290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100740</xdr:rowOff>
    </xdr:from>
    <xdr:to>
      <xdr:col>19</xdr:col>
      <xdr:colOff>177800</xdr:colOff>
      <xdr:row>77</xdr:row>
      <xdr:rowOff>3694</xdr:rowOff>
    </xdr:to>
    <xdr:cxnSp macro="">
      <xdr:nvCxnSpPr>
        <xdr:cNvPr id="182" name="直線コネクタ 181"/>
        <xdr:cNvCxnSpPr/>
      </xdr:nvCxnSpPr>
      <xdr:spPr>
        <a:xfrm flipV="1">
          <a:off x="2908300" y="13130940"/>
          <a:ext cx="889000" cy="7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28125</xdr:rowOff>
    </xdr:from>
    <xdr:to>
      <xdr:col>20</xdr:col>
      <xdr:colOff>38100</xdr:colOff>
      <xdr:row>75</xdr:row>
      <xdr:rowOff>129725</xdr:rowOff>
    </xdr:to>
    <xdr:sp macro="" textlink="">
      <xdr:nvSpPr>
        <xdr:cNvPr id="183" name="フローチャート: 判断 182"/>
        <xdr:cNvSpPr/>
      </xdr:nvSpPr>
      <xdr:spPr>
        <a:xfrm>
          <a:off x="37465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146252</xdr:rowOff>
    </xdr:from>
    <xdr:ext cx="599010" cy="259045"/>
    <xdr:sp macro="" textlink="">
      <xdr:nvSpPr>
        <xdr:cNvPr id="184" name="テキスト ボックス 183"/>
        <xdr:cNvSpPr txBox="1"/>
      </xdr:nvSpPr>
      <xdr:spPr>
        <a:xfrm>
          <a:off x="3497795" y="1266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3694</xdr:rowOff>
    </xdr:from>
    <xdr:to>
      <xdr:col>15</xdr:col>
      <xdr:colOff>50800</xdr:colOff>
      <xdr:row>77</xdr:row>
      <xdr:rowOff>94002</xdr:rowOff>
    </xdr:to>
    <xdr:cxnSp macro="">
      <xdr:nvCxnSpPr>
        <xdr:cNvPr id="185" name="直線コネクタ 184"/>
        <xdr:cNvCxnSpPr/>
      </xdr:nvCxnSpPr>
      <xdr:spPr>
        <a:xfrm flipV="1">
          <a:off x="2019300" y="13205344"/>
          <a:ext cx="889000" cy="9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148630</xdr:rowOff>
    </xdr:from>
    <xdr:to>
      <xdr:col>15</xdr:col>
      <xdr:colOff>101600</xdr:colOff>
      <xdr:row>75</xdr:row>
      <xdr:rowOff>78780</xdr:rowOff>
    </xdr:to>
    <xdr:sp macro="" textlink="">
      <xdr:nvSpPr>
        <xdr:cNvPr id="186" name="フローチャート: 判断 185"/>
        <xdr:cNvSpPr/>
      </xdr:nvSpPr>
      <xdr:spPr>
        <a:xfrm>
          <a:off x="2857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95307</xdr:rowOff>
    </xdr:from>
    <xdr:ext cx="599010" cy="259045"/>
    <xdr:sp macro="" textlink="">
      <xdr:nvSpPr>
        <xdr:cNvPr id="187" name="テキスト ボックス 186"/>
        <xdr:cNvSpPr txBox="1"/>
      </xdr:nvSpPr>
      <xdr:spPr>
        <a:xfrm>
          <a:off x="2608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94002</xdr:rowOff>
    </xdr:from>
    <xdr:to>
      <xdr:col>10</xdr:col>
      <xdr:colOff>114300</xdr:colOff>
      <xdr:row>77</xdr:row>
      <xdr:rowOff>143901</xdr:rowOff>
    </xdr:to>
    <xdr:cxnSp macro="">
      <xdr:nvCxnSpPr>
        <xdr:cNvPr id="188" name="直線コネクタ 187"/>
        <xdr:cNvCxnSpPr/>
      </xdr:nvCxnSpPr>
      <xdr:spPr>
        <a:xfrm flipV="1">
          <a:off x="1130300" y="13295652"/>
          <a:ext cx="889000" cy="4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75445</xdr:rowOff>
    </xdr:from>
    <xdr:to>
      <xdr:col>10</xdr:col>
      <xdr:colOff>165100</xdr:colOff>
      <xdr:row>76</xdr:row>
      <xdr:rowOff>5595</xdr:rowOff>
    </xdr:to>
    <xdr:sp macro="" textlink="">
      <xdr:nvSpPr>
        <xdr:cNvPr id="189" name="フローチャート: 判断 188"/>
        <xdr:cNvSpPr/>
      </xdr:nvSpPr>
      <xdr:spPr>
        <a:xfrm>
          <a:off x="1968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22122</xdr:rowOff>
    </xdr:from>
    <xdr:ext cx="599010" cy="259045"/>
    <xdr:sp macro="" textlink="">
      <xdr:nvSpPr>
        <xdr:cNvPr id="190" name="テキスト ボックス 189"/>
        <xdr:cNvSpPr txBox="1"/>
      </xdr:nvSpPr>
      <xdr:spPr>
        <a:xfrm>
          <a:off x="1719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106066</xdr:rowOff>
    </xdr:from>
    <xdr:to>
      <xdr:col>6</xdr:col>
      <xdr:colOff>38100</xdr:colOff>
      <xdr:row>78</xdr:row>
      <xdr:rowOff>36216</xdr:rowOff>
    </xdr:to>
    <xdr:sp macro="" textlink="">
      <xdr:nvSpPr>
        <xdr:cNvPr id="191" name="フローチャート: 判断 190"/>
        <xdr:cNvSpPr/>
      </xdr:nvSpPr>
      <xdr:spPr>
        <a:xfrm>
          <a:off x="1079500" y="1330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27343</xdr:rowOff>
    </xdr:from>
    <xdr:ext cx="599010" cy="259045"/>
    <xdr:sp macro="" textlink="">
      <xdr:nvSpPr>
        <xdr:cNvPr id="192" name="テキスト ボックス 191"/>
        <xdr:cNvSpPr txBox="1"/>
      </xdr:nvSpPr>
      <xdr:spPr>
        <a:xfrm>
          <a:off x="830795" y="1340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37520</xdr:rowOff>
    </xdr:from>
    <xdr:to>
      <xdr:col>24</xdr:col>
      <xdr:colOff>114300</xdr:colOff>
      <xdr:row>76</xdr:row>
      <xdr:rowOff>139120</xdr:rowOff>
    </xdr:to>
    <xdr:sp macro="" textlink="">
      <xdr:nvSpPr>
        <xdr:cNvPr id="198" name="楕円 197"/>
        <xdr:cNvSpPr/>
      </xdr:nvSpPr>
      <xdr:spPr>
        <a:xfrm>
          <a:off x="4584700" y="130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15947</xdr:rowOff>
    </xdr:from>
    <xdr:ext cx="599010" cy="259045"/>
    <xdr:sp macro="" textlink="">
      <xdr:nvSpPr>
        <xdr:cNvPr id="199" name="民生費該当値テキスト"/>
        <xdr:cNvSpPr txBox="1"/>
      </xdr:nvSpPr>
      <xdr:spPr>
        <a:xfrm>
          <a:off x="4686300" y="1304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49940</xdr:rowOff>
    </xdr:from>
    <xdr:to>
      <xdr:col>20</xdr:col>
      <xdr:colOff>38100</xdr:colOff>
      <xdr:row>76</xdr:row>
      <xdr:rowOff>151540</xdr:rowOff>
    </xdr:to>
    <xdr:sp macro="" textlink="">
      <xdr:nvSpPr>
        <xdr:cNvPr id="200" name="楕円 199"/>
        <xdr:cNvSpPr/>
      </xdr:nvSpPr>
      <xdr:spPr>
        <a:xfrm>
          <a:off x="3746500" y="130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142667</xdr:rowOff>
    </xdr:from>
    <xdr:ext cx="599010" cy="259045"/>
    <xdr:sp macro="" textlink="">
      <xdr:nvSpPr>
        <xdr:cNvPr id="201" name="テキスト ボックス 200"/>
        <xdr:cNvSpPr txBox="1"/>
      </xdr:nvSpPr>
      <xdr:spPr>
        <a:xfrm>
          <a:off x="3497795" y="1317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124344</xdr:rowOff>
    </xdr:from>
    <xdr:to>
      <xdr:col>15</xdr:col>
      <xdr:colOff>101600</xdr:colOff>
      <xdr:row>77</xdr:row>
      <xdr:rowOff>54494</xdr:rowOff>
    </xdr:to>
    <xdr:sp macro="" textlink="">
      <xdr:nvSpPr>
        <xdr:cNvPr id="202" name="楕円 201"/>
        <xdr:cNvSpPr/>
      </xdr:nvSpPr>
      <xdr:spPr>
        <a:xfrm>
          <a:off x="2857500" y="131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45621</xdr:rowOff>
    </xdr:from>
    <xdr:ext cx="599010" cy="259045"/>
    <xdr:sp macro="" textlink="">
      <xdr:nvSpPr>
        <xdr:cNvPr id="203" name="テキスト ボックス 202"/>
        <xdr:cNvSpPr txBox="1"/>
      </xdr:nvSpPr>
      <xdr:spPr>
        <a:xfrm>
          <a:off x="2608795" y="1324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43202</xdr:rowOff>
    </xdr:from>
    <xdr:to>
      <xdr:col>10</xdr:col>
      <xdr:colOff>165100</xdr:colOff>
      <xdr:row>77</xdr:row>
      <xdr:rowOff>144802</xdr:rowOff>
    </xdr:to>
    <xdr:sp macro="" textlink="">
      <xdr:nvSpPr>
        <xdr:cNvPr id="204" name="楕円 203"/>
        <xdr:cNvSpPr/>
      </xdr:nvSpPr>
      <xdr:spPr>
        <a:xfrm>
          <a:off x="1968500" y="132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135929</xdr:rowOff>
    </xdr:from>
    <xdr:ext cx="599010" cy="259045"/>
    <xdr:sp macro="" textlink="">
      <xdr:nvSpPr>
        <xdr:cNvPr id="205" name="テキスト ボックス 204"/>
        <xdr:cNvSpPr txBox="1"/>
      </xdr:nvSpPr>
      <xdr:spPr>
        <a:xfrm>
          <a:off x="1719795" y="1333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93101</xdr:rowOff>
    </xdr:from>
    <xdr:to>
      <xdr:col>6</xdr:col>
      <xdr:colOff>38100</xdr:colOff>
      <xdr:row>78</xdr:row>
      <xdr:rowOff>23251</xdr:rowOff>
    </xdr:to>
    <xdr:sp macro="" textlink="">
      <xdr:nvSpPr>
        <xdr:cNvPr id="206" name="楕円 205"/>
        <xdr:cNvSpPr/>
      </xdr:nvSpPr>
      <xdr:spPr>
        <a:xfrm>
          <a:off x="1079500" y="1329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39778</xdr:rowOff>
    </xdr:from>
    <xdr:ext cx="599010" cy="259045"/>
    <xdr:sp macro="" textlink="">
      <xdr:nvSpPr>
        <xdr:cNvPr id="207" name="テキスト ボックス 206"/>
        <xdr:cNvSpPr txBox="1"/>
      </xdr:nvSpPr>
      <xdr:spPr>
        <a:xfrm>
          <a:off x="830795" y="1306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83502</xdr:rowOff>
    </xdr:from>
    <xdr:to>
      <xdr:col>24</xdr:col>
      <xdr:colOff>62865</xdr:colOff>
      <xdr:row>99</xdr:row>
      <xdr:rowOff>107011</xdr:rowOff>
    </xdr:to>
    <xdr:cxnSp macro="">
      <xdr:nvCxnSpPr>
        <xdr:cNvPr id="232" name="直線コネクタ 231"/>
        <xdr:cNvCxnSpPr/>
      </xdr:nvCxnSpPr>
      <xdr:spPr>
        <a:xfrm flipV="1">
          <a:off x="4633595" y="15856902"/>
          <a:ext cx="1270" cy="122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110838</xdr:rowOff>
    </xdr:from>
    <xdr:ext cx="534377" cy="259045"/>
    <xdr:sp macro="" textlink="">
      <xdr:nvSpPr>
        <xdr:cNvPr id="233" name="衛生費最小値テキスト"/>
        <xdr:cNvSpPr txBox="1"/>
      </xdr:nvSpPr>
      <xdr:spPr>
        <a:xfrm>
          <a:off x="4686300" y="1708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107011</xdr:rowOff>
    </xdr:from>
    <xdr:to>
      <xdr:col>24</xdr:col>
      <xdr:colOff>152400</xdr:colOff>
      <xdr:row>99</xdr:row>
      <xdr:rowOff>107011</xdr:rowOff>
    </xdr:to>
    <xdr:cxnSp macro="">
      <xdr:nvCxnSpPr>
        <xdr:cNvPr id="234" name="直線コネクタ 233"/>
        <xdr:cNvCxnSpPr/>
      </xdr:nvCxnSpPr>
      <xdr:spPr>
        <a:xfrm>
          <a:off x="4546600" y="17080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30179</xdr:rowOff>
    </xdr:from>
    <xdr:ext cx="534377" cy="259045"/>
    <xdr:sp macro="" textlink="">
      <xdr:nvSpPr>
        <xdr:cNvPr id="235" name="衛生費最大値テキスト"/>
        <xdr:cNvSpPr txBox="1"/>
      </xdr:nvSpPr>
      <xdr:spPr>
        <a:xfrm>
          <a:off x="4686300" y="156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83502</xdr:rowOff>
    </xdr:from>
    <xdr:to>
      <xdr:col>24</xdr:col>
      <xdr:colOff>152400</xdr:colOff>
      <xdr:row>92</xdr:row>
      <xdr:rowOff>83502</xdr:rowOff>
    </xdr:to>
    <xdr:cxnSp macro="">
      <xdr:nvCxnSpPr>
        <xdr:cNvPr id="236" name="直線コネクタ 235"/>
        <xdr:cNvCxnSpPr/>
      </xdr:nvCxnSpPr>
      <xdr:spPr>
        <a:xfrm>
          <a:off x="4546600" y="15856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95619</xdr:rowOff>
    </xdr:from>
    <xdr:to>
      <xdr:col>24</xdr:col>
      <xdr:colOff>63500</xdr:colOff>
      <xdr:row>92</xdr:row>
      <xdr:rowOff>83502</xdr:rowOff>
    </xdr:to>
    <xdr:cxnSp macro="">
      <xdr:nvCxnSpPr>
        <xdr:cNvPr id="237" name="直線コネクタ 236"/>
        <xdr:cNvCxnSpPr/>
      </xdr:nvCxnSpPr>
      <xdr:spPr>
        <a:xfrm>
          <a:off x="3797300" y="15697569"/>
          <a:ext cx="838200" cy="15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120933</xdr:rowOff>
    </xdr:from>
    <xdr:ext cx="534377" cy="259045"/>
    <xdr:sp macro="" textlink="">
      <xdr:nvSpPr>
        <xdr:cNvPr id="238" name="衛生費平均値テキスト"/>
        <xdr:cNvSpPr txBox="1"/>
      </xdr:nvSpPr>
      <xdr:spPr>
        <a:xfrm>
          <a:off x="4686300" y="165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142506</xdr:rowOff>
    </xdr:from>
    <xdr:to>
      <xdr:col>24</xdr:col>
      <xdr:colOff>114300</xdr:colOff>
      <xdr:row>97</xdr:row>
      <xdr:rowOff>72656</xdr:rowOff>
    </xdr:to>
    <xdr:sp macro="" textlink="">
      <xdr:nvSpPr>
        <xdr:cNvPr id="239" name="フローチャート: 判断 238"/>
        <xdr:cNvSpPr/>
      </xdr:nvSpPr>
      <xdr:spPr>
        <a:xfrm>
          <a:off x="4584700" y="1660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95619</xdr:rowOff>
    </xdr:from>
    <xdr:to>
      <xdr:col>19</xdr:col>
      <xdr:colOff>177800</xdr:colOff>
      <xdr:row>93</xdr:row>
      <xdr:rowOff>41669</xdr:rowOff>
    </xdr:to>
    <xdr:cxnSp macro="">
      <xdr:nvCxnSpPr>
        <xdr:cNvPr id="240" name="直線コネクタ 239"/>
        <xdr:cNvCxnSpPr/>
      </xdr:nvCxnSpPr>
      <xdr:spPr>
        <a:xfrm flipV="1">
          <a:off x="2908300" y="15697569"/>
          <a:ext cx="889000" cy="28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133820</xdr:rowOff>
    </xdr:from>
    <xdr:to>
      <xdr:col>20</xdr:col>
      <xdr:colOff>38100</xdr:colOff>
      <xdr:row>97</xdr:row>
      <xdr:rowOff>63970</xdr:rowOff>
    </xdr:to>
    <xdr:sp macro="" textlink="">
      <xdr:nvSpPr>
        <xdr:cNvPr id="241" name="フローチャート: 判断 240"/>
        <xdr:cNvSpPr/>
      </xdr:nvSpPr>
      <xdr:spPr>
        <a:xfrm>
          <a:off x="3746500" y="1659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55097</xdr:rowOff>
    </xdr:from>
    <xdr:ext cx="534377" cy="259045"/>
    <xdr:sp macro="" textlink="">
      <xdr:nvSpPr>
        <xdr:cNvPr id="242" name="テキスト ボックス 241"/>
        <xdr:cNvSpPr txBox="1"/>
      </xdr:nvSpPr>
      <xdr:spPr>
        <a:xfrm>
          <a:off x="3530111" y="166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41669</xdr:rowOff>
    </xdr:from>
    <xdr:to>
      <xdr:col>15</xdr:col>
      <xdr:colOff>50800</xdr:colOff>
      <xdr:row>93</xdr:row>
      <xdr:rowOff>80263</xdr:rowOff>
    </xdr:to>
    <xdr:cxnSp macro="">
      <xdr:nvCxnSpPr>
        <xdr:cNvPr id="243" name="直線コネクタ 242"/>
        <xdr:cNvCxnSpPr/>
      </xdr:nvCxnSpPr>
      <xdr:spPr>
        <a:xfrm flipV="1">
          <a:off x="2019300" y="15986519"/>
          <a:ext cx="889000" cy="3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145441</xdr:rowOff>
    </xdr:from>
    <xdr:to>
      <xdr:col>15</xdr:col>
      <xdr:colOff>101600</xdr:colOff>
      <xdr:row>97</xdr:row>
      <xdr:rowOff>75591</xdr:rowOff>
    </xdr:to>
    <xdr:sp macro="" textlink="">
      <xdr:nvSpPr>
        <xdr:cNvPr id="244" name="フローチャート: 判断 243"/>
        <xdr:cNvSpPr/>
      </xdr:nvSpPr>
      <xdr:spPr>
        <a:xfrm>
          <a:off x="2857500" y="166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66718</xdr:rowOff>
    </xdr:from>
    <xdr:ext cx="534377" cy="259045"/>
    <xdr:sp macro="" textlink="">
      <xdr:nvSpPr>
        <xdr:cNvPr id="245" name="テキスト ボックス 244"/>
        <xdr:cNvSpPr txBox="1"/>
      </xdr:nvSpPr>
      <xdr:spPr>
        <a:xfrm>
          <a:off x="2641111" y="1669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80263</xdr:rowOff>
    </xdr:from>
    <xdr:to>
      <xdr:col>10</xdr:col>
      <xdr:colOff>114300</xdr:colOff>
      <xdr:row>94</xdr:row>
      <xdr:rowOff>119850</xdr:rowOff>
    </xdr:to>
    <xdr:cxnSp macro="">
      <xdr:nvCxnSpPr>
        <xdr:cNvPr id="246" name="直線コネクタ 245"/>
        <xdr:cNvCxnSpPr/>
      </xdr:nvCxnSpPr>
      <xdr:spPr>
        <a:xfrm flipV="1">
          <a:off x="1130300" y="16025113"/>
          <a:ext cx="889000" cy="2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120675</xdr:rowOff>
    </xdr:from>
    <xdr:to>
      <xdr:col>10</xdr:col>
      <xdr:colOff>165100</xdr:colOff>
      <xdr:row>97</xdr:row>
      <xdr:rowOff>50825</xdr:rowOff>
    </xdr:to>
    <xdr:sp macro="" textlink="">
      <xdr:nvSpPr>
        <xdr:cNvPr id="247" name="フローチャート: 判断 246"/>
        <xdr:cNvSpPr/>
      </xdr:nvSpPr>
      <xdr:spPr>
        <a:xfrm>
          <a:off x="1968500" y="165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41952</xdr:rowOff>
    </xdr:from>
    <xdr:ext cx="534377" cy="259045"/>
    <xdr:sp macro="" textlink="">
      <xdr:nvSpPr>
        <xdr:cNvPr id="248" name="テキスト ボックス 247"/>
        <xdr:cNvSpPr txBox="1"/>
      </xdr:nvSpPr>
      <xdr:spPr>
        <a:xfrm>
          <a:off x="1752111" y="166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159041</xdr:rowOff>
    </xdr:from>
    <xdr:to>
      <xdr:col>6</xdr:col>
      <xdr:colOff>38100</xdr:colOff>
      <xdr:row>94</xdr:row>
      <xdr:rowOff>89191</xdr:rowOff>
    </xdr:to>
    <xdr:sp macro="" textlink="">
      <xdr:nvSpPr>
        <xdr:cNvPr id="249" name="フローチャート: 判断 248"/>
        <xdr:cNvSpPr/>
      </xdr:nvSpPr>
      <xdr:spPr>
        <a:xfrm>
          <a:off x="1079500" y="1610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105718</xdr:rowOff>
    </xdr:from>
    <xdr:ext cx="534377" cy="259045"/>
    <xdr:sp macro="" textlink="">
      <xdr:nvSpPr>
        <xdr:cNvPr id="250" name="テキスト ボックス 249"/>
        <xdr:cNvSpPr txBox="1"/>
      </xdr:nvSpPr>
      <xdr:spPr>
        <a:xfrm>
          <a:off x="863111" y="1587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32702</xdr:rowOff>
    </xdr:from>
    <xdr:to>
      <xdr:col>24</xdr:col>
      <xdr:colOff>114300</xdr:colOff>
      <xdr:row>92</xdr:row>
      <xdr:rowOff>134302</xdr:rowOff>
    </xdr:to>
    <xdr:sp macro="" textlink="">
      <xdr:nvSpPr>
        <xdr:cNvPr id="256" name="楕円 255"/>
        <xdr:cNvSpPr/>
      </xdr:nvSpPr>
      <xdr:spPr>
        <a:xfrm>
          <a:off x="4584700" y="158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157179</xdr:rowOff>
    </xdr:from>
    <xdr:ext cx="534377" cy="259045"/>
    <xdr:sp macro="" textlink="">
      <xdr:nvSpPr>
        <xdr:cNvPr id="257" name="衛生費該当値テキスト"/>
        <xdr:cNvSpPr txBox="1"/>
      </xdr:nvSpPr>
      <xdr:spPr>
        <a:xfrm>
          <a:off x="4686300" y="1575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44819</xdr:rowOff>
    </xdr:from>
    <xdr:to>
      <xdr:col>20</xdr:col>
      <xdr:colOff>38100</xdr:colOff>
      <xdr:row>91</xdr:row>
      <xdr:rowOff>146419</xdr:rowOff>
    </xdr:to>
    <xdr:sp macro="" textlink="">
      <xdr:nvSpPr>
        <xdr:cNvPr id="258" name="楕円 257"/>
        <xdr:cNvSpPr/>
      </xdr:nvSpPr>
      <xdr:spPr>
        <a:xfrm>
          <a:off x="3746500" y="156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162946</xdr:rowOff>
    </xdr:from>
    <xdr:ext cx="534377" cy="259045"/>
    <xdr:sp macro="" textlink="">
      <xdr:nvSpPr>
        <xdr:cNvPr id="259" name="テキスト ボックス 258"/>
        <xdr:cNvSpPr txBox="1"/>
      </xdr:nvSpPr>
      <xdr:spPr>
        <a:xfrm>
          <a:off x="3530111" y="1542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162319</xdr:rowOff>
    </xdr:from>
    <xdr:to>
      <xdr:col>15</xdr:col>
      <xdr:colOff>101600</xdr:colOff>
      <xdr:row>93</xdr:row>
      <xdr:rowOff>92469</xdr:rowOff>
    </xdr:to>
    <xdr:sp macro="" textlink="">
      <xdr:nvSpPr>
        <xdr:cNvPr id="260" name="楕円 259"/>
        <xdr:cNvSpPr/>
      </xdr:nvSpPr>
      <xdr:spPr>
        <a:xfrm>
          <a:off x="2857500" y="1593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108996</xdr:rowOff>
    </xdr:from>
    <xdr:ext cx="534377" cy="259045"/>
    <xdr:sp macro="" textlink="">
      <xdr:nvSpPr>
        <xdr:cNvPr id="261" name="テキスト ボックス 260"/>
        <xdr:cNvSpPr txBox="1"/>
      </xdr:nvSpPr>
      <xdr:spPr>
        <a:xfrm>
          <a:off x="2641111" y="1571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29463</xdr:rowOff>
    </xdr:from>
    <xdr:to>
      <xdr:col>10</xdr:col>
      <xdr:colOff>165100</xdr:colOff>
      <xdr:row>93</xdr:row>
      <xdr:rowOff>131063</xdr:rowOff>
    </xdr:to>
    <xdr:sp macro="" textlink="">
      <xdr:nvSpPr>
        <xdr:cNvPr id="262" name="楕円 261"/>
        <xdr:cNvSpPr/>
      </xdr:nvSpPr>
      <xdr:spPr>
        <a:xfrm>
          <a:off x="1968500" y="1597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147590</xdr:rowOff>
    </xdr:from>
    <xdr:ext cx="534377" cy="259045"/>
    <xdr:sp macro="" textlink="">
      <xdr:nvSpPr>
        <xdr:cNvPr id="263" name="テキスト ボックス 262"/>
        <xdr:cNvSpPr txBox="1"/>
      </xdr:nvSpPr>
      <xdr:spPr>
        <a:xfrm>
          <a:off x="1752111" y="1574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69050</xdr:rowOff>
    </xdr:from>
    <xdr:to>
      <xdr:col>6</xdr:col>
      <xdr:colOff>38100</xdr:colOff>
      <xdr:row>94</xdr:row>
      <xdr:rowOff>170650</xdr:rowOff>
    </xdr:to>
    <xdr:sp macro="" textlink="">
      <xdr:nvSpPr>
        <xdr:cNvPr id="264" name="楕円 263"/>
        <xdr:cNvSpPr/>
      </xdr:nvSpPr>
      <xdr:spPr>
        <a:xfrm>
          <a:off x="1079500" y="161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161777</xdr:rowOff>
    </xdr:from>
    <xdr:ext cx="534377" cy="259045"/>
    <xdr:sp macro="" textlink="">
      <xdr:nvSpPr>
        <xdr:cNvPr id="265" name="テキスト ボックス 264"/>
        <xdr:cNvSpPr txBox="1"/>
      </xdr:nvSpPr>
      <xdr:spPr>
        <a:xfrm>
          <a:off x="863111" y="162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128079</xdr:rowOff>
    </xdr:from>
    <xdr:to>
      <xdr:col>54</xdr:col>
      <xdr:colOff>189865</xdr:colOff>
      <xdr:row>39</xdr:row>
      <xdr:rowOff>43879</xdr:rowOff>
    </xdr:to>
    <xdr:cxnSp macro="">
      <xdr:nvCxnSpPr>
        <xdr:cNvPr id="289" name="直線コネクタ 288"/>
        <xdr:cNvCxnSpPr/>
      </xdr:nvCxnSpPr>
      <xdr:spPr>
        <a:xfrm flipV="1">
          <a:off x="10475595" y="5100129"/>
          <a:ext cx="1270" cy="16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90" name="労働費最小値テキスト"/>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91" name="直線コネクタ 290"/>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74756</xdr:rowOff>
    </xdr:from>
    <xdr:ext cx="469744" cy="259045"/>
    <xdr:sp macro="" textlink="">
      <xdr:nvSpPr>
        <xdr:cNvPr id="292" name="労働費最大値テキスト"/>
        <xdr:cNvSpPr txBox="1"/>
      </xdr:nvSpPr>
      <xdr:spPr>
        <a:xfrm>
          <a:off x="10528300" y="487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128079</xdr:rowOff>
    </xdr:from>
    <xdr:to>
      <xdr:col>55</xdr:col>
      <xdr:colOff>88900</xdr:colOff>
      <xdr:row>29</xdr:row>
      <xdr:rowOff>128079</xdr:rowOff>
    </xdr:to>
    <xdr:cxnSp macro="">
      <xdr:nvCxnSpPr>
        <xdr:cNvPr id="293" name="直線コネクタ 292"/>
        <xdr:cNvCxnSpPr/>
      </xdr:nvCxnSpPr>
      <xdr:spPr>
        <a:xfrm>
          <a:off x="10388600" y="510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105601</xdr:rowOff>
    </xdr:from>
    <xdr:to>
      <xdr:col>55</xdr:col>
      <xdr:colOff>0</xdr:colOff>
      <xdr:row>38</xdr:row>
      <xdr:rowOff>111506</xdr:rowOff>
    </xdr:to>
    <xdr:cxnSp macro="">
      <xdr:nvCxnSpPr>
        <xdr:cNvPr id="294" name="直線コネクタ 293"/>
        <xdr:cNvCxnSpPr/>
      </xdr:nvCxnSpPr>
      <xdr:spPr>
        <a:xfrm flipV="1">
          <a:off x="9639300" y="6620701"/>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121302</xdr:rowOff>
    </xdr:from>
    <xdr:ext cx="469744" cy="259045"/>
    <xdr:sp macro="" textlink="">
      <xdr:nvSpPr>
        <xdr:cNvPr id="295" name="労働費平均値テキスト"/>
        <xdr:cNvSpPr txBox="1"/>
      </xdr:nvSpPr>
      <xdr:spPr>
        <a:xfrm>
          <a:off x="10528300" y="6293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98425</xdr:rowOff>
    </xdr:from>
    <xdr:to>
      <xdr:col>55</xdr:col>
      <xdr:colOff>50800</xdr:colOff>
      <xdr:row>38</xdr:row>
      <xdr:rowOff>28575</xdr:rowOff>
    </xdr:to>
    <xdr:sp macro="" textlink="">
      <xdr:nvSpPr>
        <xdr:cNvPr id="296" name="フローチャート: 判断 295"/>
        <xdr:cNvSpPr/>
      </xdr:nvSpPr>
      <xdr:spPr>
        <a:xfrm>
          <a:off x="10426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107886</xdr:rowOff>
    </xdr:from>
    <xdr:to>
      <xdr:col>50</xdr:col>
      <xdr:colOff>114300</xdr:colOff>
      <xdr:row>38</xdr:row>
      <xdr:rowOff>111506</xdr:rowOff>
    </xdr:to>
    <xdr:cxnSp macro="">
      <xdr:nvCxnSpPr>
        <xdr:cNvPr id="297" name="直線コネクタ 296"/>
        <xdr:cNvCxnSpPr/>
      </xdr:nvCxnSpPr>
      <xdr:spPr>
        <a:xfrm>
          <a:off x="8750300" y="662298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168719</xdr:rowOff>
    </xdr:from>
    <xdr:to>
      <xdr:col>50</xdr:col>
      <xdr:colOff>165100</xdr:colOff>
      <xdr:row>38</xdr:row>
      <xdr:rowOff>98869</xdr:rowOff>
    </xdr:to>
    <xdr:sp macro="" textlink="">
      <xdr:nvSpPr>
        <xdr:cNvPr id="298" name="フローチャート: 判断 297"/>
        <xdr:cNvSpPr/>
      </xdr:nvSpPr>
      <xdr:spPr>
        <a:xfrm>
          <a:off x="9588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115397</xdr:rowOff>
    </xdr:from>
    <xdr:ext cx="378565" cy="259045"/>
    <xdr:sp macro="" textlink="">
      <xdr:nvSpPr>
        <xdr:cNvPr id="299" name="テキスト ボックス 298"/>
        <xdr:cNvSpPr txBox="1"/>
      </xdr:nvSpPr>
      <xdr:spPr>
        <a:xfrm>
          <a:off x="9450017" y="628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107886</xdr:rowOff>
    </xdr:from>
    <xdr:to>
      <xdr:col>45</xdr:col>
      <xdr:colOff>177800</xdr:colOff>
      <xdr:row>38</xdr:row>
      <xdr:rowOff>124269</xdr:rowOff>
    </xdr:to>
    <xdr:cxnSp macro="">
      <xdr:nvCxnSpPr>
        <xdr:cNvPr id="300" name="直線コネクタ 299"/>
        <xdr:cNvCxnSpPr/>
      </xdr:nvCxnSpPr>
      <xdr:spPr>
        <a:xfrm flipV="1">
          <a:off x="7861300" y="6622986"/>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xdr:rowOff>
    </xdr:from>
    <xdr:to>
      <xdr:col>46</xdr:col>
      <xdr:colOff>38100</xdr:colOff>
      <xdr:row>38</xdr:row>
      <xdr:rowOff>118110</xdr:rowOff>
    </xdr:to>
    <xdr:sp macro="" textlink="">
      <xdr:nvSpPr>
        <xdr:cNvPr id="301" name="フローチャート: 判断 300"/>
        <xdr:cNvSpPr/>
      </xdr:nvSpPr>
      <xdr:spPr>
        <a:xfrm>
          <a:off x="8699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134637</xdr:rowOff>
    </xdr:from>
    <xdr:ext cx="378565" cy="259045"/>
    <xdr:sp macro="" textlink="">
      <xdr:nvSpPr>
        <xdr:cNvPr id="302" name="テキスト ボックス 301"/>
        <xdr:cNvSpPr txBox="1"/>
      </xdr:nvSpPr>
      <xdr:spPr>
        <a:xfrm>
          <a:off x="8561017" y="630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110172</xdr:rowOff>
    </xdr:from>
    <xdr:to>
      <xdr:col>41</xdr:col>
      <xdr:colOff>50800</xdr:colOff>
      <xdr:row>38</xdr:row>
      <xdr:rowOff>124269</xdr:rowOff>
    </xdr:to>
    <xdr:cxnSp macro="">
      <xdr:nvCxnSpPr>
        <xdr:cNvPr id="303" name="直線コネクタ 302"/>
        <xdr:cNvCxnSpPr/>
      </xdr:nvCxnSpPr>
      <xdr:spPr>
        <a:xfrm>
          <a:off x="6972300" y="6625272"/>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41084</xdr:rowOff>
    </xdr:from>
    <xdr:to>
      <xdr:col>41</xdr:col>
      <xdr:colOff>101600</xdr:colOff>
      <xdr:row>38</xdr:row>
      <xdr:rowOff>142684</xdr:rowOff>
    </xdr:to>
    <xdr:sp macro="" textlink="">
      <xdr:nvSpPr>
        <xdr:cNvPr id="304" name="フローチャート: 判断 303"/>
        <xdr:cNvSpPr/>
      </xdr:nvSpPr>
      <xdr:spPr>
        <a:xfrm>
          <a:off x="7810500" y="655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159211</xdr:rowOff>
    </xdr:from>
    <xdr:ext cx="378565" cy="259045"/>
    <xdr:sp macro="" textlink="">
      <xdr:nvSpPr>
        <xdr:cNvPr id="305" name="テキスト ボックス 304"/>
        <xdr:cNvSpPr txBox="1"/>
      </xdr:nvSpPr>
      <xdr:spPr>
        <a:xfrm>
          <a:off x="7672017" y="633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66421</xdr:rowOff>
    </xdr:from>
    <xdr:to>
      <xdr:col>36</xdr:col>
      <xdr:colOff>165100</xdr:colOff>
      <xdr:row>38</xdr:row>
      <xdr:rowOff>168021</xdr:rowOff>
    </xdr:to>
    <xdr:sp macro="" textlink="">
      <xdr:nvSpPr>
        <xdr:cNvPr id="306" name="フローチャート: 判断 305"/>
        <xdr:cNvSpPr/>
      </xdr:nvSpPr>
      <xdr:spPr>
        <a:xfrm>
          <a:off x="6921500" y="65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159148</xdr:rowOff>
    </xdr:from>
    <xdr:ext cx="378565" cy="259045"/>
    <xdr:sp macro="" textlink="">
      <xdr:nvSpPr>
        <xdr:cNvPr id="307" name="テキスト ボックス 306"/>
        <xdr:cNvSpPr txBox="1"/>
      </xdr:nvSpPr>
      <xdr:spPr>
        <a:xfrm>
          <a:off x="6783017" y="667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54801</xdr:rowOff>
    </xdr:from>
    <xdr:to>
      <xdr:col>55</xdr:col>
      <xdr:colOff>50800</xdr:colOff>
      <xdr:row>38</xdr:row>
      <xdr:rowOff>156401</xdr:rowOff>
    </xdr:to>
    <xdr:sp macro="" textlink="">
      <xdr:nvSpPr>
        <xdr:cNvPr id="313" name="楕円 312"/>
        <xdr:cNvSpPr/>
      </xdr:nvSpPr>
      <xdr:spPr>
        <a:xfrm>
          <a:off x="10426700" y="65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141178</xdr:rowOff>
    </xdr:from>
    <xdr:ext cx="378565" cy="259045"/>
    <xdr:sp macro="" textlink="">
      <xdr:nvSpPr>
        <xdr:cNvPr id="314" name="労働費該当値テキスト"/>
        <xdr:cNvSpPr txBox="1"/>
      </xdr:nvSpPr>
      <xdr:spPr>
        <a:xfrm>
          <a:off x="10528300" y="6484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60706</xdr:rowOff>
    </xdr:from>
    <xdr:to>
      <xdr:col>50</xdr:col>
      <xdr:colOff>165100</xdr:colOff>
      <xdr:row>38</xdr:row>
      <xdr:rowOff>162306</xdr:rowOff>
    </xdr:to>
    <xdr:sp macro="" textlink="">
      <xdr:nvSpPr>
        <xdr:cNvPr id="315" name="楕円 314"/>
        <xdr:cNvSpPr/>
      </xdr:nvSpPr>
      <xdr:spPr>
        <a:xfrm>
          <a:off x="9588500" y="65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153433</xdr:rowOff>
    </xdr:from>
    <xdr:ext cx="378565" cy="259045"/>
    <xdr:sp macro="" textlink="">
      <xdr:nvSpPr>
        <xdr:cNvPr id="316" name="テキスト ボックス 315"/>
        <xdr:cNvSpPr txBox="1"/>
      </xdr:nvSpPr>
      <xdr:spPr>
        <a:xfrm>
          <a:off x="9450017" y="666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57086</xdr:rowOff>
    </xdr:from>
    <xdr:to>
      <xdr:col>46</xdr:col>
      <xdr:colOff>38100</xdr:colOff>
      <xdr:row>38</xdr:row>
      <xdr:rowOff>158686</xdr:rowOff>
    </xdr:to>
    <xdr:sp macro="" textlink="">
      <xdr:nvSpPr>
        <xdr:cNvPr id="317" name="楕円 316"/>
        <xdr:cNvSpPr/>
      </xdr:nvSpPr>
      <xdr:spPr>
        <a:xfrm>
          <a:off x="8699500" y="65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149813</xdr:rowOff>
    </xdr:from>
    <xdr:ext cx="378565" cy="259045"/>
    <xdr:sp macro="" textlink="">
      <xdr:nvSpPr>
        <xdr:cNvPr id="318" name="テキスト ボックス 317"/>
        <xdr:cNvSpPr txBox="1"/>
      </xdr:nvSpPr>
      <xdr:spPr>
        <a:xfrm>
          <a:off x="8561017" y="6664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73469</xdr:rowOff>
    </xdr:from>
    <xdr:to>
      <xdr:col>41</xdr:col>
      <xdr:colOff>101600</xdr:colOff>
      <xdr:row>39</xdr:row>
      <xdr:rowOff>3619</xdr:rowOff>
    </xdr:to>
    <xdr:sp macro="" textlink="">
      <xdr:nvSpPr>
        <xdr:cNvPr id="319" name="楕円 318"/>
        <xdr:cNvSpPr/>
      </xdr:nvSpPr>
      <xdr:spPr>
        <a:xfrm>
          <a:off x="7810500" y="65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166196</xdr:rowOff>
    </xdr:from>
    <xdr:ext cx="378565" cy="259045"/>
    <xdr:sp macro="" textlink="">
      <xdr:nvSpPr>
        <xdr:cNvPr id="320" name="テキスト ボックス 319"/>
        <xdr:cNvSpPr txBox="1"/>
      </xdr:nvSpPr>
      <xdr:spPr>
        <a:xfrm>
          <a:off x="7672017" y="6681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59372</xdr:rowOff>
    </xdr:from>
    <xdr:to>
      <xdr:col>36</xdr:col>
      <xdr:colOff>165100</xdr:colOff>
      <xdr:row>38</xdr:row>
      <xdr:rowOff>160972</xdr:rowOff>
    </xdr:to>
    <xdr:sp macro="" textlink="">
      <xdr:nvSpPr>
        <xdr:cNvPr id="321" name="楕円 320"/>
        <xdr:cNvSpPr/>
      </xdr:nvSpPr>
      <xdr:spPr>
        <a:xfrm>
          <a:off x="6921500" y="65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6049</xdr:rowOff>
    </xdr:from>
    <xdr:ext cx="378565" cy="259045"/>
    <xdr:sp macro="" textlink="">
      <xdr:nvSpPr>
        <xdr:cNvPr id="322" name="テキスト ボックス 321"/>
        <xdr:cNvSpPr txBox="1"/>
      </xdr:nvSpPr>
      <xdr:spPr>
        <a:xfrm>
          <a:off x="6783017" y="6349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75143</xdr:rowOff>
    </xdr:from>
    <xdr:to>
      <xdr:col>54</xdr:col>
      <xdr:colOff>189865</xdr:colOff>
      <xdr:row>58</xdr:row>
      <xdr:rowOff>132385</xdr:rowOff>
    </xdr:to>
    <xdr:cxnSp macro="">
      <xdr:nvCxnSpPr>
        <xdr:cNvPr id="344" name="直線コネクタ 343"/>
        <xdr:cNvCxnSpPr/>
      </xdr:nvCxnSpPr>
      <xdr:spPr>
        <a:xfrm flipV="1">
          <a:off x="10475595" y="8647643"/>
          <a:ext cx="1270" cy="1428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136212</xdr:rowOff>
    </xdr:from>
    <xdr:ext cx="313932" cy="259045"/>
    <xdr:sp macro="" textlink="">
      <xdr:nvSpPr>
        <xdr:cNvPr id="345" name="農林水産業費最小値テキスト"/>
        <xdr:cNvSpPr txBox="1"/>
      </xdr:nvSpPr>
      <xdr:spPr>
        <a:xfrm>
          <a:off x="10528300" y="100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132385</xdr:rowOff>
    </xdr:from>
    <xdr:to>
      <xdr:col>55</xdr:col>
      <xdr:colOff>88900</xdr:colOff>
      <xdr:row>58</xdr:row>
      <xdr:rowOff>132385</xdr:rowOff>
    </xdr:to>
    <xdr:cxnSp macro="">
      <xdr:nvCxnSpPr>
        <xdr:cNvPr id="346" name="直線コネクタ 345"/>
        <xdr:cNvCxnSpPr/>
      </xdr:nvCxnSpPr>
      <xdr:spPr>
        <a:xfrm>
          <a:off x="10388600" y="1007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21820</xdr:rowOff>
    </xdr:from>
    <xdr:ext cx="534377" cy="259045"/>
    <xdr:sp macro="" textlink="">
      <xdr:nvSpPr>
        <xdr:cNvPr id="347" name="農林水産業費最大値テキスト"/>
        <xdr:cNvSpPr txBox="1"/>
      </xdr:nvSpPr>
      <xdr:spPr>
        <a:xfrm>
          <a:off x="10528300" y="84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75143</xdr:rowOff>
    </xdr:from>
    <xdr:to>
      <xdr:col>55</xdr:col>
      <xdr:colOff>88900</xdr:colOff>
      <xdr:row>50</xdr:row>
      <xdr:rowOff>75143</xdr:rowOff>
    </xdr:to>
    <xdr:cxnSp macro="">
      <xdr:nvCxnSpPr>
        <xdr:cNvPr id="348" name="直線コネクタ 347"/>
        <xdr:cNvCxnSpPr/>
      </xdr:nvCxnSpPr>
      <xdr:spPr>
        <a:xfrm>
          <a:off x="10388600" y="864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45059</xdr:rowOff>
    </xdr:from>
    <xdr:to>
      <xdr:col>55</xdr:col>
      <xdr:colOff>0</xdr:colOff>
      <xdr:row>58</xdr:row>
      <xdr:rowOff>56124</xdr:rowOff>
    </xdr:to>
    <xdr:cxnSp macro="">
      <xdr:nvCxnSpPr>
        <xdr:cNvPr id="349" name="直線コネクタ 348"/>
        <xdr:cNvCxnSpPr/>
      </xdr:nvCxnSpPr>
      <xdr:spPr>
        <a:xfrm flipV="1">
          <a:off x="9639300" y="9989159"/>
          <a:ext cx="8382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52707</xdr:rowOff>
    </xdr:from>
    <xdr:ext cx="469744" cy="259045"/>
    <xdr:sp macro="" textlink="">
      <xdr:nvSpPr>
        <xdr:cNvPr id="350" name="農林水産業費平均値テキスト"/>
        <xdr:cNvSpPr txBox="1"/>
      </xdr:nvSpPr>
      <xdr:spPr>
        <a:xfrm>
          <a:off x="10528300" y="965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29830</xdr:rowOff>
    </xdr:from>
    <xdr:to>
      <xdr:col>55</xdr:col>
      <xdr:colOff>50800</xdr:colOff>
      <xdr:row>57</xdr:row>
      <xdr:rowOff>131430</xdr:rowOff>
    </xdr:to>
    <xdr:sp macro="" textlink="">
      <xdr:nvSpPr>
        <xdr:cNvPr id="351" name="フローチャート: 判断 350"/>
        <xdr:cNvSpPr/>
      </xdr:nvSpPr>
      <xdr:spPr>
        <a:xfrm>
          <a:off x="104267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56124</xdr:rowOff>
    </xdr:from>
    <xdr:to>
      <xdr:col>50</xdr:col>
      <xdr:colOff>114300</xdr:colOff>
      <xdr:row>58</xdr:row>
      <xdr:rowOff>58044</xdr:rowOff>
    </xdr:to>
    <xdr:cxnSp macro="">
      <xdr:nvCxnSpPr>
        <xdr:cNvPr id="352" name="直線コネクタ 351"/>
        <xdr:cNvCxnSpPr/>
      </xdr:nvCxnSpPr>
      <xdr:spPr>
        <a:xfrm flipV="1">
          <a:off x="8750300" y="1000022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152999</xdr:rowOff>
    </xdr:from>
    <xdr:to>
      <xdr:col>50</xdr:col>
      <xdr:colOff>165100</xdr:colOff>
      <xdr:row>57</xdr:row>
      <xdr:rowOff>83149</xdr:rowOff>
    </xdr:to>
    <xdr:sp macro="" textlink="">
      <xdr:nvSpPr>
        <xdr:cNvPr id="353" name="フローチャート: 判断 352"/>
        <xdr:cNvSpPr/>
      </xdr:nvSpPr>
      <xdr:spPr>
        <a:xfrm>
          <a:off x="9588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99676</xdr:rowOff>
    </xdr:from>
    <xdr:ext cx="469744" cy="259045"/>
    <xdr:sp macro="" textlink="">
      <xdr:nvSpPr>
        <xdr:cNvPr id="354" name="テキスト ボックス 353"/>
        <xdr:cNvSpPr txBox="1"/>
      </xdr:nvSpPr>
      <xdr:spPr>
        <a:xfrm>
          <a:off x="9404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58044</xdr:rowOff>
    </xdr:from>
    <xdr:to>
      <xdr:col>45</xdr:col>
      <xdr:colOff>177800</xdr:colOff>
      <xdr:row>58</xdr:row>
      <xdr:rowOff>81361</xdr:rowOff>
    </xdr:to>
    <xdr:cxnSp macro="">
      <xdr:nvCxnSpPr>
        <xdr:cNvPr id="355" name="直線コネクタ 354"/>
        <xdr:cNvCxnSpPr/>
      </xdr:nvCxnSpPr>
      <xdr:spPr>
        <a:xfrm flipV="1">
          <a:off x="7861300" y="10002144"/>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1667</xdr:rowOff>
    </xdr:from>
    <xdr:to>
      <xdr:col>46</xdr:col>
      <xdr:colOff>38100</xdr:colOff>
      <xdr:row>57</xdr:row>
      <xdr:rowOff>103267</xdr:rowOff>
    </xdr:to>
    <xdr:sp macro="" textlink="">
      <xdr:nvSpPr>
        <xdr:cNvPr id="356" name="フローチャート: 判断 355"/>
        <xdr:cNvSpPr/>
      </xdr:nvSpPr>
      <xdr:spPr>
        <a:xfrm>
          <a:off x="8699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119794</xdr:rowOff>
    </xdr:from>
    <xdr:ext cx="469744" cy="259045"/>
    <xdr:sp macro="" textlink="">
      <xdr:nvSpPr>
        <xdr:cNvPr id="357" name="テキスト ボックス 356"/>
        <xdr:cNvSpPr txBox="1"/>
      </xdr:nvSpPr>
      <xdr:spPr>
        <a:xfrm>
          <a:off x="8515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81361</xdr:rowOff>
    </xdr:from>
    <xdr:to>
      <xdr:col>41</xdr:col>
      <xdr:colOff>50800</xdr:colOff>
      <xdr:row>58</xdr:row>
      <xdr:rowOff>86847</xdr:rowOff>
    </xdr:to>
    <xdr:cxnSp macro="">
      <xdr:nvCxnSpPr>
        <xdr:cNvPr id="358" name="直線コネクタ 357"/>
        <xdr:cNvCxnSpPr/>
      </xdr:nvCxnSpPr>
      <xdr:spPr>
        <a:xfrm flipV="1">
          <a:off x="6972300" y="1002546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134437</xdr:rowOff>
    </xdr:from>
    <xdr:to>
      <xdr:col>41</xdr:col>
      <xdr:colOff>101600</xdr:colOff>
      <xdr:row>57</xdr:row>
      <xdr:rowOff>64587</xdr:rowOff>
    </xdr:to>
    <xdr:sp macro="" textlink="">
      <xdr:nvSpPr>
        <xdr:cNvPr id="359" name="フローチャート: 判断 358"/>
        <xdr:cNvSpPr/>
      </xdr:nvSpPr>
      <xdr:spPr>
        <a:xfrm>
          <a:off x="7810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81114</xdr:rowOff>
    </xdr:from>
    <xdr:ext cx="469744" cy="259045"/>
    <xdr:sp macro="" textlink="">
      <xdr:nvSpPr>
        <xdr:cNvPr id="360" name="テキスト ボックス 359"/>
        <xdr:cNvSpPr txBox="1"/>
      </xdr:nvSpPr>
      <xdr:spPr>
        <a:xfrm>
          <a:off x="7626428" y="951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29373</xdr:rowOff>
    </xdr:from>
    <xdr:to>
      <xdr:col>36</xdr:col>
      <xdr:colOff>165100</xdr:colOff>
      <xdr:row>58</xdr:row>
      <xdr:rowOff>130973</xdr:rowOff>
    </xdr:to>
    <xdr:sp macro="" textlink="">
      <xdr:nvSpPr>
        <xdr:cNvPr id="361" name="フローチャート: 判断 360"/>
        <xdr:cNvSpPr/>
      </xdr:nvSpPr>
      <xdr:spPr>
        <a:xfrm>
          <a:off x="6921500" y="997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147500</xdr:rowOff>
    </xdr:from>
    <xdr:ext cx="378565" cy="259045"/>
    <xdr:sp macro="" textlink="">
      <xdr:nvSpPr>
        <xdr:cNvPr id="362" name="テキスト ボックス 361"/>
        <xdr:cNvSpPr txBox="1"/>
      </xdr:nvSpPr>
      <xdr:spPr>
        <a:xfrm>
          <a:off x="6783017" y="9748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165709</xdr:rowOff>
    </xdr:from>
    <xdr:to>
      <xdr:col>55</xdr:col>
      <xdr:colOff>50800</xdr:colOff>
      <xdr:row>58</xdr:row>
      <xdr:rowOff>95859</xdr:rowOff>
    </xdr:to>
    <xdr:sp macro="" textlink="">
      <xdr:nvSpPr>
        <xdr:cNvPr id="368" name="楕円 367"/>
        <xdr:cNvSpPr/>
      </xdr:nvSpPr>
      <xdr:spPr>
        <a:xfrm>
          <a:off x="10426700" y="99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80636</xdr:rowOff>
    </xdr:from>
    <xdr:ext cx="469744" cy="259045"/>
    <xdr:sp macro="" textlink="">
      <xdr:nvSpPr>
        <xdr:cNvPr id="369" name="農林水産業費該当値テキスト"/>
        <xdr:cNvSpPr txBox="1"/>
      </xdr:nvSpPr>
      <xdr:spPr>
        <a:xfrm>
          <a:off x="10528300" y="985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5324</xdr:rowOff>
    </xdr:from>
    <xdr:to>
      <xdr:col>50</xdr:col>
      <xdr:colOff>165100</xdr:colOff>
      <xdr:row>58</xdr:row>
      <xdr:rowOff>106924</xdr:rowOff>
    </xdr:to>
    <xdr:sp macro="" textlink="">
      <xdr:nvSpPr>
        <xdr:cNvPr id="370" name="楕円 369"/>
        <xdr:cNvSpPr/>
      </xdr:nvSpPr>
      <xdr:spPr>
        <a:xfrm>
          <a:off x="9588500" y="994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98051</xdr:rowOff>
    </xdr:from>
    <xdr:ext cx="378565" cy="259045"/>
    <xdr:sp macro="" textlink="">
      <xdr:nvSpPr>
        <xdr:cNvPr id="371" name="テキスト ボックス 370"/>
        <xdr:cNvSpPr txBox="1"/>
      </xdr:nvSpPr>
      <xdr:spPr>
        <a:xfrm>
          <a:off x="9450017" y="10042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7244</xdr:rowOff>
    </xdr:from>
    <xdr:to>
      <xdr:col>46</xdr:col>
      <xdr:colOff>38100</xdr:colOff>
      <xdr:row>58</xdr:row>
      <xdr:rowOff>108844</xdr:rowOff>
    </xdr:to>
    <xdr:sp macro="" textlink="">
      <xdr:nvSpPr>
        <xdr:cNvPr id="372" name="楕円 371"/>
        <xdr:cNvSpPr/>
      </xdr:nvSpPr>
      <xdr:spPr>
        <a:xfrm>
          <a:off x="8699500" y="995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99971</xdr:rowOff>
    </xdr:from>
    <xdr:ext cx="378565" cy="259045"/>
    <xdr:sp macro="" textlink="">
      <xdr:nvSpPr>
        <xdr:cNvPr id="373" name="テキスト ボックス 372"/>
        <xdr:cNvSpPr txBox="1"/>
      </xdr:nvSpPr>
      <xdr:spPr>
        <a:xfrm>
          <a:off x="8561017" y="1004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30561</xdr:rowOff>
    </xdr:from>
    <xdr:to>
      <xdr:col>41</xdr:col>
      <xdr:colOff>101600</xdr:colOff>
      <xdr:row>58</xdr:row>
      <xdr:rowOff>132161</xdr:rowOff>
    </xdr:to>
    <xdr:sp macro="" textlink="">
      <xdr:nvSpPr>
        <xdr:cNvPr id="374" name="楕円 373"/>
        <xdr:cNvSpPr/>
      </xdr:nvSpPr>
      <xdr:spPr>
        <a:xfrm>
          <a:off x="7810500" y="99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123288</xdr:rowOff>
    </xdr:from>
    <xdr:ext cx="378565" cy="259045"/>
    <xdr:sp macro="" textlink="">
      <xdr:nvSpPr>
        <xdr:cNvPr id="375" name="テキスト ボックス 374"/>
        <xdr:cNvSpPr txBox="1"/>
      </xdr:nvSpPr>
      <xdr:spPr>
        <a:xfrm>
          <a:off x="7672017" y="10067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36047</xdr:rowOff>
    </xdr:from>
    <xdr:to>
      <xdr:col>36</xdr:col>
      <xdr:colOff>165100</xdr:colOff>
      <xdr:row>58</xdr:row>
      <xdr:rowOff>137647</xdr:rowOff>
    </xdr:to>
    <xdr:sp macro="" textlink="">
      <xdr:nvSpPr>
        <xdr:cNvPr id="376" name="楕円 375"/>
        <xdr:cNvSpPr/>
      </xdr:nvSpPr>
      <xdr:spPr>
        <a:xfrm>
          <a:off x="6921500" y="99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128774</xdr:rowOff>
    </xdr:from>
    <xdr:ext cx="378565" cy="259045"/>
    <xdr:sp macro="" textlink="">
      <xdr:nvSpPr>
        <xdr:cNvPr id="377" name="テキスト ボックス 376"/>
        <xdr:cNvSpPr txBox="1"/>
      </xdr:nvSpPr>
      <xdr:spPr>
        <a:xfrm>
          <a:off x="6783017" y="1007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46477</xdr:rowOff>
    </xdr:from>
    <xdr:to>
      <xdr:col>54</xdr:col>
      <xdr:colOff>189865</xdr:colOff>
      <xdr:row>78</xdr:row>
      <xdr:rowOff>101981</xdr:rowOff>
    </xdr:to>
    <xdr:cxnSp macro="">
      <xdr:nvCxnSpPr>
        <xdr:cNvPr id="399" name="直線コネクタ 398"/>
        <xdr:cNvCxnSpPr/>
      </xdr:nvCxnSpPr>
      <xdr:spPr>
        <a:xfrm flipV="1">
          <a:off x="10475595" y="12047977"/>
          <a:ext cx="1270" cy="142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105808</xdr:rowOff>
    </xdr:from>
    <xdr:ext cx="378565" cy="259045"/>
    <xdr:sp macro="" textlink="">
      <xdr:nvSpPr>
        <xdr:cNvPr id="400" name="商工費最小値テキスト"/>
        <xdr:cNvSpPr txBox="1"/>
      </xdr:nvSpPr>
      <xdr:spPr>
        <a:xfrm>
          <a:off x="10528300" y="1347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101981</xdr:rowOff>
    </xdr:from>
    <xdr:to>
      <xdr:col>55</xdr:col>
      <xdr:colOff>88900</xdr:colOff>
      <xdr:row>78</xdr:row>
      <xdr:rowOff>101981</xdr:rowOff>
    </xdr:to>
    <xdr:cxnSp macro="">
      <xdr:nvCxnSpPr>
        <xdr:cNvPr id="401" name="直線コネクタ 400"/>
        <xdr:cNvCxnSpPr/>
      </xdr:nvCxnSpPr>
      <xdr:spPr>
        <a:xfrm>
          <a:off x="10388600" y="1347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164604</xdr:rowOff>
    </xdr:from>
    <xdr:ext cx="534377" cy="259045"/>
    <xdr:sp macro="" textlink="">
      <xdr:nvSpPr>
        <xdr:cNvPr id="402" name="商工費最大値テキスト"/>
        <xdr:cNvSpPr txBox="1"/>
      </xdr:nvSpPr>
      <xdr:spPr>
        <a:xfrm>
          <a:off x="10528300" y="118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46477</xdr:rowOff>
    </xdr:from>
    <xdr:to>
      <xdr:col>55</xdr:col>
      <xdr:colOff>88900</xdr:colOff>
      <xdr:row>70</xdr:row>
      <xdr:rowOff>46477</xdr:rowOff>
    </xdr:to>
    <xdr:cxnSp macro="">
      <xdr:nvCxnSpPr>
        <xdr:cNvPr id="403" name="直線コネクタ 402"/>
        <xdr:cNvCxnSpPr/>
      </xdr:nvCxnSpPr>
      <xdr:spPr>
        <a:xfrm>
          <a:off x="10388600" y="120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65497</xdr:rowOff>
    </xdr:from>
    <xdr:to>
      <xdr:col>55</xdr:col>
      <xdr:colOff>0</xdr:colOff>
      <xdr:row>78</xdr:row>
      <xdr:rowOff>69245</xdr:rowOff>
    </xdr:to>
    <xdr:cxnSp macro="">
      <xdr:nvCxnSpPr>
        <xdr:cNvPr id="404" name="直線コネクタ 403"/>
        <xdr:cNvCxnSpPr/>
      </xdr:nvCxnSpPr>
      <xdr:spPr>
        <a:xfrm flipV="1">
          <a:off x="9639300" y="13438597"/>
          <a:ext cx="8382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65919</xdr:rowOff>
    </xdr:from>
    <xdr:ext cx="469744" cy="259045"/>
    <xdr:sp macro="" textlink="">
      <xdr:nvSpPr>
        <xdr:cNvPr id="405" name="商工費平均値テキスト"/>
        <xdr:cNvSpPr txBox="1"/>
      </xdr:nvSpPr>
      <xdr:spPr>
        <a:xfrm>
          <a:off x="10528300" y="1309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43042</xdr:rowOff>
    </xdr:from>
    <xdr:to>
      <xdr:col>55</xdr:col>
      <xdr:colOff>50800</xdr:colOff>
      <xdr:row>77</xdr:row>
      <xdr:rowOff>144642</xdr:rowOff>
    </xdr:to>
    <xdr:sp macro="" textlink="">
      <xdr:nvSpPr>
        <xdr:cNvPr id="406" name="フローチャート: 判断 405"/>
        <xdr:cNvSpPr/>
      </xdr:nvSpPr>
      <xdr:spPr>
        <a:xfrm>
          <a:off x="104267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69245</xdr:rowOff>
    </xdr:from>
    <xdr:to>
      <xdr:col>50</xdr:col>
      <xdr:colOff>114300</xdr:colOff>
      <xdr:row>78</xdr:row>
      <xdr:rowOff>73909</xdr:rowOff>
    </xdr:to>
    <xdr:cxnSp macro="">
      <xdr:nvCxnSpPr>
        <xdr:cNvPr id="407" name="直線コネクタ 406"/>
        <xdr:cNvCxnSpPr/>
      </xdr:nvCxnSpPr>
      <xdr:spPr>
        <a:xfrm flipV="1">
          <a:off x="8750300" y="13442345"/>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26857</xdr:rowOff>
    </xdr:from>
    <xdr:to>
      <xdr:col>50</xdr:col>
      <xdr:colOff>165100</xdr:colOff>
      <xdr:row>77</xdr:row>
      <xdr:rowOff>128457</xdr:rowOff>
    </xdr:to>
    <xdr:sp macro="" textlink="">
      <xdr:nvSpPr>
        <xdr:cNvPr id="408" name="フローチャート: 判断 407"/>
        <xdr:cNvSpPr/>
      </xdr:nvSpPr>
      <xdr:spPr>
        <a:xfrm>
          <a:off x="9588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144984</xdr:rowOff>
    </xdr:from>
    <xdr:ext cx="469744" cy="259045"/>
    <xdr:sp macro="" textlink="">
      <xdr:nvSpPr>
        <xdr:cNvPr id="409" name="テキスト ボックス 408"/>
        <xdr:cNvSpPr txBox="1"/>
      </xdr:nvSpPr>
      <xdr:spPr>
        <a:xfrm>
          <a:off x="9404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30018</xdr:rowOff>
    </xdr:from>
    <xdr:to>
      <xdr:col>45</xdr:col>
      <xdr:colOff>177800</xdr:colOff>
      <xdr:row>78</xdr:row>
      <xdr:rowOff>73909</xdr:rowOff>
    </xdr:to>
    <xdr:cxnSp macro="">
      <xdr:nvCxnSpPr>
        <xdr:cNvPr id="410" name="直線コネクタ 409"/>
        <xdr:cNvCxnSpPr/>
      </xdr:nvCxnSpPr>
      <xdr:spPr>
        <a:xfrm>
          <a:off x="7861300" y="13231668"/>
          <a:ext cx="889000" cy="2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22881</xdr:rowOff>
    </xdr:from>
    <xdr:to>
      <xdr:col>46</xdr:col>
      <xdr:colOff>38100</xdr:colOff>
      <xdr:row>77</xdr:row>
      <xdr:rowOff>124481</xdr:rowOff>
    </xdr:to>
    <xdr:sp macro="" textlink="">
      <xdr:nvSpPr>
        <xdr:cNvPr id="411" name="フローチャート: 判断 410"/>
        <xdr:cNvSpPr/>
      </xdr:nvSpPr>
      <xdr:spPr>
        <a:xfrm>
          <a:off x="8699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141008</xdr:rowOff>
    </xdr:from>
    <xdr:ext cx="469744" cy="259045"/>
    <xdr:sp macro="" textlink="">
      <xdr:nvSpPr>
        <xdr:cNvPr id="412" name="テキスト ボックス 411"/>
        <xdr:cNvSpPr txBox="1"/>
      </xdr:nvSpPr>
      <xdr:spPr>
        <a:xfrm>
          <a:off x="8515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30018</xdr:rowOff>
    </xdr:from>
    <xdr:to>
      <xdr:col>41</xdr:col>
      <xdr:colOff>50800</xdr:colOff>
      <xdr:row>78</xdr:row>
      <xdr:rowOff>75874</xdr:rowOff>
    </xdr:to>
    <xdr:cxnSp macro="">
      <xdr:nvCxnSpPr>
        <xdr:cNvPr id="413" name="直線コネクタ 412"/>
        <xdr:cNvCxnSpPr/>
      </xdr:nvCxnSpPr>
      <xdr:spPr>
        <a:xfrm flipV="1">
          <a:off x="6972300" y="13231668"/>
          <a:ext cx="889000" cy="21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106274</xdr:rowOff>
    </xdr:from>
    <xdr:to>
      <xdr:col>41</xdr:col>
      <xdr:colOff>101600</xdr:colOff>
      <xdr:row>77</xdr:row>
      <xdr:rowOff>36424</xdr:rowOff>
    </xdr:to>
    <xdr:sp macro="" textlink="">
      <xdr:nvSpPr>
        <xdr:cNvPr id="414" name="フローチャート: 判断 413"/>
        <xdr:cNvSpPr/>
      </xdr:nvSpPr>
      <xdr:spPr>
        <a:xfrm>
          <a:off x="7810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52950</xdr:rowOff>
    </xdr:from>
    <xdr:ext cx="469744" cy="259045"/>
    <xdr:sp macro="" textlink="">
      <xdr:nvSpPr>
        <xdr:cNvPr id="415" name="テキスト ボックス 414"/>
        <xdr:cNvSpPr txBox="1"/>
      </xdr:nvSpPr>
      <xdr:spPr>
        <a:xfrm>
          <a:off x="7626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110708</xdr:rowOff>
    </xdr:from>
    <xdr:to>
      <xdr:col>36</xdr:col>
      <xdr:colOff>165100</xdr:colOff>
      <xdr:row>78</xdr:row>
      <xdr:rowOff>40858</xdr:rowOff>
    </xdr:to>
    <xdr:sp macro="" textlink="">
      <xdr:nvSpPr>
        <xdr:cNvPr id="416" name="フローチャート: 判断 415"/>
        <xdr:cNvSpPr/>
      </xdr:nvSpPr>
      <xdr:spPr>
        <a:xfrm>
          <a:off x="6921500" y="1331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57385</xdr:rowOff>
    </xdr:from>
    <xdr:ext cx="469744" cy="259045"/>
    <xdr:sp macro="" textlink="">
      <xdr:nvSpPr>
        <xdr:cNvPr id="417" name="テキスト ボックス 416"/>
        <xdr:cNvSpPr txBox="1"/>
      </xdr:nvSpPr>
      <xdr:spPr>
        <a:xfrm>
          <a:off x="6737428" y="130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14697</xdr:rowOff>
    </xdr:from>
    <xdr:to>
      <xdr:col>55</xdr:col>
      <xdr:colOff>50800</xdr:colOff>
      <xdr:row>78</xdr:row>
      <xdr:rowOff>116297</xdr:rowOff>
    </xdr:to>
    <xdr:sp macro="" textlink="">
      <xdr:nvSpPr>
        <xdr:cNvPr id="423" name="楕円 422"/>
        <xdr:cNvSpPr/>
      </xdr:nvSpPr>
      <xdr:spPr>
        <a:xfrm>
          <a:off x="10426700" y="133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101074</xdr:rowOff>
    </xdr:from>
    <xdr:ext cx="469744" cy="259045"/>
    <xdr:sp macro="" textlink="">
      <xdr:nvSpPr>
        <xdr:cNvPr id="424" name="商工費該当値テキスト"/>
        <xdr:cNvSpPr txBox="1"/>
      </xdr:nvSpPr>
      <xdr:spPr>
        <a:xfrm>
          <a:off x="10528300" y="1330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18445</xdr:rowOff>
    </xdr:from>
    <xdr:to>
      <xdr:col>50</xdr:col>
      <xdr:colOff>165100</xdr:colOff>
      <xdr:row>78</xdr:row>
      <xdr:rowOff>120045</xdr:rowOff>
    </xdr:to>
    <xdr:sp macro="" textlink="">
      <xdr:nvSpPr>
        <xdr:cNvPr id="425" name="楕円 424"/>
        <xdr:cNvSpPr/>
      </xdr:nvSpPr>
      <xdr:spPr>
        <a:xfrm>
          <a:off x="9588500" y="133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111172</xdr:rowOff>
    </xdr:from>
    <xdr:ext cx="469744" cy="259045"/>
    <xdr:sp macro="" textlink="">
      <xdr:nvSpPr>
        <xdr:cNvPr id="426" name="テキスト ボックス 425"/>
        <xdr:cNvSpPr txBox="1"/>
      </xdr:nvSpPr>
      <xdr:spPr>
        <a:xfrm>
          <a:off x="9404428" y="1348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23109</xdr:rowOff>
    </xdr:from>
    <xdr:to>
      <xdr:col>46</xdr:col>
      <xdr:colOff>38100</xdr:colOff>
      <xdr:row>78</xdr:row>
      <xdr:rowOff>124709</xdr:rowOff>
    </xdr:to>
    <xdr:sp macro="" textlink="">
      <xdr:nvSpPr>
        <xdr:cNvPr id="427" name="楕円 426"/>
        <xdr:cNvSpPr/>
      </xdr:nvSpPr>
      <xdr:spPr>
        <a:xfrm>
          <a:off x="8699500" y="133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115836</xdr:rowOff>
    </xdr:from>
    <xdr:ext cx="469744" cy="259045"/>
    <xdr:sp macro="" textlink="">
      <xdr:nvSpPr>
        <xdr:cNvPr id="428" name="テキスト ボックス 427"/>
        <xdr:cNvSpPr txBox="1"/>
      </xdr:nvSpPr>
      <xdr:spPr>
        <a:xfrm>
          <a:off x="8515428" y="1348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150668</xdr:rowOff>
    </xdr:from>
    <xdr:to>
      <xdr:col>41</xdr:col>
      <xdr:colOff>101600</xdr:colOff>
      <xdr:row>77</xdr:row>
      <xdr:rowOff>80818</xdr:rowOff>
    </xdr:to>
    <xdr:sp macro="" textlink="">
      <xdr:nvSpPr>
        <xdr:cNvPr id="429" name="楕円 428"/>
        <xdr:cNvSpPr/>
      </xdr:nvSpPr>
      <xdr:spPr>
        <a:xfrm>
          <a:off x="7810500" y="1318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71945</xdr:rowOff>
    </xdr:from>
    <xdr:ext cx="469744" cy="259045"/>
    <xdr:sp macro="" textlink="">
      <xdr:nvSpPr>
        <xdr:cNvPr id="430" name="テキスト ボックス 429"/>
        <xdr:cNvSpPr txBox="1"/>
      </xdr:nvSpPr>
      <xdr:spPr>
        <a:xfrm>
          <a:off x="7626428" y="1327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25074</xdr:rowOff>
    </xdr:from>
    <xdr:to>
      <xdr:col>36</xdr:col>
      <xdr:colOff>165100</xdr:colOff>
      <xdr:row>78</xdr:row>
      <xdr:rowOff>126674</xdr:rowOff>
    </xdr:to>
    <xdr:sp macro="" textlink="">
      <xdr:nvSpPr>
        <xdr:cNvPr id="431" name="楕円 430"/>
        <xdr:cNvSpPr/>
      </xdr:nvSpPr>
      <xdr:spPr>
        <a:xfrm>
          <a:off x="6921500" y="1339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117801</xdr:rowOff>
    </xdr:from>
    <xdr:ext cx="469744" cy="259045"/>
    <xdr:sp macro="" textlink="">
      <xdr:nvSpPr>
        <xdr:cNvPr id="432" name="テキスト ボックス 431"/>
        <xdr:cNvSpPr txBox="1"/>
      </xdr:nvSpPr>
      <xdr:spPr>
        <a:xfrm>
          <a:off x="6737428" y="1349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131742</xdr:rowOff>
    </xdr:from>
    <xdr:to>
      <xdr:col>54</xdr:col>
      <xdr:colOff>189865</xdr:colOff>
      <xdr:row>98</xdr:row>
      <xdr:rowOff>116111</xdr:rowOff>
    </xdr:to>
    <xdr:cxnSp macro="">
      <xdr:nvCxnSpPr>
        <xdr:cNvPr id="458" name="直線コネクタ 457"/>
        <xdr:cNvCxnSpPr/>
      </xdr:nvCxnSpPr>
      <xdr:spPr>
        <a:xfrm flipV="1">
          <a:off x="10475595" y="15390792"/>
          <a:ext cx="1270" cy="152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119938</xdr:rowOff>
    </xdr:from>
    <xdr:ext cx="534377" cy="259045"/>
    <xdr:sp macro="" textlink="">
      <xdr:nvSpPr>
        <xdr:cNvPr id="459" name="土木費最小値テキスト"/>
        <xdr:cNvSpPr txBox="1"/>
      </xdr:nvSpPr>
      <xdr:spPr>
        <a:xfrm>
          <a:off x="10528300" y="169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116111</xdr:rowOff>
    </xdr:from>
    <xdr:to>
      <xdr:col>55</xdr:col>
      <xdr:colOff>88900</xdr:colOff>
      <xdr:row>98</xdr:row>
      <xdr:rowOff>116111</xdr:rowOff>
    </xdr:to>
    <xdr:cxnSp macro="">
      <xdr:nvCxnSpPr>
        <xdr:cNvPr id="460" name="直線コネクタ 459"/>
        <xdr:cNvCxnSpPr/>
      </xdr:nvCxnSpPr>
      <xdr:spPr>
        <a:xfrm>
          <a:off x="10388600" y="169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78419</xdr:rowOff>
    </xdr:from>
    <xdr:ext cx="599010" cy="259045"/>
    <xdr:sp macro="" textlink="">
      <xdr:nvSpPr>
        <xdr:cNvPr id="461" name="土木費最大値テキスト"/>
        <xdr:cNvSpPr txBox="1"/>
      </xdr:nvSpPr>
      <xdr:spPr>
        <a:xfrm>
          <a:off x="10528300" y="151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131742</xdr:rowOff>
    </xdr:from>
    <xdr:to>
      <xdr:col>55</xdr:col>
      <xdr:colOff>88900</xdr:colOff>
      <xdr:row>89</xdr:row>
      <xdr:rowOff>131742</xdr:rowOff>
    </xdr:to>
    <xdr:cxnSp macro="">
      <xdr:nvCxnSpPr>
        <xdr:cNvPr id="462" name="直線コネクタ 461"/>
        <xdr:cNvCxnSpPr/>
      </xdr:nvCxnSpPr>
      <xdr:spPr>
        <a:xfrm>
          <a:off x="10388600" y="1539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34979</xdr:rowOff>
    </xdr:from>
    <xdr:to>
      <xdr:col>55</xdr:col>
      <xdr:colOff>0</xdr:colOff>
      <xdr:row>97</xdr:row>
      <xdr:rowOff>81331</xdr:rowOff>
    </xdr:to>
    <xdr:cxnSp macro="">
      <xdr:nvCxnSpPr>
        <xdr:cNvPr id="463" name="直線コネクタ 462"/>
        <xdr:cNvCxnSpPr/>
      </xdr:nvCxnSpPr>
      <xdr:spPr>
        <a:xfrm>
          <a:off x="9639300" y="16665629"/>
          <a:ext cx="838200" cy="4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52787</xdr:rowOff>
    </xdr:from>
    <xdr:ext cx="534377" cy="259045"/>
    <xdr:sp macro="" textlink="">
      <xdr:nvSpPr>
        <xdr:cNvPr id="464" name="土木費平均値テキスト"/>
        <xdr:cNvSpPr txBox="1"/>
      </xdr:nvSpPr>
      <xdr:spPr>
        <a:xfrm>
          <a:off x="10528300" y="16511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29910</xdr:rowOff>
    </xdr:from>
    <xdr:to>
      <xdr:col>55</xdr:col>
      <xdr:colOff>50800</xdr:colOff>
      <xdr:row>97</xdr:row>
      <xdr:rowOff>131510</xdr:rowOff>
    </xdr:to>
    <xdr:sp macro="" textlink="">
      <xdr:nvSpPr>
        <xdr:cNvPr id="465" name="フローチャート: 判断 464"/>
        <xdr:cNvSpPr/>
      </xdr:nvSpPr>
      <xdr:spPr>
        <a:xfrm>
          <a:off x="10426700" y="166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168873</xdr:rowOff>
    </xdr:from>
    <xdr:to>
      <xdr:col>50</xdr:col>
      <xdr:colOff>114300</xdr:colOff>
      <xdr:row>97</xdr:row>
      <xdr:rowOff>34979</xdr:rowOff>
    </xdr:to>
    <xdr:cxnSp macro="">
      <xdr:nvCxnSpPr>
        <xdr:cNvPr id="466" name="直線コネクタ 465"/>
        <xdr:cNvCxnSpPr/>
      </xdr:nvCxnSpPr>
      <xdr:spPr>
        <a:xfrm>
          <a:off x="8750300" y="1662807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2054</xdr:rowOff>
    </xdr:from>
    <xdr:to>
      <xdr:col>50</xdr:col>
      <xdr:colOff>165100</xdr:colOff>
      <xdr:row>97</xdr:row>
      <xdr:rowOff>103654</xdr:rowOff>
    </xdr:to>
    <xdr:sp macro="" textlink="">
      <xdr:nvSpPr>
        <xdr:cNvPr id="467" name="フローチャート: 判断 466"/>
        <xdr:cNvSpPr/>
      </xdr:nvSpPr>
      <xdr:spPr>
        <a:xfrm>
          <a:off x="9588500" y="1663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94781</xdr:rowOff>
    </xdr:from>
    <xdr:ext cx="534377" cy="259045"/>
    <xdr:sp macro="" textlink="">
      <xdr:nvSpPr>
        <xdr:cNvPr id="468" name="テキスト ボックス 467"/>
        <xdr:cNvSpPr txBox="1"/>
      </xdr:nvSpPr>
      <xdr:spPr>
        <a:xfrm>
          <a:off x="9372111" y="167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137055</xdr:rowOff>
    </xdr:from>
    <xdr:to>
      <xdr:col>45</xdr:col>
      <xdr:colOff>177800</xdr:colOff>
      <xdr:row>96</xdr:row>
      <xdr:rowOff>168873</xdr:rowOff>
    </xdr:to>
    <xdr:cxnSp macro="">
      <xdr:nvCxnSpPr>
        <xdr:cNvPr id="469" name="直線コネクタ 468"/>
        <xdr:cNvCxnSpPr/>
      </xdr:nvCxnSpPr>
      <xdr:spPr>
        <a:xfrm>
          <a:off x="7861300" y="16596255"/>
          <a:ext cx="889000" cy="3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168115</xdr:rowOff>
    </xdr:from>
    <xdr:to>
      <xdr:col>46</xdr:col>
      <xdr:colOff>38100</xdr:colOff>
      <xdr:row>97</xdr:row>
      <xdr:rowOff>98265</xdr:rowOff>
    </xdr:to>
    <xdr:sp macro="" textlink="">
      <xdr:nvSpPr>
        <xdr:cNvPr id="470" name="フローチャート: 判断 469"/>
        <xdr:cNvSpPr/>
      </xdr:nvSpPr>
      <xdr:spPr>
        <a:xfrm>
          <a:off x="8699500" y="1662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89392</xdr:rowOff>
    </xdr:from>
    <xdr:ext cx="534377" cy="259045"/>
    <xdr:sp macro="" textlink="">
      <xdr:nvSpPr>
        <xdr:cNvPr id="471" name="テキスト ボックス 470"/>
        <xdr:cNvSpPr txBox="1"/>
      </xdr:nvSpPr>
      <xdr:spPr>
        <a:xfrm>
          <a:off x="8483111" y="167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137055</xdr:rowOff>
    </xdr:from>
    <xdr:to>
      <xdr:col>41</xdr:col>
      <xdr:colOff>50800</xdr:colOff>
      <xdr:row>96</xdr:row>
      <xdr:rowOff>170072</xdr:rowOff>
    </xdr:to>
    <xdr:cxnSp macro="">
      <xdr:nvCxnSpPr>
        <xdr:cNvPr id="472" name="直線コネクタ 471"/>
        <xdr:cNvCxnSpPr/>
      </xdr:nvCxnSpPr>
      <xdr:spPr>
        <a:xfrm flipV="1">
          <a:off x="6972300" y="16596255"/>
          <a:ext cx="889000" cy="3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152908</xdr:rowOff>
    </xdr:from>
    <xdr:to>
      <xdr:col>41</xdr:col>
      <xdr:colOff>101600</xdr:colOff>
      <xdr:row>97</xdr:row>
      <xdr:rowOff>83058</xdr:rowOff>
    </xdr:to>
    <xdr:sp macro="" textlink="">
      <xdr:nvSpPr>
        <xdr:cNvPr id="473" name="フローチャート: 判断 472"/>
        <xdr:cNvSpPr/>
      </xdr:nvSpPr>
      <xdr:spPr>
        <a:xfrm>
          <a:off x="7810500" y="16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74185</xdr:rowOff>
    </xdr:from>
    <xdr:ext cx="534377" cy="259045"/>
    <xdr:sp macro="" textlink="">
      <xdr:nvSpPr>
        <xdr:cNvPr id="474" name="テキスト ボックス 473"/>
        <xdr:cNvSpPr txBox="1"/>
      </xdr:nvSpPr>
      <xdr:spPr>
        <a:xfrm>
          <a:off x="7594111" y="167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91109</xdr:rowOff>
    </xdr:from>
    <xdr:to>
      <xdr:col>36</xdr:col>
      <xdr:colOff>165100</xdr:colOff>
      <xdr:row>97</xdr:row>
      <xdr:rowOff>21259</xdr:rowOff>
    </xdr:to>
    <xdr:sp macro="" textlink="">
      <xdr:nvSpPr>
        <xdr:cNvPr id="475" name="フローチャート: 判断 474"/>
        <xdr:cNvSpPr/>
      </xdr:nvSpPr>
      <xdr:spPr>
        <a:xfrm>
          <a:off x="6921500" y="1655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37786</xdr:rowOff>
    </xdr:from>
    <xdr:ext cx="534377" cy="259045"/>
    <xdr:sp macro="" textlink="">
      <xdr:nvSpPr>
        <xdr:cNvPr id="476" name="テキスト ボックス 475"/>
        <xdr:cNvSpPr txBox="1"/>
      </xdr:nvSpPr>
      <xdr:spPr>
        <a:xfrm>
          <a:off x="6705111" y="163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30531</xdr:rowOff>
    </xdr:from>
    <xdr:to>
      <xdr:col>55</xdr:col>
      <xdr:colOff>50800</xdr:colOff>
      <xdr:row>97</xdr:row>
      <xdr:rowOff>132131</xdr:rowOff>
    </xdr:to>
    <xdr:sp macro="" textlink="">
      <xdr:nvSpPr>
        <xdr:cNvPr id="482" name="楕円 481"/>
        <xdr:cNvSpPr/>
      </xdr:nvSpPr>
      <xdr:spPr>
        <a:xfrm>
          <a:off x="10426700" y="166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8958</xdr:rowOff>
    </xdr:from>
    <xdr:ext cx="534377" cy="259045"/>
    <xdr:sp macro="" textlink="">
      <xdr:nvSpPr>
        <xdr:cNvPr id="483" name="土木費該当値テキスト"/>
        <xdr:cNvSpPr txBox="1"/>
      </xdr:nvSpPr>
      <xdr:spPr>
        <a:xfrm>
          <a:off x="10528300" y="1663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155629</xdr:rowOff>
    </xdr:from>
    <xdr:to>
      <xdr:col>50</xdr:col>
      <xdr:colOff>165100</xdr:colOff>
      <xdr:row>97</xdr:row>
      <xdr:rowOff>85779</xdr:rowOff>
    </xdr:to>
    <xdr:sp macro="" textlink="">
      <xdr:nvSpPr>
        <xdr:cNvPr id="484" name="楕円 483"/>
        <xdr:cNvSpPr/>
      </xdr:nvSpPr>
      <xdr:spPr>
        <a:xfrm>
          <a:off x="9588500" y="1661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102306</xdr:rowOff>
    </xdr:from>
    <xdr:ext cx="534377" cy="259045"/>
    <xdr:sp macro="" textlink="">
      <xdr:nvSpPr>
        <xdr:cNvPr id="485" name="テキスト ボックス 484"/>
        <xdr:cNvSpPr txBox="1"/>
      </xdr:nvSpPr>
      <xdr:spPr>
        <a:xfrm>
          <a:off x="9372111" y="1639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118073</xdr:rowOff>
    </xdr:from>
    <xdr:to>
      <xdr:col>46</xdr:col>
      <xdr:colOff>38100</xdr:colOff>
      <xdr:row>97</xdr:row>
      <xdr:rowOff>48223</xdr:rowOff>
    </xdr:to>
    <xdr:sp macro="" textlink="">
      <xdr:nvSpPr>
        <xdr:cNvPr id="486" name="楕円 485"/>
        <xdr:cNvSpPr/>
      </xdr:nvSpPr>
      <xdr:spPr>
        <a:xfrm>
          <a:off x="8699500" y="1657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64750</xdr:rowOff>
    </xdr:from>
    <xdr:ext cx="534377" cy="259045"/>
    <xdr:sp macro="" textlink="">
      <xdr:nvSpPr>
        <xdr:cNvPr id="487" name="テキスト ボックス 486"/>
        <xdr:cNvSpPr txBox="1"/>
      </xdr:nvSpPr>
      <xdr:spPr>
        <a:xfrm>
          <a:off x="8483111" y="1635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86255</xdr:rowOff>
    </xdr:from>
    <xdr:to>
      <xdr:col>41</xdr:col>
      <xdr:colOff>101600</xdr:colOff>
      <xdr:row>97</xdr:row>
      <xdr:rowOff>16405</xdr:rowOff>
    </xdr:to>
    <xdr:sp macro="" textlink="">
      <xdr:nvSpPr>
        <xdr:cNvPr id="488" name="楕円 487"/>
        <xdr:cNvSpPr/>
      </xdr:nvSpPr>
      <xdr:spPr>
        <a:xfrm>
          <a:off x="7810500" y="1654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32932</xdr:rowOff>
    </xdr:from>
    <xdr:ext cx="534377" cy="259045"/>
    <xdr:sp macro="" textlink="">
      <xdr:nvSpPr>
        <xdr:cNvPr id="489" name="テキスト ボックス 488"/>
        <xdr:cNvSpPr txBox="1"/>
      </xdr:nvSpPr>
      <xdr:spPr>
        <a:xfrm>
          <a:off x="7594111" y="1632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119272</xdr:rowOff>
    </xdr:from>
    <xdr:to>
      <xdr:col>36</xdr:col>
      <xdr:colOff>165100</xdr:colOff>
      <xdr:row>97</xdr:row>
      <xdr:rowOff>49422</xdr:rowOff>
    </xdr:to>
    <xdr:sp macro="" textlink="">
      <xdr:nvSpPr>
        <xdr:cNvPr id="490" name="楕円 489"/>
        <xdr:cNvSpPr/>
      </xdr:nvSpPr>
      <xdr:spPr>
        <a:xfrm>
          <a:off x="6921500" y="1657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40549</xdr:rowOff>
    </xdr:from>
    <xdr:ext cx="534377" cy="259045"/>
    <xdr:sp macro="" textlink="">
      <xdr:nvSpPr>
        <xdr:cNvPr id="491" name="テキスト ボックス 490"/>
        <xdr:cNvSpPr txBox="1"/>
      </xdr:nvSpPr>
      <xdr:spPr>
        <a:xfrm>
          <a:off x="6705111" y="1667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139373</xdr:rowOff>
    </xdr:from>
    <xdr:to>
      <xdr:col>85</xdr:col>
      <xdr:colOff>126364</xdr:colOff>
      <xdr:row>38</xdr:row>
      <xdr:rowOff>35687</xdr:rowOff>
    </xdr:to>
    <xdr:cxnSp macro="">
      <xdr:nvCxnSpPr>
        <xdr:cNvPr id="518" name="直線コネクタ 517"/>
        <xdr:cNvCxnSpPr/>
      </xdr:nvCxnSpPr>
      <xdr:spPr>
        <a:xfrm flipV="1">
          <a:off x="16317595" y="5111423"/>
          <a:ext cx="1269" cy="1439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39514</xdr:rowOff>
    </xdr:from>
    <xdr:ext cx="469744" cy="259045"/>
    <xdr:sp macro="" textlink="">
      <xdr:nvSpPr>
        <xdr:cNvPr id="519" name="消防費最小値テキスト"/>
        <xdr:cNvSpPr txBox="1"/>
      </xdr:nvSpPr>
      <xdr:spPr>
        <a:xfrm>
          <a:off x="16370300"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35687</xdr:rowOff>
    </xdr:from>
    <xdr:to>
      <xdr:col>86</xdr:col>
      <xdr:colOff>25400</xdr:colOff>
      <xdr:row>38</xdr:row>
      <xdr:rowOff>35687</xdr:rowOff>
    </xdr:to>
    <xdr:cxnSp macro="">
      <xdr:nvCxnSpPr>
        <xdr:cNvPr id="520" name="直線コネクタ 519"/>
        <xdr:cNvCxnSpPr/>
      </xdr:nvCxnSpPr>
      <xdr:spPr>
        <a:xfrm>
          <a:off x="16230600" y="655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86050</xdr:rowOff>
    </xdr:from>
    <xdr:ext cx="534377" cy="259045"/>
    <xdr:sp macro="" textlink="">
      <xdr:nvSpPr>
        <xdr:cNvPr id="521" name="消防費最大値テキスト"/>
        <xdr:cNvSpPr txBox="1"/>
      </xdr:nvSpPr>
      <xdr:spPr>
        <a:xfrm>
          <a:off x="16370300" y="48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139373</xdr:rowOff>
    </xdr:from>
    <xdr:to>
      <xdr:col>86</xdr:col>
      <xdr:colOff>25400</xdr:colOff>
      <xdr:row>29</xdr:row>
      <xdr:rowOff>139373</xdr:rowOff>
    </xdr:to>
    <xdr:cxnSp macro="">
      <xdr:nvCxnSpPr>
        <xdr:cNvPr id="522" name="直線コネクタ 521"/>
        <xdr:cNvCxnSpPr/>
      </xdr:nvCxnSpPr>
      <xdr:spPr>
        <a:xfrm>
          <a:off x="16230600" y="5111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116350</xdr:rowOff>
    </xdr:from>
    <xdr:to>
      <xdr:col>85</xdr:col>
      <xdr:colOff>127000</xdr:colOff>
      <xdr:row>37</xdr:row>
      <xdr:rowOff>95286</xdr:rowOff>
    </xdr:to>
    <xdr:cxnSp macro="">
      <xdr:nvCxnSpPr>
        <xdr:cNvPr id="523" name="直線コネクタ 522"/>
        <xdr:cNvCxnSpPr/>
      </xdr:nvCxnSpPr>
      <xdr:spPr>
        <a:xfrm flipV="1">
          <a:off x="15481300" y="6288550"/>
          <a:ext cx="838200" cy="15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163702</xdr:rowOff>
    </xdr:from>
    <xdr:ext cx="534377" cy="259045"/>
    <xdr:sp macro="" textlink="">
      <xdr:nvSpPr>
        <xdr:cNvPr id="524" name="消防費平均値テキスト"/>
        <xdr:cNvSpPr txBox="1"/>
      </xdr:nvSpPr>
      <xdr:spPr>
        <a:xfrm>
          <a:off x="16370300" y="5821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140825</xdr:rowOff>
    </xdr:from>
    <xdr:to>
      <xdr:col>85</xdr:col>
      <xdr:colOff>177800</xdr:colOff>
      <xdr:row>35</xdr:row>
      <xdr:rowOff>70975</xdr:rowOff>
    </xdr:to>
    <xdr:sp macro="" textlink="">
      <xdr:nvSpPr>
        <xdr:cNvPr id="525" name="フローチャート: 判断 524"/>
        <xdr:cNvSpPr/>
      </xdr:nvSpPr>
      <xdr:spPr>
        <a:xfrm>
          <a:off x="16268700" y="597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76509</xdr:rowOff>
    </xdr:from>
    <xdr:to>
      <xdr:col>81</xdr:col>
      <xdr:colOff>50800</xdr:colOff>
      <xdr:row>37</xdr:row>
      <xdr:rowOff>95286</xdr:rowOff>
    </xdr:to>
    <xdr:cxnSp macro="">
      <xdr:nvCxnSpPr>
        <xdr:cNvPr id="526" name="直線コネクタ 525"/>
        <xdr:cNvCxnSpPr/>
      </xdr:nvCxnSpPr>
      <xdr:spPr>
        <a:xfrm>
          <a:off x="14592300" y="6420159"/>
          <a:ext cx="8890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13625</xdr:rowOff>
    </xdr:from>
    <xdr:to>
      <xdr:col>81</xdr:col>
      <xdr:colOff>101600</xdr:colOff>
      <xdr:row>35</xdr:row>
      <xdr:rowOff>115225</xdr:rowOff>
    </xdr:to>
    <xdr:sp macro="" textlink="">
      <xdr:nvSpPr>
        <xdr:cNvPr id="527" name="フローチャート: 判断 526"/>
        <xdr:cNvSpPr/>
      </xdr:nvSpPr>
      <xdr:spPr>
        <a:xfrm>
          <a:off x="154305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131752</xdr:rowOff>
    </xdr:from>
    <xdr:ext cx="534377" cy="259045"/>
    <xdr:sp macro="" textlink="">
      <xdr:nvSpPr>
        <xdr:cNvPr id="528" name="テキスト ボックス 527"/>
        <xdr:cNvSpPr txBox="1"/>
      </xdr:nvSpPr>
      <xdr:spPr>
        <a:xfrm>
          <a:off x="15214111" y="57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76509</xdr:rowOff>
    </xdr:from>
    <xdr:to>
      <xdr:col>76</xdr:col>
      <xdr:colOff>114300</xdr:colOff>
      <xdr:row>37</xdr:row>
      <xdr:rowOff>112595</xdr:rowOff>
    </xdr:to>
    <xdr:cxnSp macro="">
      <xdr:nvCxnSpPr>
        <xdr:cNvPr id="529" name="直線コネクタ 528"/>
        <xdr:cNvCxnSpPr/>
      </xdr:nvCxnSpPr>
      <xdr:spPr>
        <a:xfrm flipV="1">
          <a:off x="13703300" y="6420159"/>
          <a:ext cx="8890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166787</xdr:rowOff>
    </xdr:from>
    <xdr:to>
      <xdr:col>76</xdr:col>
      <xdr:colOff>165100</xdr:colOff>
      <xdr:row>35</xdr:row>
      <xdr:rowOff>96937</xdr:rowOff>
    </xdr:to>
    <xdr:sp macro="" textlink="">
      <xdr:nvSpPr>
        <xdr:cNvPr id="530" name="フローチャート: 判断 529"/>
        <xdr:cNvSpPr/>
      </xdr:nvSpPr>
      <xdr:spPr>
        <a:xfrm>
          <a:off x="14541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113464</xdr:rowOff>
    </xdr:from>
    <xdr:ext cx="534377" cy="259045"/>
    <xdr:sp macro="" textlink="">
      <xdr:nvSpPr>
        <xdr:cNvPr id="531" name="テキスト ボックス 530"/>
        <xdr:cNvSpPr txBox="1"/>
      </xdr:nvSpPr>
      <xdr:spPr>
        <a:xfrm>
          <a:off x="14325111" y="577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163376</xdr:rowOff>
    </xdr:from>
    <xdr:to>
      <xdr:col>71</xdr:col>
      <xdr:colOff>177800</xdr:colOff>
      <xdr:row>37</xdr:row>
      <xdr:rowOff>112595</xdr:rowOff>
    </xdr:to>
    <xdr:cxnSp macro="">
      <xdr:nvCxnSpPr>
        <xdr:cNvPr id="532" name="直線コネクタ 531"/>
        <xdr:cNvCxnSpPr/>
      </xdr:nvCxnSpPr>
      <xdr:spPr>
        <a:xfrm>
          <a:off x="12814300" y="6164126"/>
          <a:ext cx="889000" cy="29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164665</xdr:rowOff>
    </xdr:from>
    <xdr:to>
      <xdr:col>72</xdr:col>
      <xdr:colOff>38100</xdr:colOff>
      <xdr:row>35</xdr:row>
      <xdr:rowOff>94815</xdr:rowOff>
    </xdr:to>
    <xdr:sp macro="" textlink="">
      <xdr:nvSpPr>
        <xdr:cNvPr id="533" name="フローチャート: 判断 532"/>
        <xdr:cNvSpPr/>
      </xdr:nvSpPr>
      <xdr:spPr>
        <a:xfrm>
          <a:off x="13652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111342</xdr:rowOff>
    </xdr:from>
    <xdr:ext cx="534377" cy="259045"/>
    <xdr:sp macro="" textlink="">
      <xdr:nvSpPr>
        <xdr:cNvPr id="534" name="テキスト ボックス 533"/>
        <xdr:cNvSpPr txBox="1"/>
      </xdr:nvSpPr>
      <xdr:spPr>
        <a:xfrm>
          <a:off x="13436111" y="57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50201</xdr:rowOff>
    </xdr:from>
    <xdr:to>
      <xdr:col>67</xdr:col>
      <xdr:colOff>101600</xdr:colOff>
      <xdr:row>31</xdr:row>
      <xdr:rowOff>151801</xdr:rowOff>
    </xdr:to>
    <xdr:sp macro="" textlink="">
      <xdr:nvSpPr>
        <xdr:cNvPr id="535" name="フローチャート: 判断 534"/>
        <xdr:cNvSpPr/>
      </xdr:nvSpPr>
      <xdr:spPr>
        <a:xfrm>
          <a:off x="12763500" y="536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168328</xdr:rowOff>
    </xdr:from>
    <xdr:ext cx="534377" cy="259045"/>
    <xdr:sp macro="" textlink="">
      <xdr:nvSpPr>
        <xdr:cNvPr id="536" name="テキスト ボックス 535"/>
        <xdr:cNvSpPr txBox="1"/>
      </xdr:nvSpPr>
      <xdr:spPr>
        <a:xfrm>
          <a:off x="12547111" y="514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65550</xdr:rowOff>
    </xdr:from>
    <xdr:to>
      <xdr:col>85</xdr:col>
      <xdr:colOff>177800</xdr:colOff>
      <xdr:row>36</xdr:row>
      <xdr:rowOff>167150</xdr:rowOff>
    </xdr:to>
    <xdr:sp macro="" textlink="">
      <xdr:nvSpPr>
        <xdr:cNvPr id="542" name="楕円 541"/>
        <xdr:cNvSpPr/>
      </xdr:nvSpPr>
      <xdr:spPr>
        <a:xfrm>
          <a:off x="16268700" y="62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43977</xdr:rowOff>
    </xdr:from>
    <xdr:ext cx="534377" cy="259045"/>
    <xdr:sp macro="" textlink="">
      <xdr:nvSpPr>
        <xdr:cNvPr id="543" name="消防費該当値テキスト"/>
        <xdr:cNvSpPr txBox="1"/>
      </xdr:nvSpPr>
      <xdr:spPr>
        <a:xfrm>
          <a:off x="16370300" y="62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44486</xdr:rowOff>
    </xdr:from>
    <xdr:to>
      <xdr:col>81</xdr:col>
      <xdr:colOff>101600</xdr:colOff>
      <xdr:row>37</xdr:row>
      <xdr:rowOff>146086</xdr:rowOff>
    </xdr:to>
    <xdr:sp macro="" textlink="">
      <xdr:nvSpPr>
        <xdr:cNvPr id="544" name="楕円 543"/>
        <xdr:cNvSpPr/>
      </xdr:nvSpPr>
      <xdr:spPr>
        <a:xfrm>
          <a:off x="15430500" y="63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137213</xdr:rowOff>
    </xdr:from>
    <xdr:ext cx="534377" cy="259045"/>
    <xdr:sp macro="" textlink="">
      <xdr:nvSpPr>
        <xdr:cNvPr id="545" name="テキスト ボックス 544"/>
        <xdr:cNvSpPr txBox="1"/>
      </xdr:nvSpPr>
      <xdr:spPr>
        <a:xfrm>
          <a:off x="15214111" y="64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25709</xdr:rowOff>
    </xdr:from>
    <xdr:to>
      <xdr:col>76</xdr:col>
      <xdr:colOff>165100</xdr:colOff>
      <xdr:row>37</xdr:row>
      <xdr:rowOff>127309</xdr:rowOff>
    </xdr:to>
    <xdr:sp macro="" textlink="">
      <xdr:nvSpPr>
        <xdr:cNvPr id="546" name="楕円 545"/>
        <xdr:cNvSpPr/>
      </xdr:nvSpPr>
      <xdr:spPr>
        <a:xfrm>
          <a:off x="14541500" y="63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118436</xdr:rowOff>
    </xdr:from>
    <xdr:ext cx="534377" cy="259045"/>
    <xdr:sp macro="" textlink="">
      <xdr:nvSpPr>
        <xdr:cNvPr id="547" name="テキスト ボックス 546"/>
        <xdr:cNvSpPr txBox="1"/>
      </xdr:nvSpPr>
      <xdr:spPr>
        <a:xfrm>
          <a:off x="14325111" y="64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61795</xdr:rowOff>
    </xdr:from>
    <xdr:to>
      <xdr:col>72</xdr:col>
      <xdr:colOff>38100</xdr:colOff>
      <xdr:row>37</xdr:row>
      <xdr:rowOff>163395</xdr:rowOff>
    </xdr:to>
    <xdr:sp macro="" textlink="">
      <xdr:nvSpPr>
        <xdr:cNvPr id="548" name="楕円 547"/>
        <xdr:cNvSpPr/>
      </xdr:nvSpPr>
      <xdr:spPr>
        <a:xfrm>
          <a:off x="13652500" y="640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154522</xdr:rowOff>
    </xdr:from>
    <xdr:ext cx="534377" cy="259045"/>
    <xdr:sp macro="" textlink="">
      <xdr:nvSpPr>
        <xdr:cNvPr id="549" name="テキスト ボックス 548"/>
        <xdr:cNvSpPr txBox="1"/>
      </xdr:nvSpPr>
      <xdr:spPr>
        <a:xfrm>
          <a:off x="13436111" y="649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112576</xdr:rowOff>
    </xdr:from>
    <xdr:to>
      <xdr:col>67</xdr:col>
      <xdr:colOff>101600</xdr:colOff>
      <xdr:row>36</xdr:row>
      <xdr:rowOff>42726</xdr:rowOff>
    </xdr:to>
    <xdr:sp macro="" textlink="">
      <xdr:nvSpPr>
        <xdr:cNvPr id="550" name="楕円 549"/>
        <xdr:cNvSpPr/>
      </xdr:nvSpPr>
      <xdr:spPr>
        <a:xfrm>
          <a:off x="12763500" y="611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33853</xdr:rowOff>
    </xdr:from>
    <xdr:ext cx="534377" cy="259045"/>
    <xdr:sp macro="" textlink="">
      <xdr:nvSpPr>
        <xdr:cNvPr id="551" name="テキスト ボックス 550"/>
        <xdr:cNvSpPr txBox="1"/>
      </xdr:nvSpPr>
      <xdr:spPr>
        <a:xfrm>
          <a:off x="12547111" y="620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156502</xdr:rowOff>
    </xdr:from>
    <xdr:to>
      <xdr:col>85</xdr:col>
      <xdr:colOff>126364</xdr:colOff>
      <xdr:row>59</xdr:row>
      <xdr:rowOff>7474</xdr:rowOff>
    </xdr:to>
    <xdr:cxnSp macro="">
      <xdr:nvCxnSpPr>
        <xdr:cNvPr id="576" name="直線コネクタ 575"/>
        <xdr:cNvCxnSpPr/>
      </xdr:nvCxnSpPr>
      <xdr:spPr>
        <a:xfrm flipV="1">
          <a:off x="16317595" y="8900452"/>
          <a:ext cx="1269" cy="122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11301</xdr:rowOff>
    </xdr:from>
    <xdr:ext cx="534377" cy="259045"/>
    <xdr:sp macro="" textlink="">
      <xdr:nvSpPr>
        <xdr:cNvPr id="577" name="教育費最小値テキスト"/>
        <xdr:cNvSpPr txBox="1"/>
      </xdr:nvSpPr>
      <xdr:spPr>
        <a:xfrm>
          <a:off x="16370300" y="101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7474</xdr:rowOff>
    </xdr:from>
    <xdr:to>
      <xdr:col>86</xdr:col>
      <xdr:colOff>25400</xdr:colOff>
      <xdr:row>59</xdr:row>
      <xdr:rowOff>7474</xdr:rowOff>
    </xdr:to>
    <xdr:cxnSp macro="">
      <xdr:nvCxnSpPr>
        <xdr:cNvPr id="578" name="直線コネクタ 577"/>
        <xdr:cNvCxnSpPr/>
      </xdr:nvCxnSpPr>
      <xdr:spPr>
        <a:xfrm>
          <a:off x="16230600" y="1012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103179</xdr:rowOff>
    </xdr:from>
    <xdr:ext cx="534377" cy="259045"/>
    <xdr:sp macro="" textlink="">
      <xdr:nvSpPr>
        <xdr:cNvPr id="579" name="教育費最大値テキスト"/>
        <xdr:cNvSpPr txBox="1"/>
      </xdr:nvSpPr>
      <xdr:spPr>
        <a:xfrm>
          <a:off x="16370300" y="86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156502</xdr:rowOff>
    </xdr:from>
    <xdr:to>
      <xdr:col>86</xdr:col>
      <xdr:colOff>25400</xdr:colOff>
      <xdr:row>51</xdr:row>
      <xdr:rowOff>156502</xdr:rowOff>
    </xdr:to>
    <xdr:cxnSp macro="">
      <xdr:nvCxnSpPr>
        <xdr:cNvPr id="580" name="直線コネクタ 579"/>
        <xdr:cNvCxnSpPr/>
      </xdr:nvCxnSpPr>
      <xdr:spPr>
        <a:xfrm>
          <a:off x="16230600" y="89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136843</xdr:rowOff>
    </xdr:from>
    <xdr:to>
      <xdr:col>85</xdr:col>
      <xdr:colOff>127000</xdr:colOff>
      <xdr:row>58</xdr:row>
      <xdr:rowOff>76397</xdr:rowOff>
    </xdr:to>
    <xdr:cxnSp macro="">
      <xdr:nvCxnSpPr>
        <xdr:cNvPr id="581" name="直線コネクタ 580"/>
        <xdr:cNvCxnSpPr/>
      </xdr:nvCxnSpPr>
      <xdr:spPr>
        <a:xfrm>
          <a:off x="15481300" y="9738043"/>
          <a:ext cx="838200" cy="28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26661</xdr:rowOff>
    </xdr:from>
    <xdr:ext cx="534377" cy="259045"/>
    <xdr:sp macro="" textlink="">
      <xdr:nvSpPr>
        <xdr:cNvPr id="582" name="教育費平均値テキスト"/>
        <xdr:cNvSpPr txBox="1"/>
      </xdr:nvSpPr>
      <xdr:spPr>
        <a:xfrm>
          <a:off x="16370300" y="962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3784</xdr:rowOff>
    </xdr:from>
    <xdr:to>
      <xdr:col>85</xdr:col>
      <xdr:colOff>177800</xdr:colOff>
      <xdr:row>57</xdr:row>
      <xdr:rowOff>105384</xdr:rowOff>
    </xdr:to>
    <xdr:sp macro="" textlink="">
      <xdr:nvSpPr>
        <xdr:cNvPr id="583" name="フローチャート: 判断 582"/>
        <xdr:cNvSpPr/>
      </xdr:nvSpPr>
      <xdr:spPr>
        <a:xfrm>
          <a:off x="162687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136843</xdr:rowOff>
    </xdr:from>
    <xdr:to>
      <xdr:col>81</xdr:col>
      <xdr:colOff>50800</xdr:colOff>
      <xdr:row>57</xdr:row>
      <xdr:rowOff>89179</xdr:rowOff>
    </xdr:to>
    <xdr:cxnSp macro="">
      <xdr:nvCxnSpPr>
        <xdr:cNvPr id="584" name="直線コネクタ 583"/>
        <xdr:cNvCxnSpPr/>
      </xdr:nvCxnSpPr>
      <xdr:spPr>
        <a:xfrm flipV="1">
          <a:off x="14592300" y="9738043"/>
          <a:ext cx="889000" cy="1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148489</xdr:rowOff>
    </xdr:from>
    <xdr:to>
      <xdr:col>81</xdr:col>
      <xdr:colOff>101600</xdr:colOff>
      <xdr:row>57</xdr:row>
      <xdr:rowOff>78639</xdr:rowOff>
    </xdr:to>
    <xdr:sp macro="" textlink="">
      <xdr:nvSpPr>
        <xdr:cNvPr id="585" name="フローチャート: 判断 584"/>
        <xdr:cNvSpPr/>
      </xdr:nvSpPr>
      <xdr:spPr>
        <a:xfrm>
          <a:off x="15430500" y="97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69766</xdr:rowOff>
    </xdr:from>
    <xdr:ext cx="534377" cy="259045"/>
    <xdr:sp macro="" textlink="">
      <xdr:nvSpPr>
        <xdr:cNvPr id="586" name="テキスト ボックス 585"/>
        <xdr:cNvSpPr txBox="1"/>
      </xdr:nvSpPr>
      <xdr:spPr>
        <a:xfrm>
          <a:off x="15214111" y="98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42964</xdr:rowOff>
    </xdr:from>
    <xdr:to>
      <xdr:col>76</xdr:col>
      <xdr:colOff>114300</xdr:colOff>
      <xdr:row>57</xdr:row>
      <xdr:rowOff>89179</xdr:rowOff>
    </xdr:to>
    <xdr:cxnSp macro="">
      <xdr:nvCxnSpPr>
        <xdr:cNvPr id="587" name="直線コネクタ 586"/>
        <xdr:cNvCxnSpPr/>
      </xdr:nvCxnSpPr>
      <xdr:spPr>
        <a:xfrm>
          <a:off x="13703300" y="9815614"/>
          <a:ext cx="889000" cy="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160280</xdr:rowOff>
    </xdr:from>
    <xdr:to>
      <xdr:col>76</xdr:col>
      <xdr:colOff>165100</xdr:colOff>
      <xdr:row>57</xdr:row>
      <xdr:rowOff>90430</xdr:rowOff>
    </xdr:to>
    <xdr:sp macro="" textlink="">
      <xdr:nvSpPr>
        <xdr:cNvPr id="588" name="フローチャート: 判断 587"/>
        <xdr:cNvSpPr/>
      </xdr:nvSpPr>
      <xdr:spPr>
        <a:xfrm>
          <a:off x="145415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106957</xdr:rowOff>
    </xdr:from>
    <xdr:ext cx="534377" cy="259045"/>
    <xdr:sp macro="" textlink="">
      <xdr:nvSpPr>
        <xdr:cNvPr id="589" name="テキスト ボックス 588"/>
        <xdr:cNvSpPr txBox="1"/>
      </xdr:nvSpPr>
      <xdr:spPr>
        <a:xfrm>
          <a:off x="14325111" y="953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42964</xdr:rowOff>
    </xdr:from>
    <xdr:to>
      <xdr:col>71</xdr:col>
      <xdr:colOff>177800</xdr:colOff>
      <xdr:row>58</xdr:row>
      <xdr:rowOff>24752</xdr:rowOff>
    </xdr:to>
    <xdr:cxnSp macro="">
      <xdr:nvCxnSpPr>
        <xdr:cNvPr id="590" name="直線コネクタ 589"/>
        <xdr:cNvCxnSpPr/>
      </xdr:nvCxnSpPr>
      <xdr:spPr>
        <a:xfrm flipV="1">
          <a:off x="12814300" y="9815614"/>
          <a:ext cx="889000" cy="1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160013</xdr:rowOff>
    </xdr:from>
    <xdr:to>
      <xdr:col>72</xdr:col>
      <xdr:colOff>38100</xdr:colOff>
      <xdr:row>57</xdr:row>
      <xdr:rowOff>90163</xdr:rowOff>
    </xdr:to>
    <xdr:sp macro="" textlink="">
      <xdr:nvSpPr>
        <xdr:cNvPr id="591" name="フローチャート: 判断 590"/>
        <xdr:cNvSpPr/>
      </xdr:nvSpPr>
      <xdr:spPr>
        <a:xfrm>
          <a:off x="13652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106690</xdr:rowOff>
    </xdr:from>
    <xdr:ext cx="534377" cy="259045"/>
    <xdr:sp macro="" textlink="">
      <xdr:nvSpPr>
        <xdr:cNvPr id="592" name="テキスト ボックス 591"/>
        <xdr:cNvSpPr txBox="1"/>
      </xdr:nvSpPr>
      <xdr:spPr>
        <a:xfrm>
          <a:off x="13436111" y="953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163138</xdr:rowOff>
    </xdr:from>
    <xdr:to>
      <xdr:col>67</xdr:col>
      <xdr:colOff>101600</xdr:colOff>
      <xdr:row>58</xdr:row>
      <xdr:rowOff>93288</xdr:rowOff>
    </xdr:to>
    <xdr:sp macro="" textlink="">
      <xdr:nvSpPr>
        <xdr:cNvPr id="593" name="フローチャート: 判断 592"/>
        <xdr:cNvSpPr/>
      </xdr:nvSpPr>
      <xdr:spPr>
        <a:xfrm>
          <a:off x="12763500" y="993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84415</xdr:rowOff>
    </xdr:from>
    <xdr:ext cx="534377" cy="259045"/>
    <xdr:sp macro="" textlink="">
      <xdr:nvSpPr>
        <xdr:cNvPr id="594" name="テキスト ボックス 593"/>
        <xdr:cNvSpPr txBox="1"/>
      </xdr:nvSpPr>
      <xdr:spPr>
        <a:xfrm>
          <a:off x="12547111" y="100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25597</xdr:rowOff>
    </xdr:from>
    <xdr:to>
      <xdr:col>85</xdr:col>
      <xdr:colOff>177800</xdr:colOff>
      <xdr:row>58</xdr:row>
      <xdr:rowOff>127197</xdr:rowOff>
    </xdr:to>
    <xdr:sp macro="" textlink="">
      <xdr:nvSpPr>
        <xdr:cNvPr id="600" name="楕円 599"/>
        <xdr:cNvSpPr/>
      </xdr:nvSpPr>
      <xdr:spPr>
        <a:xfrm>
          <a:off x="16268700" y="99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111974</xdr:rowOff>
    </xdr:from>
    <xdr:ext cx="534377" cy="259045"/>
    <xdr:sp macro="" textlink="">
      <xdr:nvSpPr>
        <xdr:cNvPr id="601" name="教育費該当値テキスト"/>
        <xdr:cNvSpPr txBox="1"/>
      </xdr:nvSpPr>
      <xdr:spPr>
        <a:xfrm>
          <a:off x="16370300" y="98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86043</xdr:rowOff>
    </xdr:from>
    <xdr:to>
      <xdr:col>81</xdr:col>
      <xdr:colOff>101600</xdr:colOff>
      <xdr:row>57</xdr:row>
      <xdr:rowOff>16193</xdr:rowOff>
    </xdr:to>
    <xdr:sp macro="" textlink="">
      <xdr:nvSpPr>
        <xdr:cNvPr id="602" name="楕円 601"/>
        <xdr:cNvSpPr/>
      </xdr:nvSpPr>
      <xdr:spPr>
        <a:xfrm>
          <a:off x="15430500" y="96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32720</xdr:rowOff>
    </xdr:from>
    <xdr:ext cx="534377" cy="259045"/>
    <xdr:sp macro="" textlink="">
      <xdr:nvSpPr>
        <xdr:cNvPr id="603" name="テキスト ボックス 602"/>
        <xdr:cNvSpPr txBox="1"/>
      </xdr:nvSpPr>
      <xdr:spPr>
        <a:xfrm>
          <a:off x="15214111" y="946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38379</xdr:rowOff>
    </xdr:from>
    <xdr:to>
      <xdr:col>76</xdr:col>
      <xdr:colOff>165100</xdr:colOff>
      <xdr:row>57</xdr:row>
      <xdr:rowOff>139979</xdr:rowOff>
    </xdr:to>
    <xdr:sp macro="" textlink="">
      <xdr:nvSpPr>
        <xdr:cNvPr id="604" name="楕円 603"/>
        <xdr:cNvSpPr/>
      </xdr:nvSpPr>
      <xdr:spPr>
        <a:xfrm>
          <a:off x="14541500" y="98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131106</xdr:rowOff>
    </xdr:from>
    <xdr:ext cx="534377" cy="259045"/>
    <xdr:sp macro="" textlink="">
      <xdr:nvSpPr>
        <xdr:cNvPr id="605" name="テキスト ボックス 604"/>
        <xdr:cNvSpPr txBox="1"/>
      </xdr:nvSpPr>
      <xdr:spPr>
        <a:xfrm>
          <a:off x="14325111" y="99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163614</xdr:rowOff>
    </xdr:from>
    <xdr:to>
      <xdr:col>72</xdr:col>
      <xdr:colOff>38100</xdr:colOff>
      <xdr:row>57</xdr:row>
      <xdr:rowOff>93764</xdr:rowOff>
    </xdr:to>
    <xdr:sp macro="" textlink="">
      <xdr:nvSpPr>
        <xdr:cNvPr id="606" name="楕円 605"/>
        <xdr:cNvSpPr/>
      </xdr:nvSpPr>
      <xdr:spPr>
        <a:xfrm>
          <a:off x="13652500" y="97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84891</xdr:rowOff>
    </xdr:from>
    <xdr:ext cx="534377" cy="259045"/>
    <xdr:sp macro="" textlink="">
      <xdr:nvSpPr>
        <xdr:cNvPr id="607" name="テキスト ボックス 606"/>
        <xdr:cNvSpPr txBox="1"/>
      </xdr:nvSpPr>
      <xdr:spPr>
        <a:xfrm>
          <a:off x="13436111" y="98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145402</xdr:rowOff>
    </xdr:from>
    <xdr:to>
      <xdr:col>67</xdr:col>
      <xdr:colOff>101600</xdr:colOff>
      <xdr:row>58</xdr:row>
      <xdr:rowOff>75552</xdr:rowOff>
    </xdr:to>
    <xdr:sp macro="" textlink="">
      <xdr:nvSpPr>
        <xdr:cNvPr id="608" name="楕円 607"/>
        <xdr:cNvSpPr/>
      </xdr:nvSpPr>
      <xdr:spPr>
        <a:xfrm>
          <a:off x="12763500" y="99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92079</xdr:rowOff>
    </xdr:from>
    <xdr:ext cx="534377" cy="259045"/>
    <xdr:sp macro="" textlink="">
      <xdr:nvSpPr>
        <xdr:cNvPr id="609" name="テキスト ボックス 608"/>
        <xdr:cNvSpPr txBox="1"/>
      </xdr:nvSpPr>
      <xdr:spPr>
        <a:xfrm>
          <a:off x="12547111" y="96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126578</xdr:rowOff>
    </xdr:from>
    <xdr:to>
      <xdr:col>85</xdr:col>
      <xdr:colOff>126364</xdr:colOff>
      <xdr:row>78</xdr:row>
      <xdr:rowOff>139700</xdr:rowOff>
    </xdr:to>
    <xdr:cxnSp macro="">
      <xdr:nvCxnSpPr>
        <xdr:cNvPr id="631" name="直線コネクタ 630"/>
        <xdr:cNvCxnSpPr/>
      </xdr:nvCxnSpPr>
      <xdr:spPr>
        <a:xfrm flipV="1">
          <a:off x="16317595" y="12128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13184</xdr:rowOff>
    </xdr:from>
    <xdr:ext cx="249299" cy="259045"/>
    <xdr:sp macro="" textlink="">
      <xdr:nvSpPr>
        <xdr:cNvPr id="632" name="災害復旧費最小値テキスト"/>
        <xdr:cNvSpPr txBox="1"/>
      </xdr:nvSpPr>
      <xdr:spPr>
        <a:xfrm>
          <a:off x="16370300" y="13557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73255</xdr:rowOff>
    </xdr:from>
    <xdr:ext cx="534377" cy="259045"/>
    <xdr:sp macro="" textlink="">
      <xdr:nvSpPr>
        <xdr:cNvPr id="634" name="災害復旧費最大値テキスト"/>
        <xdr:cNvSpPr txBox="1"/>
      </xdr:nvSpPr>
      <xdr:spPr>
        <a:xfrm>
          <a:off x="16370300" y="119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126578</xdr:rowOff>
    </xdr:from>
    <xdr:to>
      <xdr:col>86</xdr:col>
      <xdr:colOff>25400</xdr:colOff>
      <xdr:row>70</xdr:row>
      <xdr:rowOff>126578</xdr:rowOff>
    </xdr:to>
    <xdr:cxnSp macro="">
      <xdr:nvCxnSpPr>
        <xdr:cNvPr id="635" name="直線コネクタ 634"/>
        <xdr:cNvCxnSpPr/>
      </xdr:nvCxnSpPr>
      <xdr:spPr>
        <a:xfrm>
          <a:off x="16230600" y="1212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111491</xdr:rowOff>
    </xdr:from>
    <xdr:to>
      <xdr:col>85</xdr:col>
      <xdr:colOff>127000</xdr:colOff>
      <xdr:row>78</xdr:row>
      <xdr:rowOff>139700</xdr:rowOff>
    </xdr:to>
    <xdr:cxnSp macro="">
      <xdr:nvCxnSpPr>
        <xdr:cNvPr id="636" name="直線コネクタ 635"/>
        <xdr:cNvCxnSpPr/>
      </xdr:nvCxnSpPr>
      <xdr:spPr>
        <a:xfrm flipV="1">
          <a:off x="15481300" y="13484591"/>
          <a:ext cx="8382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57635</xdr:rowOff>
    </xdr:from>
    <xdr:ext cx="378565" cy="259045"/>
    <xdr:sp macro="" textlink="">
      <xdr:nvSpPr>
        <xdr:cNvPr id="637" name="災害復旧費平均値テキスト"/>
        <xdr:cNvSpPr txBox="1"/>
      </xdr:nvSpPr>
      <xdr:spPr>
        <a:xfrm>
          <a:off x="16370300" y="13430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79208</xdr:rowOff>
    </xdr:from>
    <xdr:to>
      <xdr:col>85</xdr:col>
      <xdr:colOff>177800</xdr:colOff>
      <xdr:row>79</xdr:row>
      <xdr:rowOff>9358</xdr:rowOff>
    </xdr:to>
    <xdr:sp macro="" textlink="">
      <xdr:nvSpPr>
        <xdr:cNvPr id="638" name="フローチャート: 判断 637"/>
        <xdr:cNvSpPr/>
      </xdr:nvSpPr>
      <xdr:spPr>
        <a:xfrm>
          <a:off x="16268700" y="134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133848</xdr:rowOff>
    </xdr:from>
    <xdr:to>
      <xdr:col>81</xdr:col>
      <xdr:colOff>50800</xdr:colOff>
      <xdr:row>78</xdr:row>
      <xdr:rowOff>139700</xdr:rowOff>
    </xdr:to>
    <xdr:cxnSp macro="">
      <xdr:nvCxnSpPr>
        <xdr:cNvPr id="639" name="直線コネクタ 638"/>
        <xdr:cNvCxnSpPr/>
      </xdr:nvCxnSpPr>
      <xdr:spPr>
        <a:xfrm>
          <a:off x="14592300" y="13506948"/>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9942</xdr:rowOff>
    </xdr:from>
    <xdr:to>
      <xdr:col>81</xdr:col>
      <xdr:colOff>101600</xdr:colOff>
      <xdr:row>78</xdr:row>
      <xdr:rowOff>111542</xdr:rowOff>
    </xdr:to>
    <xdr:sp macro="" textlink="">
      <xdr:nvSpPr>
        <xdr:cNvPr id="640" name="フローチャート: 判断 639"/>
        <xdr:cNvSpPr/>
      </xdr:nvSpPr>
      <xdr:spPr>
        <a:xfrm>
          <a:off x="154305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128069</xdr:rowOff>
    </xdr:from>
    <xdr:ext cx="469744" cy="259045"/>
    <xdr:sp macro="" textlink="">
      <xdr:nvSpPr>
        <xdr:cNvPr id="641" name="テキスト ボックス 640"/>
        <xdr:cNvSpPr txBox="1"/>
      </xdr:nvSpPr>
      <xdr:spPr>
        <a:xfrm>
          <a:off x="15246428" y="1315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131699</xdr:rowOff>
    </xdr:from>
    <xdr:to>
      <xdr:col>76</xdr:col>
      <xdr:colOff>114300</xdr:colOff>
      <xdr:row>78</xdr:row>
      <xdr:rowOff>133848</xdr:rowOff>
    </xdr:to>
    <xdr:cxnSp macro="">
      <xdr:nvCxnSpPr>
        <xdr:cNvPr id="642" name="直線コネクタ 641"/>
        <xdr:cNvCxnSpPr/>
      </xdr:nvCxnSpPr>
      <xdr:spPr>
        <a:xfrm>
          <a:off x="13703300" y="13504799"/>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128127</xdr:rowOff>
    </xdr:from>
    <xdr:to>
      <xdr:col>76</xdr:col>
      <xdr:colOff>165100</xdr:colOff>
      <xdr:row>78</xdr:row>
      <xdr:rowOff>58277</xdr:rowOff>
    </xdr:to>
    <xdr:sp macro="" textlink="">
      <xdr:nvSpPr>
        <xdr:cNvPr id="643" name="フローチャート: 判断 642"/>
        <xdr:cNvSpPr/>
      </xdr:nvSpPr>
      <xdr:spPr>
        <a:xfrm>
          <a:off x="14541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74804</xdr:rowOff>
    </xdr:from>
    <xdr:ext cx="469744" cy="259045"/>
    <xdr:sp macro="" textlink="">
      <xdr:nvSpPr>
        <xdr:cNvPr id="644" name="テキスト ボックス 643"/>
        <xdr:cNvSpPr txBox="1"/>
      </xdr:nvSpPr>
      <xdr:spPr>
        <a:xfrm>
          <a:off x="14357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110576</xdr:rowOff>
    </xdr:from>
    <xdr:to>
      <xdr:col>71</xdr:col>
      <xdr:colOff>177800</xdr:colOff>
      <xdr:row>78</xdr:row>
      <xdr:rowOff>131699</xdr:rowOff>
    </xdr:to>
    <xdr:cxnSp macro="">
      <xdr:nvCxnSpPr>
        <xdr:cNvPr id="645" name="直線コネクタ 644"/>
        <xdr:cNvCxnSpPr/>
      </xdr:nvCxnSpPr>
      <xdr:spPr>
        <a:xfrm>
          <a:off x="12814300" y="13483676"/>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103668</xdr:rowOff>
    </xdr:from>
    <xdr:to>
      <xdr:col>72</xdr:col>
      <xdr:colOff>38100</xdr:colOff>
      <xdr:row>78</xdr:row>
      <xdr:rowOff>33818</xdr:rowOff>
    </xdr:to>
    <xdr:sp macro="" textlink="">
      <xdr:nvSpPr>
        <xdr:cNvPr id="646" name="フローチャート: 判断 645"/>
        <xdr:cNvSpPr/>
      </xdr:nvSpPr>
      <xdr:spPr>
        <a:xfrm>
          <a:off x="13652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50345</xdr:rowOff>
    </xdr:from>
    <xdr:ext cx="469744" cy="259045"/>
    <xdr:sp macro="" textlink="">
      <xdr:nvSpPr>
        <xdr:cNvPr id="647" name="テキスト ボックス 646"/>
        <xdr:cNvSpPr txBox="1"/>
      </xdr:nvSpPr>
      <xdr:spPr>
        <a:xfrm>
          <a:off x="13468428" y="1308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75047</xdr:rowOff>
    </xdr:from>
    <xdr:to>
      <xdr:col>67</xdr:col>
      <xdr:colOff>101600</xdr:colOff>
      <xdr:row>79</xdr:row>
      <xdr:rowOff>5197</xdr:rowOff>
    </xdr:to>
    <xdr:sp macro="" textlink="">
      <xdr:nvSpPr>
        <xdr:cNvPr id="648" name="フローチャート: 判断 647"/>
        <xdr:cNvSpPr/>
      </xdr:nvSpPr>
      <xdr:spPr>
        <a:xfrm>
          <a:off x="12763500" y="1344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167774</xdr:rowOff>
    </xdr:from>
    <xdr:ext cx="378565" cy="259045"/>
    <xdr:sp macro="" textlink="">
      <xdr:nvSpPr>
        <xdr:cNvPr id="649" name="テキスト ボックス 648"/>
        <xdr:cNvSpPr txBox="1"/>
      </xdr:nvSpPr>
      <xdr:spPr>
        <a:xfrm>
          <a:off x="12625017" y="13540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60691</xdr:rowOff>
    </xdr:from>
    <xdr:to>
      <xdr:col>85</xdr:col>
      <xdr:colOff>177800</xdr:colOff>
      <xdr:row>78</xdr:row>
      <xdr:rowOff>162291</xdr:rowOff>
    </xdr:to>
    <xdr:sp macro="" textlink="">
      <xdr:nvSpPr>
        <xdr:cNvPr id="655" name="楕円 654"/>
        <xdr:cNvSpPr/>
      </xdr:nvSpPr>
      <xdr:spPr>
        <a:xfrm>
          <a:off x="16268700" y="134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20068</xdr:rowOff>
    </xdr:from>
    <xdr:ext cx="378565" cy="259045"/>
    <xdr:sp macro="" textlink="">
      <xdr:nvSpPr>
        <xdr:cNvPr id="656" name="災害復旧費該当値テキスト"/>
        <xdr:cNvSpPr txBox="1"/>
      </xdr:nvSpPr>
      <xdr:spPr>
        <a:xfrm>
          <a:off x="16370300" y="13221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83048</xdr:rowOff>
    </xdr:from>
    <xdr:to>
      <xdr:col>76</xdr:col>
      <xdr:colOff>165100</xdr:colOff>
      <xdr:row>79</xdr:row>
      <xdr:rowOff>13198</xdr:rowOff>
    </xdr:to>
    <xdr:sp macro="" textlink="">
      <xdr:nvSpPr>
        <xdr:cNvPr id="659" name="楕円 658"/>
        <xdr:cNvSpPr/>
      </xdr:nvSpPr>
      <xdr:spPr>
        <a:xfrm>
          <a:off x="14541500" y="134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4325</xdr:rowOff>
    </xdr:from>
    <xdr:ext cx="378565" cy="259045"/>
    <xdr:sp macro="" textlink="">
      <xdr:nvSpPr>
        <xdr:cNvPr id="660" name="テキスト ボックス 659"/>
        <xdr:cNvSpPr txBox="1"/>
      </xdr:nvSpPr>
      <xdr:spPr>
        <a:xfrm>
          <a:off x="14403017" y="13548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80899</xdr:rowOff>
    </xdr:from>
    <xdr:to>
      <xdr:col>72</xdr:col>
      <xdr:colOff>38100</xdr:colOff>
      <xdr:row>79</xdr:row>
      <xdr:rowOff>11049</xdr:rowOff>
    </xdr:to>
    <xdr:sp macro="" textlink="">
      <xdr:nvSpPr>
        <xdr:cNvPr id="661" name="楕円 660"/>
        <xdr:cNvSpPr/>
      </xdr:nvSpPr>
      <xdr:spPr>
        <a:xfrm>
          <a:off x="136525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2176</xdr:rowOff>
    </xdr:from>
    <xdr:ext cx="378565" cy="259045"/>
    <xdr:sp macro="" textlink="">
      <xdr:nvSpPr>
        <xdr:cNvPr id="662" name="テキスト ボックス 661"/>
        <xdr:cNvSpPr txBox="1"/>
      </xdr:nvSpPr>
      <xdr:spPr>
        <a:xfrm>
          <a:off x="13514017" y="13546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59776</xdr:rowOff>
    </xdr:from>
    <xdr:to>
      <xdr:col>67</xdr:col>
      <xdr:colOff>101600</xdr:colOff>
      <xdr:row>78</xdr:row>
      <xdr:rowOff>161376</xdr:rowOff>
    </xdr:to>
    <xdr:sp macro="" textlink="">
      <xdr:nvSpPr>
        <xdr:cNvPr id="663" name="楕円 662"/>
        <xdr:cNvSpPr/>
      </xdr:nvSpPr>
      <xdr:spPr>
        <a:xfrm>
          <a:off x="12763500" y="1343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6453</xdr:rowOff>
    </xdr:from>
    <xdr:ext cx="378565" cy="259045"/>
    <xdr:sp macro="" textlink="">
      <xdr:nvSpPr>
        <xdr:cNvPr id="664" name="テキスト ボックス 663"/>
        <xdr:cNvSpPr txBox="1"/>
      </xdr:nvSpPr>
      <xdr:spPr>
        <a:xfrm>
          <a:off x="12625017" y="13208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7" name="テキスト ボックス 676"/>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99009</xdr:rowOff>
    </xdr:from>
    <xdr:to>
      <xdr:col>85</xdr:col>
      <xdr:colOff>126364</xdr:colOff>
      <xdr:row>99</xdr:row>
      <xdr:rowOff>74115</xdr:rowOff>
    </xdr:to>
    <xdr:cxnSp macro="">
      <xdr:nvCxnSpPr>
        <xdr:cNvPr id="687" name="直線コネクタ 686"/>
        <xdr:cNvCxnSpPr/>
      </xdr:nvCxnSpPr>
      <xdr:spPr>
        <a:xfrm flipV="1">
          <a:off x="16317595" y="15700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77942</xdr:rowOff>
    </xdr:from>
    <xdr:ext cx="534377" cy="259045"/>
    <xdr:sp macro="" textlink="">
      <xdr:nvSpPr>
        <xdr:cNvPr id="688" name="公債費最小値テキスト"/>
        <xdr:cNvSpPr txBox="1"/>
      </xdr:nvSpPr>
      <xdr:spPr>
        <a:xfrm>
          <a:off x="16370300" y="170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74115</xdr:rowOff>
    </xdr:from>
    <xdr:to>
      <xdr:col>86</xdr:col>
      <xdr:colOff>25400</xdr:colOff>
      <xdr:row>99</xdr:row>
      <xdr:rowOff>74115</xdr:rowOff>
    </xdr:to>
    <xdr:cxnSp macro="">
      <xdr:nvCxnSpPr>
        <xdr:cNvPr id="689" name="直線コネクタ 688"/>
        <xdr:cNvCxnSpPr/>
      </xdr:nvCxnSpPr>
      <xdr:spPr>
        <a:xfrm>
          <a:off x="16230600" y="1704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45686</xdr:rowOff>
    </xdr:from>
    <xdr:ext cx="534377" cy="259045"/>
    <xdr:sp macro="" textlink="">
      <xdr:nvSpPr>
        <xdr:cNvPr id="690" name="公債費最大値テキスト"/>
        <xdr:cNvSpPr txBox="1"/>
      </xdr:nvSpPr>
      <xdr:spPr>
        <a:xfrm>
          <a:off x="16370300" y="154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99009</xdr:rowOff>
    </xdr:from>
    <xdr:to>
      <xdr:col>86</xdr:col>
      <xdr:colOff>25400</xdr:colOff>
      <xdr:row>91</xdr:row>
      <xdr:rowOff>99009</xdr:rowOff>
    </xdr:to>
    <xdr:cxnSp macro="">
      <xdr:nvCxnSpPr>
        <xdr:cNvPr id="691" name="直線コネクタ 690"/>
        <xdr:cNvCxnSpPr/>
      </xdr:nvCxnSpPr>
      <xdr:spPr>
        <a:xfrm>
          <a:off x="16230600" y="157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157759</xdr:rowOff>
    </xdr:from>
    <xdr:to>
      <xdr:col>85</xdr:col>
      <xdr:colOff>127000</xdr:colOff>
      <xdr:row>96</xdr:row>
      <xdr:rowOff>165326</xdr:rowOff>
    </xdr:to>
    <xdr:cxnSp macro="">
      <xdr:nvCxnSpPr>
        <xdr:cNvPr id="692" name="直線コネクタ 691"/>
        <xdr:cNvCxnSpPr/>
      </xdr:nvCxnSpPr>
      <xdr:spPr>
        <a:xfrm flipV="1">
          <a:off x="15481300" y="16616959"/>
          <a:ext cx="8382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79123</xdr:rowOff>
    </xdr:from>
    <xdr:ext cx="534377" cy="259045"/>
    <xdr:sp macro="" textlink="">
      <xdr:nvSpPr>
        <xdr:cNvPr id="693" name="公債費平均値テキスト"/>
        <xdr:cNvSpPr txBox="1"/>
      </xdr:nvSpPr>
      <xdr:spPr>
        <a:xfrm>
          <a:off x="16370300" y="1670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100696</xdr:rowOff>
    </xdr:from>
    <xdr:to>
      <xdr:col>85</xdr:col>
      <xdr:colOff>177800</xdr:colOff>
      <xdr:row>98</xdr:row>
      <xdr:rowOff>30846</xdr:rowOff>
    </xdr:to>
    <xdr:sp macro="" textlink="">
      <xdr:nvSpPr>
        <xdr:cNvPr id="694" name="フローチャート: 判断 693"/>
        <xdr:cNvSpPr/>
      </xdr:nvSpPr>
      <xdr:spPr>
        <a:xfrm>
          <a:off x="162687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154764</xdr:rowOff>
    </xdr:from>
    <xdr:to>
      <xdr:col>81</xdr:col>
      <xdr:colOff>50800</xdr:colOff>
      <xdr:row>96</xdr:row>
      <xdr:rowOff>165326</xdr:rowOff>
    </xdr:to>
    <xdr:cxnSp macro="">
      <xdr:nvCxnSpPr>
        <xdr:cNvPr id="695" name="直線コネクタ 694"/>
        <xdr:cNvCxnSpPr/>
      </xdr:nvCxnSpPr>
      <xdr:spPr>
        <a:xfrm>
          <a:off x="14592300" y="16613964"/>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100605</xdr:rowOff>
    </xdr:from>
    <xdr:to>
      <xdr:col>81</xdr:col>
      <xdr:colOff>101600</xdr:colOff>
      <xdr:row>98</xdr:row>
      <xdr:rowOff>30755</xdr:rowOff>
    </xdr:to>
    <xdr:sp macro="" textlink="">
      <xdr:nvSpPr>
        <xdr:cNvPr id="696" name="フローチャート: 判断 695"/>
        <xdr:cNvSpPr/>
      </xdr:nvSpPr>
      <xdr:spPr>
        <a:xfrm>
          <a:off x="15430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21882</xdr:rowOff>
    </xdr:from>
    <xdr:ext cx="534377" cy="259045"/>
    <xdr:sp macro="" textlink="">
      <xdr:nvSpPr>
        <xdr:cNvPr id="697" name="テキスト ボックス 696"/>
        <xdr:cNvSpPr txBox="1"/>
      </xdr:nvSpPr>
      <xdr:spPr>
        <a:xfrm>
          <a:off x="15214111" y="168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49701</xdr:rowOff>
    </xdr:from>
    <xdr:to>
      <xdr:col>76</xdr:col>
      <xdr:colOff>114300</xdr:colOff>
      <xdr:row>96</xdr:row>
      <xdr:rowOff>154764</xdr:rowOff>
    </xdr:to>
    <xdr:cxnSp macro="">
      <xdr:nvCxnSpPr>
        <xdr:cNvPr id="698" name="直線コネクタ 697"/>
        <xdr:cNvCxnSpPr/>
      </xdr:nvCxnSpPr>
      <xdr:spPr>
        <a:xfrm>
          <a:off x="13703300" y="16508901"/>
          <a:ext cx="889000" cy="10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101541</xdr:rowOff>
    </xdr:from>
    <xdr:to>
      <xdr:col>76</xdr:col>
      <xdr:colOff>165100</xdr:colOff>
      <xdr:row>98</xdr:row>
      <xdr:rowOff>31691</xdr:rowOff>
    </xdr:to>
    <xdr:sp macro="" textlink="">
      <xdr:nvSpPr>
        <xdr:cNvPr id="699" name="フローチャート: 判断 698"/>
        <xdr:cNvSpPr/>
      </xdr:nvSpPr>
      <xdr:spPr>
        <a:xfrm>
          <a:off x="14541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22818</xdr:rowOff>
    </xdr:from>
    <xdr:ext cx="534377" cy="259045"/>
    <xdr:sp macro="" textlink="">
      <xdr:nvSpPr>
        <xdr:cNvPr id="700" name="テキスト ボックス 699"/>
        <xdr:cNvSpPr txBox="1"/>
      </xdr:nvSpPr>
      <xdr:spPr>
        <a:xfrm>
          <a:off x="14325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8187</xdr:rowOff>
    </xdr:from>
    <xdr:to>
      <xdr:col>71</xdr:col>
      <xdr:colOff>177800</xdr:colOff>
      <xdr:row>96</xdr:row>
      <xdr:rowOff>49701</xdr:rowOff>
    </xdr:to>
    <xdr:cxnSp macro="">
      <xdr:nvCxnSpPr>
        <xdr:cNvPr id="701" name="直線コネクタ 700"/>
        <xdr:cNvCxnSpPr/>
      </xdr:nvCxnSpPr>
      <xdr:spPr>
        <a:xfrm>
          <a:off x="12814300" y="16467387"/>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64829</xdr:rowOff>
    </xdr:from>
    <xdr:to>
      <xdr:col>72</xdr:col>
      <xdr:colOff>38100</xdr:colOff>
      <xdr:row>97</xdr:row>
      <xdr:rowOff>166429</xdr:rowOff>
    </xdr:to>
    <xdr:sp macro="" textlink="">
      <xdr:nvSpPr>
        <xdr:cNvPr id="702" name="フローチャート: 判断 701"/>
        <xdr:cNvSpPr/>
      </xdr:nvSpPr>
      <xdr:spPr>
        <a:xfrm>
          <a:off x="13652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157556</xdr:rowOff>
    </xdr:from>
    <xdr:ext cx="534377" cy="259045"/>
    <xdr:sp macro="" textlink="">
      <xdr:nvSpPr>
        <xdr:cNvPr id="703" name="テキスト ボックス 702"/>
        <xdr:cNvSpPr txBox="1"/>
      </xdr:nvSpPr>
      <xdr:spPr>
        <a:xfrm>
          <a:off x="13436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124859</xdr:rowOff>
    </xdr:from>
    <xdr:to>
      <xdr:col>67</xdr:col>
      <xdr:colOff>101600</xdr:colOff>
      <xdr:row>97</xdr:row>
      <xdr:rowOff>55009</xdr:rowOff>
    </xdr:to>
    <xdr:sp macro="" textlink="">
      <xdr:nvSpPr>
        <xdr:cNvPr id="704" name="フローチャート: 判断 703"/>
        <xdr:cNvSpPr/>
      </xdr:nvSpPr>
      <xdr:spPr>
        <a:xfrm>
          <a:off x="12763500" y="165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46136</xdr:rowOff>
    </xdr:from>
    <xdr:ext cx="534377" cy="259045"/>
    <xdr:sp macro="" textlink="">
      <xdr:nvSpPr>
        <xdr:cNvPr id="705" name="テキスト ボックス 704"/>
        <xdr:cNvSpPr txBox="1"/>
      </xdr:nvSpPr>
      <xdr:spPr>
        <a:xfrm>
          <a:off x="12547111" y="166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106959</xdr:rowOff>
    </xdr:from>
    <xdr:to>
      <xdr:col>85</xdr:col>
      <xdr:colOff>177800</xdr:colOff>
      <xdr:row>97</xdr:row>
      <xdr:rowOff>37109</xdr:rowOff>
    </xdr:to>
    <xdr:sp macro="" textlink="">
      <xdr:nvSpPr>
        <xdr:cNvPr id="711" name="楕円 710"/>
        <xdr:cNvSpPr/>
      </xdr:nvSpPr>
      <xdr:spPr>
        <a:xfrm>
          <a:off x="16268700" y="1656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129836</xdr:rowOff>
    </xdr:from>
    <xdr:ext cx="534377" cy="259045"/>
    <xdr:sp macro="" textlink="">
      <xdr:nvSpPr>
        <xdr:cNvPr id="712" name="公債費該当値テキスト"/>
        <xdr:cNvSpPr txBox="1"/>
      </xdr:nvSpPr>
      <xdr:spPr>
        <a:xfrm>
          <a:off x="16370300" y="1641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114526</xdr:rowOff>
    </xdr:from>
    <xdr:to>
      <xdr:col>81</xdr:col>
      <xdr:colOff>101600</xdr:colOff>
      <xdr:row>97</xdr:row>
      <xdr:rowOff>44676</xdr:rowOff>
    </xdr:to>
    <xdr:sp macro="" textlink="">
      <xdr:nvSpPr>
        <xdr:cNvPr id="713" name="楕円 712"/>
        <xdr:cNvSpPr/>
      </xdr:nvSpPr>
      <xdr:spPr>
        <a:xfrm>
          <a:off x="15430500" y="1657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61203</xdr:rowOff>
    </xdr:from>
    <xdr:ext cx="534377" cy="259045"/>
    <xdr:sp macro="" textlink="">
      <xdr:nvSpPr>
        <xdr:cNvPr id="714" name="テキスト ボックス 713"/>
        <xdr:cNvSpPr txBox="1"/>
      </xdr:nvSpPr>
      <xdr:spPr>
        <a:xfrm>
          <a:off x="15214111" y="1634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103964</xdr:rowOff>
    </xdr:from>
    <xdr:to>
      <xdr:col>76</xdr:col>
      <xdr:colOff>165100</xdr:colOff>
      <xdr:row>97</xdr:row>
      <xdr:rowOff>34114</xdr:rowOff>
    </xdr:to>
    <xdr:sp macro="" textlink="">
      <xdr:nvSpPr>
        <xdr:cNvPr id="715" name="楕円 714"/>
        <xdr:cNvSpPr/>
      </xdr:nvSpPr>
      <xdr:spPr>
        <a:xfrm>
          <a:off x="14541500" y="1656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50641</xdr:rowOff>
    </xdr:from>
    <xdr:ext cx="534377" cy="259045"/>
    <xdr:sp macro="" textlink="">
      <xdr:nvSpPr>
        <xdr:cNvPr id="716" name="テキスト ボックス 715"/>
        <xdr:cNvSpPr txBox="1"/>
      </xdr:nvSpPr>
      <xdr:spPr>
        <a:xfrm>
          <a:off x="14325111" y="1633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170351</xdr:rowOff>
    </xdr:from>
    <xdr:to>
      <xdr:col>72</xdr:col>
      <xdr:colOff>38100</xdr:colOff>
      <xdr:row>96</xdr:row>
      <xdr:rowOff>100501</xdr:rowOff>
    </xdr:to>
    <xdr:sp macro="" textlink="">
      <xdr:nvSpPr>
        <xdr:cNvPr id="717" name="楕円 716"/>
        <xdr:cNvSpPr/>
      </xdr:nvSpPr>
      <xdr:spPr>
        <a:xfrm>
          <a:off x="13652500" y="164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117028</xdr:rowOff>
    </xdr:from>
    <xdr:ext cx="534377" cy="259045"/>
    <xdr:sp macro="" textlink="">
      <xdr:nvSpPr>
        <xdr:cNvPr id="718" name="テキスト ボックス 717"/>
        <xdr:cNvSpPr txBox="1"/>
      </xdr:nvSpPr>
      <xdr:spPr>
        <a:xfrm>
          <a:off x="13436111" y="162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128837</xdr:rowOff>
    </xdr:from>
    <xdr:to>
      <xdr:col>67</xdr:col>
      <xdr:colOff>101600</xdr:colOff>
      <xdr:row>96</xdr:row>
      <xdr:rowOff>58987</xdr:rowOff>
    </xdr:to>
    <xdr:sp macro="" textlink="">
      <xdr:nvSpPr>
        <xdr:cNvPr id="719" name="楕円 718"/>
        <xdr:cNvSpPr/>
      </xdr:nvSpPr>
      <xdr:spPr>
        <a:xfrm>
          <a:off x="12763500" y="164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75514</xdr:rowOff>
    </xdr:from>
    <xdr:ext cx="534377" cy="259045"/>
    <xdr:sp macro="" textlink="">
      <xdr:nvSpPr>
        <xdr:cNvPr id="720" name="テキスト ボックス 719"/>
        <xdr:cNvSpPr txBox="1"/>
      </xdr:nvSpPr>
      <xdr:spPr>
        <a:xfrm>
          <a:off x="12547111" y="1619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4" name="直線コネクタ 743"/>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469744" cy="259045"/>
    <xdr:sp macro="" textlink="">
      <xdr:nvSpPr>
        <xdr:cNvPr id="747" name="諸支出金最大値テキスト"/>
        <xdr:cNvSpPr txBox="1"/>
      </xdr:nvSpPr>
      <xdr:spPr>
        <a:xfrm>
          <a:off x="22212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8" name="直線コネクタ 747"/>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88155</xdr:rowOff>
    </xdr:from>
    <xdr:ext cx="378565" cy="259045"/>
    <xdr:sp macro="" textlink="">
      <xdr:nvSpPr>
        <xdr:cNvPr id="750" name="諸支出金平均値テキスト"/>
        <xdr:cNvSpPr txBox="1"/>
      </xdr:nvSpPr>
      <xdr:spPr>
        <a:xfrm>
          <a:off x="22212300" y="6431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51" name="フローチャート: 判断 750"/>
        <xdr:cNvSpPr/>
      </xdr:nvSpPr>
      <xdr:spPr>
        <a:xfrm>
          <a:off x="221107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60706</xdr:rowOff>
    </xdr:from>
    <xdr:to>
      <xdr:col>112</xdr:col>
      <xdr:colOff>38100</xdr:colOff>
      <xdr:row>38</xdr:row>
      <xdr:rowOff>162306</xdr:rowOff>
    </xdr:to>
    <xdr:sp macro="" textlink="">
      <xdr:nvSpPr>
        <xdr:cNvPr id="753" name="フローチャート: 判断 752"/>
        <xdr:cNvSpPr/>
      </xdr:nvSpPr>
      <xdr:spPr>
        <a:xfrm>
          <a:off x="21272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7383</xdr:rowOff>
    </xdr:from>
    <xdr:ext cx="378565" cy="259045"/>
    <xdr:sp macro="" textlink="">
      <xdr:nvSpPr>
        <xdr:cNvPr id="754" name="テキスト ボックス 753"/>
        <xdr:cNvSpPr txBox="1"/>
      </xdr:nvSpPr>
      <xdr:spPr>
        <a:xfrm>
          <a:off x="21134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6" name="フローチャート: 判断 755"/>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7" name="テキスト ボックス 756"/>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59" name="フローチャート: 判断 758"/>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151401</xdr:rowOff>
    </xdr:from>
    <xdr:ext cx="378565" cy="259045"/>
    <xdr:sp macro="" textlink="">
      <xdr:nvSpPr>
        <xdr:cNvPr id="760" name="テキスト ボックス 759"/>
        <xdr:cNvSpPr txBox="1"/>
      </xdr:nvSpPr>
      <xdr:spPr>
        <a:xfrm>
          <a:off x="19356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フローチャート: 判断 760"/>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7" name="テキスト ボックス 776"/>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消防本部・南消防署の新庁舎整備により、住民一人当たりのコストが増加している。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複合施設（キセラ川西プラザ）の整備により、住民一人当たりのコストが増加している。整備は平成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年度で完了しているため、次年度は減少する見込みである。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小中学校・幼稚園への空調整備が完了したことにより、住民一人当たりのコストが減少している。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病院事業会計への補助金増、清掃事務所整備により、住民一人当たりのコストが増加している。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複合施設（キセラ川西プラザ）の整備や病院事業会計への支援を行ったことにより、</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実施収支、実質単年度収支ともに減少し、実質単年度収支はマイナスに転じた。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今後も社会保障関連費の増加が見込まれ、非常に厳しい状況が続くと予想されることから、中期財政運営プランに基づき収支均衡を目標として、さらなる経費節減、財源確保の取り組みを行っていく。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は、医療収益が伸びず、費用をまかなえなかったこと等による現金不足を補うため一時借入を行っている。それにより、流動負債が流動資産を上回り、資金不足が発生したが、一般会計からの繰入が前年度に比べて増加したため、資金不足比率は改善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日から民間的経営手法を活用した経営形態である指定管理者制度を導入し、経営健全化に取り組んでおり、資金不足は改善していく見込みである。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56773751</v>
      </c>
      <c r="BO4" s="461"/>
      <c r="BP4" s="461"/>
      <c r="BQ4" s="461"/>
      <c r="BR4" s="461"/>
      <c r="BS4" s="461"/>
      <c r="BT4" s="461"/>
      <c r="BU4" s="462"/>
      <c r="BV4" s="460">
        <v>58445981</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0.9</v>
      </c>
      <c r="CU4" s="642"/>
      <c r="CV4" s="642"/>
      <c r="CW4" s="642"/>
      <c r="CX4" s="642"/>
      <c r="CY4" s="642"/>
      <c r="CZ4" s="642"/>
      <c r="DA4" s="643"/>
      <c r="DB4" s="641">
        <v>1.1000000000000001</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56367776</v>
      </c>
      <c r="BO5" s="466"/>
      <c r="BP5" s="466"/>
      <c r="BQ5" s="466"/>
      <c r="BR5" s="466"/>
      <c r="BS5" s="466"/>
      <c r="BT5" s="466"/>
      <c r="BU5" s="467"/>
      <c r="BV5" s="465">
        <v>58092549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96.9</v>
      </c>
      <c r="CU5" s="436"/>
      <c r="CV5" s="436"/>
      <c r="CW5" s="436"/>
      <c r="CX5" s="436"/>
      <c r="CY5" s="436"/>
      <c r="CZ5" s="436"/>
      <c r="DA5" s="437"/>
      <c r="DB5" s="435">
        <v>97.7</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405975</v>
      </c>
      <c r="BO6" s="466"/>
      <c r="BP6" s="466"/>
      <c r="BQ6" s="466"/>
      <c r="BR6" s="466"/>
      <c r="BS6" s="466"/>
      <c r="BT6" s="466"/>
      <c r="BU6" s="467"/>
      <c r="BV6" s="465">
        <v>353432</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105.1</v>
      </c>
      <c r="CU6" s="616"/>
      <c r="CV6" s="616"/>
      <c r="CW6" s="616"/>
      <c r="CX6" s="616"/>
      <c r="CY6" s="616"/>
      <c r="CZ6" s="616"/>
      <c r="DA6" s="617"/>
      <c r="DB6" s="615">
        <v>105.7</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124250</v>
      </c>
      <c r="BO7" s="466"/>
      <c r="BP7" s="466"/>
      <c r="BQ7" s="466"/>
      <c r="BR7" s="466"/>
      <c r="BS7" s="466"/>
      <c r="BT7" s="466"/>
      <c r="BU7" s="467"/>
      <c r="BV7" s="465">
        <v>33563</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30641389</v>
      </c>
      <c r="CU7" s="466"/>
      <c r="CV7" s="466"/>
      <c r="CW7" s="466"/>
      <c r="CX7" s="466"/>
      <c r="CY7" s="466"/>
      <c r="CZ7" s="466"/>
      <c r="DA7" s="467"/>
      <c r="DB7" s="465">
        <v>30410383</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281725</v>
      </c>
      <c r="BO8" s="466"/>
      <c r="BP8" s="466"/>
      <c r="BQ8" s="466"/>
      <c r="BR8" s="466"/>
      <c r="BS8" s="466"/>
      <c r="BT8" s="466"/>
      <c r="BU8" s="467"/>
      <c r="BV8" s="465">
        <v>319869</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0.73</v>
      </c>
      <c r="CU8" s="579"/>
      <c r="CV8" s="579"/>
      <c r="CW8" s="579"/>
      <c r="CX8" s="579"/>
      <c r="CY8" s="579"/>
      <c r="CZ8" s="579"/>
      <c r="DA8" s="580"/>
      <c r="DB8" s="578">
        <v>0.74</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156375</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-38144</v>
      </c>
      <c r="BO9" s="466"/>
      <c r="BP9" s="466"/>
      <c r="BQ9" s="466"/>
      <c r="BR9" s="466"/>
      <c r="BS9" s="466"/>
      <c r="BT9" s="466"/>
      <c r="BU9" s="467"/>
      <c r="BV9" s="465">
        <v>7819</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13.7</v>
      </c>
      <c r="CU9" s="436"/>
      <c r="CV9" s="436"/>
      <c r="CW9" s="436"/>
      <c r="CX9" s="436"/>
      <c r="CY9" s="436"/>
      <c r="CZ9" s="436"/>
      <c r="DA9" s="437"/>
      <c r="DB9" s="435">
        <v>14.5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156423</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94</v>
      </c>
      <c r="AV10" s="523"/>
      <c r="AW10" s="523"/>
      <c r="AX10" s="523"/>
      <c r="AY10" s="445" t="s">
        <v>120</v>
      </c>
      <c r="AZ10" s="446"/>
      <c r="BA10" s="446"/>
      <c r="BB10" s="446"/>
      <c r="BC10" s="446"/>
      <c r="BD10" s="446"/>
      <c r="BE10" s="446"/>
      <c r="BF10" s="446"/>
      <c r="BG10" s="446"/>
      <c r="BH10" s="446"/>
      <c r="BI10" s="446"/>
      <c r="BJ10" s="446"/>
      <c r="BK10" s="446"/>
      <c r="BL10" s="446"/>
      <c r="BM10" s="447"/>
      <c r="BN10" s="465">
        <v>105823</v>
      </c>
      <c r="BO10" s="466"/>
      <c r="BP10" s="466"/>
      <c r="BQ10" s="466"/>
      <c r="BR10" s="466"/>
      <c r="BS10" s="466"/>
      <c r="BT10" s="466"/>
      <c r="BU10" s="467"/>
      <c r="BV10" s="465">
        <v>36040</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158003</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154627</v>
      </c>
      <c r="BO12" s="466"/>
      <c r="BP12" s="466"/>
      <c r="BQ12" s="466"/>
      <c r="BR12" s="466"/>
      <c r="BS12" s="466"/>
      <c r="BT12" s="466"/>
      <c r="BU12" s="467"/>
      <c r="BV12" s="465">
        <v>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139</v>
      </c>
      <c r="N13" s="566"/>
      <c r="O13" s="566"/>
      <c r="P13" s="566"/>
      <c r="Q13" s="567"/>
      <c r="R13" s="568">
        <v>156691</v>
      </c>
      <c r="S13" s="569"/>
      <c r="T13" s="569"/>
      <c r="U13" s="569"/>
      <c r="V13" s="570"/>
      <c r="W13" s="556" t="s">
        <v>140</v>
      </c>
      <c r="X13" s="478"/>
      <c r="Y13" s="478"/>
      <c r="Z13" s="478"/>
      <c r="AA13" s="478"/>
      <c r="AB13" s="479"/>
      <c r="AC13" s="441">
        <v>567</v>
      </c>
      <c r="AD13" s="442"/>
      <c r="AE13" s="442"/>
      <c r="AF13" s="442"/>
      <c r="AG13" s="443"/>
      <c r="AH13" s="441">
        <v>548</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-86948</v>
      </c>
      <c r="BO13" s="466"/>
      <c r="BP13" s="466"/>
      <c r="BQ13" s="466"/>
      <c r="BR13" s="466"/>
      <c r="BS13" s="466"/>
      <c r="BT13" s="466"/>
      <c r="BU13" s="467"/>
      <c r="BV13" s="465">
        <v>43859</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10.7</v>
      </c>
      <c r="CU13" s="436"/>
      <c r="CV13" s="436"/>
      <c r="CW13" s="436"/>
      <c r="CX13" s="436"/>
      <c r="CY13" s="436"/>
      <c r="CZ13" s="436"/>
      <c r="DA13" s="437"/>
      <c r="DB13" s="435">
        <v>11.4</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145</v>
      </c>
      <c r="M14" s="599"/>
      <c r="N14" s="599"/>
      <c r="O14" s="599"/>
      <c r="P14" s="599"/>
      <c r="Q14" s="600"/>
      <c r="R14" s="568">
        <v>158873</v>
      </c>
      <c r="S14" s="569"/>
      <c r="T14" s="569"/>
      <c r="U14" s="569"/>
      <c r="V14" s="570"/>
      <c r="W14" s="571"/>
      <c r="X14" s="481"/>
      <c r="Y14" s="481"/>
      <c r="Z14" s="481"/>
      <c r="AA14" s="481"/>
      <c r="AB14" s="482"/>
      <c r="AC14" s="561">
        <v>0.9</v>
      </c>
      <c r="AD14" s="562"/>
      <c r="AE14" s="562"/>
      <c r="AF14" s="562"/>
      <c r="AG14" s="563"/>
      <c r="AH14" s="561">
        <v>0.9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v>117.5</v>
      </c>
      <c r="CU14" s="573"/>
      <c r="CV14" s="573"/>
      <c r="CW14" s="573"/>
      <c r="CX14" s="573"/>
      <c r="CY14" s="573"/>
      <c r="CZ14" s="573"/>
      <c r="DA14" s="574"/>
      <c r="DB14" s="572">
        <v>106.3</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139</v>
      </c>
      <c r="N15" s="566"/>
      <c r="O15" s="566"/>
      <c r="P15" s="566"/>
      <c r="Q15" s="567"/>
      <c r="R15" s="568">
        <v>157602</v>
      </c>
      <c r="S15" s="569"/>
      <c r="T15" s="569"/>
      <c r="U15" s="569"/>
      <c r="V15" s="570"/>
      <c r="W15" s="556" t="s">
        <v>147</v>
      </c>
      <c r="X15" s="478"/>
      <c r="Y15" s="478"/>
      <c r="Z15" s="478"/>
      <c r="AA15" s="478"/>
      <c r="AB15" s="479"/>
      <c r="AC15" s="441">
        <v>13853</v>
      </c>
      <c r="AD15" s="442"/>
      <c r="AE15" s="442"/>
      <c r="AF15" s="442"/>
      <c r="AG15" s="443"/>
      <c r="AH15" s="441">
        <v>13370</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16906698</v>
      </c>
      <c r="BO15" s="461"/>
      <c r="BP15" s="461"/>
      <c r="BQ15" s="461"/>
      <c r="BR15" s="461"/>
      <c r="BS15" s="461"/>
      <c r="BT15" s="461"/>
      <c r="BU15" s="462"/>
      <c r="BV15" s="460">
        <v>17109143</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22.1</v>
      </c>
      <c r="AD16" s="562"/>
      <c r="AE16" s="562"/>
      <c r="AF16" s="562"/>
      <c r="AG16" s="563"/>
      <c r="AH16" s="561">
        <v>21.8</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23504611</v>
      </c>
      <c r="BO16" s="466"/>
      <c r="BP16" s="466"/>
      <c r="BQ16" s="466"/>
      <c r="BR16" s="466"/>
      <c r="BS16" s="466"/>
      <c r="BT16" s="466"/>
      <c r="BU16" s="467"/>
      <c r="BV16" s="465">
        <v>23243258</v>
      </c>
      <c r="BW16" s="466"/>
      <c r="BX16" s="466"/>
      <c r="BY16" s="466"/>
      <c r="BZ16" s="466"/>
      <c r="CA16" s="466"/>
      <c r="CB16" s="466"/>
      <c r="CC16" s="467"/>
      <c r="CD16" s="200"/>
      <c r="CE16" s="463" t="s">
        <v>153</v>
      </c>
      <c r="CF16" s="463"/>
      <c r="CG16" s="463"/>
      <c r="CH16" s="463"/>
      <c r="CI16" s="463"/>
      <c r="CJ16" s="463"/>
      <c r="CK16" s="463"/>
      <c r="CL16" s="463"/>
      <c r="CM16" s="463"/>
      <c r="CN16" s="463"/>
      <c r="CO16" s="463"/>
      <c r="CP16" s="463"/>
      <c r="CQ16" s="463"/>
      <c r="CR16" s="463"/>
      <c r="CS16" s="464"/>
      <c r="CT16" s="435">
        <v>14.1</v>
      </c>
      <c r="CU16" s="436"/>
      <c r="CV16" s="436"/>
      <c r="CW16" s="436"/>
      <c r="CX16" s="436"/>
      <c r="CY16" s="436"/>
      <c r="CZ16" s="436"/>
      <c r="DA16" s="437"/>
      <c r="DB16" s="435">
        <v>16.899999999999999</v>
      </c>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48249</v>
      </c>
      <c r="AD17" s="442"/>
      <c r="AE17" s="442"/>
      <c r="AF17" s="442"/>
      <c r="AG17" s="443"/>
      <c r="AH17" s="441">
        <v>47517</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21515493</v>
      </c>
      <c r="BO17" s="466"/>
      <c r="BP17" s="466"/>
      <c r="BQ17" s="466"/>
      <c r="BR17" s="466"/>
      <c r="BS17" s="466"/>
      <c r="BT17" s="466"/>
      <c r="BU17" s="467"/>
      <c r="BV17" s="465">
        <v>21767395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53.44</v>
      </c>
      <c r="M18" s="530"/>
      <c r="N18" s="530"/>
      <c r="O18" s="530"/>
      <c r="P18" s="530"/>
      <c r="Q18" s="530"/>
      <c r="R18" s="531"/>
      <c r="S18" s="531"/>
      <c r="T18" s="531"/>
      <c r="U18" s="531"/>
      <c r="V18" s="532"/>
      <c r="W18" s="546"/>
      <c r="X18" s="547"/>
      <c r="Y18" s="547"/>
      <c r="Z18" s="547"/>
      <c r="AA18" s="547"/>
      <c r="AB18" s="557"/>
      <c r="AC18" s="429">
        <v>77</v>
      </c>
      <c r="AD18" s="430"/>
      <c r="AE18" s="430"/>
      <c r="AF18" s="430"/>
      <c r="AG18" s="533"/>
      <c r="AH18" s="429">
        <v>77.3</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30271935</v>
      </c>
      <c r="BO18" s="466"/>
      <c r="BP18" s="466"/>
      <c r="BQ18" s="466"/>
      <c r="BR18" s="466"/>
      <c r="BS18" s="466"/>
      <c r="BT18" s="466"/>
      <c r="BU18" s="467"/>
      <c r="BV18" s="465">
        <v>30270630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2926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37720127</v>
      </c>
      <c r="BO19" s="466"/>
      <c r="BP19" s="466"/>
      <c r="BQ19" s="466"/>
      <c r="BR19" s="466"/>
      <c r="BS19" s="466"/>
      <c r="BT19" s="466"/>
      <c r="BU19" s="467"/>
      <c r="BV19" s="465">
        <v>35434615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62675</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71109019</v>
      </c>
      <c r="BO23" s="466"/>
      <c r="BP23" s="466"/>
      <c r="BQ23" s="466"/>
      <c r="BR23" s="466"/>
      <c r="BS23" s="466"/>
      <c r="BT23" s="466"/>
      <c r="BU23" s="467"/>
      <c r="BV23" s="465">
        <v>67695742</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8347</v>
      </c>
      <c r="R24" s="442"/>
      <c r="S24" s="442"/>
      <c r="T24" s="442"/>
      <c r="U24" s="442"/>
      <c r="V24" s="443"/>
      <c r="W24" s="507"/>
      <c r="X24" s="498"/>
      <c r="Y24" s="499"/>
      <c r="Z24" s="438" t="s">
        <v>172</v>
      </c>
      <c r="AA24" s="439"/>
      <c r="AB24" s="439"/>
      <c r="AC24" s="439"/>
      <c r="AD24" s="439"/>
      <c r="AE24" s="439"/>
      <c r="AF24" s="439"/>
      <c r="AG24" s="440"/>
      <c r="AH24" s="441">
        <v>939</v>
      </c>
      <c r="AI24" s="442"/>
      <c r="AJ24" s="442"/>
      <c r="AK24" s="442"/>
      <c r="AL24" s="443"/>
      <c r="AM24" s="441">
        <v>2831085</v>
      </c>
      <c r="AN24" s="442"/>
      <c r="AO24" s="442"/>
      <c r="AP24" s="442"/>
      <c r="AQ24" s="442"/>
      <c r="AR24" s="443"/>
      <c r="AS24" s="441">
        <v>3015</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45917253</v>
      </c>
      <c r="BO24" s="466"/>
      <c r="BP24" s="466"/>
      <c r="BQ24" s="466"/>
      <c r="BR24" s="466"/>
      <c r="BS24" s="466"/>
      <c r="BT24" s="466"/>
      <c r="BU24" s="467"/>
      <c r="BV24" s="465">
        <v>41364865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1</v>
      </c>
      <c r="M25" s="442"/>
      <c r="N25" s="442"/>
      <c r="O25" s="442"/>
      <c r="P25" s="443"/>
      <c r="Q25" s="441">
        <v>7164</v>
      </c>
      <c r="R25" s="442"/>
      <c r="S25" s="442"/>
      <c r="T25" s="442"/>
      <c r="U25" s="442"/>
      <c r="V25" s="443"/>
      <c r="W25" s="507"/>
      <c r="X25" s="498"/>
      <c r="Y25" s="499"/>
      <c r="Z25" s="438" t="s">
        <v>175</v>
      </c>
      <c r="AA25" s="439"/>
      <c r="AB25" s="439"/>
      <c r="AC25" s="439"/>
      <c r="AD25" s="439"/>
      <c r="AE25" s="439"/>
      <c r="AF25" s="439"/>
      <c r="AG25" s="440"/>
      <c r="AH25" s="441">
        <v>150</v>
      </c>
      <c r="AI25" s="442"/>
      <c r="AJ25" s="442"/>
      <c r="AK25" s="442"/>
      <c r="AL25" s="443"/>
      <c r="AM25" s="441">
        <v>415650</v>
      </c>
      <c r="AN25" s="442"/>
      <c r="AO25" s="442"/>
      <c r="AP25" s="442"/>
      <c r="AQ25" s="442"/>
      <c r="AR25" s="443"/>
      <c r="AS25" s="441">
        <v>2771</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24020946</v>
      </c>
      <c r="BO25" s="461"/>
      <c r="BP25" s="461"/>
      <c r="BQ25" s="461"/>
      <c r="BR25" s="461"/>
      <c r="BS25" s="461"/>
      <c r="BT25" s="461"/>
      <c r="BU25" s="462"/>
      <c r="BV25" s="460">
        <v>25646884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177</v>
      </c>
      <c r="F26" s="439"/>
      <c r="G26" s="439"/>
      <c r="H26" s="439"/>
      <c r="I26" s="439"/>
      <c r="J26" s="439"/>
      <c r="K26" s="440"/>
      <c r="L26" s="441">
        <v>1</v>
      </c>
      <c r="M26" s="442"/>
      <c r="N26" s="442"/>
      <c r="O26" s="442"/>
      <c r="P26" s="443"/>
      <c r="Q26" s="441">
        <v>6603</v>
      </c>
      <c r="R26" s="442"/>
      <c r="S26" s="442"/>
      <c r="T26" s="442"/>
      <c r="U26" s="442"/>
      <c r="V26" s="443"/>
      <c r="W26" s="507"/>
      <c r="X26" s="498"/>
      <c r="Y26" s="499"/>
      <c r="Z26" s="438" t="s">
        <v>178</v>
      </c>
      <c r="AA26" s="520"/>
      <c r="AB26" s="520"/>
      <c r="AC26" s="520"/>
      <c r="AD26" s="520"/>
      <c r="AE26" s="520"/>
      <c r="AF26" s="520"/>
      <c r="AG26" s="521"/>
      <c r="AH26" s="441">
        <v>142</v>
      </c>
      <c r="AI26" s="442"/>
      <c r="AJ26" s="442"/>
      <c r="AK26" s="442"/>
      <c r="AL26" s="443"/>
      <c r="AM26" s="441">
        <v>467038</v>
      </c>
      <c r="AN26" s="442"/>
      <c r="AO26" s="442"/>
      <c r="AP26" s="442"/>
      <c r="AQ26" s="442"/>
      <c r="AR26" s="443"/>
      <c r="AS26" s="441">
        <v>3289</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128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7010</v>
      </c>
      <c r="R27" s="442"/>
      <c r="S27" s="442"/>
      <c r="T27" s="442"/>
      <c r="U27" s="442"/>
      <c r="V27" s="443"/>
      <c r="W27" s="507"/>
      <c r="X27" s="498"/>
      <c r="Y27" s="499"/>
      <c r="Z27" s="438" t="s">
        <v>181</v>
      </c>
      <c r="AA27" s="439"/>
      <c r="AB27" s="439"/>
      <c r="AC27" s="439"/>
      <c r="AD27" s="439"/>
      <c r="AE27" s="439"/>
      <c r="AF27" s="439"/>
      <c r="AG27" s="440"/>
      <c r="AH27" s="441">
        <v>38</v>
      </c>
      <c r="AI27" s="442"/>
      <c r="AJ27" s="442"/>
      <c r="AK27" s="442"/>
      <c r="AL27" s="443"/>
      <c r="AM27" s="441">
        <v>130662</v>
      </c>
      <c r="AN27" s="442"/>
      <c r="AO27" s="442"/>
      <c r="AP27" s="442"/>
      <c r="AQ27" s="442"/>
      <c r="AR27" s="443"/>
      <c r="AS27" s="441">
        <v>3438</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t="s">
        <v>128</v>
      </c>
      <c r="BO27" s="469"/>
      <c r="BP27" s="469"/>
      <c r="BQ27" s="469"/>
      <c r="BR27" s="469"/>
      <c r="BS27" s="469"/>
      <c r="BT27" s="469"/>
      <c r="BU27" s="470"/>
      <c r="BV27" s="468" t="s">
        <v>128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6290</v>
      </c>
      <c r="R28" s="442"/>
      <c r="S28" s="442"/>
      <c r="T28" s="442"/>
      <c r="U28" s="442"/>
      <c r="V28" s="443"/>
      <c r="W28" s="507"/>
      <c r="X28" s="498"/>
      <c r="Y28" s="499"/>
      <c r="Z28" s="438" t="s">
        <v>184</v>
      </c>
      <c r="AA28" s="439"/>
      <c r="AB28" s="439"/>
      <c r="AC28" s="439"/>
      <c r="AD28" s="439"/>
      <c r="AE28" s="439"/>
      <c r="AF28" s="439"/>
      <c r="AG28" s="440"/>
      <c r="AH28" s="441" t="s">
        <v>128</v>
      </c>
      <c r="AI28" s="442"/>
      <c r="AJ28" s="442"/>
      <c r="AK28" s="442"/>
      <c r="AL28" s="443"/>
      <c r="AM28" s="441" t="s">
        <v>128</v>
      </c>
      <c r="AN28" s="442"/>
      <c r="AO28" s="442"/>
      <c r="AP28" s="442"/>
      <c r="AQ28" s="442"/>
      <c r="AR28" s="443"/>
      <c r="AS28" s="441" t="s">
        <v>128</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1153435</v>
      </c>
      <c r="BO28" s="461"/>
      <c r="BP28" s="461"/>
      <c r="BQ28" s="461"/>
      <c r="BR28" s="461"/>
      <c r="BS28" s="461"/>
      <c r="BT28" s="461"/>
      <c r="BU28" s="462"/>
      <c r="BV28" s="460">
        <v>1202239</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24</v>
      </c>
      <c r="M29" s="442"/>
      <c r="N29" s="442"/>
      <c r="O29" s="442"/>
      <c r="P29" s="443"/>
      <c r="Q29" s="441">
        <v>5700</v>
      </c>
      <c r="R29" s="442"/>
      <c r="S29" s="442"/>
      <c r="T29" s="442"/>
      <c r="U29" s="442"/>
      <c r="V29" s="443"/>
      <c r="W29" s="508"/>
      <c r="X29" s="509"/>
      <c r="Y29" s="510"/>
      <c r="Z29" s="438" t="s">
        <v>187</v>
      </c>
      <c r="AA29" s="439"/>
      <c r="AB29" s="439"/>
      <c r="AC29" s="439"/>
      <c r="AD29" s="439"/>
      <c r="AE29" s="439"/>
      <c r="AF29" s="439"/>
      <c r="AG29" s="440"/>
      <c r="AH29" s="441">
        <v>977</v>
      </c>
      <c r="AI29" s="442"/>
      <c r="AJ29" s="442"/>
      <c r="AK29" s="442"/>
      <c r="AL29" s="443"/>
      <c r="AM29" s="441">
        <v>2961747</v>
      </c>
      <c r="AN29" s="442"/>
      <c r="AO29" s="442"/>
      <c r="AP29" s="442"/>
      <c r="AQ29" s="442"/>
      <c r="AR29" s="443"/>
      <c r="AS29" s="441">
        <v>3031</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869023</v>
      </c>
      <c r="BO29" s="466"/>
      <c r="BP29" s="466"/>
      <c r="BQ29" s="466"/>
      <c r="BR29" s="466"/>
      <c r="BS29" s="466"/>
      <c r="BT29" s="466"/>
      <c r="BU29" s="467"/>
      <c r="BV29" s="465">
        <v>735081</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98.1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1760341</v>
      </c>
      <c r="BO30" s="469"/>
      <c r="BP30" s="469"/>
      <c r="BQ30" s="469"/>
      <c r="BR30" s="469"/>
      <c r="BS30" s="469"/>
      <c r="BT30" s="469"/>
      <c r="BU30" s="470"/>
      <c r="BV30" s="468">
        <v>1469905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198</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196</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猪名川上流広域ごみ処理施設組合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川西市土地開発公社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用地先行取得事業特別会計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後期高齢者医療事業特別会計</v>
      </c>
      <c r="X35" s="423"/>
      <c r="Y35" s="423"/>
      <c r="Z35" s="423"/>
      <c r="AA35" s="423"/>
      <c r="AB35" s="423"/>
      <c r="AC35" s="423"/>
      <c r="AD35" s="423"/>
      <c r="AE35" s="423"/>
      <c r="AF35" s="423"/>
      <c r="AG35" s="423"/>
      <c r="AH35" s="423"/>
      <c r="AI35" s="423"/>
      <c r="AJ35" s="423"/>
      <c r="AK35" s="423"/>
      <c r="AL35" s="213"/>
      <c r="AM35" s="424">
        <f t="shared" ref="AM35:AM43" si="0">IF(AO35="","",AM34+1)</f>
        <v>9</v>
      </c>
      <c r="AN35" s="424"/>
      <c r="AO35" s="423" t="str">
        <f>IF('各会計、関係団体の財政状況及び健全化判断比率'!B33="","",'各会計、関係団体の財政状況及び健全化判断比率'!B33)</f>
        <v>病院事業会計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丹波少年自然の家事務組合</v>
      </c>
      <c r="BZ35" s="423"/>
      <c r="CA35" s="423"/>
      <c r="CB35" s="423"/>
      <c r="CC35" s="423"/>
      <c r="CD35" s="423"/>
      <c r="CE35" s="423"/>
      <c r="CF35" s="423"/>
      <c r="CG35" s="423"/>
      <c r="CH35" s="423"/>
      <c r="CI35" s="423"/>
      <c r="CJ35" s="423"/>
      <c r="CK35" s="423"/>
      <c r="CL35" s="423"/>
      <c r="CM35" s="423"/>
      <c r="CN35" s="213"/>
      <c r="CO35" s="424">
        <f t="shared" ref="CO35:CO43" si="3">IF(CQ35="","",CO34+1)</f>
        <v>17</v>
      </c>
      <c r="CP35" s="424"/>
      <c r="CQ35" s="423" t="str">
        <f>IF('各会計、関係団体の財政状況及び健全化判断比率'!BS8="","",'各会計、関係団体の財政状況及び健全化判断比率'!BS8)</f>
        <v>川西市都市整備公社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中央北地区土地区画整理事業特別会計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農業共済事業特別会計</v>
      </c>
      <c r="X36" s="423"/>
      <c r="Y36" s="423"/>
      <c r="Z36" s="423"/>
      <c r="AA36" s="423"/>
      <c r="AB36" s="423"/>
      <c r="AC36" s="423"/>
      <c r="AD36" s="423"/>
      <c r="AE36" s="423"/>
      <c r="AF36" s="423"/>
      <c r="AG36" s="423"/>
      <c r="AH36" s="423"/>
      <c r="AI36" s="423"/>
      <c r="AJ36" s="423"/>
      <c r="AK36" s="423"/>
      <c r="AL36" s="213"/>
      <c r="AM36" s="424">
        <f t="shared" si="0"/>
        <v>10</v>
      </c>
      <c r="AN36" s="424"/>
      <c r="AO36" s="423" t="str">
        <f>IF('各会計、関係団体の財政状況及び健全化判断比率'!B34="","",'各会計、関係団体の財政状況及び健全化判断比率'!B34)</f>
        <v>下水道事業会計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兵庫県市町村退職手当組合</v>
      </c>
      <c r="BZ36" s="423"/>
      <c r="CA36" s="423"/>
      <c r="CB36" s="423"/>
      <c r="CC36" s="423"/>
      <c r="CD36" s="423"/>
      <c r="CE36" s="423"/>
      <c r="CF36" s="423"/>
      <c r="CG36" s="423"/>
      <c r="CH36" s="423"/>
      <c r="CI36" s="423"/>
      <c r="CJ36" s="423"/>
      <c r="CK36" s="423"/>
      <c r="CL36" s="423"/>
      <c r="CM36" s="423"/>
      <c r="CN36" s="213"/>
      <c r="CO36" s="424">
        <f t="shared" si="3"/>
        <v>18</v>
      </c>
      <c r="CP36" s="424"/>
      <c r="CQ36" s="423" t="str">
        <f>IF('各会計、関係団体の財政状況及び健全化判断比率'!BS9="","",'各会計、関係団体の財政状況及び健全化判断比率'!BS9)</f>
        <v>パルティ川西</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7</v>
      </c>
      <c r="V37" s="424"/>
      <c r="W37" s="423" t="str">
        <f>IF('各会計、関係団体の財政状況及び健全化判断比率'!B31="","",'各会計、関係団体の財政状況及び健全化判断比率'!B31)</f>
        <v>介護保険事業特別会計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兵庫県後期高齢者医療広域連合（一般会計）</v>
      </c>
      <c r="BZ37" s="423"/>
      <c r="CA37" s="423"/>
      <c r="CB37" s="423"/>
      <c r="CC37" s="423"/>
      <c r="CD37" s="423"/>
      <c r="CE37" s="423"/>
      <c r="CF37" s="423"/>
      <c r="CG37" s="423"/>
      <c r="CH37" s="423"/>
      <c r="CI37" s="423"/>
      <c r="CJ37" s="423"/>
      <c r="CK37" s="423"/>
      <c r="CL37" s="423"/>
      <c r="CM37" s="423"/>
      <c r="CN37" s="213"/>
      <c r="CO37" s="424">
        <f t="shared" si="3"/>
        <v>19</v>
      </c>
      <c r="CP37" s="424"/>
      <c r="CQ37" s="423" t="str">
        <f>IF('各会計、関係団体の財政状況及び健全化判断比率'!BS10="","",'各会計、関係団体の財政状況及び健全化判断比率'!BS10)</f>
        <v>川西都市開発</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15</v>
      </c>
      <c r="BX38" s="424"/>
      <c r="BY38" s="423" t="str">
        <f>IF('各会計、関係団体の財政状況及び健全化判断比率'!B72="","",'各会計、関係団体の財政状況及び健全化判断比率'!B72)</f>
        <v>兵庫県後期高齢者医療広域連合（特別会計）</v>
      </c>
      <c r="BZ38" s="423"/>
      <c r="CA38" s="423"/>
      <c r="CB38" s="423"/>
      <c r="CC38" s="423"/>
      <c r="CD38" s="423"/>
      <c r="CE38" s="423"/>
      <c r="CF38" s="423"/>
      <c r="CG38" s="423"/>
      <c r="CH38" s="423"/>
      <c r="CI38" s="423"/>
      <c r="CJ38" s="423"/>
      <c r="CK38" s="423"/>
      <c r="CL38" s="423"/>
      <c r="CM38" s="423"/>
      <c r="CN38" s="213"/>
      <c r="CO38" s="424">
        <f t="shared" si="3"/>
        <v>20</v>
      </c>
      <c r="CP38" s="424"/>
      <c r="CQ38" s="423" t="str">
        <f>IF('各会計、関係団体の財政状況及び健全化判断比率'!BS11="","",'各会計、関係団体の財政状況及び健全化判断比率'!BS11)</f>
        <v>川西能勢口振興開発</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f t="shared" si="3"/>
        <v>21</v>
      </c>
      <c r="CP39" s="424"/>
      <c r="CQ39" s="423" t="str">
        <f>IF('各会計、関係団体の財政状況及び健全化判断比率'!BS12="","",'各会計、関係団体の財政状況及び健全化判断比率'!BS12)</f>
        <v>一庫ダム湖周辺環境整備センター</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f t="shared" si="3"/>
        <v>22</v>
      </c>
      <c r="CP40" s="424"/>
      <c r="CQ40" s="423" t="str">
        <f>IF('各会計、関係団体の財政状況及び健全化判断比率'!BS13="","",'各会計、関係団体の財政状況及び健全化判断比率'!BS13)</f>
        <v>川西市文化・スポーツ振興財団</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f t="shared" si="3"/>
        <v>23</v>
      </c>
      <c r="CP41" s="424"/>
      <c r="CQ41" s="423" t="str">
        <f>IF('各会計、関係団体の財政状況及び健全化判断比率'!BS14="","",'各会計、関係団体の財政状況及び健全化判断比率'!BS14)</f>
        <v>川西市社会福祉協議会</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f t="shared" si="3"/>
        <v>24</v>
      </c>
      <c r="CP42" s="424"/>
      <c r="CQ42" s="423" t="str">
        <f>IF('各会計、関係団体の財政状況及び健全化判断比率'!BS15="","",'各会計、関係団体の財政状況及び健全化判断比率'!BS15)</f>
        <v>阪神福祉事業団</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jASu5GSWEe//BTRXw+HDQlIfNiII0XWTIdIM78xJvSTqKsbb6rcdrXjLGC97O58DLNDbFevTG/N1dNeaUJTmQ==" saltValue="jR/XaSsfeUXX7JIY5v8Qu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4" t="s">
        <v>569</v>
      </c>
      <c r="D34" s="1244"/>
      <c r="E34" s="1245"/>
      <c r="F34" s="32" t="s">
        <v>570</v>
      </c>
      <c r="G34" s="33" t="s">
        <v>571</v>
      </c>
      <c r="H34" s="33" t="s">
        <v>572</v>
      </c>
      <c r="I34" s="33" t="s">
        <v>573</v>
      </c>
      <c r="J34" s="34" t="s">
        <v>574</v>
      </c>
      <c r="K34" s="22"/>
      <c r="L34" s="22"/>
      <c r="M34" s="22"/>
      <c r="N34" s="22"/>
      <c r="O34" s="22"/>
      <c r="P34" s="22"/>
    </row>
    <row r="35" spans="1:16" ht="39" customHeight="1" x14ac:dyDescent="0.15">
      <c r="A35" s="22"/>
      <c r="B35" s="35"/>
      <c r="C35" s="1238" t="s">
        <v>575</v>
      </c>
      <c r="D35" s="1239"/>
      <c r="E35" s="1240"/>
      <c r="F35" s="36">
        <v>13.12</v>
      </c>
      <c r="G35" s="37">
        <v>13.03</v>
      </c>
      <c r="H35" s="37">
        <v>13.06</v>
      </c>
      <c r="I35" s="37">
        <v>13.6</v>
      </c>
      <c r="J35" s="38">
        <v>14.46</v>
      </c>
      <c r="K35" s="22"/>
      <c r="L35" s="22"/>
      <c r="M35" s="22"/>
      <c r="N35" s="22"/>
      <c r="O35" s="22"/>
      <c r="P35" s="22"/>
    </row>
    <row r="36" spans="1:16" ht="39" customHeight="1" x14ac:dyDescent="0.15">
      <c r="A36" s="22"/>
      <c r="B36" s="35"/>
      <c r="C36" s="1238" t="s">
        <v>576</v>
      </c>
      <c r="D36" s="1239"/>
      <c r="E36" s="1240"/>
      <c r="F36" s="36">
        <v>5.79</v>
      </c>
      <c r="G36" s="37">
        <v>6.7</v>
      </c>
      <c r="H36" s="37">
        <v>8.01</v>
      </c>
      <c r="I36" s="37">
        <v>8.1300000000000008</v>
      </c>
      <c r="J36" s="38">
        <v>8.66</v>
      </c>
      <c r="K36" s="22"/>
      <c r="L36" s="22"/>
      <c r="M36" s="22"/>
      <c r="N36" s="22"/>
      <c r="O36" s="22"/>
      <c r="P36" s="22"/>
    </row>
    <row r="37" spans="1:16" ht="39" customHeight="1" x14ac:dyDescent="0.15">
      <c r="A37" s="22"/>
      <c r="B37" s="35"/>
      <c r="C37" s="1238" t="s">
        <v>577</v>
      </c>
      <c r="D37" s="1239"/>
      <c r="E37" s="1240"/>
      <c r="F37" s="36">
        <v>1.49</v>
      </c>
      <c r="G37" s="37">
        <v>1.24</v>
      </c>
      <c r="H37" s="37">
        <v>3.34</v>
      </c>
      <c r="I37" s="37">
        <v>0.48</v>
      </c>
      <c r="J37" s="38">
        <v>1.22</v>
      </c>
      <c r="K37" s="22"/>
      <c r="L37" s="22"/>
      <c r="M37" s="22"/>
      <c r="N37" s="22"/>
      <c r="O37" s="22"/>
      <c r="P37" s="22"/>
    </row>
    <row r="38" spans="1:16" ht="39" customHeight="1" x14ac:dyDescent="0.15">
      <c r="A38" s="22"/>
      <c r="B38" s="35"/>
      <c r="C38" s="1238" t="s">
        <v>578</v>
      </c>
      <c r="D38" s="1239"/>
      <c r="E38" s="1240"/>
      <c r="F38" s="36">
        <v>1.48</v>
      </c>
      <c r="G38" s="37">
        <v>1.57</v>
      </c>
      <c r="H38" s="37">
        <v>1.03</v>
      </c>
      <c r="I38" s="37">
        <v>1.05</v>
      </c>
      <c r="J38" s="38">
        <v>0.91</v>
      </c>
      <c r="K38" s="22"/>
      <c r="L38" s="22"/>
      <c r="M38" s="22"/>
      <c r="N38" s="22"/>
      <c r="O38" s="22"/>
      <c r="P38" s="22"/>
    </row>
    <row r="39" spans="1:16" ht="39" customHeight="1" x14ac:dyDescent="0.15">
      <c r="A39" s="22"/>
      <c r="B39" s="35"/>
      <c r="C39" s="1238" t="s">
        <v>579</v>
      </c>
      <c r="D39" s="1239"/>
      <c r="E39" s="1240"/>
      <c r="F39" s="36">
        <v>0.56999999999999995</v>
      </c>
      <c r="G39" s="37">
        <v>0.46</v>
      </c>
      <c r="H39" s="37">
        <v>0.78</v>
      </c>
      <c r="I39" s="37">
        <v>1</v>
      </c>
      <c r="J39" s="38">
        <v>0.64</v>
      </c>
      <c r="K39" s="22"/>
      <c r="L39" s="22"/>
      <c r="M39" s="22"/>
      <c r="N39" s="22"/>
      <c r="O39" s="22"/>
      <c r="P39" s="22"/>
    </row>
    <row r="40" spans="1:16" ht="39" customHeight="1" x14ac:dyDescent="0.15">
      <c r="A40" s="22"/>
      <c r="B40" s="35"/>
      <c r="C40" s="1238" t="s">
        <v>580</v>
      </c>
      <c r="D40" s="1239"/>
      <c r="E40" s="1240"/>
      <c r="F40" s="36">
        <v>0.24</v>
      </c>
      <c r="G40" s="37">
        <v>0.25</v>
      </c>
      <c r="H40" s="37">
        <v>0.28000000000000003</v>
      </c>
      <c r="I40" s="37">
        <v>0.28000000000000003</v>
      </c>
      <c r="J40" s="38">
        <v>0.28999999999999998</v>
      </c>
      <c r="K40" s="22"/>
      <c r="L40" s="22"/>
      <c r="M40" s="22"/>
      <c r="N40" s="22"/>
      <c r="O40" s="22"/>
      <c r="P40" s="22"/>
    </row>
    <row r="41" spans="1:16" ht="39" customHeight="1" x14ac:dyDescent="0.15">
      <c r="A41" s="22"/>
      <c r="B41" s="35"/>
      <c r="C41" s="1238" t="s">
        <v>581</v>
      </c>
      <c r="D41" s="1239"/>
      <c r="E41" s="1240"/>
      <c r="F41" s="36">
        <v>0</v>
      </c>
      <c r="G41" s="37">
        <v>0</v>
      </c>
      <c r="H41" s="37">
        <v>0</v>
      </c>
      <c r="I41" s="37">
        <v>0</v>
      </c>
      <c r="J41" s="38">
        <v>0</v>
      </c>
      <c r="K41" s="22"/>
      <c r="L41" s="22"/>
      <c r="M41" s="22"/>
      <c r="N41" s="22"/>
      <c r="O41" s="22"/>
      <c r="P41" s="22"/>
    </row>
    <row r="42" spans="1:16" ht="39" customHeight="1" x14ac:dyDescent="0.15">
      <c r="A42" s="22"/>
      <c r="B42" s="39"/>
      <c r="C42" s="1238" t="s">
        <v>582</v>
      </c>
      <c r="D42" s="1239"/>
      <c r="E42" s="1240"/>
      <c r="F42" s="36" t="s">
        <v>521</v>
      </c>
      <c r="G42" s="37" t="s">
        <v>521</v>
      </c>
      <c r="H42" s="37" t="s">
        <v>521</v>
      </c>
      <c r="I42" s="37" t="s">
        <v>521</v>
      </c>
      <c r="J42" s="38" t="s">
        <v>521</v>
      </c>
      <c r="K42" s="22"/>
      <c r="L42" s="22"/>
      <c r="M42" s="22"/>
      <c r="N42" s="22"/>
      <c r="O42" s="22"/>
      <c r="P42" s="22"/>
    </row>
    <row r="43" spans="1:16" ht="39" customHeight="1" thickBot="1" x14ac:dyDescent="0.2">
      <c r="A43" s="22"/>
      <c r="B43" s="40"/>
      <c r="C43" s="1241" t="s">
        <v>583</v>
      </c>
      <c r="D43" s="1242"/>
      <c r="E43" s="124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ZlxV5OYfB+FGcYczTjTl8osq1+EFiyOsZpKQGJgIQWLB1lYwpYkSpKGkt5Q4PHwNxSFWdmDobihtKm58rh9Ug==" saltValue="PKwWrtk3IT+MyvNNQW1U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6663</v>
      </c>
      <c r="L45" s="60">
        <v>6372</v>
      </c>
      <c r="M45" s="60">
        <v>5764</v>
      </c>
      <c r="N45" s="60">
        <v>5730</v>
      </c>
      <c r="O45" s="61">
        <v>5881</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521</v>
      </c>
      <c r="L46" s="64" t="s">
        <v>521</v>
      </c>
      <c r="M46" s="64" t="s">
        <v>521</v>
      </c>
      <c r="N46" s="64" t="s">
        <v>521</v>
      </c>
      <c r="O46" s="65" t="s">
        <v>521</v>
      </c>
      <c r="P46" s="48"/>
      <c r="Q46" s="48"/>
      <c r="R46" s="48"/>
      <c r="S46" s="48"/>
      <c r="T46" s="48"/>
      <c r="U46" s="48"/>
    </row>
    <row r="47" spans="1:21" ht="30.75" customHeight="1" x14ac:dyDescent="0.15">
      <c r="A47" s="48"/>
      <c r="B47" s="1266"/>
      <c r="C47" s="1267"/>
      <c r="D47" s="62"/>
      <c r="E47" s="1248" t="s">
        <v>14</v>
      </c>
      <c r="F47" s="1248"/>
      <c r="G47" s="1248"/>
      <c r="H47" s="1248"/>
      <c r="I47" s="1248"/>
      <c r="J47" s="1249"/>
      <c r="K47" s="63">
        <v>97</v>
      </c>
      <c r="L47" s="64">
        <v>103</v>
      </c>
      <c r="M47" s="64">
        <v>102</v>
      </c>
      <c r="N47" s="64">
        <v>84</v>
      </c>
      <c r="O47" s="65">
        <v>64</v>
      </c>
      <c r="P47" s="48"/>
      <c r="Q47" s="48"/>
      <c r="R47" s="48"/>
      <c r="S47" s="48"/>
      <c r="T47" s="48"/>
      <c r="U47" s="48"/>
    </row>
    <row r="48" spans="1:21" ht="30.75" customHeight="1" x14ac:dyDescent="0.15">
      <c r="A48" s="48"/>
      <c r="B48" s="1266"/>
      <c r="C48" s="1267"/>
      <c r="D48" s="62"/>
      <c r="E48" s="1248" t="s">
        <v>15</v>
      </c>
      <c r="F48" s="1248"/>
      <c r="G48" s="1248"/>
      <c r="H48" s="1248"/>
      <c r="I48" s="1248"/>
      <c r="J48" s="1249"/>
      <c r="K48" s="63">
        <v>803</v>
      </c>
      <c r="L48" s="64">
        <v>863</v>
      </c>
      <c r="M48" s="64">
        <v>813</v>
      </c>
      <c r="N48" s="64">
        <v>777</v>
      </c>
      <c r="O48" s="65">
        <v>873</v>
      </c>
      <c r="P48" s="48"/>
      <c r="Q48" s="48"/>
      <c r="R48" s="48"/>
      <c r="S48" s="48"/>
      <c r="T48" s="48"/>
      <c r="U48" s="48"/>
    </row>
    <row r="49" spans="1:21" ht="30.75" customHeight="1" x14ac:dyDescent="0.15">
      <c r="A49" s="48"/>
      <c r="B49" s="1266"/>
      <c r="C49" s="1267"/>
      <c r="D49" s="62"/>
      <c r="E49" s="1248" t="s">
        <v>16</v>
      </c>
      <c r="F49" s="1248"/>
      <c r="G49" s="1248"/>
      <c r="H49" s="1248"/>
      <c r="I49" s="1248"/>
      <c r="J49" s="1249"/>
      <c r="K49" s="63">
        <v>764</v>
      </c>
      <c r="L49" s="64">
        <v>764</v>
      </c>
      <c r="M49" s="64">
        <v>764</v>
      </c>
      <c r="N49" s="64">
        <v>764</v>
      </c>
      <c r="O49" s="65">
        <v>764</v>
      </c>
      <c r="P49" s="48"/>
      <c r="Q49" s="48"/>
      <c r="R49" s="48"/>
      <c r="S49" s="48"/>
      <c r="T49" s="48"/>
      <c r="U49" s="48"/>
    </row>
    <row r="50" spans="1:21" ht="30.75" customHeight="1" x14ac:dyDescent="0.15">
      <c r="A50" s="48"/>
      <c r="B50" s="1266"/>
      <c r="C50" s="1267"/>
      <c r="D50" s="62"/>
      <c r="E50" s="1248" t="s">
        <v>17</v>
      </c>
      <c r="F50" s="1248"/>
      <c r="G50" s="1248"/>
      <c r="H50" s="1248"/>
      <c r="I50" s="1248"/>
      <c r="J50" s="1249"/>
      <c r="K50" s="63">
        <v>994</v>
      </c>
      <c r="L50" s="64">
        <v>974</v>
      </c>
      <c r="M50" s="64">
        <v>1124</v>
      </c>
      <c r="N50" s="64">
        <v>1144</v>
      </c>
      <c r="O50" s="65">
        <v>1197</v>
      </c>
      <c r="P50" s="48"/>
      <c r="Q50" s="48"/>
      <c r="R50" s="48"/>
      <c r="S50" s="48"/>
      <c r="T50" s="48"/>
      <c r="U50" s="48"/>
    </row>
    <row r="51" spans="1:21" ht="30.75" customHeight="1" x14ac:dyDescent="0.15">
      <c r="A51" s="48"/>
      <c r="B51" s="1268"/>
      <c r="C51" s="1269"/>
      <c r="D51" s="66"/>
      <c r="E51" s="1248" t="s">
        <v>18</v>
      </c>
      <c r="F51" s="1248"/>
      <c r="G51" s="1248"/>
      <c r="H51" s="1248"/>
      <c r="I51" s="1248"/>
      <c r="J51" s="1249"/>
      <c r="K51" s="63">
        <v>2</v>
      </c>
      <c r="L51" s="64">
        <v>3</v>
      </c>
      <c r="M51" s="64">
        <v>0</v>
      </c>
      <c r="N51" s="64">
        <v>3</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6472</v>
      </c>
      <c r="L52" s="64">
        <v>5814</v>
      </c>
      <c r="M52" s="64">
        <v>5472</v>
      </c>
      <c r="N52" s="64">
        <v>5778</v>
      </c>
      <c r="O52" s="65">
        <v>6056</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2851</v>
      </c>
      <c r="L53" s="69">
        <v>3265</v>
      </c>
      <c r="M53" s="69">
        <v>3095</v>
      </c>
      <c r="N53" s="69">
        <v>2724</v>
      </c>
      <c r="O53" s="70">
        <v>2723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584</v>
      </c>
      <c r="L56" s="80" t="s">
        <v>585</v>
      </c>
      <c r="M56" s="80" t="s">
        <v>586</v>
      </c>
      <c r="N56" s="80" t="s">
        <v>587</v>
      </c>
      <c r="O56" s="81" t="s">
        <v>588</v>
      </c>
      <c r="P56" s="48"/>
      <c r="Q56" s="48"/>
      <c r="R56" s="48"/>
      <c r="S56" s="48"/>
      <c r="T56" s="48"/>
      <c r="U56" s="48"/>
    </row>
    <row r="57" spans="1:21" ht="31.5" customHeight="1" x14ac:dyDescent="0.15">
      <c r="B57" s="1254" t="s">
        <v>25</v>
      </c>
      <c r="C57" s="1255"/>
      <c r="D57" s="1258" t="s">
        <v>26</v>
      </c>
      <c r="E57" s="1259"/>
      <c r="F57" s="1259"/>
      <c r="G57" s="1259"/>
      <c r="H57" s="1259"/>
      <c r="I57" s="1259"/>
      <c r="J57" s="1260"/>
      <c r="K57" s="82">
        <v>1528</v>
      </c>
      <c r="L57" s="83">
        <v>473</v>
      </c>
      <c r="M57" s="83">
        <v>1267</v>
      </c>
      <c r="N57" s="83">
        <v>559</v>
      </c>
      <c r="O57" s="84">
        <v>831</v>
      </c>
    </row>
    <row r="58" spans="1:21" ht="31.5" customHeight="1" thickBot="1" x14ac:dyDescent="0.2">
      <c r="B58" s="1256"/>
      <c r="C58" s="1257"/>
      <c r="D58" s="1261" t="s">
        <v>27</v>
      </c>
      <c r="E58" s="1262"/>
      <c r="F58" s="1262"/>
      <c r="G58" s="1262"/>
      <c r="H58" s="1262"/>
      <c r="I58" s="1262"/>
      <c r="J58" s="1263"/>
      <c r="K58" s="85">
        <v>228</v>
      </c>
      <c r="L58" s="86">
        <v>324</v>
      </c>
      <c r="M58" s="86">
        <v>396</v>
      </c>
      <c r="N58" s="86">
        <v>170</v>
      </c>
      <c r="O58" s="87">
        <v>154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S/9Yyv6tEh9ib5le6x+dAwuma8LJGLmBoFi3dMLUvjm5zK/TkZixcIUFQ01iSt3QzNix7i023LDXMZlmuGBng==" saltValue="uzO5LuBGZCzqgxURLrKDl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562</v>
      </c>
      <c r="J40" s="99" t="s">
        <v>563</v>
      </c>
      <c r="K40" s="99" t="s">
        <v>564</v>
      </c>
      <c r="L40" s="99" t="s">
        <v>565</v>
      </c>
      <c r="M40" s="100" t="s">
        <v>566</v>
      </c>
    </row>
    <row r="41" spans="2:13" ht="27.75" customHeight="1" x14ac:dyDescent="0.15">
      <c r="B41" s="1284" t="s">
        <v>30</v>
      </c>
      <c r="C41" s="1285"/>
      <c r="D41" s="101"/>
      <c r="E41" s="1286" t="s">
        <v>31</v>
      </c>
      <c r="F41" s="1286"/>
      <c r="G41" s="1286"/>
      <c r="H41" s="1287"/>
      <c r="I41" s="102">
        <v>58356</v>
      </c>
      <c r="J41" s="103">
        <v>61604</v>
      </c>
      <c r="K41" s="103">
        <v>63022</v>
      </c>
      <c r="L41" s="103">
        <v>68878</v>
      </c>
      <c r="M41" s="104">
        <v>72035</v>
      </c>
    </row>
    <row r="42" spans="2:13" ht="27.75" customHeight="1" x14ac:dyDescent="0.15">
      <c r="B42" s="1274"/>
      <c r="C42" s="1275"/>
      <c r="D42" s="105"/>
      <c r="E42" s="1278" t="s">
        <v>32</v>
      </c>
      <c r="F42" s="1278"/>
      <c r="G42" s="1278"/>
      <c r="H42" s="1279"/>
      <c r="I42" s="106">
        <v>15788</v>
      </c>
      <c r="J42" s="107">
        <v>15089</v>
      </c>
      <c r="K42" s="107">
        <v>14907</v>
      </c>
      <c r="L42" s="107">
        <v>13805</v>
      </c>
      <c r="M42" s="108">
        <v>14462</v>
      </c>
    </row>
    <row r="43" spans="2:13" ht="27.75" customHeight="1" x14ac:dyDescent="0.15">
      <c r="B43" s="1274"/>
      <c r="C43" s="1275"/>
      <c r="D43" s="105"/>
      <c r="E43" s="1278" t="s">
        <v>33</v>
      </c>
      <c r="F43" s="1278"/>
      <c r="G43" s="1278"/>
      <c r="H43" s="1279"/>
      <c r="I43" s="106">
        <v>7218</v>
      </c>
      <c r="J43" s="107">
        <v>7278</v>
      </c>
      <c r="K43" s="107">
        <v>7509</v>
      </c>
      <c r="L43" s="107">
        <v>7853</v>
      </c>
      <c r="M43" s="108">
        <v>7434</v>
      </c>
    </row>
    <row r="44" spans="2:13" ht="27.75" customHeight="1" x14ac:dyDescent="0.15">
      <c r="B44" s="1274"/>
      <c r="C44" s="1275"/>
      <c r="D44" s="105"/>
      <c r="E44" s="1278" t="s">
        <v>34</v>
      </c>
      <c r="F44" s="1278"/>
      <c r="G44" s="1278"/>
      <c r="H44" s="1279"/>
      <c r="I44" s="106">
        <v>5256</v>
      </c>
      <c r="J44" s="107">
        <v>4570</v>
      </c>
      <c r="K44" s="107">
        <v>3874</v>
      </c>
      <c r="L44" s="107">
        <v>3173</v>
      </c>
      <c r="M44" s="108">
        <v>2454</v>
      </c>
    </row>
    <row r="45" spans="2:13" ht="27.75" customHeight="1" x14ac:dyDescent="0.15">
      <c r="B45" s="1274"/>
      <c r="C45" s="1275"/>
      <c r="D45" s="105"/>
      <c r="E45" s="1278" t="s">
        <v>35</v>
      </c>
      <c r="F45" s="1278"/>
      <c r="G45" s="1278"/>
      <c r="H45" s="1279"/>
      <c r="I45" s="106">
        <v>8584</v>
      </c>
      <c r="J45" s="107">
        <v>7751</v>
      </c>
      <c r="K45" s="107">
        <v>7438</v>
      </c>
      <c r="L45" s="107">
        <v>7252</v>
      </c>
      <c r="M45" s="108">
        <v>7885</v>
      </c>
    </row>
    <row r="46" spans="2:13" ht="27.75" customHeight="1" x14ac:dyDescent="0.15">
      <c r="B46" s="1274"/>
      <c r="C46" s="1275"/>
      <c r="D46" s="109"/>
      <c r="E46" s="1278" t="s">
        <v>36</v>
      </c>
      <c r="F46" s="1278"/>
      <c r="G46" s="1278"/>
      <c r="H46" s="1279"/>
      <c r="I46" s="106">
        <v>202</v>
      </c>
      <c r="J46" s="107">
        <v>191</v>
      </c>
      <c r="K46" s="107">
        <v>178</v>
      </c>
      <c r="L46" s="107">
        <v>157</v>
      </c>
      <c r="M46" s="108">
        <v>54</v>
      </c>
    </row>
    <row r="47" spans="2:13" ht="27.75" customHeight="1" x14ac:dyDescent="0.15">
      <c r="B47" s="1274"/>
      <c r="C47" s="1275"/>
      <c r="D47" s="110"/>
      <c r="E47" s="1288" t="s">
        <v>37</v>
      </c>
      <c r="F47" s="1289"/>
      <c r="G47" s="1289"/>
      <c r="H47" s="1290"/>
      <c r="I47" s="106" t="s">
        <v>521</v>
      </c>
      <c r="J47" s="107" t="s">
        <v>521</v>
      </c>
      <c r="K47" s="107" t="s">
        <v>521</v>
      </c>
      <c r="L47" s="107" t="s">
        <v>521</v>
      </c>
      <c r="M47" s="108" t="s">
        <v>521</v>
      </c>
    </row>
    <row r="48" spans="2:13" ht="27.75" customHeight="1" x14ac:dyDescent="0.15">
      <c r="B48" s="1274"/>
      <c r="C48" s="1275"/>
      <c r="D48" s="105"/>
      <c r="E48" s="1278" t="s">
        <v>38</v>
      </c>
      <c r="F48" s="1278"/>
      <c r="G48" s="1278"/>
      <c r="H48" s="1279"/>
      <c r="I48" s="106" t="s">
        <v>521</v>
      </c>
      <c r="J48" s="107" t="s">
        <v>521</v>
      </c>
      <c r="K48" s="107" t="s">
        <v>521</v>
      </c>
      <c r="L48" s="107" t="s">
        <v>521</v>
      </c>
      <c r="M48" s="108" t="s">
        <v>521</v>
      </c>
    </row>
    <row r="49" spans="2:13" ht="27.75" customHeight="1" x14ac:dyDescent="0.15">
      <c r="B49" s="1276"/>
      <c r="C49" s="1277"/>
      <c r="D49" s="105"/>
      <c r="E49" s="1278" t="s">
        <v>39</v>
      </c>
      <c r="F49" s="1278"/>
      <c r="G49" s="1278"/>
      <c r="H49" s="1279"/>
      <c r="I49" s="106" t="s">
        <v>521</v>
      </c>
      <c r="J49" s="107" t="s">
        <v>521</v>
      </c>
      <c r="K49" s="107" t="s">
        <v>521</v>
      </c>
      <c r="L49" s="107" t="s">
        <v>521</v>
      </c>
      <c r="M49" s="108" t="s">
        <v>521</v>
      </c>
    </row>
    <row r="50" spans="2:13" ht="27.75" customHeight="1" x14ac:dyDescent="0.15">
      <c r="B50" s="1272" t="s">
        <v>40</v>
      </c>
      <c r="C50" s="1273"/>
      <c r="D50" s="111"/>
      <c r="E50" s="1278" t="s">
        <v>41</v>
      </c>
      <c r="F50" s="1278"/>
      <c r="G50" s="1278"/>
      <c r="H50" s="1279"/>
      <c r="I50" s="106">
        <v>3782</v>
      </c>
      <c r="J50" s="107">
        <v>5222</v>
      </c>
      <c r="K50" s="107">
        <v>4703</v>
      </c>
      <c r="L50" s="107">
        <v>6893</v>
      </c>
      <c r="M50" s="108">
        <v>7121</v>
      </c>
    </row>
    <row r="51" spans="2:13" ht="27.75" customHeight="1" x14ac:dyDescent="0.15">
      <c r="B51" s="1274"/>
      <c r="C51" s="1275"/>
      <c r="D51" s="105"/>
      <c r="E51" s="1278" t="s">
        <v>42</v>
      </c>
      <c r="F51" s="1278"/>
      <c r="G51" s="1278"/>
      <c r="H51" s="1279"/>
      <c r="I51" s="106">
        <v>14394</v>
      </c>
      <c r="J51" s="107">
        <v>16542</v>
      </c>
      <c r="K51" s="107">
        <v>18883</v>
      </c>
      <c r="L51" s="107">
        <v>18095</v>
      </c>
      <c r="M51" s="108">
        <v>16056</v>
      </c>
    </row>
    <row r="52" spans="2:13" ht="27.75" customHeight="1" x14ac:dyDescent="0.15">
      <c r="B52" s="1276"/>
      <c r="C52" s="1277"/>
      <c r="D52" s="105"/>
      <c r="E52" s="1278" t="s">
        <v>43</v>
      </c>
      <c r="F52" s="1278"/>
      <c r="G52" s="1278"/>
      <c r="H52" s="1279"/>
      <c r="I52" s="106">
        <v>43231</v>
      </c>
      <c r="J52" s="107">
        <v>44832</v>
      </c>
      <c r="K52" s="107">
        <v>47050</v>
      </c>
      <c r="L52" s="107">
        <v>47743</v>
      </c>
      <c r="M52" s="108">
        <v>49730</v>
      </c>
    </row>
    <row r="53" spans="2:13" ht="27.75" customHeight="1" thickBot="1" x14ac:dyDescent="0.2">
      <c r="B53" s="1280" t="s">
        <v>44</v>
      </c>
      <c r="C53" s="1281"/>
      <c r="D53" s="112"/>
      <c r="E53" s="1282" t="s">
        <v>45</v>
      </c>
      <c r="F53" s="1282"/>
      <c r="G53" s="1282"/>
      <c r="H53" s="1283"/>
      <c r="I53" s="113">
        <v>33998</v>
      </c>
      <c r="J53" s="114">
        <v>29887</v>
      </c>
      <c r="K53" s="114">
        <v>26293</v>
      </c>
      <c r="L53" s="114">
        <v>28387</v>
      </c>
      <c r="M53" s="115">
        <v>31418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QgmMKWUU7QMJJcbVF+V+ebHOliWOn/mskgIHpFnKyhpSMmHLOmfJFHzU6SLS0iA238X1MJeJjeQK3Ys0kiCsg==" saltValue="H/6NtULT8djWPw5MLFGN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564</v>
      </c>
      <c r="G54" s="124" t="s">
        <v>565</v>
      </c>
      <c r="H54" s="125" t="s">
        <v>566</v>
      </c>
    </row>
    <row r="55" spans="2:8" ht="52.5" customHeight="1" x14ac:dyDescent="0.15">
      <c r="B55" s="126"/>
      <c r="C55" s="1299" t="s">
        <v>48</v>
      </c>
      <c r="D55" s="1299"/>
      <c r="E55" s="1300"/>
      <c r="F55" s="127">
        <v>1166</v>
      </c>
      <c r="G55" s="127">
        <v>1202</v>
      </c>
      <c r="H55" s="128">
        <v>1153</v>
      </c>
    </row>
    <row r="56" spans="2:8" ht="52.5" customHeight="1" x14ac:dyDescent="0.15">
      <c r="B56" s="129"/>
      <c r="C56" s="1301" t="s">
        <v>49</v>
      </c>
      <c r="D56" s="1301"/>
      <c r="E56" s="1302"/>
      <c r="F56" s="130">
        <v>445</v>
      </c>
      <c r="G56" s="130">
        <v>735</v>
      </c>
      <c r="H56" s="131">
        <v>869</v>
      </c>
    </row>
    <row r="57" spans="2:8" ht="53.25" customHeight="1" x14ac:dyDescent="0.15">
      <c r="B57" s="129"/>
      <c r="C57" s="1303" t="s">
        <v>50</v>
      </c>
      <c r="D57" s="1303"/>
      <c r="E57" s="1304"/>
      <c r="F57" s="132">
        <v>1562</v>
      </c>
      <c r="G57" s="132">
        <v>1470</v>
      </c>
      <c r="H57" s="133">
        <v>1760</v>
      </c>
    </row>
    <row r="58" spans="2:8" ht="45.75" customHeight="1" x14ac:dyDescent="0.15">
      <c r="B58" s="134"/>
      <c r="C58" s="1291" t="s">
        <v>605</v>
      </c>
      <c r="D58" s="1292"/>
      <c r="E58" s="1293"/>
      <c r="F58" s="135">
        <v>219</v>
      </c>
      <c r="G58" s="135">
        <v>295</v>
      </c>
      <c r="H58" s="136">
        <v>372</v>
      </c>
    </row>
    <row r="59" spans="2:8" ht="45.75" customHeight="1" x14ac:dyDescent="0.15">
      <c r="B59" s="134"/>
      <c r="C59" s="1291" t="s">
        <v>606</v>
      </c>
      <c r="D59" s="1292"/>
      <c r="E59" s="1293"/>
      <c r="F59" s="135">
        <v>243</v>
      </c>
      <c r="G59" s="135">
        <v>133</v>
      </c>
      <c r="H59" s="136">
        <v>371</v>
      </c>
    </row>
    <row r="60" spans="2:8" ht="45.75" customHeight="1" x14ac:dyDescent="0.15">
      <c r="B60" s="134"/>
      <c r="C60" s="1291" t="s">
        <v>607</v>
      </c>
      <c r="D60" s="1292"/>
      <c r="E60" s="1293"/>
      <c r="F60" s="135">
        <v>380</v>
      </c>
      <c r="G60" s="135">
        <v>347</v>
      </c>
      <c r="H60" s="136">
        <v>347</v>
      </c>
    </row>
    <row r="61" spans="2:8" ht="45.75" customHeight="1" x14ac:dyDescent="0.15">
      <c r="B61" s="134"/>
      <c r="C61" s="1291" t="s">
        <v>608</v>
      </c>
      <c r="D61" s="1292"/>
      <c r="E61" s="1293"/>
      <c r="F61" s="135">
        <v>222</v>
      </c>
      <c r="G61" s="135">
        <v>216</v>
      </c>
      <c r="H61" s="136">
        <v>212</v>
      </c>
    </row>
    <row r="62" spans="2:8" ht="45.75" customHeight="1" thickBot="1" x14ac:dyDescent="0.2">
      <c r="B62" s="137"/>
      <c r="C62" s="1294" t="s">
        <v>609</v>
      </c>
      <c r="D62" s="1295"/>
      <c r="E62" s="1296"/>
      <c r="F62" s="138">
        <v>238</v>
      </c>
      <c r="G62" s="138">
        <v>229</v>
      </c>
      <c r="H62" s="139">
        <v>199</v>
      </c>
    </row>
    <row r="63" spans="2:8" ht="52.5" customHeight="1" thickBot="1" x14ac:dyDescent="0.2">
      <c r="B63" s="140"/>
      <c r="C63" s="1297" t="s">
        <v>51</v>
      </c>
      <c r="D63" s="1297"/>
      <c r="E63" s="1298"/>
      <c r="F63" s="141">
        <v>3173</v>
      </c>
      <c r="G63" s="141">
        <v>3407</v>
      </c>
      <c r="H63" s="142">
        <v>3783</v>
      </c>
    </row>
    <row r="64" spans="2:8" ht="15" customHeight="1" x14ac:dyDescent="0.15"/>
    <row r="65" ht="0" hidden="1" customHeight="1" x14ac:dyDescent="0.15"/>
    <row r="66" ht="0" hidden="1" customHeight="1" x14ac:dyDescent="0.15"/>
  </sheetData>
  <sheetProtection algorithmName="SHA-512" hashValue="m0YFZh3XuihHs9/pv3UudUpZaZfYKuXalgDXxQuydgNsa9QBQX4ARrcPO8kXhpyYfsbe4/tEFPF+I7hq8UmetQ==" saltValue="6x4uY6nVLs2zpSjbvaF+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610</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610</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613</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614</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562</v>
      </c>
      <c r="BQ50" s="1310"/>
      <c r="BR50" s="1310"/>
      <c r="BS50" s="1310"/>
      <c r="BT50" s="1310"/>
      <c r="BU50" s="1310"/>
      <c r="BV50" s="1310"/>
      <c r="BW50" s="1310"/>
      <c r="BX50" s="1310" t="s">
        <v>563</v>
      </c>
      <c r="BY50" s="1310"/>
      <c r="BZ50" s="1310"/>
      <c r="CA50" s="1310"/>
      <c r="CB50" s="1310"/>
      <c r="CC50" s="1310"/>
      <c r="CD50" s="1310"/>
      <c r="CE50" s="1310"/>
      <c r="CF50" s="1310" t="s">
        <v>564</v>
      </c>
      <c r="CG50" s="1310"/>
      <c r="CH50" s="1310"/>
      <c r="CI50" s="1310"/>
      <c r="CJ50" s="1310"/>
      <c r="CK50" s="1310"/>
      <c r="CL50" s="1310"/>
      <c r="CM50" s="1310"/>
      <c r="CN50" s="1310" t="s">
        <v>565</v>
      </c>
      <c r="CO50" s="1310"/>
      <c r="CP50" s="1310"/>
      <c r="CQ50" s="1310"/>
      <c r="CR50" s="1310"/>
      <c r="CS50" s="1310"/>
      <c r="CT50" s="1310"/>
      <c r="CU50" s="1310"/>
      <c r="CV50" s="1310" t="s">
        <v>566</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615</v>
      </c>
      <c r="AO51" s="1308"/>
      <c r="AP51" s="1308"/>
      <c r="AQ51" s="1308"/>
      <c r="AR51" s="1308"/>
      <c r="AS51" s="1308"/>
      <c r="AT51" s="1308"/>
      <c r="AU51" s="1308"/>
      <c r="AV51" s="1308"/>
      <c r="AW51" s="1308"/>
      <c r="AX51" s="1308"/>
      <c r="AY51" s="1308"/>
      <c r="AZ51" s="1308"/>
      <c r="BA51" s="1308"/>
      <c r="BB51" s="1308" t="s">
        <v>616</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114.1</v>
      </c>
      <c r="BY51" s="1305"/>
      <c r="BZ51" s="1305"/>
      <c r="CA51" s="1305"/>
      <c r="CB51" s="1305"/>
      <c r="CC51" s="1305"/>
      <c r="CD51" s="1305"/>
      <c r="CE51" s="1305"/>
      <c r="CF51" s="1305">
        <v>99.7</v>
      </c>
      <c r="CG51" s="1305"/>
      <c r="CH51" s="1305"/>
      <c r="CI51" s="1305"/>
      <c r="CJ51" s="1305"/>
      <c r="CK51" s="1305"/>
      <c r="CL51" s="1305"/>
      <c r="CM51" s="1305"/>
      <c r="CN51" s="1305">
        <v>106.3</v>
      </c>
      <c r="CO51" s="1305"/>
      <c r="CP51" s="1305"/>
      <c r="CQ51" s="1305"/>
      <c r="CR51" s="1305"/>
      <c r="CS51" s="1305"/>
      <c r="CT51" s="1305"/>
      <c r="CU51" s="1305"/>
      <c r="CV51" s="1305">
        <v>117.5</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617</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69.2</v>
      </c>
      <c r="BY53" s="1305"/>
      <c r="BZ53" s="1305"/>
      <c r="CA53" s="1305"/>
      <c r="CB53" s="1305"/>
      <c r="CC53" s="1305"/>
      <c r="CD53" s="1305"/>
      <c r="CE53" s="1305"/>
      <c r="CF53" s="1305">
        <v>70.099999999999994</v>
      </c>
      <c r="CG53" s="1305"/>
      <c r="CH53" s="1305"/>
      <c r="CI53" s="1305"/>
      <c r="CJ53" s="1305"/>
      <c r="CK53" s="1305"/>
      <c r="CL53" s="1305"/>
      <c r="CM53" s="1305"/>
      <c r="CN53" s="1305">
        <v>70.099999999999994</v>
      </c>
      <c r="CO53" s="1305"/>
      <c r="CP53" s="1305"/>
      <c r="CQ53" s="1305"/>
      <c r="CR53" s="1305"/>
      <c r="CS53" s="1305"/>
      <c r="CT53" s="1305"/>
      <c r="CU53" s="1305"/>
      <c r="CV53" s="1305">
        <v>69</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618</v>
      </c>
      <c r="AO55" s="1310"/>
      <c r="AP55" s="1310"/>
      <c r="AQ55" s="1310"/>
      <c r="AR55" s="1310"/>
      <c r="AS55" s="1310"/>
      <c r="AT55" s="1310"/>
      <c r="AU55" s="1310"/>
      <c r="AV55" s="1310"/>
      <c r="AW55" s="1310"/>
      <c r="AX55" s="1310"/>
      <c r="AY55" s="1310"/>
      <c r="AZ55" s="1310"/>
      <c r="BA55" s="1310"/>
      <c r="BB55" s="1308" t="s">
        <v>616</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25.4</v>
      </c>
      <c r="BY55" s="1305"/>
      <c r="BZ55" s="1305"/>
      <c r="CA55" s="1305"/>
      <c r="CB55" s="1305"/>
      <c r="CC55" s="1305"/>
      <c r="CD55" s="1305"/>
      <c r="CE55" s="1305"/>
      <c r="CF55" s="1305">
        <v>16.600000000000001</v>
      </c>
      <c r="CG55" s="1305"/>
      <c r="CH55" s="1305"/>
      <c r="CI55" s="1305"/>
      <c r="CJ55" s="1305"/>
      <c r="CK55" s="1305"/>
      <c r="CL55" s="1305"/>
      <c r="CM55" s="1305"/>
      <c r="CN55" s="1305">
        <v>17.399999999999999</v>
      </c>
      <c r="CO55" s="1305"/>
      <c r="CP55" s="1305"/>
      <c r="CQ55" s="1305"/>
      <c r="CR55" s="1305"/>
      <c r="CS55" s="1305"/>
      <c r="CT55" s="1305"/>
      <c r="CU55" s="1305"/>
      <c r="CV55" s="1305">
        <v>12.1</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617</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52.6</v>
      </c>
      <c r="BY57" s="1305"/>
      <c r="BZ57" s="1305"/>
      <c r="CA57" s="1305"/>
      <c r="CB57" s="1305"/>
      <c r="CC57" s="1305"/>
      <c r="CD57" s="1305"/>
      <c r="CE57" s="1305"/>
      <c r="CF57" s="1305">
        <v>58.6</v>
      </c>
      <c r="CG57" s="1305"/>
      <c r="CH57" s="1305"/>
      <c r="CI57" s="1305"/>
      <c r="CJ57" s="1305"/>
      <c r="CK57" s="1305"/>
      <c r="CL57" s="1305"/>
      <c r="CM57" s="1305"/>
      <c r="CN57" s="1305">
        <v>58.9</v>
      </c>
      <c r="CO57" s="1305"/>
      <c r="CP57" s="1305"/>
      <c r="CQ57" s="1305"/>
      <c r="CR57" s="1305"/>
      <c r="CS57" s="1305"/>
      <c r="CT57" s="1305"/>
      <c r="CU57" s="1305"/>
      <c r="CV57" s="1305">
        <v>59.2</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619</v>
      </c>
    </row>
    <row r="64" spans="1:109" x14ac:dyDescent="0.15">
      <c r="B64" s="394"/>
      <c r="G64" s="401"/>
      <c r="I64" s="414"/>
      <c r="J64" s="414"/>
      <c r="K64" s="414"/>
      <c r="L64" s="414"/>
      <c r="M64" s="414"/>
      <c r="N64" s="415"/>
      <c r="AM64" s="401"/>
      <c r="AN64" s="401" t="s">
        <v>612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620</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614</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562</v>
      </c>
      <c r="BQ72" s="1310"/>
      <c r="BR72" s="1310"/>
      <c r="BS72" s="1310"/>
      <c r="BT72" s="1310"/>
      <c r="BU72" s="1310"/>
      <c r="BV72" s="1310"/>
      <c r="BW72" s="1310"/>
      <c r="BX72" s="1310" t="s">
        <v>563</v>
      </c>
      <c r="BY72" s="1310"/>
      <c r="BZ72" s="1310"/>
      <c r="CA72" s="1310"/>
      <c r="CB72" s="1310"/>
      <c r="CC72" s="1310"/>
      <c r="CD72" s="1310"/>
      <c r="CE72" s="1310"/>
      <c r="CF72" s="1310" t="s">
        <v>564</v>
      </c>
      <c r="CG72" s="1310"/>
      <c r="CH72" s="1310"/>
      <c r="CI72" s="1310"/>
      <c r="CJ72" s="1310"/>
      <c r="CK72" s="1310"/>
      <c r="CL72" s="1310"/>
      <c r="CM72" s="1310"/>
      <c r="CN72" s="1310" t="s">
        <v>565</v>
      </c>
      <c r="CO72" s="1310"/>
      <c r="CP72" s="1310"/>
      <c r="CQ72" s="1310"/>
      <c r="CR72" s="1310"/>
      <c r="CS72" s="1310"/>
      <c r="CT72" s="1310"/>
      <c r="CU72" s="1310"/>
      <c r="CV72" s="1310" t="s">
        <v>566</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615</v>
      </c>
      <c r="AO73" s="1308"/>
      <c r="AP73" s="1308"/>
      <c r="AQ73" s="1308"/>
      <c r="AR73" s="1308"/>
      <c r="AS73" s="1308"/>
      <c r="AT73" s="1308"/>
      <c r="AU73" s="1308"/>
      <c r="AV73" s="1308"/>
      <c r="AW73" s="1308"/>
      <c r="AX73" s="1308"/>
      <c r="AY73" s="1308"/>
      <c r="AZ73" s="1308"/>
      <c r="BA73" s="1308"/>
      <c r="BB73" s="1308" t="s">
        <v>616</v>
      </c>
      <c r="BC73" s="1308"/>
      <c r="BD73" s="1308"/>
      <c r="BE73" s="1308"/>
      <c r="BF73" s="1308"/>
      <c r="BG73" s="1308"/>
      <c r="BH73" s="1308"/>
      <c r="BI73" s="1308"/>
      <c r="BJ73" s="1308"/>
      <c r="BK73" s="1308"/>
      <c r="BL73" s="1308"/>
      <c r="BM73" s="1308"/>
      <c r="BN73" s="1308"/>
      <c r="BO73" s="1308"/>
      <c r="BP73" s="1305">
        <v>133.4</v>
      </c>
      <c r="BQ73" s="1305"/>
      <c r="BR73" s="1305"/>
      <c r="BS73" s="1305"/>
      <c r="BT73" s="1305"/>
      <c r="BU73" s="1305"/>
      <c r="BV73" s="1305"/>
      <c r="BW73" s="1305"/>
      <c r="BX73" s="1305">
        <v>114.1</v>
      </c>
      <c r="BY73" s="1305"/>
      <c r="BZ73" s="1305"/>
      <c r="CA73" s="1305"/>
      <c r="CB73" s="1305"/>
      <c r="CC73" s="1305"/>
      <c r="CD73" s="1305"/>
      <c r="CE73" s="1305"/>
      <c r="CF73" s="1305">
        <v>99.7</v>
      </c>
      <c r="CG73" s="1305"/>
      <c r="CH73" s="1305"/>
      <c r="CI73" s="1305"/>
      <c r="CJ73" s="1305"/>
      <c r="CK73" s="1305"/>
      <c r="CL73" s="1305"/>
      <c r="CM73" s="1305"/>
      <c r="CN73" s="1305">
        <v>106.3</v>
      </c>
      <c r="CO73" s="1305"/>
      <c r="CP73" s="1305"/>
      <c r="CQ73" s="1305"/>
      <c r="CR73" s="1305"/>
      <c r="CS73" s="1305"/>
      <c r="CT73" s="1305"/>
      <c r="CU73" s="1305"/>
      <c r="CV73" s="1305">
        <v>117.5</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621</v>
      </c>
      <c r="BC75" s="1308"/>
      <c r="BD75" s="1308"/>
      <c r="BE75" s="1308"/>
      <c r="BF75" s="1308"/>
      <c r="BG75" s="1308"/>
      <c r="BH75" s="1308"/>
      <c r="BI75" s="1308"/>
      <c r="BJ75" s="1308"/>
      <c r="BK75" s="1308"/>
      <c r="BL75" s="1308"/>
      <c r="BM75" s="1308"/>
      <c r="BN75" s="1308"/>
      <c r="BO75" s="1308"/>
      <c r="BP75" s="1305">
        <v>11.9</v>
      </c>
      <c r="BQ75" s="1305"/>
      <c r="BR75" s="1305"/>
      <c r="BS75" s="1305"/>
      <c r="BT75" s="1305"/>
      <c r="BU75" s="1305"/>
      <c r="BV75" s="1305"/>
      <c r="BW75" s="1305"/>
      <c r="BX75" s="1305">
        <v>12.2</v>
      </c>
      <c r="BY75" s="1305"/>
      <c r="BZ75" s="1305"/>
      <c r="CA75" s="1305"/>
      <c r="CB75" s="1305"/>
      <c r="CC75" s="1305"/>
      <c r="CD75" s="1305"/>
      <c r="CE75" s="1305"/>
      <c r="CF75" s="1305">
        <v>11.8</v>
      </c>
      <c r="CG75" s="1305"/>
      <c r="CH75" s="1305"/>
      <c r="CI75" s="1305"/>
      <c r="CJ75" s="1305"/>
      <c r="CK75" s="1305"/>
      <c r="CL75" s="1305"/>
      <c r="CM75" s="1305"/>
      <c r="CN75" s="1305">
        <v>11.4</v>
      </c>
      <c r="CO75" s="1305"/>
      <c r="CP75" s="1305"/>
      <c r="CQ75" s="1305"/>
      <c r="CR75" s="1305"/>
      <c r="CS75" s="1305"/>
      <c r="CT75" s="1305"/>
      <c r="CU75" s="1305"/>
      <c r="CV75" s="1305">
        <v>10.7</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618</v>
      </c>
      <c r="AO77" s="1310"/>
      <c r="AP77" s="1310"/>
      <c r="AQ77" s="1310"/>
      <c r="AR77" s="1310"/>
      <c r="AS77" s="1310"/>
      <c r="AT77" s="1310"/>
      <c r="AU77" s="1310"/>
      <c r="AV77" s="1310"/>
      <c r="AW77" s="1310"/>
      <c r="AX77" s="1310"/>
      <c r="AY77" s="1310"/>
      <c r="AZ77" s="1310"/>
      <c r="BA77" s="1310"/>
      <c r="BB77" s="1308" t="s">
        <v>616</v>
      </c>
      <c r="BC77" s="1308"/>
      <c r="BD77" s="1308"/>
      <c r="BE77" s="1308"/>
      <c r="BF77" s="1308"/>
      <c r="BG77" s="1308"/>
      <c r="BH77" s="1308"/>
      <c r="BI77" s="1308"/>
      <c r="BJ77" s="1308"/>
      <c r="BK77" s="1308"/>
      <c r="BL77" s="1308"/>
      <c r="BM77" s="1308"/>
      <c r="BN77" s="1308"/>
      <c r="BO77" s="1308"/>
      <c r="BP77" s="1305">
        <v>61.4</v>
      </c>
      <c r="BQ77" s="1305"/>
      <c r="BR77" s="1305"/>
      <c r="BS77" s="1305"/>
      <c r="BT77" s="1305"/>
      <c r="BU77" s="1305"/>
      <c r="BV77" s="1305"/>
      <c r="BW77" s="1305"/>
      <c r="BX77" s="1305">
        <v>25.4</v>
      </c>
      <c r="BY77" s="1305"/>
      <c r="BZ77" s="1305"/>
      <c r="CA77" s="1305"/>
      <c r="CB77" s="1305"/>
      <c r="CC77" s="1305"/>
      <c r="CD77" s="1305"/>
      <c r="CE77" s="1305"/>
      <c r="CF77" s="1305">
        <v>16.600000000000001</v>
      </c>
      <c r="CG77" s="1305"/>
      <c r="CH77" s="1305"/>
      <c r="CI77" s="1305"/>
      <c r="CJ77" s="1305"/>
      <c r="CK77" s="1305"/>
      <c r="CL77" s="1305"/>
      <c r="CM77" s="1305"/>
      <c r="CN77" s="1305">
        <v>17.399999999999999</v>
      </c>
      <c r="CO77" s="1305"/>
      <c r="CP77" s="1305"/>
      <c r="CQ77" s="1305"/>
      <c r="CR77" s="1305"/>
      <c r="CS77" s="1305"/>
      <c r="CT77" s="1305"/>
      <c r="CU77" s="1305"/>
      <c r="CV77" s="1305">
        <v>12.1</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621</v>
      </c>
      <c r="BC79" s="1308"/>
      <c r="BD79" s="1308"/>
      <c r="BE79" s="1308"/>
      <c r="BF79" s="1308"/>
      <c r="BG79" s="1308"/>
      <c r="BH79" s="1308"/>
      <c r="BI79" s="1308"/>
      <c r="BJ79" s="1308"/>
      <c r="BK79" s="1308"/>
      <c r="BL79" s="1308"/>
      <c r="BM79" s="1308"/>
      <c r="BN79" s="1308"/>
      <c r="BO79" s="1308"/>
      <c r="BP79" s="1305">
        <v>5.0999999999999996</v>
      </c>
      <c r="BQ79" s="1305"/>
      <c r="BR79" s="1305"/>
      <c r="BS79" s="1305"/>
      <c r="BT79" s="1305"/>
      <c r="BU79" s="1305"/>
      <c r="BV79" s="1305"/>
      <c r="BW79" s="1305"/>
      <c r="BX79" s="1305">
        <v>4.8</v>
      </c>
      <c r="BY79" s="1305"/>
      <c r="BZ79" s="1305"/>
      <c r="CA79" s="1305"/>
      <c r="CB79" s="1305"/>
      <c r="CC79" s="1305"/>
      <c r="CD79" s="1305"/>
      <c r="CE79" s="1305"/>
      <c r="CF79" s="1305">
        <v>3.6</v>
      </c>
      <c r="CG79" s="1305"/>
      <c r="CH79" s="1305"/>
      <c r="CI79" s="1305"/>
      <c r="CJ79" s="1305"/>
      <c r="CK79" s="1305"/>
      <c r="CL79" s="1305"/>
      <c r="CM79" s="1305"/>
      <c r="CN79" s="1305">
        <v>3.6</v>
      </c>
      <c r="CO79" s="1305"/>
      <c r="CP79" s="1305"/>
      <c r="CQ79" s="1305"/>
      <c r="CR79" s="1305"/>
      <c r="CS79" s="1305"/>
      <c r="CT79" s="1305"/>
      <c r="CU79" s="1305"/>
      <c r="CV79" s="1305">
        <v>3.5</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yCBkwUD26h7PMuaHwaDDtoIkjbwUTi83eLQ0RhgqrzjTwVjJ6LLw+J9+bg5jesjF+yokasvk6Sx5zk6oTSw8Q==" saltValue="zx92C/cmf4hq8pJ26DW2A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nB7Akw10KpFmmJOuheM2M/pZhdz2oFGUbdLqF3Epx+Dp1TzL8Jn/S25RhUuvt7rn5Bba8RVzpzLoRFRIDvabQ==" saltValue="bE1wNmluBNq9gxWxvQw5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Kf5KJZa/kimDWE9LUvW0ek1H8ORUHBbxk1fr4Rz+yGBcL4/Wg8bR9aA8b/+7AcVIvuF6KM/Svri8hzPMe53Hg==" saltValue="/SGnduVd3Jb7DsjO1O1Mb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559</v>
      </c>
      <c r="G2" s="156"/>
      <c r="H2" s="157"/>
    </row>
    <row r="3" spans="1:8" x14ac:dyDescent="0.15">
      <c r="A3" s="153" t="s">
        <v>552</v>
      </c>
      <c r="B3" s="158"/>
      <c r="C3" s="159"/>
      <c r="D3" s="160">
        <v>31708</v>
      </c>
      <c r="E3" s="161"/>
      <c r="F3" s="162">
        <v>37711</v>
      </c>
      <c r="G3" s="163"/>
      <c r="H3" s="164"/>
    </row>
    <row r="4" spans="1:8" x14ac:dyDescent="0.15">
      <c r="A4" s="165"/>
      <c r="B4" s="166"/>
      <c r="C4" s="167"/>
      <c r="D4" s="168">
        <v>16503</v>
      </c>
      <c r="E4" s="169"/>
      <c r="F4" s="170">
        <v>18037</v>
      </c>
      <c r="G4" s="171"/>
      <c r="H4" s="172"/>
    </row>
    <row r="5" spans="1:8" x14ac:dyDescent="0.15">
      <c r="A5" s="153" t="s">
        <v>554</v>
      </c>
      <c r="B5" s="158"/>
      <c r="C5" s="159"/>
      <c r="D5" s="160">
        <v>37660</v>
      </c>
      <c r="E5" s="161"/>
      <c r="F5" s="162">
        <v>39951</v>
      </c>
      <c r="G5" s="163"/>
      <c r="H5" s="164"/>
    </row>
    <row r="6" spans="1:8" x14ac:dyDescent="0.15">
      <c r="A6" s="165"/>
      <c r="B6" s="166"/>
      <c r="C6" s="167"/>
      <c r="D6" s="168">
        <v>18647</v>
      </c>
      <c r="E6" s="169"/>
      <c r="F6" s="170">
        <v>22555</v>
      </c>
      <c r="G6" s="171"/>
      <c r="H6" s="172"/>
    </row>
    <row r="7" spans="1:8" x14ac:dyDescent="0.15">
      <c r="A7" s="153" t="s">
        <v>555</v>
      </c>
      <c r="B7" s="158"/>
      <c r="C7" s="159"/>
      <c r="D7" s="160">
        <v>35683</v>
      </c>
      <c r="E7" s="161"/>
      <c r="F7" s="162">
        <v>39893</v>
      </c>
      <c r="G7" s="163"/>
      <c r="H7" s="164"/>
    </row>
    <row r="8" spans="1:8" x14ac:dyDescent="0.15">
      <c r="A8" s="165"/>
      <c r="B8" s="166"/>
      <c r="C8" s="167"/>
      <c r="D8" s="168">
        <v>19414</v>
      </c>
      <c r="E8" s="169"/>
      <c r="F8" s="170">
        <v>26170</v>
      </c>
      <c r="G8" s="171"/>
      <c r="H8" s="172"/>
    </row>
    <row r="9" spans="1:8" x14ac:dyDescent="0.15">
      <c r="A9" s="153" t="s">
        <v>556</v>
      </c>
      <c r="B9" s="158"/>
      <c r="C9" s="159"/>
      <c r="D9" s="160">
        <v>62604</v>
      </c>
      <c r="E9" s="161"/>
      <c r="F9" s="162">
        <v>41080</v>
      </c>
      <c r="G9" s="163"/>
      <c r="H9" s="164"/>
    </row>
    <row r="10" spans="1:8" x14ac:dyDescent="0.15">
      <c r="A10" s="165"/>
      <c r="B10" s="166"/>
      <c r="C10" s="167"/>
      <c r="D10" s="168">
        <v>36680</v>
      </c>
      <c r="E10" s="169"/>
      <c r="F10" s="170">
        <v>27265</v>
      </c>
      <c r="G10" s="171"/>
      <c r="H10" s="172"/>
    </row>
    <row r="11" spans="1:8" x14ac:dyDescent="0.15">
      <c r="A11" s="153" t="s">
        <v>557</v>
      </c>
      <c r="B11" s="158"/>
      <c r="C11" s="159"/>
      <c r="D11" s="160">
        <v>40068</v>
      </c>
      <c r="E11" s="161"/>
      <c r="F11" s="162">
        <v>33173</v>
      </c>
      <c r="G11" s="163"/>
      <c r="H11" s="164"/>
    </row>
    <row r="12" spans="1:8" x14ac:dyDescent="0.15">
      <c r="A12" s="165"/>
      <c r="B12" s="166"/>
      <c r="C12" s="173"/>
      <c r="D12" s="168">
        <v>21500</v>
      </c>
      <c r="E12" s="169"/>
      <c r="F12" s="170">
        <v>20353</v>
      </c>
      <c r="G12" s="171"/>
      <c r="H12" s="172"/>
    </row>
    <row r="13" spans="1:8" x14ac:dyDescent="0.15">
      <c r="A13" s="153"/>
      <c r="B13" s="158"/>
      <c r="C13" s="174"/>
      <c r="D13" s="175">
        <v>41545</v>
      </c>
      <c r="E13" s="176"/>
      <c r="F13" s="177">
        <v>38362</v>
      </c>
      <c r="G13" s="178"/>
      <c r="H13" s="164"/>
    </row>
    <row r="14" spans="1:8" x14ac:dyDescent="0.15">
      <c r="A14" s="165"/>
      <c r="B14" s="166"/>
      <c r="C14" s="167"/>
      <c r="D14" s="168">
        <v>22549</v>
      </c>
      <c r="E14" s="169"/>
      <c r="F14" s="170">
        <v>22876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1.49</v>
      </c>
      <c r="C19" s="179">
        <f>ROUND(VALUE(SUBSTITUTE(実質収支比率等に係る経年分析!G$48,"▲","-")),2)</f>
        <v>1.57</v>
      </c>
      <c r="D19" s="179">
        <f>ROUND(VALUE(SUBSTITUTE(実質収支比率等に係る経年分析!H$48,"▲","-")),2)</f>
        <v>1.04</v>
      </c>
      <c r="E19" s="179">
        <f>ROUND(VALUE(SUBSTITUTE(実質収支比率等に係る経年分析!I$48,"▲","-")),2)</f>
        <v>1.05</v>
      </c>
      <c r="F19" s="179">
        <f>ROUND(VALUE(SUBSTITUTE(実質収支比率等に係る経年分析!J$48,"▲","-")),2)</f>
        <v>0.92</v>
      </c>
    </row>
    <row r="20" spans="1:11" x14ac:dyDescent="0.15">
      <c r="A20" s="179" t="s">
        <v>55</v>
      </c>
      <c r="B20" s="179">
        <f>ROUND(VALUE(SUBSTITUTE(実質収支比率等に係る経年分析!F$47,"▲","-")),2)</f>
        <v>2.85</v>
      </c>
      <c r="C20" s="179">
        <f>ROUND(VALUE(SUBSTITUTE(実質収支比率等に係る経年分析!G$47,"▲","-")),2)</f>
        <v>2.8</v>
      </c>
      <c r="D20" s="179">
        <f>ROUND(VALUE(SUBSTITUTE(実質収支比率等に係る経年分析!H$47,"▲","-")),2)</f>
        <v>3.88</v>
      </c>
      <c r="E20" s="179">
        <f>ROUND(VALUE(SUBSTITUTE(実質収支比率等に係る経年分析!I$47,"▲","-")),2)</f>
        <v>3.95</v>
      </c>
      <c r="F20" s="179">
        <f>ROUND(VALUE(SUBSTITUTE(実質収支比率等に係る経年分析!J$47,"▲","-")),2)</f>
        <v>3.76</v>
      </c>
    </row>
    <row r="21" spans="1:11" x14ac:dyDescent="0.15">
      <c r="A21" s="179" t="s">
        <v>56</v>
      </c>
      <c r="B21" s="179">
        <f>IF(ISNUMBER(VALUE(SUBSTITUTE(実質収支比率等に係る経年分析!F$49,"▲","-"))),ROUND(VALUE(SUBSTITUTE(実質収支比率等に係る経年分析!F$49,"▲","-")),2),NA())</f>
        <v>7.0000000000000007E-2</v>
      </c>
      <c r="C21" s="179">
        <f>IF(ISNUMBER(VALUE(SUBSTITUTE(実質収支比率等に係る経年分析!G$49,"▲","-"))),ROUND(VALUE(SUBSTITUTE(実質収支比率等に係る経年分析!G$49,"▲","-")),2),NA())</f>
        <v>0.11</v>
      </c>
      <c r="D21" s="179">
        <f>IF(ISNUMBER(VALUE(SUBSTITUTE(実質収支比率等に係る経年分析!H$49,"▲","-"))),ROUND(VALUE(SUBSTITUTE(実質収支比率等に係る経年分析!H$49,"▲","-")),2),NA())</f>
        <v>-0.52</v>
      </c>
      <c r="E21" s="179">
        <f>IF(ISNUMBER(VALUE(SUBSTITUTE(実質収支比率等に係る経年分析!I$49,"▲","-"))),ROUND(VALUE(SUBSTITUTE(実質収支比率等に係る経年分析!I$49,"▲","-")),2),NA())</f>
        <v>0.14000000000000001</v>
      </c>
      <c r="F21" s="179">
        <f>IF(ISNUMBER(VALUE(SUBSTITUTE(実質収支比率等に係る経年分析!J$49,"▲","-"))),ROUND(VALUE(SUBSTITUTE(実質収支比率等に係る経年分析!J$49,"▲","-")),2),NA())</f>
        <v>-0.28000000000000003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用地先行取得事業特別会計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0.28000000000000003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0.28000000000000003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0.28999999999999998</v>
      </c>
    </row>
    <row r="31" spans="1:11" x14ac:dyDescent="0.15">
      <c r="A31" s="180" t="str">
        <f>IF(連結実質赤字比率に係る赤字・黒字の構成分析!C$39="",NA(),連結実質赤字比率に係る赤字・黒字の構成分析!C$39)</f>
        <v>介護保険事業特別会計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0.56999999999999995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0.78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0.64</v>
      </c>
    </row>
    <row r="32" spans="1:11" x14ac:dyDescent="0.15">
      <c r="A32" s="180" t="str">
        <f>IF(連結実質赤字比率に係る赤字・黒字の構成分析!C$38="",NA(),連結実質赤字比率に係る赤字・黒字の構成分析!C$38)</f>
        <v>一般会計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1.48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1.57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0.91</v>
      </c>
    </row>
    <row r="33" spans="1:16" x14ac:dyDescent="0.15">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1.49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1.24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3.34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1.22</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5.79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8.01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8.1300000000000008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8.66</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13.12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13.03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13.06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13.6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14.46</v>
      </c>
    </row>
    <row r="36" spans="1:16" x14ac:dyDescent="0.15">
      <c r="A36" s="180" t="str">
        <f>IF(連結実質赤字比率に係る赤字・黒字の構成分析!C$34="",NA(),連結実質赤字比率に係る赤字・黒字の構成分析!C$34)</f>
        <v>病院事業会計</v>
      </c>
      <c r="B36" s="180">
        <f>IF(ROUND(VALUE(SUBSTITUTE(連結実質赤字比率に係る赤字・黒字の構成分析!F$34,"▲", "-")), 2) &lt; 0, ABS(ROUND(VALUE(SUBSTITUTE(連結実質赤字比率に係る赤字・黒字の構成分析!F$34,"▲", "-")), 2)), NA())</f>
        <v>3.47</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2.06</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2.2200000000000002</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2.59</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1.86</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6472</v>
      </c>
      <c r="E42" s="181"/>
      <c r="F42" s="181"/>
      <c r="G42" s="181">
        <f>'実質公債費比率（分子）の構造'!L$52</f>
        <v>5814</v>
      </c>
      <c r="H42" s="181"/>
      <c r="I42" s="181"/>
      <c r="J42" s="181">
        <f>'実質公債費比率（分子）の構造'!M$52</f>
        <v>5472</v>
      </c>
      <c r="K42" s="181"/>
      <c r="L42" s="181"/>
      <c r="M42" s="181">
        <f>'実質公債費比率（分子）の構造'!N$52</f>
        <v>5778</v>
      </c>
      <c r="N42" s="181"/>
      <c r="O42" s="181"/>
      <c r="P42" s="181">
        <f>'実質公債費比率（分子）の構造'!O$52</f>
        <v>6056</v>
      </c>
    </row>
    <row r="43" spans="1:16" x14ac:dyDescent="0.15">
      <c r="A43" s="181" t="s">
        <v>64</v>
      </c>
      <c r="B43" s="181">
        <f>'実質公債費比率（分子）の構造'!K$51</f>
        <v>2</v>
      </c>
      <c r="C43" s="181"/>
      <c r="D43" s="181"/>
      <c r="E43" s="181">
        <f>'実質公債費比率（分子）の構造'!L$51</f>
        <v>3</v>
      </c>
      <c r="F43" s="181"/>
      <c r="G43" s="181"/>
      <c r="H43" s="181">
        <f>'実質公債費比率（分子）の構造'!M$51</f>
        <v>0</v>
      </c>
      <c r="I43" s="181"/>
      <c r="J43" s="181"/>
      <c r="K43" s="181">
        <f>'実質公債費比率（分子）の構造'!N$51</f>
        <v>3</v>
      </c>
      <c r="L43" s="181"/>
      <c r="M43" s="181"/>
      <c r="N43" s="181">
        <f>'実質公債費比率（分子）の構造'!O$51</f>
        <v>0</v>
      </c>
      <c r="O43" s="181"/>
      <c r="P43" s="181"/>
    </row>
    <row r="44" spans="1:16" x14ac:dyDescent="0.15">
      <c r="A44" s="181" t="s">
        <v>65</v>
      </c>
      <c r="B44" s="181">
        <f>'実質公債費比率（分子）の構造'!K$50</f>
        <v>994</v>
      </c>
      <c r="C44" s="181"/>
      <c r="D44" s="181"/>
      <c r="E44" s="181">
        <f>'実質公債費比率（分子）の構造'!L$50</f>
        <v>974</v>
      </c>
      <c r="F44" s="181"/>
      <c r="G44" s="181"/>
      <c r="H44" s="181">
        <f>'実質公債費比率（分子）の構造'!M$50</f>
        <v>1124</v>
      </c>
      <c r="I44" s="181"/>
      <c r="J44" s="181"/>
      <c r="K44" s="181">
        <f>'実質公債費比率（分子）の構造'!N$50</f>
        <v>1144</v>
      </c>
      <c r="L44" s="181"/>
      <c r="M44" s="181"/>
      <c r="N44" s="181">
        <f>'実質公債費比率（分子）の構造'!O$50</f>
        <v>1197</v>
      </c>
      <c r="O44" s="181"/>
      <c r="P44" s="181"/>
    </row>
    <row r="45" spans="1:16" x14ac:dyDescent="0.15">
      <c r="A45" s="181" t="s">
        <v>66</v>
      </c>
      <c r="B45" s="181">
        <f>'実質公債費比率（分子）の構造'!K$49</f>
        <v>764</v>
      </c>
      <c r="C45" s="181"/>
      <c r="D45" s="181"/>
      <c r="E45" s="181">
        <f>'実質公債費比率（分子）の構造'!L$49</f>
        <v>764</v>
      </c>
      <c r="F45" s="181"/>
      <c r="G45" s="181"/>
      <c r="H45" s="181">
        <f>'実質公債費比率（分子）の構造'!M$49</f>
        <v>764</v>
      </c>
      <c r="I45" s="181"/>
      <c r="J45" s="181"/>
      <c r="K45" s="181">
        <f>'実質公債費比率（分子）の構造'!N$49</f>
        <v>764</v>
      </c>
      <c r="L45" s="181"/>
      <c r="M45" s="181"/>
      <c r="N45" s="181">
        <f>'実質公債費比率（分子）の構造'!O$49</f>
        <v>764</v>
      </c>
      <c r="O45" s="181"/>
      <c r="P45" s="181"/>
    </row>
    <row r="46" spans="1:16" x14ac:dyDescent="0.15">
      <c r="A46" s="181" t="s">
        <v>67</v>
      </c>
      <c r="B46" s="181">
        <f>'実質公債費比率（分子）の構造'!K$48</f>
        <v>803</v>
      </c>
      <c r="C46" s="181"/>
      <c r="D46" s="181"/>
      <c r="E46" s="181">
        <f>'実質公債費比率（分子）の構造'!L$48</f>
        <v>863</v>
      </c>
      <c r="F46" s="181"/>
      <c r="G46" s="181"/>
      <c r="H46" s="181">
        <f>'実質公債費比率（分子）の構造'!M$48</f>
        <v>813</v>
      </c>
      <c r="I46" s="181"/>
      <c r="J46" s="181"/>
      <c r="K46" s="181">
        <f>'実質公債費比率（分子）の構造'!N$48</f>
        <v>777</v>
      </c>
      <c r="L46" s="181"/>
      <c r="M46" s="181"/>
      <c r="N46" s="181">
        <f>'実質公債費比率（分子）の構造'!O$48</f>
        <v>873</v>
      </c>
      <c r="O46" s="181"/>
      <c r="P46" s="181"/>
    </row>
    <row r="47" spans="1:16" x14ac:dyDescent="0.15">
      <c r="A47" s="181" t="s">
        <v>68</v>
      </c>
      <c r="B47" s="181">
        <f>'実質公債費比率（分子）の構造'!K$47</f>
        <v>97</v>
      </c>
      <c r="C47" s="181"/>
      <c r="D47" s="181"/>
      <c r="E47" s="181">
        <f>'実質公債費比率（分子）の構造'!L$47</f>
        <v>103</v>
      </c>
      <c r="F47" s="181"/>
      <c r="G47" s="181"/>
      <c r="H47" s="181">
        <f>'実質公債費比率（分子）の構造'!M$47</f>
        <v>102</v>
      </c>
      <c r="I47" s="181"/>
      <c r="J47" s="181"/>
      <c r="K47" s="181">
        <f>'実質公債費比率（分子）の構造'!N$47</f>
        <v>84</v>
      </c>
      <c r="L47" s="181"/>
      <c r="M47" s="181"/>
      <c r="N47" s="181">
        <f>'実質公債費比率（分子）の構造'!O$47</f>
        <v>64</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6663</v>
      </c>
      <c r="C49" s="181"/>
      <c r="D49" s="181"/>
      <c r="E49" s="181">
        <f>'実質公債費比率（分子）の構造'!L$45</f>
        <v>6372</v>
      </c>
      <c r="F49" s="181"/>
      <c r="G49" s="181"/>
      <c r="H49" s="181">
        <f>'実質公債費比率（分子）の構造'!M$45</f>
        <v>5764</v>
      </c>
      <c r="I49" s="181"/>
      <c r="J49" s="181"/>
      <c r="K49" s="181">
        <f>'実質公債費比率（分子）の構造'!N$45</f>
        <v>5730</v>
      </c>
      <c r="L49" s="181"/>
      <c r="M49" s="181"/>
      <c r="N49" s="181">
        <f>'実質公債費比率（分子）の構造'!O$45</f>
        <v>5881</v>
      </c>
      <c r="O49" s="181"/>
      <c r="P49" s="181"/>
    </row>
    <row r="50" spans="1:16" x14ac:dyDescent="0.15">
      <c r="A50" s="181" t="s">
        <v>71</v>
      </c>
      <c r="B50" s="181" t="e">
        <f>NA()</f>
        <v>#N/A</v>
      </c>
      <c r="C50" s="181">
        <f>IF(ISNUMBER('実質公債費比率（分子）の構造'!K$53),'実質公債費比率（分子）の構造'!K$53,NA())</f>
        <v>2851</v>
      </c>
      <c r="D50" s="181" t="e">
        <f>NA()</f>
        <v>#N/A</v>
      </c>
      <c r="E50" s="181" t="e">
        <f>NA()</f>
        <v>#N/A</v>
      </c>
      <c r="F50" s="181">
        <f>IF(ISNUMBER('実質公債費比率（分子）の構造'!L$53),'実質公債費比率（分子）の構造'!L$53,NA())</f>
        <v>3265</v>
      </c>
      <c r="G50" s="181" t="e">
        <f>NA()</f>
        <v>#N/A</v>
      </c>
      <c r="H50" s="181" t="e">
        <f>NA()</f>
        <v>#N/A</v>
      </c>
      <c r="I50" s="181">
        <f>IF(ISNUMBER('実質公債費比率（分子）の構造'!M$53),'実質公債費比率（分子）の構造'!M$53,NA())</f>
        <v>3095</v>
      </c>
      <c r="J50" s="181" t="e">
        <f>NA()</f>
        <v>#N/A</v>
      </c>
      <c r="K50" s="181" t="e">
        <f>NA()</f>
        <v>#N/A</v>
      </c>
      <c r="L50" s="181">
        <f>IF(ISNUMBER('実質公債費比率（分子）の構造'!N$53),'実質公債費比率（分子）の構造'!N$53,NA())</f>
        <v>2724</v>
      </c>
      <c r="M50" s="181" t="e">
        <f>NA()</f>
        <v>#N/A</v>
      </c>
      <c r="N50" s="181" t="e">
        <f>NA()</f>
        <v>#N/A</v>
      </c>
      <c r="O50" s="181">
        <f>IF(ISNUMBER('実質公債費比率（分子）の構造'!O$53),'実質公債費比率（分子）の構造'!O$53,NA())</f>
        <v>2723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43231</v>
      </c>
      <c r="E56" s="180"/>
      <c r="F56" s="180"/>
      <c r="G56" s="180">
        <f>'将来負担比率（分子）の構造'!J$52</f>
        <v>44832</v>
      </c>
      <c r="H56" s="180"/>
      <c r="I56" s="180"/>
      <c r="J56" s="180">
        <f>'将来負担比率（分子）の構造'!K$52</f>
        <v>47050</v>
      </c>
      <c r="K56" s="180"/>
      <c r="L56" s="180"/>
      <c r="M56" s="180">
        <f>'将来負担比率（分子）の構造'!L$52</f>
        <v>47743</v>
      </c>
      <c r="N56" s="180"/>
      <c r="O56" s="180"/>
      <c r="P56" s="180">
        <f>'将来負担比率（分子）の構造'!M$52</f>
        <v>49730</v>
      </c>
    </row>
    <row r="57" spans="1:16" x14ac:dyDescent="0.15">
      <c r="A57" s="180" t="s">
        <v>42</v>
      </c>
      <c r="B57" s="180"/>
      <c r="C57" s="180"/>
      <c r="D57" s="180">
        <f>'将来負担比率（分子）の構造'!I$51</f>
        <v>14394</v>
      </c>
      <c r="E57" s="180"/>
      <c r="F57" s="180"/>
      <c r="G57" s="180">
        <f>'将来負担比率（分子）の構造'!J$51</f>
        <v>16542</v>
      </c>
      <c r="H57" s="180"/>
      <c r="I57" s="180"/>
      <c r="J57" s="180">
        <f>'将来負担比率（分子）の構造'!K$51</f>
        <v>18883</v>
      </c>
      <c r="K57" s="180"/>
      <c r="L57" s="180"/>
      <c r="M57" s="180">
        <f>'将来負担比率（分子）の構造'!L$51</f>
        <v>18095</v>
      </c>
      <c r="N57" s="180"/>
      <c r="O57" s="180"/>
      <c r="P57" s="180">
        <f>'将来負担比率（分子）の構造'!M$51</f>
        <v>16056</v>
      </c>
    </row>
    <row r="58" spans="1:16" x14ac:dyDescent="0.15">
      <c r="A58" s="180" t="s">
        <v>41</v>
      </c>
      <c r="B58" s="180"/>
      <c r="C58" s="180"/>
      <c r="D58" s="180">
        <f>'将来負担比率（分子）の構造'!I$50</f>
        <v>3782</v>
      </c>
      <c r="E58" s="180"/>
      <c r="F58" s="180"/>
      <c r="G58" s="180">
        <f>'将来負担比率（分子）の構造'!J$50</f>
        <v>5222</v>
      </c>
      <c r="H58" s="180"/>
      <c r="I58" s="180"/>
      <c r="J58" s="180">
        <f>'将来負担比率（分子）の構造'!K$50</f>
        <v>4703</v>
      </c>
      <c r="K58" s="180"/>
      <c r="L58" s="180"/>
      <c r="M58" s="180">
        <f>'将来負担比率（分子）の構造'!L$50</f>
        <v>6893</v>
      </c>
      <c r="N58" s="180"/>
      <c r="O58" s="180"/>
      <c r="P58" s="180">
        <f>'将来負担比率（分子）の構造'!M$50</f>
        <v>7121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202</v>
      </c>
      <c r="C61" s="180"/>
      <c r="D61" s="180"/>
      <c r="E61" s="180">
        <f>'将来負担比率（分子）の構造'!J$46</f>
        <v>191</v>
      </c>
      <c r="F61" s="180"/>
      <c r="G61" s="180"/>
      <c r="H61" s="180">
        <f>'将来負担比率（分子）の構造'!K$46</f>
        <v>178</v>
      </c>
      <c r="I61" s="180"/>
      <c r="J61" s="180"/>
      <c r="K61" s="180">
        <f>'将来負担比率（分子）の構造'!L$46</f>
        <v>157</v>
      </c>
      <c r="L61" s="180"/>
      <c r="M61" s="180"/>
      <c r="N61" s="180">
        <f>'将来負担比率（分子）の構造'!M$46</f>
        <v>54</v>
      </c>
      <c r="O61" s="180"/>
      <c r="P61" s="180"/>
    </row>
    <row r="62" spans="1:16" x14ac:dyDescent="0.15">
      <c r="A62" s="180" t="s">
        <v>35</v>
      </c>
      <c r="B62" s="180">
        <f>'将来負担比率（分子）の構造'!I$45</f>
        <v>8584</v>
      </c>
      <c r="C62" s="180"/>
      <c r="D62" s="180"/>
      <c r="E62" s="180">
        <f>'将来負担比率（分子）の構造'!J$45</f>
        <v>7751</v>
      </c>
      <c r="F62" s="180"/>
      <c r="G62" s="180"/>
      <c r="H62" s="180">
        <f>'将来負担比率（分子）の構造'!K$45</f>
        <v>7438</v>
      </c>
      <c r="I62" s="180"/>
      <c r="J62" s="180"/>
      <c r="K62" s="180">
        <f>'将来負担比率（分子）の構造'!L$45</f>
        <v>7252</v>
      </c>
      <c r="L62" s="180"/>
      <c r="M62" s="180"/>
      <c r="N62" s="180">
        <f>'将来負担比率（分子）の構造'!M$45</f>
        <v>7885</v>
      </c>
      <c r="O62" s="180"/>
      <c r="P62" s="180"/>
    </row>
    <row r="63" spans="1:16" x14ac:dyDescent="0.15">
      <c r="A63" s="180" t="s">
        <v>34</v>
      </c>
      <c r="B63" s="180">
        <f>'将来負担比率（分子）の構造'!I$44</f>
        <v>5256</v>
      </c>
      <c r="C63" s="180"/>
      <c r="D63" s="180"/>
      <c r="E63" s="180">
        <f>'将来負担比率（分子）の構造'!J$44</f>
        <v>4570</v>
      </c>
      <c r="F63" s="180"/>
      <c r="G63" s="180"/>
      <c r="H63" s="180">
        <f>'将来負担比率（分子）の構造'!K$44</f>
        <v>3874</v>
      </c>
      <c r="I63" s="180"/>
      <c r="J63" s="180"/>
      <c r="K63" s="180">
        <f>'将来負担比率（分子）の構造'!L$44</f>
        <v>3173</v>
      </c>
      <c r="L63" s="180"/>
      <c r="M63" s="180"/>
      <c r="N63" s="180">
        <f>'将来負担比率（分子）の構造'!M$44</f>
        <v>2454</v>
      </c>
      <c r="O63" s="180"/>
      <c r="P63" s="180"/>
    </row>
    <row r="64" spans="1:16" x14ac:dyDescent="0.15">
      <c r="A64" s="180" t="s">
        <v>33</v>
      </c>
      <c r="B64" s="180">
        <f>'将来負担比率（分子）の構造'!I$43</f>
        <v>7218</v>
      </c>
      <c r="C64" s="180"/>
      <c r="D64" s="180"/>
      <c r="E64" s="180">
        <f>'将来負担比率（分子）の構造'!J$43</f>
        <v>7278</v>
      </c>
      <c r="F64" s="180"/>
      <c r="G64" s="180"/>
      <c r="H64" s="180">
        <f>'将来負担比率（分子）の構造'!K$43</f>
        <v>7509</v>
      </c>
      <c r="I64" s="180"/>
      <c r="J64" s="180"/>
      <c r="K64" s="180">
        <f>'将来負担比率（分子）の構造'!L$43</f>
        <v>7853</v>
      </c>
      <c r="L64" s="180"/>
      <c r="M64" s="180"/>
      <c r="N64" s="180">
        <f>'将来負担比率（分子）の構造'!M$43</f>
        <v>7434</v>
      </c>
      <c r="O64" s="180"/>
      <c r="P64" s="180"/>
    </row>
    <row r="65" spans="1:16" x14ac:dyDescent="0.15">
      <c r="A65" s="180" t="s">
        <v>32</v>
      </c>
      <c r="B65" s="180">
        <f>'将来負担比率（分子）の構造'!I$42</f>
        <v>15788</v>
      </c>
      <c r="C65" s="180"/>
      <c r="D65" s="180"/>
      <c r="E65" s="180">
        <f>'将来負担比率（分子）の構造'!J$42</f>
        <v>15089</v>
      </c>
      <c r="F65" s="180"/>
      <c r="G65" s="180"/>
      <c r="H65" s="180">
        <f>'将来負担比率（分子）の構造'!K$42</f>
        <v>14907</v>
      </c>
      <c r="I65" s="180"/>
      <c r="J65" s="180"/>
      <c r="K65" s="180">
        <f>'将来負担比率（分子）の構造'!L$42</f>
        <v>13805</v>
      </c>
      <c r="L65" s="180"/>
      <c r="M65" s="180"/>
      <c r="N65" s="180">
        <f>'将来負担比率（分子）の構造'!M$42</f>
        <v>14462</v>
      </c>
      <c r="O65" s="180"/>
      <c r="P65" s="180"/>
    </row>
    <row r="66" spans="1:16" x14ac:dyDescent="0.15">
      <c r="A66" s="180" t="s">
        <v>31</v>
      </c>
      <c r="B66" s="180">
        <f>'将来負担比率（分子）の構造'!I$41</f>
        <v>58356</v>
      </c>
      <c r="C66" s="180"/>
      <c r="D66" s="180"/>
      <c r="E66" s="180">
        <f>'将来負担比率（分子）の構造'!J$41</f>
        <v>61604</v>
      </c>
      <c r="F66" s="180"/>
      <c r="G66" s="180"/>
      <c r="H66" s="180">
        <f>'将来負担比率（分子）の構造'!K$41</f>
        <v>63022</v>
      </c>
      <c r="I66" s="180"/>
      <c r="J66" s="180"/>
      <c r="K66" s="180">
        <f>'将来負担比率（分子）の構造'!L$41</f>
        <v>68878</v>
      </c>
      <c r="L66" s="180"/>
      <c r="M66" s="180"/>
      <c r="N66" s="180">
        <f>'将来負担比率（分子）の構造'!M$41</f>
        <v>72035</v>
      </c>
      <c r="O66" s="180"/>
      <c r="P66" s="180"/>
    </row>
    <row r="67" spans="1:16" x14ac:dyDescent="0.15">
      <c r="A67" s="180" t="s">
        <v>75</v>
      </c>
      <c r="B67" s="180" t="e">
        <f>NA()</f>
        <v>#N/A</v>
      </c>
      <c r="C67" s="180">
        <f>IF(ISNUMBER('将来負担比率（分子）の構造'!I$53), IF('将来負担比率（分子）の構造'!I$53 &lt; 0, 0, '将来負担比率（分子）の構造'!I$53), NA())</f>
        <v>33998</v>
      </c>
      <c r="D67" s="180" t="e">
        <f>NA()</f>
        <v>#N/A</v>
      </c>
      <c r="E67" s="180" t="e">
        <f>NA()</f>
        <v>#N/A</v>
      </c>
      <c r="F67" s="180">
        <f>IF(ISNUMBER('将来負担比率（分子）の構造'!J$53), IF('将来負担比率（分子）の構造'!J$53 &lt; 0, 0, '将来負担比率（分子）の構造'!J$53), NA())</f>
        <v>29887</v>
      </c>
      <c r="G67" s="180" t="e">
        <f>NA()</f>
        <v>#N/A</v>
      </c>
      <c r="H67" s="180" t="e">
        <f>NA()</f>
        <v>#N/A</v>
      </c>
      <c r="I67" s="180">
        <f>IF(ISNUMBER('将来負担比率（分子）の構造'!K$53), IF('将来負担比率（分子）の構造'!K$53 &lt; 0, 0, '将来負担比率（分子）の構造'!K$53), NA())</f>
        <v>26293</v>
      </c>
      <c r="J67" s="180" t="e">
        <f>NA()</f>
        <v>#N/A</v>
      </c>
      <c r="K67" s="180" t="e">
        <f>NA()</f>
        <v>#N/A</v>
      </c>
      <c r="L67" s="180">
        <f>IF(ISNUMBER('将来負担比率（分子）の構造'!L$53), IF('将来負担比率（分子）の構造'!L$53 &lt; 0, 0, '将来負担比率（分子）の構造'!L$53), NA())</f>
        <v>28387</v>
      </c>
      <c r="M67" s="180" t="e">
        <f>NA()</f>
        <v>#N/A</v>
      </c>
      <c r="N67" s="180" t="e">
        <f>NA()</f>
        <v>#N/A</v>
      </c>
      <c r="O67" s="180">
        <f>IF(ISNUMBER('将来負担比率（分子）の構造'!M$53), IF('将来負担比率（分子）の構造'!M$53 &lt; 0, 0, '将来負担比率（分子）の構造'!M$53), NA())</f>
        <v>31418</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1166</v>
      </c>
      <c r="C72" s="184">
        <f>基金残高に係る経年分析!G55</f>
        <v>1202</v>
      </c>
      <c r="D72" s="184">
        <f>基金残高に係る経年分析!H55</f>
        <v>1153</v>
      </c>
    </row>
    <row r="73" spans="1:16" x14ac:dyDescent="0.15">
      <c r="A73" s="183" t="s">
        <v>78</v>
      </c>
      <c r="B73" s="184">
        <f>基金残高に係る経年分析!F56</f>
        <v>445</v>
      </c>
      <c r="C73" s="184">
        <f>基金残高に係る経年分析!G56</f>
        <v>735</v>
      </c>
      <c r="D73" s="184">
        <f>基金残高に係る経年分析!H56</f>
        <v>869</v>
      </c>
    </row>
    <row r="74" spans="1:16" x14ac:dyDescent="0.15">
      <c r="A74" s="183" t="s">
        <v>79</v>
      </c>
      <c r="B74" s="184">
        <f>基金残高に係る経年分析!F57</f>
        <v>1562</v>
      </c>
      <c r="C74" s="184">
        <f>基金残高に係る経年分析!G57</f>
        <v>1470</v>
      </c>
      <c r="D74" s="184">
        <f>基金残高に係る経年分析!H57</f>
        <v>1760</v>
      </c>
    </row>
  </sheetData>
  <sheetProtection algorithmName="SHA-512" hashValue="x1xkgPBEAwwCTspHkzHXMmWTZyD4JiKJCEBB7NyFUlSxPMyl2y7ZEesjZc0/Ytih48ndMK7cGbFTaHR8+aUGzw==" saltValue="BK8DnFnHBB3lTbs6qJjv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225</v>
      </c>
      <c r="C5" s="761"/>
      <c r="D5" s="761"/>
      <c r="E5" s="761"/>
      <c r="F5" s="761"/>
      <c r="G5" s="761"/>
      <c r="H5" s="761"/>
      <c r="I5" s="761"/>
      <c r="J5" s="761"/>
      <c r="K5" s="761"/>
      <c r="L5" s="761"/>
      <c r="M5" s="761"/>
      <c r="N5" s="761"/>
      <c r="O5" s="761"/>
      <c r="P5" s="761"/>
      <c r="Q5" s="762"/>
      <c r="R5" s="726">
        <v>19511169</v>
      </c>
      <c r="S5" s="727"/>
      <c r="T5" s="727"/>
      <c r="U5" s="727"/>
      <c r="V5" s="727"/>
      <c r="W5" s="727"/>
      <c r="X5" s="727"/>
      <c r="Y5" s="773"/>
      <c r="Z5" s="791">
        <v>34.4</v>
      </c>
      <c r="AA5" s="791"/>
      <c r="AB5" s="791"/>
      <c r="AC5" s="791"/>
      <c r="AD5" s="792">
        <v>17891836</v>
      </c>
      <c r="AE5" s="792"/>
      <c r="AF5" s="792"/>
      <c r="AG5" s="792"/>
      <c r="AH5" s="792"/>
      <c r="AI5" s="792"/>
      <c r="AJ5" s="792"/>
      <c r="AK5" s="792"/>
      <c r="AL5" s="774">
        <v>62.1</v>
      </c>
      <c r="AM5" s="743"/>
      <c r="AN5" s="743"/>
      <c r="AO5" s="775"/>
      <c r="AP5" s="760" t="s">
        <v>226</v>
      </c>
      <c r="AQ5" s="761"/>
      <c r="AR5" s="761"/>
      <c r="AS5" s="761"/>
      <c r="AT5" s="761"/>
      <c r="AU5" s="761"/>
      <c r="AV5" s="761"/>
      <c r="AW5" s="761"/>
      <c r="AX5" s="761"/>
      <c r="AY5" s="761"/>
      <c r="AZ5" s="761"/>
      <c r="BA5" s="761"/>
      <c r="BB5" s="761"/>
      <c r="BC5" s="761"/>
      <c r="BD5" s="761"/>
      <c r="BE5" s="761"/>
      <c r="BF5" s="762"/>
      <c r="BG5" s="661">
        <v>17891235</v>
      </c>
      <c r="BH5" s="664"/>
      <c r="BI5" s="664"/>
      <c r="BJ5" s="664"/>
      <c r="BK5" s="664"/>
      <c r="BL5" s="664"/>
      <c r="BM5" s="664"/>
      <c r="BN5" s="665"/>
      <c r="BO5" s="723">
        <v>91.7</v>
      </c>
      <c r="BP5" s="723"/>
      <c r="BQ5" s="723"/>
      <c r="BR5" s="723"/>
      <c r="BS5" s="724">
        <v>150610</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15">
      <c r="B6" s="658" t="s">
        <v>230</v>
      </c>
      <c r="C6" s="659"/>
      <c r="D6" s="659"/>
      <c r="E6" s="659"/>
      <c r="F6" s="659"/>
      <c r="G6" s="659"/>
      <c r="H6" s="659"/>
      <c r="I6" s="659"/>
      <c r="J6" s="659"/>
      <c r="K6" s="659"/>
      <c r="L6" s="659"/>
      <c r="M6" s="659"/>
      <c r="N6" s="659"/>
      <c r="O6" s="659"/>
      <c r="P6" s="659"/>
      <c r="Q6" s="660"/>
      <c r="R6" s="661">
        <v>719778</v>
      </c>
      <c r="S6" s="664"/>
      <c r="T6" s="664"/>
      <c r="U6" s="664"/>
      <c r="V6" s="664"/>
      <c r="W6" s="664"/>
      <c r="X6" s="664"/>
      <c r="Y6" s="665"/>
      <c r="Z6" s="723">
        <v>1.3</v>
      </c>
      <c r="AA6" s="723"/>
      <c r="AB6" s="723"/>
      <c r="AC6" s="723"/>
      <c r="AD6" s="724">
        <v>719778</v>
      </c>
      <c r="AE6" s="724"/>
      <c r="AF6" s="724"/>
      <c r="AG6" s="724"/>
      <c r="AH6" s="724"/>
      <c r="AI6" s="724"/>
      <c r="AJ6" s="724"/>
      <c r="AK6" s="724"/>
      <c r="AL6" s="666">
        <v>2.5</v>
      </c>
      <c r="AM6" s="667"/>
      <c r="AN6" s="667"/>
      <c r="AO6" s="725"/>
      <c r="AP6" s="658" t="s">
        <v>231</v>
      </c>
      <c r="AQ6" s="659"/>
      <c r="AR6" s="659"/>
      <c r="AS6" s="659"/>
      <c r="AT6" s="659"/>
      <c r="AU6" s="659"/>
      <c r="AV6" s="659"/>
      <c r="AW6" s="659"/>
      <c r="AX6" s="659"/>
      <c r="AY6" s="659"/>
      <c r="AZ6" s="659"/>
      <c r="BA6" s="659"/>
      <c r="BB6" s="659"/>
      <c r="BC6" s="659"/>
      <c r="BD6" s="659"/>
      <c r="BE6" s="659"/>
      <c r="BF6" s="660"/>
      <c r="BG6" s="661">
        <v>17891235</v>
      </c>
      <c r="BH6" s="664"/>
      <c r="BI6" s="664"/>
      <c r="BJ6" s="664"/>
      <c r="BK6" s="664"/>
      <c r="BL6" s="664"/>
      <c r="BM6" s="664"/>
      <c r="BN6" s="665"/>
      <c r="BO6" s="723">
        <v>91.7</v>
      </c>
      <c r="BP6" s="723"/>
      <c r="BQ6" s="723"/>
      <c r="BR6" s="723"/>
      <c r="BS6" s="724">
        <v>150610</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421927</v>
      </c>
      <c r="CS6" s="664"/>
      <c r="CT6" s="664"/>
      <c r="CU6" s="664"/>
      <c r="CV6" s="664"/>
      <c r="CW6" s="664"/>
      <c r="CX6" s="664"/>
      <c r="CY6" s="665"/>
      <c r="CZ6" s="774">
        <v>0.7</v>
      </c>
      <c r="DA6" s="743"/>
      <c r="DB6" s="743"/>
      <c r="DC6" s="777"/>
      <c r="DD6" s="669" t="s">
        <v>233</v>
      </c>
      <c r="DE6" s="664"/>
      <c r="DF6" s="664"/>
      <c r="DG6" s="664"/>
      <c r="DH6" s="664"/>
      <c r="DI6" s="664"/>
      <c r="DJ6" s="664"/>
      <c r="DK6" s="664"/>
      <c r="DL6" s="664"/>
      <c r="DM6" s="664"/>
      <c r="DN6" s="664"/>
      <c r="DO6" s="664"/>
      <c r="DP6" s="665"/>
      <c r="DQ6" s="669">
        <v>421927</v>
      </c>
      <c r="DR6" s="664"/>
      <c r="DS6" s="664"/>
      <c r="DT6" s="664"/>
      <c r="DU6" s="664"/>
      <c r="DV6" s="664"/>
      <c r="DW6" s="664"/>
      <c r="DX6" s="664"/>
      <c r="DY6" s="664"/>
      <c r="DZ6" s="664"/>
      <c r="EA6" s="664"/>
      <c r="EB6" s="664"/>
      <c r="EC6" s="704"/>
    </row>
    <row r="7" spans="2:143" ht="11.25" customHeight="1" x14ac:dyDescent="0.15">
      <c r="B7" s="658" t="s">
        <v>234</v>
      </c>
      <c r="C7" s="659"/>
      <c r="D7" s="659"/>
      <c r="E7" s="659"/>
      <c r="F7" s="659"/>
      <c r="G7" s="659"/>
      <c r="H7" s="659"/>
      <c r="I7" s="659"/>
      <c r="J7" s="659"/>
      <c r="K7" s="659"/>
      <c r="L7" s="659"/>
      <c r="M7" s="659"/>
      <c r="N7" s="659"/>
      <c r="O7" s="659"/>
      <c r="P7" s="659"/>
      <c r="Q7" s="660"/>
      <c r="R7" s="661">
        <v>51564</v>
      </c>
      <c r="S7" s="664"/>
      <c r="T7" s="664"/>
      <c r="U7" s="664"/>
      <c r="V7" s="664"/>
      <c r="W7" s="664"/>
      <c r="X7" s="664"/>
      <c r="Y7" s="665"/>
      <c r="Z7" s="723">
        <v>0.1</v>
      </c>
      <c r="AA7" s="723"/>
      <c r="AB7" s="723"/>
      <c r="AC7" s="723"/>
      <c r="AD7" s="724">
        <v>51564</v>
      </c>
      <c r="AE7" s="724"/>
      <c r="AF7" s="724"/>
      <c r="AG7" s="724"/>
      <c r="AH7" s="724"/>
      <c r="AI7" s="724"/>
      <c r="AJ7" s="724"/>
      <c r="AK7" s="724"/>
      <c r="AL7" s="666">
        <v>0.2</v>
      </c>
      <c r="AM7" s="667"/>
      <c r="AN7" s="667"/>
      <c r="AO7" s="725"/>
      <c r="AP7" s="658" t="s">
        <v>235</v>
      </c>
      <c r="AQ7" s="659"/>
      <c r="AR7" s="659"/>
      <c r="AS7" s="659"/>
      <c r="AT7" s="659"/>
      <c r="AU7" s="659"/>
      <c r="AV7" s="659"/>
      <c r="AW7" s="659"/>
      <c r="AX7" s="659"/>
      <c r="AY7" s="659"/>
      <c r="AZ7" s="659"/>
      <c r="BA7" s="659"/>
      <c r="BB7" s="659"/>
      <c r="BC7" s="659"/>
      <c r="BD7" s="659"/>
      <c r="BE7" s="659"/>
      <c r="BF7" s="660"/>
      <c r="BG7" s="661">
        <v>9862568</v>
      </c>
      <c r="BH7" s="664"/>
      <c r="BI7" s="664"/>
      <c r="BJ7" s="664"/>
      <c r="BK7" s="664"/>
      <c r="BL7" s="664"/>
      <c r="BM7" s="664"/>
      <c r="BN7" s="665"/>
      <c r="BO7" s="723">
        <v>50.5</v>
      </c>
      <c r="BP7" s="723"/>
      <c r="BQ7" s="723"/>
      <c r="BR7" s="723"/>
      <c r="BS7" s="724">
        <v>150610</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8823534</v>
      </c>
      <c r="CS7" s="664"/>
      <c r="CT7" s="664"/>
      <c r="CU7" s="664"/>
      <c r="CV7" s="664"/>
      <c r="CW7" s="664"/>
      <c r="CX7" s="664"/>
      <c r="CY7" s="665"/>
      <c r="CZ7" s="723">
        <v>15.7</v>
      </c>
      <c r="DA7" s="723"/>
      <c r="DB7" s="723"/>
      <c r="DC7" s="723"/>
      <c r="DD7" s="669">
        <v>2747191</v>
      </c>
      <c r="DE7" s="664"/>
      <c r="DF7" s="664"/>
      <c r="DG7" s="664"/>
      <c r="DH7" s="664"/>
      <c r="DI7" s="664"/>
      <c r="DJ7" s="664"/>
      <c r="DK7" s="664"/>
      <c r="DL7" s="664"/>
      <c r="DM7" s="664"/>
      <c r="DN7" s="664"/>
      <c r="DO7" s="664"/>
      <c r="DP7" s="665"/>
      <c r="DQ7" s="669">
        <v>5200978</v>
      </c>
      <c r="DR7" s="664"/>
      <c r="DS7" s="664"/>
      <c r="DT7" s="664"/>
      <c r="DU7" s="664"/>
      <c r="DV7" s="664"/>
      <c r="DW7" s="664"/>
      <c r="DX7" s="664"/>
      <c r="DY7" s="664"/>
      <c r="DZ7" s="664"/>
      <c r="EA7" s="664"/>
      <c r="EB7" s="664"/>
      <c r="EC7" s="704"/>
    </row>
    <row r="8" spans="2:143" ht="11.25" customHeight="1" x14ac:dyDescent="0.15">
      <c r="B8" s="658" t="s">
        <v>237</v>
      </c>
      <c r="C8" s="659"/>
      <c r="D8" s="659"/>
      <c r="E8" s="659"/>
      <c r="F8" s="659"/>
      <c r="G8" s="659"/>
      <c r="H8" s="659"/>
      <c r="I8" s="659"/>
      <c r="J8" s="659"/>
      <c r="K8" s="659"/>
      <c r="L8" s="659"/>
      <c r="M8" s="659"/>
      <c r="N8" s="659"/>
      <c r="O8" s="659"/>
      <c r="P8" s="659"/>
      <c r="Q8" s="660"/>
      <c r="R8" s="661">
        <v>154436</v>
      </c>
      <c r="S8" s="664"/>
      <c r="T8" s="664"/>
      <c r="U8" s="664"/>
      <c r="V8" s="664"/>
      <c r="W8" s="664"/>
      <c r="X8" s="664"/>
      <c r="Y8" s="665"/>
      <c r="Z8" s="723">
        <v>0.3</v>
      </c>
      <c r="AA8" s="723"/>
      <c r="AB8" s="723"/>
      <c r="AC8" s="723"/>
      <c r="AD8" s="724">
        <v>154436</v>
      </c>
      <c r="AE8" s="724"/>
      <c r="AF8" s="724"/>
      <c r="AG8" s="724"/>
      <c r="AH8" s="724"/>
      <c r="AI8" s="724"/>
      <c r="AJ8" s="724"/>
      <c r="AK8" s="724"/>
      <c r="AL8" s="666">
        <v>0.5</v>
      </c>
      <c r="AM8" s="667"/>
      <c r="AN8" s="667"/>
      <c r="AO8" s="725"/>
      <c r="AP8" s="658" t="s">
        <v>238</v>
      </c>
      <c r="AQ8" s="659"/>
      <c r="AR8" s="659"/>
      <c r="AS8" s="659"/>
      <c r="AT8" s="659"/>
      <c r="AU8" s="659"/>
      <c r="AV8" s="659"/>
      <c r="AW8" s="659"/>
      <c r="AX8" s="659"/>
      <c r="AY8" s="659"/>
      <c r="AZ8" s="659"/>
      <c r="BA8" s="659"/>
      <c r="BB8" s="659"/>
      <c r="BC8" s="659"/>
      <c r="BD8" s="659"/>
      <c r="BE8" s="659"/>
      <c r="BF8" s="660"/>
      <c r="BG8" s="661">
        <v>254668</v>
      </c>
      <c r="BH8" s="664"/>
      <c r="BI8" s="664"/>
      <c r="BJ8" s="664"/>
      <c r="BK8" s="664"/>
      <c r="BL8" s="664"/>
      <c r="BM8" s="664"/>
      <c r="BN8" s="665"/>
      <c r="BO8" s="723">
        <v>1.3</v>
      </c>
      <c r="BP8" s="723"/>
      <c r="BQ8" s="723"/>
      <c r="BR8" s="723"/>
      <c r="BS8" s="669" t="s">
        <v>239</v>
      </c>
      <c r="BT8" s="664"/>
      <c r="BU8" s="664"/>
      <c r="BV8" s="664"/>
      <c r="BW8" s="664"/>
      <c r="BX8" s="664"/>
      <c r="BY8" s="664"/>
      <c r="BZ8" s="664"/>
      <c r="CA8" s="664"/>
      <c r="CB8" s="704"/>
      <c r="CD8" s="705" t="s">
        <v>240</v>
      </c>
      <c r="CE8" s="702"/>
      <c r="CF8" s="702"/>
      <c r="CG8" s="702"/>
      <c r="CH8" s="702"/>
      <c r="CI8" s="702"/>
      <c r="CJ8" s="702"/>
      <c r="CK8" s="702"/>
      <c r="CL8" s="702"/>
      <c r="CM8" s="702"/>
      <c r="CN8" s="702"/>
      <c r="CO8" s="702"/>
      <c r="CP8" s="702"/>
      <c r="CQ8" s="703"/>
      <c r="CR8" s="661">
        <v>21839245</v>
      </c>
      <c r="CS8" s="664"/>
      <c r="CT8" s="664"/>
      <c r="CU8" s="664"/>
      <c r="CV8" s="664"/>
      <c r="CW8" s="664"/>
      <c r="CX8" s="664"/>
      <c r="CY8" s="665"/>
      <c r="CZ8" s="723">
        <v>38.700000000000003</v>
      </c>
      <c r="DA8" s="723"/>
      <c r="DB8" s="723"/>
      <c r="DC8" s="723"/>
      <c r="DD8" s="669">
        <v>1041921</v>
      </c>
      <c r="DE8" s="664"/>
      <c r="DF8" s="664"/>
      <c r="DG8" s="664"/>
      <c r="DH8" s="664"/>
      <c r="DI8" s="664"/>
      <c r="DJ8" s="664"/>
      <c r="DK8" s="664"/>
      <c r="DL8" s="664"/>
      <c r="DM8" s="664"/>
      <c r="DN8" s="664"/>
      <c r="DO8" s="664"/>
      <c r="DP8" s="665"/>
      <c r="DQ8" s="669">
        <v>10473630</v>
      </c>
      <c r="DR8" s="664"/>
      <c r="DS8" s="664"/>
      <c r="DT8" s="664"/>
      <c r="DU8" s="664"/>
      <c r="DV8" s="664"/>
      <c r="DW8" s="664"/>
      <c r="DX8" s="664"/>
      <c r="DY8" s="664"/>
      <c r="DZ8" s="664"/>
      <c r="EA8" s="664"/>
      <c r="EB8" s="664"/>
      <c r="EC8" s="704"/>
    </row>
    <row r="9" spans="2:143" ht="11.25" customHeight="1" x14ac:dyDescent="0.15">
      <c r="B9" s="658" t="s">
        <v>241</v>
      </c>
      <c r="C9" s="659"/>
      <c r="D9" s="659"/>
      <c r="E9" s="659"/>
      <c r="F9" s="659"/>
      <c r="G9" s="659"/>
      <c r="H9" s="659"/>
      <c r="I9" s="659"/>
      <c r="J9" s="659"/>
      <c r="K9" s="659"/>
      <c r="L9" s="659"/>
      <c r="M9" s="659"/>
      <c r="N9" s="659"/>
      <c r="O9" s="659"/>
      <c r="P9" s="659"/>
      <c r="Q9" s="660"/>
      <c r="R9" s="661">
        <v>122217</v>
      </c>
      <c r="S9" s="664"/>
      <c r="T9" s="664"/>
      <c r="U9" s="664"/>
      <c r="V9" s="664"/>
      <c r="W9" s="664"/>
      <c r="X9" s="664"/>
      <c r="Y9" s="665"/>
      <c r="Z9" s="723">
        <v>0.2</v>
      </c>
      <c r="AA9" s="723"/>
      <c r="AB9" s="723"/>
      <c r="AC9" s="723"/>
      <c r="AD9" s="724">
        <v>122217</v>
      </c>
      <c r="AE9" s="724"/>
      <c r="AF9" s="724"/>
      <c r="AG9" s="724"/>
      <c r="AH9" s="724"/>
      <c r="AI9" s="724"/>
      <c r="AJ9" s="724"/>
      <c r="AK9" s="724"/>
      <c r="AL9" s="666">
        <v>0.4</v>
      </c>
      <c r="AM9" s="667"/>
      <c r="AN9" s="667"/>
      <c r="AO9" s="725"/>
      <c r="AP9" s="658" t="s">
        <v>242</v>
      </c>
      <c r="AQ9" s="659"/>
      <c r="AR9" s="659"/>
      <c r="AS9" s="659"/>
      <c r="AT9" s="659"/>
      <c r="AU9" s="659"/>
      <c r="AV9" s="659"/>
      <c r="AW9" s="659"/>
      <c r="AX9" s="659"/>
      <c r="AY9" s="659"/>
      <c r="AZ9" s="659"/>
      <c r="BA9" s="659"/>
      <c r="BB9" s="659"/>
      <c r="BC9" s="659"/>
      <c r="BD9" s="659"/>
      <c r="BE9" s="659"/>
      <c r="BF9" s="660"/>
      <c r="BG9" s="661">
        <v>8738166</v>
      </c>
      <c r="BH9" s="664"/>
      <c r="BI9" s="664"/>
      <c r="BJ9" s="664"/>
      <c r="BK9" s="664"/>
      <c r="BL9" s="664"/>
      <c r="BM9" s="664"/>
      <c r="BN9" s="665"/>
      <c r="BO9" s="723">
        <v>44.8</v>
      </c>
      <c r="BP9" s="723"/>
      <c r="BQ9" s="723"/>
      <c r="BR9" s="723"/>
      <c r="BS9" s="669" t="s">
        <v>233</v>
      </c>
      <c r="BT9" s="664"/>
      <c r="BU9" s="664"/>
      <c r="BV9" s="664"/>
      <c r="BW9" s="664"/>
      <c r="BX9" s="664"/>
      <c r="BY9" s="664"/>
      <c r="BZ9" s="664"/>
      <c r="CA9" s="664"/>
      <c r="CB9" s="704"/>
      <c r="CD9" s="705" t="s">
        <v>243</v>
      </c>
      <c r="CE9" s="702"/>
      <c r="CF9" s="702"/>
      <c r="CG9" s="702"/>
      <c r="CH9" s="702"/>
      <c r="CI9" s="702"/>
      <c r="CJ9" s="702"/>
      <c r="CK9" s="702"/>
      <c r="CL9" s="702"/>
      <c r="CM9" s="702"/>
      <c r="CN9" s="702"/>
      <c r="CO9" s="702"/>
      <c r="CP9" s="702"/>
      <c r="CQ9" s="703"/>
      <c r="CR9" s="661">
        <v>7975197</v>
      </c>
      <c r="CS9" s="664"/>
      <c r="CT9" s="664"/>
      <c r="CU9" s="664"/>
      <c r="CV9" s="664"/>
      <c r="CW9" s="664"/>
      <c r="CX9" s="664"/>
      <c r="CY9" s="665"/>
      <c r="CZ9" s="723">
        <v>14.1</v>
      </c>
      <c r="DA9" s="723"/>
      <c r="DB9" s="723"/>
      <c r="DC9" s="723"/>
      <c r="DD9" s="669">
        <v>165418</v>
      </c>
      <c r="DE9" s="664"/>
      <c r="DF9" s="664"/>
      <c r="DG9" s="664"/>
      <c r="DH9" s="664"/>
      <c r="DI9" s="664"/>
      <c r="DJ9" s="664"/>
      <c r="DK9" s="664"/>
      <c r="DL9" s="664"/>
      <c r="DM9" s="664"/>
      <c r="DN9" s="664"/>
      <c r="DO9" s="664"/>
      <c r="DP9" s="665"/>
      <c r="DQ9" s="669">
        <v>6742449</v>
      </c>
      <c r="DR9" s="664"/>
      <c r="DS9" s="664"/>
      <c r="DT9" s="664"/>
      <c r="DU9" s="664"/>
      <c r="DV9" s="664"/>
      <c r="DW9" s="664"/>
      <c r="DX9" s="664"/>
      <c r="DY9" s="664"/>
      <c r="DZ9" s="664"/>
      <c r="EA9" s="664"/>
      <c r="EB9" s="664"/>
      <c r="EC9" s="704"/>
    </row>
    <row r="10" spans="2:143" ht="11.25" customHeight="1" x14ac:dyDescent="0.15">
      <c r="B10" s="658" t="s">
        <v>244</v>
      </c>
      <c r="C10" s="659"/>
      <c r="D10" s="659"/>
      <c r="E10" s="659"/>
      <c r="F10" s="659"/>
      <c r="G10" s="659"/>
      <c r="H10" s="659"/>
      <c r="I10" s="659"/>
      <c r="J10" s="659"/>
      <c r="K10" s="659"/>
      <c r="L10" s="659"/>
      <c r="M10" s="659"/>
      <c r="N10" s="659"/>
      <c r="O10" s="659"/>
      <c r="P10" s="659"/>
      <c r="Q10" s="660"/>
      <c r="R10" s="661" t="s">
        <v>233</v>
      </c>
      <c r="S10" s="664"/>
      <c r="T10" s="664"/>
      <c r="U10" s="664"/>
      <c r="V10" s="664"/>
      <c r="W10" s="664"/>
      <c r="X10" s="664"/>
      <c r="Y10" s="665"/>
      <c r="Z10" s="723" t="s">
        <v>138</v>
      </c>
      <c r="AA10" s="723"/>
      <c r="AB10" s="723"/>
      <c r="AC10" s="723"/>
      <c r="AD10" s="724" t="s">
        <v>233</v>
      </c>
      <c r="AE10" s="724"/>
      <c r="AF10" s="724"/>
      <c r="AG10" s="724"/>
      <c r="AH10" s="724"/>
      <c r="AI10" s="724"/>
      <c r="AJ10" s="724"/>
      <c r="AK10" s="724"/>
      <c r="AL10" s="666" t="s">
        <v>239</v>
      </c>
      <c r="AM10" s="667"/>
      <c r="AN10" s="667"/>
      <c r="AO10" s="725"/>
      <c r="AP10" s="658" t="s">
        <v>245</v>
      </c>
      <c r="AQ10" s="659"/>
      <c r="AR10" s="659"/>
      <c r="AS10" s="659"/>
      <c r="AT10" s="659"/>
      <c r="AU10" s="659"/>
      <c r="AV10" s="659"/>
      <c r="AW10" s="659"/>
      <c r="AX10" s="659"/>
      <c r="AY10" s="659"/>
      <c r="AZ10" s="659"/>
      <c r="BA10" s="659"/>
      <c r="BB10" s="659"/>
      <c r="BC10" s="659"/>
      <c r="BD10" s="659"/>
      <c r="BE10" s="659"/>
      <c r="BF10" s="660"/>
      <c r="BG10" s="661">
        <v>354122</v>
      </c>
      <c r="BH10" s="664"/>
      <c r="BI10" s="664"/>
      <c r="BJ10" s="664"/>
      <c r="BK10" s="664"/>
      <c r="BL10" s="664"/>
      <c r="BM10" s="664"/>
      <c r="BN10" s="665"/>
      <c r="BO10" s="723">
        <v>1.8</v>
      </c>
      <c r="BP10" s="723"/>
      <c r="BQ10" s="723"/>
      <c r="BR10" s="723"/>
      <c r="BS10" s="669">
        <v>59769</v>
      </c>
      <c r="BT10" s="664"/>
      <c r="BU10" s="664"/>
      <c r="BV10" s="664"/>
      <c r="BW10" s="664"/>
      <c r="BX10" s="664"/>
      <c r="BY10" s="664"/>
      <c r="BZ10" s="664"/>
      <c r="CA10" s="664"/>
      <c r="CB10" s="704"/>
      <c r="CD10" s="705" t="s">
        <v>246</v>
      </c>
      <c r="CE10" s="702"/>
      <c r="CF10" s="702"/>
      <c r="CG10" s="702"/>
      <c r="CH10" s="702"/>
      <c r="CI10" s="702"/>
      <c r="CJ10" s="702"/>
      <c r="CK10" s="702"/>
      <c r="CL10" s="702"/>
      <c r="CM10" s="702"/>
      <c r="CN10" s="702"/>
      <c r="CO10" s="702"/>
      <c r="CP10" s="702"/>
      <c r="CQ10" s="703"/>
      <c r="CR10" s="661">
        <v>91445</v>
      </c>
      <c r="CS10" s="664"/>
      <c r="CT10" s="664"/>
      <c r="CU10" s="664"/>
      <c r="CV10" s="664"/>
      <c r="CW10" s="664"/>
      <c r="CX10" s="664"/>
      <c r="CY10" s="665"/>
      <c r="CZ10" s="723">
        <v>0.2</v>
      </c>
      <c r="DA10" s="723"/>
      <c r="DB10" s="723"/>
      <c r="DC10" s="723"/>
      <c r="DD10" s="669" t="s">
        <v>233</v>
      </c>
      <c r="DE10" s="664"/>
      <c r="DF10" s="664"/>
      <c r="DG10" s="664"/>
      <c r="DH10" s="664"/>
      <c r="DI10" s="664"/>
      <c r="DJ10" s="664"/>
      <c r="DK10" s="664"/>
      <c r="DL10" s="664"/>
      <c r="DM10" s="664"/>
      <c r="DN10" s="664"/>
      <c r="DO10" s="664"/>
      <c r="DP10" s="665"/>
      <c r="DQ10" s="669">
        <v>74151</v>
      </c>
      <c r="DR10" s="664"/>
      <c r="DS10" s="664"/>
      <c r="DT10" s="664"/>
      <c r="DU10" s="664"/>
      <c r="DV10" s="664"/>
      <c r="DW10" s="664"/>
      <c r="DX10" s="664"/>
      <c r="DY10" s="664"/>
      <c r="DZ10" s="664"/>
      <c r="EA10" s="664"/>
      <c r="EB10" s="664"/>
      <c r="EC10" s="704"/>
    </row>
    <row r="11" spans="2:143" ht="11.25" customHeight="1" x14ac:dyDescent="0.15">
      <c r="B11" s="658" t="s">
        <v>247</v>
      </c>
      <c r="C11" s="659"/>
      <c r="D11" s="659"/>
      <c r="E11" s="659"/>
      <c r="F11" s="659"/>
      <c r="G11" s="659"/>
      <c r="H11" s="659"/>
      <c r="I11" s="659"/>
      <c r="J11" s="659"/>
      <c r="K11" s="659"/>
      <c r="L11" s="659"/>
      <c r="M11" s="659"/>
      <c r="N11" s="659"/>
      <c r="O11" s="659"/>
      <c r="P11" s="659"/>
      <c r="Q11" s="660"/>
      <c r="R11" s="661" t="s">
        <v>239</v>
      </c>
      <c r="S11" s="664"/>
      <c r="T11" s="664"/>
      <c r="U11" s="664"/>
      <c r="V11" s="664"/>
      <c r="W11" s="664"/>
      <c r="X11" s="664"/>
      <c r="Y11" s="665"/>
      <c r="Z11" s="723" t="s">
        <v>233</v>
      </c>
      <c r="AA11" s="723"/>
      <c r="AB11" s="723"/>
      <c r="AC11" s="723"/>
      <c r="AD11" s="724" t="s">
        <v>233</v>
      </c>
      <c r="AE11" s="724"/>
      <c r="AF11" s="724"/>
      <c r="AG11" s="724"/>
      <c r="AH11" s="724"/>
      <c r="AI11" s="724"/>
      <c r="AJ11" s="724"/>
      <c r="AK11" s="724"/>
      <c r="AL11" s="666" t="s">
        <v>239</v>
      </c>
      <c r="AM11" s="667"/>
      <c r="AN11" s="667"/>
      <c r="AO11" s="725"/>
      <c r="AP11" s="658" t="s">
        <v>248</v>
      </c>
      <c r="AQ11" s="659"/>
      <c r="AR11" s="659"/>
      <c r="AS11" s="659"/>
      <c r="AT11" s="659"/>
      <c r="AU11" s="659"/>
      <c r="AV11" s="659"/>
      <c r="AW11" s="659"/>
      <c r="AX11" s="659"/>
      <c r="AY11" s="659"/>
      <c r="AZ11" s="659"/>
      <c r="BA11" s="659"/>
      <c r="BB11" s="659"/>
      <c r="BC11" s="659"/>
      <c r="BD11" s="659"/>
      <c r="BE11" s="659"/>
      <c r="BF11" s="660"/>
      <c r="BG11" s="661">
        <v>515612</v>
      </c>
      <c r="BH11" s="664"/>
      <c r="BI11" s="664"/>
      <c r="BJ11" s="664"/>
      <c r="BK11" s="664"/>
      <c r="BL11" s="664"/>
      <c r="BM11" s="664"/>
      <c r="BN11" s="665"/>
      <c r="BO11" s="723">
        <v>2.6</v>
      </c>
      <c r="BP11" s="723"/>
      <c r="BQ11" s="723"/>
      <c r="BR11" s="723"/>
      <c r="BS11" s="669">
        <v>90841</v>
      </c>
      <c r="BT11" s="664"/>
      <c r="BU11" s="664"/>
      <c r="BV11" s="664"/>
      <c r="BW11" s="664"/>
      <c r="BX11" s="664"/>
      <c r="BY11" s="664"/>
      <c r="BZ11" s="664"/>
      <c r="CA11" s="664"/>
      <c r="CB11" s="704"/>
      <c r="CD11" s="705" t="s">
        <v>249</v>
      </c>
      <c r="CE11" s="702"/>
      <c r="CF11" s="702"/>
      <c r="CG11" s="702"/>
      <c r="CH11" s="702"/>
      <c r="CI11" s="702"/>
      <c r="CJ11" s="702"/>
      <c r="CK11" s="702"/>
      <c r="CL11" s="702"/>
      <c r="CM11" s="702"/>
      <c r="CN11" s="702"/>
      <c r="CO11" s="702"/>
      <c r="CP11" s="702"/>
      <c r="CQ11" s="703"/>
      <c r="CR11" s="661">
        <v>163463</v>
      </c>
      <c r="CS11" s="664"/>
      <c r="CT11" s="664"/>
      <c r="CU11" s="664"/>
      <c r="CV11" s="664"/>
      <c r="CW11" s="664"/>
      <c r="CX11" s="664"/>
      <c r="CY11" s="665"/>
      <c r="CZ11" s="723">
        <v>0.3</v>
      </c>
      <c r="DA11" s="723"/>
      <c r="DB11" s="723"/>
      <c r="DC11" s="723"/>
      <c r="DD11" s="669">
        <v>41747</v>
      </c>
      <c r="DE11" s="664"/>
      <c r="DF11" s="664"/>
      <c r="DG11" s="664"/>
      <c r="DH11" s="664"/>
      <c r="DI11" s="664"/>
      <c r="DJ11" s="664"/>
      <c r="DK11" s="664"/>
      <c r="DL11" s="664"/>
      <c r="DM11" s="664"/>
      <c r="DN11" s="664"/>
      <c r="DO11" s="664"/>
      <c r="DP11" s="665"/>
      <c r="DQ11" s="669">
        <v>98486</v>
      </c>
      <c r="DR11" s="664"/>
      <c r="DS11" s="664"/>
      <c r="DT11" s="664"/>
      <c r="DU11" s="664"/>
      <c r="DV11" s="664"/>
      <c r="DW11" s="664"/>
      <c r="DX11" s="664"/>
      <c r="DY11" s="664"/>
      <c r="DZ11" s="664"/>
      <c r="EA11" s="664"/>
      <c r="EB11" s="664"/>
      <c r="EC11" s="704"/>
    </row>
    <row r="12" spans="2:143" ht="11.25" customHeight="1" x14ac:dyDescent="0.15">
      <c r="B12" s="658" t="s">
        <v>250</v>
      </c>
      <c r="C12" s="659"/>
      <c r="D12" s="659"/>
      <c r="E12" s="659"/>
      <c r="F12" s="659"/>
      <c r="G12" s="659"/>
      <c r="H12" s="659"/>
      <c r="I12" s="659"/>
      <c r="J12" s="659"/>
      <c r="K12" s="659"/>
      <c r="L12" s="659"/>
      <c r="M12" s="659"/>
      <c r="N12" s="659"/>
      <c r="O12" s="659"/>
      <c r="P12" s="659"/>
      <c r="Q12" s="660"/>
      <c r="R12" s="661">
        <v>2424126</v>
      </c>
      <c r="S12" s="664"/>
      <c r="T12" s="664"/>
      <c r="U12" s="664"/>
      <c r="V12" s="664"/>
      <c r="W12" s="664"/>
      <c r="X12" s="664"/>
      <c r="Y12" s="665"/>
      <c r="Z12" s="723">
        <v>4.3</v>
      </c>
      <c r="AA12" s="723"/>
      <c r="AB12" s="723"/>
      <c r="AC12" s="723"/>
      <c r="AD12" s="724">
        <v>2424126</v>
      </c>
      <c r="AE12" s="724"/>
      <c r="AF12" s="724"/>
      <c r="AG12" s="724"/>
      <c r="AH12" s="724"/>
      <c r="AI12" s="724"/>
      <c r="AJ12" s="724"/>
      <c r="AK12" s="724"/>
      <c r="AL12" s="666">
        <v>8.4</v>
      </c>
      <c r="AM12" s="667"/>
      <c r="AN12" s="667"/>
      <c r="AO12" s="725"/>
      <c r="AP12" s="658" t="s">
        <v>251</v>
      </c>
      <c r="AQ12" s="659"/>
      <c r="AR12" s="659"/>
      <c r="AS12" s="659"/>
      <c r="AT12" s="659"/>
      <c r="AU12" s="659"/>
      <c r="AV12" s="659"/>
      <c r="AW12" s="659"/>
      <c r="AX12" s="659"/>
      <c r="AY12" s="659"/>
      <c r="AZ12" s="659"/>
      <c r="BA12" s="659"/>
      <c r="BB12" s="659"/>
      <c r="BC12" s="659"/>
      <c r="BD12" s="659"/>
      <c r="BE12" s="659"/>
      <c r="BF12" s="660"/>
      <c r="BG12" s="661">
        <v>7192391</v>
      </c>
      <c r="BH12" s="664"/>
      <c r="BI12" s="664"/>
      <c r="BJ12" s="664"/>
      <c r="BK12" s="664"/>
      <c r="BL12" s="664"/>
      <c r="BM12" s="664"/>
      <c r="BN12" s="665"/>
      <c r="BO12" s="723">
        <v>36.9</v>
      </c>
      <c r="BP12" s="723"/>
      <c r="BQ12" s="723"/>
      <c r="BR12" s="723"/>
      <c r="BS12" s="669" t="s">
        <v>239</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256484</v>
      </c>
      <c r="CS12" s="664"/>
      <c r="CT12" s="664"/>
      <c r="CU12" s="664"/>
      <c r="CV12" s="664"/>
      <c r="CW12" s="664"/>
      <c r="CX12" s="664"/>
      <c r="CY12" s="665"/>
      <c r="CZ12" s="723">
        <v>0.5</v>
      </c>
      <c r="DA12" s="723"/>
      <c r="DB12" s="723"/>
      <c r="DC12" s="723"/>
      <c r="DD12" s="669" t="s">
        <v>239</v>
      </c>
      <c r="DE12" s="664"/>
      <c r="DF12" s="664"/>
      <c r="DG12" s="664"/>
      <c r="DH12" s="664"/>
      <c r="DI12" s="664"/>
      <c r="DJ12" s="664"/>
      <c r="DK12" s="664"/>
      <c r="DL12" s="664"/>
      <c r="DM12" s="664"/>
      <c r="DN12" s="664"/>
      <c r="DO12" s="664"/>
      <c r="DP12" s="665"/>
      <c r="DQ12" s="669">
        <v>161182</v>
      </c>
      <c r="DR12" s="664"/>
      <c r="DS12" s="664"/>
      <c r="DT12" s="664"/>
      <c r="DU12" s="664"/>
      <c r="DV12" s="664"/>
      <c r="DW12" s="664"/>
      <c r="DX12" s="664"/>
      <c r="DY12" s="664"/>
      <c r="DZ12" s="664"/>
      <c r="EA12" s="664"/>
      <c r="EB12" s="664"/>
      <c r="EC12" s="704"/>
    </row>
    <row r="13" spans="2:143" ht="11.25" customHeight="1" x14ac:dyDescent="0.15">
      <c r="B13" s="658" t="s">
        <v>253</v>
      </c>
      <c r="C13" s="659"/>
      <c r="D13" s="659"/>
      <c r="E13" s="659"/>
      <c r="F13" s="659"/>
      <c r="G13" s="659"/>
      <c r="H13" s="659"/>
      <c r="I13" s="659"/>
      <c r="J13" s="659"/>
      <c r="K13" s="659"/>
      <c r="L13" s="659"/>
      <c r="M13" s="659"/>
      <c r="N13" s="659"/>
      <c r="O13" s="659"/>
      <c r="P13" s="659"/>
      <c r="Q13" s="660"/>
      <c r="R13" s="661">
        <v>105453</v>
      </c>
      <c r="S13" s="664"/>
      <c r="T13" s="664"/>
      <c r="U13" s="664"/>
      <c r="V13" s="664"/>
      <c r="W13" s="664"/>
      <c r="X13" s="664"/>
      <c r="Y13" s="665"/>
      <c r="Z13" s="723">
        <v>0.2</v>
      </c>
      <c r="AA13" s="723"/>
      <c r="AB13" s="723"/>
      <c r="AC13" s="723"/>
      <c r="AD13" s="724">
        <v>105453</v>
      </c>
      <c r="AE13" s="724"/>
      <c r="AF13" s="724"/>
      <c r="AG13" s="724"/>
      <c r="AH13" s="724"/>
      <c r="AI13" s="724"/>
      <c r="AJ13" s="724"/>
      <c r="AK13" s="724"/>
      <c r="AL13" s="666">
        <v>0.4</v>
      </c>
      <c r="AM13" s="667"/>
      <c r="AN13" s="667"/>
      <c r="AO13" s="725"/>
      <c r="AP13" s="658" t="s">
        <v>254</v>
      </c>
      <c r="AQ13" s="659"/>
      <c r="AR13" s="659"/>
      <c r="AS13" s="659"/>
      <c r="AT13" s="659"/>
      <c r="AU13" s="659"/>
      <c r="AV13" s="659"/>
      <c r="AW13" s="659"/>
      <c r="AX13" s="659"/>
      <c r="AY13" s="659"/>
      <c r="AZ13" s="659"/>
      <c r="BA13" s="659"/>
      <c r="BB13" s="659"/>
      <c r="BC13" s="659"/>
      <c r="BD13" s="659"/>
      <c r="BE13" s="659"/>
      <c r="BF13" s="660"/>
      <c r="BG13" s="661">
        <v>7137130</v>
      </c>
      <c r="BH13" s="664"/>
      <c r="BI13" s="664"/>
      <c r="BJ13" s="664"/>
      <c r="BK13" s="664"/>
      <c r="BL13" s="664"/>
      <c r="BM13" s="664"/>
      <c r="BN13" s="665"/>
      <c r="BO13" s="723">
        <v>36.6</v>
      </c>
      <c r="BP13" s="723"/>
      <c r="BQ13" s="723"/>
      <c r="BR13" s="723"/>
      <c r="BS13" s="669" t="s">
        <v>239</v>
      </c>
      <c r="BT13" s="664"/>
      <c r="BU13" s="664"/>
      <c r="BV13" s="664"/>
      <c r="BW13" s="664"/>
      <c r="BX13" s="664"/>
      <c r="BY13" s="664"/>
      <c r="BZ13" s="664"/>
      <c r="CA13" s="664"/>
      <c r="CB13" s="704"/>
      <c r="CD13" s="705" t="s">
        <v>255</v>
      </c>
      <c r="CE13" s="702"/>
      <c r="CF13" s="702"/>
      <c r="CG13" s="702"/>
      <c r="CH13" s="702"/>
      <c r="CI13" s="702"/>
      <c r="CJ13" s="702"/>
      <c r="CK13" s="702"/>
      <c r="CL13" s="702"/>
      <c r="CM13" s="702"/>
      <c r="CN13" s="702"/>
      <c r="CO13" s="702"/>
      <c r="CP13" s="702"/>
      <c r="CQ13" s="703"/>
      <c r="CR13" s="661">
        <v>5231747</v>
      </c>
      <c r="CS13" s="664"/>
      <c r="CT13" s="664"/>
      <c r="CU13" s="664"/>
      <c r="CV13" s="664"/>
      <c r="CW13" s="664"/>
      <c r="CX13" s="664"/>
      <c r="CY13" s="665"/>
      <c r="CZ13" s="723">
        <v>9.3000000000000007</v>
      </c>
      <c r="DA13" s="723"/>
      <c r="DB13" s="723"/>
      <c r="DC13" s="723"/>
      <c r="DD13" s="669">
        <v>1622361</v>
      </c>
      <c r="DE13" s="664"/>
      <c r="DF13" s="664"/>
      <c r="DG13" s="664"/>
      <c r="DH13" s="664"/>
      <c r="DI13" s="664"/>
      <c r="DJ13" s="664"/>
      <c r="DK13" s="664"/>
      <c r="DL13" s="664"/>
      <c r="DM13" s="664"/>
      <c r="DN13" s="664"/>
      <c r="DO13" s="664"/>
      <c r="DP13" s="665"/>
      <c r="DQ13" s="669">
        <v>3533169</v>
      </c>
      <c r="DR13" s="664"/>
      <c r="DS13" s="664"/>
      <c r="DT13" s="664"/>
      <c r="DU13" s="664"/>
      <c r="DV13" s="664"/>
      <c r="DW13" s="664"/>
      <c r="DX13" s="664"/>
      <c r="DY13" s="664"/>
      <c r="DZ13" s="664"/>
      <c r="EA13" s="664"/>
      <c r="EB13" s="664"/>
      <c r="EC13" s="704"/>
    </row>
    <row r="14" spans="2:143" ht="11.25" customHeight="1" x14ac:dyDescent="0.15">
      <c r="B14" s="658" t="s">
        <v>256</v>
      </c>
      <c r="C14" s="659"/>
      <c r="D14" s="659"/>
      <c r="E14" s="659"/>
      <c r="F14" s="659"/>
      <c r="G14" s="659"/>
      <c r="H14" s="659"/>
      <c r="I14" s="659"/>
      <c r="J14" s="659"/>
      <c r="K14" s="659"/>
      <c r="L14" s="659"/>
      <c r="M14" s="659"/>
      <c r="N14" s="659"/>
      <c r="O14" s="659"/>
      <c r="P14" s="659"/>
      <c r="Q14" s="660"/>
      <c r="R14" s="661" t="s">
        <v>239</v>
      </c>
      <c r="S14" s="664"/>
      <c r="T14" s="664"/>
      <c r="U14" s="664"/>
      <c r="V14" s="664"/>
      <c r="W14" s="664"/>
      <c r="X14" s="664"/>
      <c r="Y14" s="665"/>
      <c r="Z14" s="723" t="s">
        <v>233</v>
      </c>
      <c r="AA14" s="723"/>
      <c r="AB14" s="723"/>
      <c r="AC14" s="723"/>
      <c r="AD14" s="724" t="s">
        <v>233</v>
      </c>
      <c r="AE14" s="724"/>
      <c r="AF14" s="724"/>
      <c r="AG14" s="724"/>
      <c r="AH14" s="724"/>
      <c r="AI14" s="724"/>
      <c r="AJ14" s="724"/>
      <c r="AK14" s="724"/>
      <c r="AL14" s="666" t="s">
        <v>233</v>
      </c>
      <c r="AM14" s="667"/>
      <c r="AN14" s="667"/>
      <c r="AO14" s="725"/>
      <c r="AP14" s="658" t="s">
        <v>257</v>
      </c>
      <c r="AQ14" s="659"/>
      <c r="AR14" s="659"/>
      <c r="AS14" s="659"/>
      <c r="AT14" s="659"/>
      <c r="AU14" s="659"/>
      <c r="AV14" s="659"/>
      <c r="AW14" s="659"/>
      <c r="AX14" s="659"/>
      <c r="AY14" s="659"/>
      <c r="AZ14" s="659"/>
      <c r="BA14" s="659"/>
      <c r="BB14" s="659"/>
      <c r="BC14" s="659"/>
      <c r="BD14" s="659"/>
      <c r="BE14" s="659"/>
      <c r="BF14" s="660"/>
      <c r="BG14" s="661">
        <v>193670</v>
      </c>
      <c r="BH14" s="664"/>
      <c r="BI14" s="664"/>
      <c r="BJ14" s="664"/>
      <c r="BK14" s="664"/>
      <c r="BL14" s="664"/>
      <c r="BM14" s="664"/>
      <c r="BN14" s="665"/>
      <c r="BO14" s="723">
        <v>1</v>
      </c>
      <c r="BP14" s="723"/>
      <c r="BQ14" s="723"/>
      <c r="BR14" s="723"/>
      <c r="BS14" s="669" t="s">
        <v>233</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1744876</v>
      </c>
      <c r="CS14" s="664"/>
      <c r="CT14" s="664"/>
      <c r="CU14" s="664"/>
      <c r="CV14" s="664"/>
      <c r="CW14" s="664"/>
      <c r="CX14" s="664"/>
      <c r="CY14" s="665"/>
      <c r="CZ14" s="723">
        <v>3.1</v>
      </c>
      <c r="DA14" s="723"/>
      <c r="DB14" s="723"/>
      <c r="DC14" s="723"/>
      <c r="DD14" s="669">
        <v>232989</v>
      </c>
      <c r="DE14" s="664"/>
      <c r="DF14" s="664"/>
      <c r="DG14" s="664"/>
      <c r="DH14" s="664"/>
      <c r="DI14" s="664"/>
      <c r="DJ14" s="664"/>
      <c r="DK14" s="664"/>
      <c r="DL14" s="664"/>
      <c r="DM14" s="664"/>
      <c r="DN14" s="664"/>
      <c r="DO14" s="664"/>
      <c r="DP14" s="665"/>
      <c r="DQ14" s="669">
        <v>1484635</v>
      </c>
      <c r="DR14" s="664"/>
      <c r="DS14" s="664"/>
      <c r="DT14" s="664"/>
      <c r="DU14" s="664"/>
      <c r="DV14" s="664"/>
      <c r="DW14" s="664"/>
      <c r="DX14" s="664"/>
      <c r="DY14" s="664"/>
      <c r="DZ14" s="664"/>
      <c r="EA14" s="664"/>
      <c r="EB14" s="664"/>
      <c r="EC14" s="704"/>
    </row>
    <row r="15" spans="2:143" ht="11.25" customHeight="1" x14ac:dyDescent="0.15">
      <c r="B15" s="658" t="s">
        <v>259</v>
      </c>
      <c r="C15" s="659"/>
      <c r="D15" s="659"/>
      <c r="E15" s="659"/>
      <c r="F15" s="659"/>
      <c r="G15" s="659"/>
      <c r="H15" s="659"/>
      <c r="I15" s="659"/>
      <c r="J15" s="659"/>
      <c r="K15" s="659"/>
      <c r="L15" s="659"/>
      <c r="M15" s="659"/>
      <c r="N15" s="659"/>
      <c r="O15" s="659"/>
      <c r="P15" s="659"/>
      <c r="Q15" s="660"/>
      <c r="R15" s="661">
        <v>139300</v>
      </c>
      <c r="S15" s="664"/>
      <c r="T15" s="664"/>
      <c r="U15" s="664"/>
      <c r="V15" s="664"/>
      <c r="W15" s="664"/>
      <c r="X15" s="664"/>
      <c r="Y15" s="665"/>
      <c r="Z15" s="723">
        <v>0.2</v>
      </c>
      <c r="AA15" s="723"/>
      <c r="AB15" s="723"/>
      <c r="AC15" s="723"/>
      <c r="AD15" s="724">
        <v>139300</v>
      </c>
      <c r="AE15" s="724"/>
      <c r="AF15" s="724"/>
      <c r="AG15" s="724"/>
      <c r="AH15" s="724"/>
      <c r="AI15" s="724"/>
      <c r="AJ15" s="724"/>
      <c r="AK15" s="724"/>
      <c r="AL15" s="666">
        <v>0.5</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642606</v>
      </c>
      <c r="BH15" s="664"/>
      <c r="BI15" s="664"/>
      <c r="BJ15" s="664"/>
      <c r="BK15" s="664"/>
      <c r="BL15" s="664"/>
      <c r="BM15" s="664"/>
      <c r="BN15" s="665"/>
      <c r="BO15" s="723">
        <v>3.3</v>
      </c>
      <c r="BP15" s="723"/>
      <c r="BQ15" s="723"/>
      <c r="BR15" s="723"/>
      <c r="BS15" s="669" t="s">
        <v>233</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4317071</v>
      </c>
      <c r="CS15" s="664"/>
      <c r="CT15" s="664"/>
      <c r="CU15" s="664"/>
      <c r="CV15" s="664"/>
      <c r="CW15" s="664"/>
      <c r="CX15" s="664"/>
      <c r="CY15" s="665"/>
      <c r="CZ15" s="723">
        <v>7.7</v>
      </c>
      <c r="DA15" s="723"/>
      <c r="DB15" s="723"/>
      <c r="DC15" s="723"/>
      <c r="DD15" s="669">
        <v>479214</v>
      </c>
      <c r="DE15" s="664"/>
      <c r="DF15" s="664"/>
      <c r="DG15" s="664"/>
      <c r="DH15" s="664"/>
      <c r="DI15" s="664"/>
      <c r="DJ15" s="664"/>
      <c r="DK15" s="664"/>
      <c r="DL15" s="664"/>
      <c r="DM15" s="664"/>
      <c r="DN15" s="664"/>
      <c r="DO15" s="664"/>
      <c r="DP15" s="665"/>
      <c r="DQ15" s="669">
        <v>3905827</v>
      </c>
      <c r="DR15" s="664"/>
      <c r="DS15" s="664"/>
      <c r="DT15" s="664"/>
      <c r="DU15" s="664"/>
      <c r="DV15" s="664"/>
      <c r="DW15" s="664"/>
      <c r="DX15" s="664"/>
      <c r="DY15" s="664"/>
      <c r="DZ15" s="664"/>
      <c r="EA15" s="664"/>
      <c r="EB15" s="664"/>
      <c r="EC15" s="704"/>
    </row>
    <row r="16" spans="2:143" ht="11.25" customHeight="1" x14ac:dyDescent="0.15">
      <c r="B16" s="658" t="s">
        <v>262</v>
      </c>
      <c r="C16" s="659"/>
      <c r="D16" s="659"/>
      <c r="E16" s="659"/>
      <c r="F16" s="659"/>
      <c r="G16" s="659"/>
      <c r="H16" s="659"/>
      <c r="I16" s="659"/>
      <c r="J16" s="659"/>
      <c r="K16" s="659"/>
      <c r="L16" s="659"/>
      <c r="M16" s="659"/>
      <c r="N16" s="659"/>
      <c r="O16" s="659"/>
      <c r="P16" s="659"/>
      <c r="Q16" s="660"/>
      <c r="R16" s="661" t="s">
        <v>233</v>
      </c>
      <c r="S16" s="664"/>
      <c r="T16" s="664"/>
      <c r="U16" s="664"/>
      <c r="V16" s="664"/>
      <c r="W16" s="664"/>
      <c r="X16" s="664"/>
      <c r="Y16" s="665"/>
      <c r="Z16" s="723" t="s">
        <v>233</v>
      </c>
      <c r="AA16" s="723"/>
      <c r="AB16" s="723"/>
      <c r="AC16" s="723"/>
      <c r="AD16" s="724" t="s">
        <v>233</v>
      </c>
      <c r="AE16" s="724"/>
      <c r="AF16" s="724"/>
      <c r="AG16" s="724"/>
      <c r="AH16" s="724"/>
      <c r="AI16" s="724"/>
      <c r="AJ16" s="724"/>
      <c r="AK16" s="724"/>
      <c r="AL16" s="666" t="s">
        <v>233</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t="s">
        <v>239</v>
      </c>
      <c r="BH16" s="664"/>
      <c r="BI16" s="664"/>
      <c r="BJ16" s="664"/>
      <c r="BK16" s="664"/>
      <c r="BL16" s="664"/>
      <c r="BM16" s="664"/>
      <c r="BN16" s="665"/>
      <c r="BO16" s="723" t="s">
        <v>138</v>
      </c>
      <c r="BP16" s="723"/>
      <c r="BQ16" s="723"/>
      <c r="BR16" s="723"/>
      <c r="BS16" s="669" t="s">
        <v>233</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v>97531</v>
      </c>
      <c r="CS16" s="664"/>
      <c r="CT16" s="664"/>
      <c r="CU16" s="664"/>
      <c r="CV16" s="664"/>
      <c r="CW16" s="664"/>
      <c r="CX16" s="664"/>
      <c r="CY16" s="665"/>
      <c r="CZ16" s="723">
        <v>0.2</v>
      </c>
      <c r="DA16" s="723"/>
      <c r="DB16" s="723"/>
      <c r="DC16" s="723"/>
      <c r="DD16" s="669" t="s">
        <v>239</v>
      </c>
      <c r="DE16" s="664"/>
      <c r="DF16" s="664"/>
      <c r="DG16" s="664"/>
      <c r="DH16" s="664"/>
      <c r="DI16" s="664"/>
      <c r="DJ16" s="664"/>
      <c r="DK16" s="664"/>
      <c r="DL16" s="664"/>
      <c r="DM16" s="664"/>
      <c r="DN16" s="664"/>
      <c r="DO16" s="664"/>
      <c r="DP16" s="665"/>
      <c r="DQ16" s="669">
        <v>31012</v>
      </c>
      <c r="DR16" s="664"/>
      <c r="DS16" s="664"/>
      <c r="DT16" s="664"/>
      <c r="DU16" s="664"/>
      <c r="DV16" s="664"/>
      <c r="DW16" s="664"/>
      <c r="DX16" s="664"/>
      <c r="DY16" s="664"/>
      <c r="DZ16" s="664"/>
      <c r="EA16" s="664"/>
      <c r="EB16" s="664"/>
      <c r="EC16" s="704"/>
    </row>
    <row r="17" spans="2:133" ht="11.25" customHeight="1" x14ac:dyDescent="0.15">
      <c r="B17" s="658" t="s">
        <v>265</v>
      </c>
      <c r="C17" s="659"/>
      <c r="D17" s="659"/>
      <c r="E17" s="659"/>
      <c r="F17" s="659"/>
      <c r="G17" s="659"/>
      <c r="H17" s="659"/>
      <c r="I17" s="659"/>
      <c r="J17" s="659"/>
      <c r="K17" s="659"/>
      <c r="L17" s="659"/>
      <c r="M17" s="659"/>
      <c r="N17" s="659"/>
      <c r="O17" s="659"/>
      <c r="P17" s="659"/>
      <c r="Q17" s="660"/>
      <c r="R17" s="661">
        <v>138887</v>
      </c>
      <c r="S17" s="664"/>
      <c r="T17" s="664"/>
      <c r="U17" s="664"/>
      <c r="V17" s="664"/>
      <c r="W17" s="664"/>
      <c r="X17" s="664"/>
      <c r="Y17" s="665"/>
      <c r="Z17" s="723">
        <v>0.2</v>
      </c>
      <c r="AA17" s="723"/>
      <c r="AB17" s="723"/>
      <c r="AC17" s="723"/>
      <c r="AD17" s="724">
        <v>138887</v>
      </c>
      <c r="AE17" s="724"/>
      <c r="AF17" s="724"/>
      <c r="AG17" s="724"/>
      <c r="AH17" s="724"/>
      <c r="AI17" s="724"/>
      <c r="AJ17" s="724"/>
      <c r="AK17" s="724"/>
      <c r="AL17" s="666">
        <v>0.5</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239</v>
      </c>
      <c r="BH17" s="664"/>
      <c r="BI17" s="664"/>
      <c r="BJ17" s="664"/>
      <c r="BK17" s="664"/>
      <c r="BL17" s="664"/>
      <c r="BM17" s="664"/>
      <c r="BN17" s="665"/>
      <c r="BO17" s="723" t="s">
        <v>233</v>
      </c>
      <c r="BP17" s="723"/>
      <c r="BQ17" s="723"/>
      <c r="BR17" s="723"/>
      <c r="BS17" s="669" t="s">
        <v>239</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5405256</v>
      </c>
      <c r="CS17" s="664"/>
      <c r="CT17" s="664"/>
      <c r="CU17" s="664"/>
      <c r="CV17" s="664"/>
      <c r="CW17" s="664"/>
      <c r="CX17" s="664"/>
      <c r="CY17" s="665"/>
      <c r="CZ17" s="723">
        <v>9.6</v>
      </c>
      <c r="DA17" s="723"/>
      <c r="DB17" s="723"/>
      <c r="DC17" s="723"/>
      <c r="DD17" s="669" t="s">
        <v>233</v>
      </c>
      <c r="DE17" s="664"/>
      <c r="DF17" s="664"/>
      <c r="DG17" s="664"/>
      <c r="DH17" s="664"/>
      <c r="DI17" s="664"/>
      <c r="DJ17" s="664"/>
      <c r="DK17" s="664"/>
      <c r="DL17" s="664"/>
      <c r="DM17" s="664"/>
      <c r="DN17" s="664"/>
      <c r="DO17" s="664"/>
      <c r="DP17" s="665"/>
      <c r="DQ17" s="669">
        <v>5186706</v>
      </c>
      <c r="DR17" s="664"/>
      <c r="DS17" s="664"/>
      <c r="DT17" s="664"/>
      <c r="DU17" s="664"/>
      <c r="DV17" s="664"/>
      <c r="DW17" s="664"/>
      <c r="DX17" s="664"/>
      <c r="DY17" s="664"/>
      <c r="DZ17" s="664"/>
      <c r="EA17" s="664"/>
      <c r="EB17" s="664"/>
      <c r="EC17" s="704"/>
    </row>
    <row r="18" spans="2:133" ht="11.25" customHeight="1" x14ac:dyDescent="0.15">
      <c r="B18" s="658" t="s">
        <v>268</v>
      </c>
      <c r="C18" s="659"/>
      <c r="D18" s="659"/>
      <c r="E18" s="659"/>
      <c r="F18" s="659"/>
      <c r="G18" s="659"/>
      <c r="H18" s="659"/>
      <c r="I18" s="659"/>
      <c r="J18" s="659"/>
      <c r="K18" s="659"/>
      <c r="L18" s="659"/>
      <c r="M18" s="659"/>
      <c r="N18" s="659"/>
      <c r="O18" s="659"/>
      <c r="P18" s="659"/>
      <c r="Q18" s="660"/>
      <c r="R18" s="661">
        <v>7284497</v>
      </c>
      <c r="S18" s="664"/>
      <c r="T18" s="664"/>
      <c r="U18" s="664"/>
      <c r="V18" s="664"/>
      <c r="W18" s="664"/>
      <c r="X18" s="664"/>
      <c r="Y18" s="665"/>
      <c r="Z18" s="723">
        <v>12.8</v>
      </c>
      <c r="AA18" s="723"/>
      <c r="AB18" s="723"/>
      <c r="AC18" s="723"/>
      <c r="AD18" s="724">
        <v>6674413</v>
      </c>
      <c r="AE18" s="724"/>
      <c r="AF18" s="724"/>
      <c r="AG18" s="724"/>
      <c r="AH18" s="724"/>
      <c r="AI18" s="724"/>
      <c r="AJ18" s="724"/>
      <c r="AK18" s="724"/>
      <c r="AL18" s="666">
        <v>23.2</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239</v>
      </c>
      <c r="BH18" s="664"/>
      <c r="BI18" s="664"/>
      <c r="BJ18" s="664"/>
      <c r="BK18" s="664"/>
      <c r="BL18" s="664"/>
      <c r="BM18" s="664"/>
      <c r="BN18" s="665"/>
      <c r="BO18" s="723" t="s">
        <v>233</v>
      </c>
      <c r="BP18" s="723"/>
      <c r="BQ18" s="723"/>
      <c r="BR18" s="723"/>
      <c r="BS18" s="669" t="s">
        <v>233</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t="s">
        <v>138</v>
      </c>
      <c r="CS18" s="664"/>
      <c r="CT18" s="664"/>
      <c r="CU18" s="664"/>
      <c r="CV18" s="664"/>
      <c r="CW18" s="664"/>
      <c r="CX18" s="664"/>
      <c r="CY18" s="665"/>
      <c r="CZ18" s="723" t="s">
        <v>239</v>
      </c>
      <c r="DA18" s="723"/>
      <c r="DB18" s="723"/>
      <c r="DC18" s="723"/>
      <c r="DD18" s="669" t="s">
        <v>233</v>
      </c>
      <c r="DE18" s="664"/>
      <c r="DF18" s="664"/>
      <c r="DG18" s="664"/>
      <c r="DH18" s="664"/>
      <c r="DI18" s="664"/>
      <c r="DJ18" s="664"/>
      <c r="DK18" s="664"/>
      <c r="DL18" s="664"/>
      <c r="DM18" s="664"/>
      <c r="DN18" s="664"/>
      <c r="DO18" s="664"/>
      <c r="DP18" s="665"/>
      <c r="DQ18" s="669" t="s">
        <v>233</v>
      </c>
      <c r="DR18" s="664"/>
      <c r="DS18" s="664"/>
      <c r="DT18" s="664"/>
      <c r="DU18" s="664"/>
      <c r="DV18" s="664"/>
      <c r="DW18" s="664"/>
      <c r="DX18" s="664"/>
      <c r="DY18" s="664"/>
      <c r="DZ18" s="664"/>
      <c r="EA18" s="664"/>
      <c r="EB18" s="664"/>
      <c r="EC18" s="704"/>
    </row>
    <row r="19" spans="2:133" ht="11.25" customHeight="1" x14ac:dyDescent="0.15">
      <c r="B19" s="658" t="s">
        <v>271</v>
      </c>
      <c r="C19" s="659"/>
      <c r="D19" s="659"/>
      <c r="E19" s="659"/>
      <c r="F19" s="659"/>
      <c r="G19" s="659"/>
      <c r="H19" s="659"/>
      <c r="I19" s="659"/>
      <c r="J19" s="659"/>
      <c r="K19" s="659"/>
      <c r="L19" s="659"/>
      <c r="M19" s="659"/>
      <c r="N19" s="659"/>
      <c r="O19" s="659"/>
      <c r="P19" s="659"/>
      <c r="Q19" s="660"/>
      <c r="R19" s="661">
        <v>6674413</v>
      </c>
      <c r="S19" s="664"/>
      <c r="T19" s="664"/>
      <c r="U19" s="664"/>
      <c r="V19" s="664"/>
      <c r="W19" s="664"/>
      <c r="X19" s="664"/>
      <c r="Y19" s="665"/>
      <c r="Z19" s="723">
        <v>11.8</v>
      </c>
      <c r="AA19" s="723"/>
      <c r="AB19" s="723"/>
      <c r="AC19" s="723"/>
      <c r="AD19" s="724">
        <v>6674413</v>
      </c>
      <c r="AE19" s="724"/>
      <c r="AF19" s="724"/>
      <c r="AG19" s="724"/>
      <c r="AH19" s="724"/>
      <c r="AI19" s="724"/>
      <c r="AJ19" s="724"/>
      <c r="AK19" s="724"/>
      <c r="AL19" s="666">
        <v>23.2</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v>1619934</v>
      </c>
      <c r="BH19" s="664"/>
      <c r="BI19" s="664"/>
      <c r="BJ19" s="664"/>
      <c r="BK19" s="664"/>
      <c r="BL19" s="664"/>
      <c r="BM19" s="664"/>
      <c r="BN19" s="665"/>
      <c r="BO19" s="723">
        <v>8.3000000000000007</v>
      </c>
      <c r="BP19" s="723"/>
      <c r="BQ19" s="723"/>
      <c r="BR19" s="723"/>
      <c r="BS19" s="669" t="s">
        <v>239</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233</v>
      </c>
      <c r="CS19" s="664"/>
      <c r="CT19" s="664"/>
      <c r="CU19" s="664"/>
      <c r="CV19" s="664"/>
      <c r="CW19" s="664"/>
      <c r="CX19" s="664"/>
      <c r="CY19" s="665"/>
      <c r="CZ19" s="723" t="s">
        <v>233</v>
      </c>
      <c r="DA19" s="723"/>
      <c r="DB19" s="723"/>
      <c r="DC19" s="723"/>
      <c r="DD19" s="669" t="s">
        <v>233</v>
      </c>
      <c r="DE19" s="664"/>
      <c r="DF19" s="664"/>
      <c r="DG19" s="664"/>
      <c r="DH19" s="664"/>
      <c r="DI19" s="664"/>
      <c r="DJ19" s="664"/>
      <c r="DK19" s="664"/>
      <c r="DL19" s="664"/>
      <c r="DM19" s="664"/>
      <c r="DN19" s="664"/>
      <c r="DO19" s="664"/>
      <c r="DP19" s="665"/>
      <c r="DQ19" s="669" t="s">
        <v>239</v>
      </c>
      <c r="DR19" s="664"/>
      <c r="DS19" s="664"/>
      <c r="DT19" s="664"/>
      <c r="DU19" s="664"/>
      <c r="DV19" s="664"/>
      <c r="DW19" s="664"/>
      <c r="DX19" s="664"/>
      <c r="DY19" s="664"/>
      <c r="DZ19" s="664"/>
      <c r="EA19" s="664"/>
      <c r="EB19" s="664"/>
      <c r="EC19" s="704"/>
    </row>
    <row r="20" spans="2:133" ht="11.25" customHeight="1" x14ac:dyDescent="0.15">
      <c r="B20" s="658" t="s">
        <v>274</v>
      </c>
      <c r="C20" s="659"/>
      <c r="D20" s="659"/>
      <c r="E20" s="659"/>
      <c r="F20" s="659"/>
      <c r="G20" s="659"/>
      <c r="H20" s="659"/>
      <c r="I20" s="659"/>
      <c r="J20" s="659"/>
      <c r="K20" s="659"/>
      <c r="L20" s="659"/>
      <c r="M20" s="659"/>
      <c r="N20" s="659"/>
      <c r="O20" s="659"/>
      <c r="P20" s="659"/>
      <c r="Q20" s="660"/>
      <c r="R20" s="661">
        <v>610084</v>
      </c>
      <c r="S20" s="664"/>
      <c r="T20" s="664"/>
      <c r="U20" s="664"/>
      <c r="V20" s="664"/>
      <c r="W20" s="664"/>
      <c r="X20" s="664"/>
      <c r="Y20" s="665"/>
      <c r="Z20" s="723">
        <v>1.1000000000000001</v>
      </c>
      <c r="AA20" s="723"/>
      <c r="AB20" s="723"/>
      <c r="AC20" s="723"/>
      <c r="AD20" s="724" t="s">
        <v>239</v>
      </c>
      <c r="AE20" s="724"/>
      <c r="AF20" s="724"/>
      <c r="AG20" s="724"/>
      <c r="AH20" s="724"/>
      <c r="AI20" s="724"/>
      <c r="AJ20" s="724"/>
      <c r="AK20" s="724"/>
      <c r="AL20" s="666" t="s">
        <v>233</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v>1619934</v>
      </c>
      <c r="BH20" s="664"/>
      <c r="BI20" s="664"/>
      <c r="BJ20" s="664"/>
      <c r="BK20" s="664"/>
      <c r="BL20" s="664"/>
      <c r="BM20" s="664"/>
      <c r="BN20" s="665"/>
      <c r="BO20" s="723">
        <v>8.3000000000000007</v>
      </c>
      <c r="BP20" s="723"/>
      <c r="BQ20" s="723"/>
      <c r="BR20" s="723"/>
      <c r="BS20" s="669" t="s">
        <v>233</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56367776</v>
      </c>
      <c r="CS20" s="664"/>
      <c r="CT20" s="664"/>
      <c r="CU20" s="664"/>
      <c r="CV20" s="664"/>
      <c r="CW20" s="664"/>
      <c r="CX20" s="664"/>
      <c r="CY20" s="665"/>
      <c r="CZ20" s="723">
        <v>100</v>
      </c>
      <c r="DA20" s="723"/>
      <c r="DB20" s="723"/>
      <c r="DC20" s="723"/>
      <c r="DD20" s="669">
        <v>6330841</v>
      </c>
      <c r="DE20" s="664"/>
      <c r="DF20" s="664"/>
      <c r="DG20" s="664"/>
      <c r="DH20" s="664"/>
      <c r="DI20" s="664"/>
      <c r="DJ20" s="664"/>
      <c r="DK20" s="664"/>
      <c r="DL20" s="664"/>
      <c r="DM20" s="664"/>
      <c r="DN20" s="664"/>
      <c r="DO20" s="664"/>
      <c r="DP20" s="665"/>
      <c r="DQ20" s="669">
        <v>37314152</v>
      </c>
      <c r="DR20" s="664"/>
      <c r="DS20" s="664"/>
      <c r="DT20" s="664"/>
      <c r="DU20" s="664"/>
      <c r="DV20" s="664"/>
      <c r="DW20" s="664"/>
      <c r="DX20" s="664"/>
      <c r="DY20" s="664"/>
      <c r="DZ20" s="664"/>
      <c r="EA20" s="664"/>
      <c r="EB20" s="664"/>
      <c r="EC20" s="704"/>
    </row>
    <row r="21" spans="2:133" ht="11.25" customHeight="1" x14ac:dyDescent="0.15">
      <c r="B21" s="658" t="s">
        <v>277</v>
      </c>
      <c r="C21" s="659"/>
      <c r="D21" s="659"/>
      <c r="E21" s="659"/>
      <c r="F21" s="659"/>
      <c r="G21" s="659"/>
      <c r="H21" s="659"/>
      <c r="I21" s="659"/>
      <c r="J21" s="659"/>
      <c r="K21" s="659"/>
      <c r="L21" s="659"/>
      <c r="M21" s="659"/>
      <c r="N21" s="659"/>
      <c r="O21" s="659"/>
      <c r="P21" s="659"/>
      <c r="Q21" s="660"/>
      <c r="R21" s="661" t="s">
        <v>239</v>
      </c>
      <c r="S21" s="664"/>
      <c r="T21" s="664"/>
      <c r="U21" s="664"/>
      <c r="V21" s="664"/>
      <c r="W21" s="664"/>
      <c r="X21" s="664"/>
      <c r="Y21" s="665"/>
      <c r="Z21" s="723" t="s">
        <v>138</v>
      </c>
      <c r="AA21" s="723"/>
      <c r="AB21" s="723"/>
      <c r="AC21" s="723"/>
      <c r="AD21" s="724" t="s">
        <v>233</v>
      </c>
      <c r="AE21" s="724"/>
      <c r="AF21" s="724"/>
      <c r="AG21" s="724"/>
      <c r="AH21" s="724"/>
      <c r="AI21" s="724"/>
      <c r="AJ21" s="724"/>
      <c r="AK21" s="724"/>
      <c r="AL21" s="666" t="s">
        <v>233</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v>601</v>
      </c>
      <c r="BH21" s="664"/>
      <c r="BI21" s="664"/>
      <c r="BJ21" s="664"/>
      <c r="BK21" s="664"/>
      <c r="BL21" s="664"/>
      <c r="BM21" s="664"/>
      <c r="BN21" s="665"/>
      <c r="BO21" s="723">
        <v>0</v>
      </c>
      <c r="BP21" s="723"/>
      <c r="BQ21" s="723"/>
      <c r="BR21" s="723"/>
      <c r="BS21" s="669" t="s">
        <v>233</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279</v>
      </c>
      <c r="C22" s="659"/>
      <c r="D22" s="659"/>
      <c r="E22" s="659"/>
      <c r="F22" s="659"/>
      <c r="G22" s="659"/>
      <c r="H22" s="659"/>
      <c r="I22" s="659"/>
      <c r="J22" s="659"/>
      <c r="K22" s="659"/>
      <c r="L22" s="659"/>
      <c r="M22" s="659"/>
      <c r="N22" s="659"/>
      <c r="O22" s="659"/>
      <c r="P22" s="659"/>
      <c r="Q22" s="660"/>
      <c r="R22" s="661">
        <v>30651427</v>
      </c>
      <c r="S22" s="664"/>
      <c r="T22" s="664"/>
      <c r="U22" s="664"/>
      <c r="V22" s="664"/>
      <c r="W22" s="664"/>
      <c r="X22" s="664"/>
      <c r="Y22" s="665"/>
      <c r="Z22" s="723">
        <v>54</v>
      </c>
      <c r="AA22" s="723"/>
      <c r="AB22" s="723"/>
      <c r="AC22" s="723"/>
      <c r="AD22" s="724">
        <v>28422010</v>
      </c>
      <c r="AE22" s="724"/>
      <c r="AF22" s="724"/>
      <c r="AG22" s="724"/>
      <c r="AH22" s="724"/>
      <c r="AI22" s="724"/>
      <c r="AJ22" s="724"/>
      <c r="AK22" s="724"/>
      <c r="AL22" s="666">
        <v>98.7</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t="s">
        <v>233</v>
      </c>
      <c r="BH22" s="664"/>
      <c r="BI22" s="664"/>
      <c r="BJ22" s="664"/>
      <c r="BK22" s="664"/>
      <c r="BL22" s="664"/>
      <c r="BM22" s="664"/>
      <c r="BN22" s="665"/>
      <c r="BO22" s="723" t="s">
        <v>138</v>
      </c>
      <c r="BP22" s="723"/>
      <c r="BQ22" s="723"/>
      <c r="BR22" s="723"/>
      <c r="BS22" s="669" t="s">
        <v>239</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282</v>
      </c>
      <c r="C23" s="659"/>
      <c r="D23" s="659"/>
      <c r="E23" s="659"/>
      <c r="F23" s="659"/>
      <c r="G23" s="659"/>
      <c r="H23" s="659"/>
      <c r="I23" s="659"/>
      <c r="J23" s="659"/>
      <c r="K23" s="659"/>
      <c r="L23" s="659"/>
      <c r="M23" s="659"/>
      <c r="N23" s="659"/>
      <c r="O23" s="659"/>
      <c r="P23" s="659"/>
      <c r="Q23" s="660"/>
      <c r="R23" s="661">
        <v>22432</v>
      </c>
      <c r="S23" s="664"/>
      <c r="T23" s="664"/>
      <c r="U23" s="664"/>
      <c r="V23" s="664"/>
      <c r="W23" s="664"/>
      <c r="X23" s="664"/>
      <c r="Y23" s="665"/>
      <c r="Z23" s="723">
        <v>0</v>
      </c>
      <c r="AA23" s="723"/>
      <c r="AB23" s="723"/>
      <c r="AC23" s="723"/>
      <c r="AD23" s="724">
        <v>22432</v>
      </c>
      <c r="AE23" s="724"/>
      <c r="AF23" s="724"/>
      <c r="AG23" s="724"/>
      <c r="AH23" s="724"/>
      <c r="AI23" s="724"/>
      <c r="AJ23" s="724"/>
      <c r="AK23" s="724"/>
      <c r="AL23" s="666">
        <v>0.1</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v>1619333</v>
      </c>
      <c r="BH23" s="664"/>
      <c r="BI23" s="664"/>
      <c r="BJ23" s="664"/>
      <c r="BK23" s="664"/>
      <c r="BL23" s="664"/>
      <c r="BM23" s="664"/>
      <c r="BN23" s="665"/>
      <c r="BO23" s="723">
        <v>8.3000000000000007</v>
      </c>
      <c r="BP23" s="723"/>
      <c r="BQ23" s="723"/>
      <c r="BR23" s="723"/>
      <c r="BS23" s="669" t="s">
        <v>233</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x14ac:dyDescent="0.15">
      <c r="B24" s="658" t="s">
        <v>289</v>
      </c>
      <c r="C24" s="659"/>
      <c r="D24" s="659"/>
      <c r="E24" s="659"/>
      <c r="F24" s="659"/>
      <c r="G24" s="659"/>
      <c r="H24" s="659"/>
      <c r="I24" s="659"/>
      <c r="J24" s="659"/>
      <c r="K24" s="659"/>
      <c r="L24" s="659"/>
      <c r="M24" s="659"/>
      <c r="N24" s="659"/>
      <c r="O24" s="659"/>
      <c r="P24" s="659"/>
      <c r="Q24" s="660"/>
      <c r="R24" s="661">
        <v>66480</v>
      </c>
      <c r="S24" s="664"/>
      <c r="T24" s="664"/>
      <c r="U24" s="664"/>
      <c r="V24" s="664"/>
      <c r="W24" s="664"/>
      <c r="X24" s="664"/>
      <c r="Y24" s="665"/>
      <c r="Z24" s="723">
        <v>0.1</v>
      </c>
      <c r="AA24" s="723"/>
      <c r="AB24" s="723"/>
      <c r="AC24" s="723"/>
      <c r="AD24" s="724" t="s">
        <v>138</v>
      </c>
      <c r="AE24" s="724"/>
      <c r="AF24" s="724"/>
      <c r="AG24" s="724"/>
      <c r="AH24" s="724"/>
      <c r="AI24" s="724"/>
      <c r="AJ24" s="724"/>
      <c r="AK24" s="724"/>
      <c r="AL24" s="666" t="s">
        <v>233</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233</v>
      </c>
      <c r="BH24" s="664"/>
      <c r="BI24" s="664"/>
      <c r="BJ24" s="664"/>
      <c r="BK24" s="664"/>
      <c r="BL24" s="664"/>
      <c r="BM24" s="664"/>
      <c r="BN24" s="665"/>
      <c r="BO24" s="723" t="s">
        <v>233</v>
      </c>
      <c r="BP24" s="723"/>
      <c r="BQ24" s="723"/>
      <c r="BR24" s="723"/>
      <c r="BS24" s="669" t="s">
        <v>233</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27412396</v>
      </c>
      <c r="CS24" s="727"/>
      <c r="CT24" s="727"/>
      <c r="CU24" s="727"/>
      <c r="CV24" s="727"/>
      <c r="CW24" s="727"/>
      <c r="CX24" s="727"/>
      <c r="CY24" s="773"/>
      <c r="CZ24" s="774">
        <v>48.6</v>
      </c>
      <c r="DA24" s="743"/>
      <c r="DB24" s="743"/>
      <c r="DC24" s="777"/>
      <c r="DD24" s="772">
        <v>17478846</v>
      </c>
      <c r="DE24" s="727"/>
      <c r="DF24" s="727"/>
      <c r="DG24" s="727"/>
      <c r="DH24" s="727"/>
      <c r="DI24" s="727"/>
      <c r="DJ24" s="727"/>
      <c r="DK24" s="773"/>
      <c r="DL24" s="772">
        <v>17034495</v>
      </c>
      <c r="DM24" s="727"/>
      <c r="DN24" s="727"/>
      <c r="DO24" s="727"/>
      <c r="DP24" s="727"/>
      <c r="DQ24" s="727"/>
      <c r="DR24" s="727"/>
      <c r="DS24" s="727"/>
      <c r="DT24" s="727"/>
      <c r="DU24" s="727"/>
      <c r="DV24" s="773"/>
      <c r="DW24" s="774">
        <v>54.5</v>
      </c>
      <c r="DX24" s="743"/>
      <c r="DY24" s="743"/>
      <c r="DZ24" s="743"/>
      <c r="EA24" s="743"/>
      <c r="EB24" s="743"/>
      <c r="EC24" s="775"/>
    </row>
    <row r="25" spans="2:133" ht="11.25" customHeight="1" x14ac:dyDescent="0.15">
      <c r="B25" s="658" t="s">
        <v>292</v>
      </c>
      <c r="C25" s="659"/>
      <c r="D25" s="659"/>
      <c r="E25" s="659"/>
      <c r="F25" s="659"/>
      <c r="G25" s="659"/>
      <c r="H25" s="659"/>
      <c r="I25" s="659"/>
      <c r="J25" s="659"/>
      <c r="K25" s="659"/>
      <c r="L25" s="659"/>
      <c r="M25" s="659"/>
      <c r="N25" s="659"/>
      <c r="O25" s="659"/>
      <c r="P25" s="659"/>
      <c r="Q25" s="660"/>
      <c r="R25" s="661">
        <v>1448445</v>
      </c>
      <c r="S25" s="664"/>
      <c r="T25" s="664"/>
      <c r="U25" s="664"/>
      <c r="V25" s="664"/>
      <c r="W25" s="664"/>
      <c r="X25" s="664"/>
      <c r="Y25" s="665"/>
      <c r="Z25" s="723">
        <v>2.6</v>
      </c>
      <c r="AA25" s="723"/>
      <c r="AB25" s="723"/>
      <c r="AC25" s="723"/>
      <c r="AD25" s="724">
        <v>326096</v>
      </c>
      <c r="AE25" s="724"/>
      <c r="AF25" s="724"/>
      <c r="AG25" s="724"/>
      <c r="AH25" s="724"/>
      <c r="AI25" s="724"/>
      <c r="AJ25" s="724"/>
      <c r="AK25" s="724"/>
      <c r="AL25" s="666">
        <v>1.1000000000000001</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233</v>
      </c>
      <c r="BH25" s="664"/>
      <c r="BI25" s="664"/>
      <c r="BJ25" s="664"/>
      <c r="BK25" s="664"/>
      <c r="BL25" s="664"/>
      <c r="BM25" s="664"/>
      <c r="BN25" s="665"/>
      <c r="BO25" s="723" t="s">
        <v>233</v>
      </c>
      <c r="BP25" s="723"/>
      <c r="BQ25" s="723"/>
      <c r="BR25" s="723"/>
      <c r="BS25" s="669" t="s">
        <v>233</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9713763</v>
      </c>
      <c r="CS25" s="662"/>
      <c r="CT25" s="662"/>
      <c r="CU25" s="662"/>
      <c r="CV25" s="662"/>
      <c r="CW25" s="662"/>
      <c r="CX25" s="662"/>
      <c r="CY25" s="663"/>
      <c r="CZ25" s="666">
        <v>17.2</v>
      </c>
      <c r="DA25" s="695"/>
      <c r="DB25" s="695"/>
      <c r="DC25" s="696"/>
      <c r="DD25" s="669">
        <v>8680739</v>
      </c>
      <c r="DE25" s="662"/>
      <c r="DF25" s="662"/>
      <c r="DG25" s="662"/>
      <c r="DH25" s="662"/>
      <c r="DI25" s="662"/>
      <c r="DJ25" s="662"/>
      <c r="DK25" s="663"/>
      <c r="DL25" s="669">
        <v>8264543</v>
      </c>
      <c r="DM25" s="662"/>
      <c r="DN25" s="662"/>
      <c r="DO25" s="662"/>
      <c r="DP25" s="662"/>
      <c r="DQ25" s="662"/>
      <c r="DR25" s="662"/>
      <c r="DS25" s="662"/>
      <c r="DT25" s="662"/>
      <c r="DU25" s="662"/>
      <c r="DV25" s="663"/>
      <c r="DW25" s="666">
        <v>26.5</v>
      </c>
      <c r="DX25" s="695"/>
      <c r="DY25" s="695"/>
      <c r="DZ25" s="695"/>
      <c r="EA25" s="695"/>
      <c r="EB25" s="695"/>
      <c r="EC25" s="697"/>
    </row>
    <row r="26" spans="2:133" ht="11.25" customHeight="1" x14ac:dyDescent="0.15">
      <c r="B26" s="658" t="s">
        <v>295</v>
      </c>
      <c r="C26" s="659"/>
      <c r="D26" s="659"/>
      <c r="E26" s="659"/>
      <c r="F26" s="659"/>
      <c r="G26" s="659"/>
      <c r="H26" s="659"/>
      <c r="I26" s="659"/>
      <c r="J26" s="659"/>
      <c r="K26" s="659"/>
      <c r="L26" s="659"/>
      <c r="M26" s="659"/>
      <c r="N26" s="659"/>
      <c r="O26" s="659"/>
      <c r="P26" s="659"/>
      <c r="Q26" s="660"/>
      <c r="R26" s="661">
        <v>254217</v>
      </c>
      <c r="S26" s="664"/>
      <c r="T26" s="664"/>
      <c r="U26" s="664"/>
      <c r="V26" s="664"/>
      <c r="W26" s="664"/>
      <c r="X26" s="664"/>
      <c r="Y26" s="665"/>
      <c r="Z26" s="723">
        <v>0.4</v>
      </c>
      <c r="AA26" s="723"/>
      <c r="AB26" s="723"/>
      <c r="AC26" s="723"/>
      <c r="AD26" s="724" t="s">
        <v>233</v>
      </c>
      <c r="AE26" s="724"/>
      <c r="AF26" s="724"/>
      <c r="AG26" s="724"/>
      <c r="AH26" s="724"/>
      <c r="AI26" s="724"/>
      <c r="AJ26" s="724"/>
      <c r="AK26" s="724"/>
      <c r="AL26" s="666" t="s">
        <v>233</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239</v>
      </c>
      <c r="BH26" s="664"/>
      <c r="BI26" s="664"/>
      <c r="BJ26" s="664"/>
      <c r="BK26" s="664"/>
      <c r="BL26" s="664"/>
      <c r="BM26" s="664"/>
      <c r="BN26" s="665"/>
      <c r="BO26" s="723" t="s">
        <v>239</v>
      </c>
      <c r="BP26" s="723"/>
      <c r="BQ26" s="723"/>
      <c r="BR26" s="723"/>
      <c r="BS26" s="669" t="s">
        <v>233</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6038384</v>
      </c>
      <c r="CS26" s="664"/>
      <c r="CT26" s="664"/>
      <c r="CU26" s="664"/>
      <c r="CV26" s="664"/>
      <c r="CW26" s="664"/>
      <c r="CX26" s="664"/>
      <c r="CY26" s="665"/>
      <c r="CZ26" s="666">
        <v>10.7</v>
      </c>
      <c r="DA26" s="695"/>
      <c r="DB26" s="695"/>
      <c r="DC26" s="696"/>
      <c r="DD26" s="669">
        <v>5325260</v>
      </c>
      <c r="DE26" s="664"/>
      <c r="DF26" s="664"/>
      <c r="DG26" s="664"/>
      <c r="DH26" s="664"/>
      <c r="DI26" s="664"/>
      <c r="DJ26" s="664"/>
      <c r="DK26" s="665"/>
      <c r="DL26" s="669" t="s">
        <v>239</v>
      </c>
      <c r="DM26" s="664"/>
      <c r="DN26" s="664"/>
      <c r="DO26" s="664"/>
      <c r="DP26" s="664"/>
      <c r="DQ26" s="664"/>
      <c r="DR26" s="664"/>
      <c r="DS26" s="664"/>
      <c r="DT26" s="664"/>
      <c r="DU26" s="664"/>
      <c r="DV26" s="665"/>
      <c r="DW26" s="666" t="s">
        <v>239</v>
      </c>
      <c r="DX26" s="695"/>
      <c r="DY26" s="695"/>
      <c r="DZ26" s="695"/>
      <c r="EA26" s="695"/>
      <c r="EB26" s="695"/>
      <c r="EC26" s="697"/>
    </row>
    <row r="27" spans="2:133" ht="11.25" customHeight="1" x14ac:dyDescent="0.15">
      <c r="B27" s="658" t="s">
        <v>298</v>
      </c>
      <c r="C27" s="659"/>
      <c r="D27" s="659"/>
      <c r="E27" s="659"/>
      <c r="F27" s="659"/>
      <c r="G27" s="659"/>
      <c r="H27" s="659"/>
      <c r="I27" s="659"/>
      <c r="J27" s="659"/>
      <c r="K27" s="659"/>
      <c r="L27" s="659"/>
      <c r="M27" s="659"/>
      <c r="N27" s="659"/>
      <c r="O27" s="659"/>
      <c r="P27" s="659"/>
      <c r="Q27" s="660"/>
      <c r="R27" s="661">
        <v>8389066</v>
      </c>
      <c r="S27" s="664"/>
      <c r="T27" s="664"/>
      <c r="U27" s="664"/>
      <c r="V27" s="664"/>
      <c r="W27" s="664"/>
      <c r="X27" s="664"/>
      <c r="Y27" s="665"/>
      <c r="Z27" s="723">
        <v>14.8</v>
      </c>
      <c r="AA27" s="723"/>
      <c r="AB27" s="723"/>
      <c r="AC27" s="723"/>
      <c r="AD27" s="724" t="s">
        <v>239</v>
      </c>
      <c r="AE27" s="724"/>
      <c r="AF27" s="724"/>
      <c r="AG27" s="724"/>
      <c r="AH27" s="724"/>
      <c r="AI27" s="724"/>
      <c r="AJ27" s="724"/>
      <c r="AK27" s="724"/>
      <c r="AL27" s="666" t="s">
        <v>233</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19511169</v>
      </c>
      <c r="BH27" s="664"/>
      <c r="BI27" s="664"/>
      <c r="BJ27" s="664"/>
      <c r="BK27" s="664"/>
      <c r="BL27" s="664"/>
      <c r="BM27" s="664"/>
      <c r="BN27" s="665"/>
      <c r="BO27" s="723">
        <v>100</v>
      </c>
      <c r="BP27" s="723"/>
      <c r="BQ27" s="723"/>
      <c r="BR27" s="723"/>
      <c r="BS27" s="669">
        <v>150610</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12294067</v>
      </c>
      <c r="CS27" s="662"/>
      <c r="CT27" s="662"/>
      <c r="CU27" s="662"/>
      <c r="CV27" s="662"/>
      <c r="CW27" s="662"/>
      <c r="CX27" s="662"/>
      <c r="CY27" s="663"/>
      <c r="CZ27" s="666">
        <v>21.8</v>
      </c>
      <c r="DA27" s="695"/>
      <c r="DB27" s="695"/>
      <c r="DC27" s="696"/>
      <c r="DD27" s="669">
        <v>3612091</v>
      </c>
      <c r="DE27" s="662"/>
      <c r="DF27" s="662"/>
      <c r="DG27" s="662"/>
      <c r="DH27" s="662"/>
      <c r="DI27" s="662"/>
      <c r="DJ27" s="662"/>
      <c r="DK27" s="663"/>
      <c r="DL27" s="669">
        <v>3610525</v>
      </c>
      <c r="DM27" s="662"/>
      <c r="DN27" s="662"/>
      <c r="DO27" s="662"/>
      <c r="DP27" s="662"/>
      <c r="DQ27" s="662"/>
      <c r="DR27" s="662"/>
      <c r="DS27" s="662"/>
      <c r="DT27" s="662"/>
      <c r="DU27" s="662"/>
      <c r="DV27" s="663"/>
      <c r="DW27" s="666">
        <v>11.6</v>
      </c>
      <c r="DX27" s="695"/>
      <c r="DY27" s="695"/>
      <c r="DZ27" s="695"/>
      <c r="EA27" s="695"/>
      <c r="EB27" s="695"/>
      <c r="EC27" s="697"/>
    </row>
    <row r="28" spans="2:133" ht="11.25" customHeight="1" x14ac:dyDescent="0.15">
      <c r="B28" s="766" t="s">
        <v>301</v>
      </c>
      <c r="C28" s="767"/>
      <c r="D28" s="767"/>
      <c r="E28" s="767"/>
      <c r="F28" s="767"/>
      <c r="G28" s="767"/>
      <c r="H28" s="767"/>
      <c r="I28" s="767"/>
      <c r="J28" s="767"/>
      <c r="K28" s="767"/>
      <c r="L28" s="767"/>
      <c r="M28" s="767"/>
      <c r="N28" s="767"/>
      <c r="O28" s="767"/>
      <c r="P28" s="767"/>
      <c r="Q28" s="768"/>
      <c r="R28" s="661">
        <v>17786</v>
      </c>
      <c r="S28" s="664"/>
      <c r="T28" s="664"/>
      <c r="U28" s="664"/>
      <c r="V28" s="664"/>
      <c r="W28" s="664"/>
      <c r="X28" s="664"/>
      <c r="Y28" s="665"/>
      <c r="Z28" s="723">
        <v>0</v>
      </c>
      <c r="AA28" s="723"/>
      <c r="AB28" s="723"/>
      <c r="AC28" s="723"/>
      <c r="AD28" s="724">
        <v>17786</v>
      </c>
      <c r="AE28" s="724"/>
      <c r="AF28" s="724"/>
      <c r="AG28" s="724"/>
      <c r="AH28" s="724"/>
      <c r="AI28" s="724"/>
      <c r="AJ28" s="724"/>
      <c r="AK28" s="724"/>
      <c r="AL28" s="666">
        <v>0.1</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5404566</v>
      </c>
      <c r="CS28" s="664"/>
      <c r="CT28" s="664"/>
      <c r="CU28" s="664"/>
      <c r="CV28" s="664"/>
      <c r="CW28" s="664"/>
      <c r="CX28" s="664"/>
      <c r="CY28" s="665"/>
      <c r="CZ28" s="666">
        <v>9.6</v>
      </c>
      <c r="DA28" s="695"/>
      <c r="DB28" s="695"/>
      <c r="DC28" s="696"/>
      <c r="DD28" s="669">
        <v>5186016</v>
      </c>
      <c r="DE28" s="664"/>
      <c r="DF28" s="664"/>
      <c r="DG28" s="664"/>
      <c r="DH28" s="664"/>
      <c r="DI28" s="664"/>
      <c r="DJ28" s="664"/>
      <c r="DK28" s="665"/>
      <c r="DL28" s="669">
        <v>5159427</v>
      </c>
      <c r="DM28" s="664"/>
      <c r="DN28" s="664"/>
      <c r="DO28" s="664"/>
      <c r="DP28" s="664"/>
      <c r="DQ28" s="664"/>
      <c r="DR28" s="664"/>
      <c r="DS28" s="664"/>
      <c r="DT28" s="664"/>
      <c r="DU28" s="664"/>
      <c r="DV28" s="665"/>
      <c r="DW28" s="666">
        <v>16.5</v>
      </c>
      <c r="DX28" s="695"/>
      <c r="DY28" s="695"/>
      <c r="DZ28" s="695"/>
      <c r="EA28" s="695"/>
      <c r="EB28" s="695"/>
      <c r="EC28" s="697"/>
    </row>
    <row r="29" spans="2:133" ht="11.25" customHeight="1" x14ac:dyDescent="0.15">
      <c r="B29" s="658" t="s">
        <v>303</v>
      </c>
      <c r="C29" s="659"/>
      <c r="D29" s="659"/>
      <c r="E29" s="659"/>
      <c r="F29" s="659"/>
      <c r="G29" s="659"/>
      <c r="H29" s="659"/>
      <c r="I29" s="659"/>
      <c r="J29" s="659"/>
      <c r="K29" s="659"/>
      <c r="L29" s="659"/>
      <c r="M29" s="659"/>
      <c r="N29" s="659"/>
      <c r="O29" s="659"/>
      <c r="P29" s="659"/>
      <c r="Q29" s="660"/>
      <c r="R29" s="661">
        <v>3253113</v>
      </c>
      <c r="S29" s="664"/>
      <c r="T29" s="664"/>
      <c r="U29" s="664"/>
      <c r="V29" s="664"/>
      <c r="W29" s="664"/>
      <c r="X29" s="664"/>
      <c r="Y29" s="665"/>
      <c r="Z29" s="723">
        <v>5.7</v>
      </c>
      <c r="AA29" s="723"/>
      <c r="AB29" s="723"/>
      <c r="AC29" s="723"/>
      <c r="AD29" s="724" t="s">
        <v>233</v>
      </c>
      <c r="AE29" s="724"/>
      <c r="AF29" s="724"/>
      <c r="AG29" s="724"/>
      <c r="AH29" s="724"/>
      <c r="AI29" s="724"/>
      <c r="AJ29" s="724"/>
      <c r="AK29" s="724"/>
      <c r="AL29" s="666" t="s">
        <v>239</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307</v>
      </c>
      <c r="CG29" s="702"/>
      <c r="CH29" s="702"/>
      <c r="CI29" s="702"/>
      <c r="CJ29" s="702"/>
      <c r="CK29" s="702"/>
      <c r="CL29" s="702"/>
      <c r="CM29" s="702"/>
      <c r="CN29" s="702"/>
      <c r="CO29" s="702"/>
      <c r="CP29" s="702"/>
      <c r="CQ29" s="703"/>
      <c r="CR29" s="661">
        <v>5404480</v>
      </c>
      <c r="CS29" s="662"/>
      <c r="CT29" s="662"/>
      <c r="CU29" s="662"/>
      <c r="CV29" s="662"/>
      <c r="CW29" s="662"/>
      <c r="CX29" s="662"/>
      <c r="CY29" s="663"/>
      <c r="CZ29" s="666">
        <v>9.6</v>
      </c>
      <c r="DA29" s="695"/>
      <c r="DB29" s="695"/>
      <c r="DC29" s="696"/>
      <c r="DD29" s="669">
        <v>5185930</v>
      </c>
      <c r="DE29" s="662"/>
      <c r="DF29" s="662"/>
      <c r="DG29" s="662"/>
      <c r="DH29" s="662"/>
      <c r="DI29" s="662"/>
      <c r="DJ29" s="662"/>
      <c r="DK29" s="663"/>
      <c r="DL29" s="669">
        <v>5159341</v>
      </c>
      <c r="DM29" s="662"/>
      <c r="DN29" s="662"/>
      <c r="DO29" s="662"/>
      <c r="DP29" s="662"/>
      <c r="DQ29" s="662"/>
      <c r="DR29" s="662"/>
      <c r="DS29" s="662"/>
      <c r="DT29" s="662"/>
      <c r="DU29" s="662"/>
      <c r="DV29" s="663"/>
      <c r="DW29" s="666">
        <v>16.5</v>
      </c>
      <c r="DX29" s="695"/>
      <c r="DY29" s="695"/>
      <c r="DZ29" s="695"/>
      <c r="EA29" s="695"/>
      <c r="EB29" s="695"/>
      <c r="EC29" s="697"/>
    </row>
    <row r="30" spans="2:133" ht="11.25" customHeight="1" x14ac:dyDescent="0.15">
      <c r="B30" s="658" t="s">
        <v>308</v>
      </c>
      <c r="C30" s="659"/>
      <c r="D30" s="659"/>
      <c r="E30" s="659"/>
      <c r="F30" s="659"/>
      <c r="G30" s="659"/>
      <c r="H30" s="659"/>
      <c r="I30" s="659"/>
      <c r="J30" s="659"/>
      <c r="K30" s="659"/>
      <c r="L30" s="659"/>
      <c r="M30" s="659"/>
      <c r="N30" s="659"/>
      <c r="O30" s="659"/>
      <c r="P30" s="659"/>
      <c r="Q30" s="660"/>
      <c r="R30" s="661">
        <v>196507</v>
      </c>
      <c r="S30" s="664"/>
      <c r="T30" s="664"/>
      <c r="U30" s="664"/>
      <c r="V30" s="664"/>
      <c r="W30" s="664"/>
      <c r="X30" s="664"/>
      <c r="Y30" s="665"/>
      <c r="Z30" s="723">
        <v>0.3</v>
      </c>
      <c r="AA30" s="723"/>
      <c r="AB30" s="723"/>
      <c r="AC30" s="723"/>
      <c r="AD30" s="724">
        <v>4391</v>
      </c>
      <c r="AE30" s="724"/>
      <c r="AF30" s="724"/>
      <c r="AG30" s="724"/>
      <c r="AH30" s="724"/>
      <c r="AI30" s="724"/>
      <c r="AJ30" s="724"/>
      <c r="AK30" s="724"/>
      <c r="AL30" s="666">
        <v>0</v>
      </c>
      <c r="AM30" s="667"/>
      <c r="AN30" s="667"/>
      <c r="AO30" s="725"/>
      <c r="AP30" s="751" t="s">
        <v>309</v>
      </c>
      <c r="AQ30" s="752"/>
      <c r="AR30" s="752"/>
      <c r="AS30" s="752"/>
      <c r="AT30" s="757" t="s">
        <v>310</v>
      </c>
      <c r="AU30" s="230"/>
      <c r="AV30" s="230"/>
      <c r="AW30" s="230"/>
      <c r="AX30" s="760" t="s">
        <v>187</v>
      </c>
      <c r="AY30" s="761"/>
      <c r="AZ30" s="761"/>
      <c r="BA30" s="761"/>
      <c r="BB30" s="761"/>
      <c r="BC30" s="761"/>
      <c r="BD30" s="761"/>
      <c r="BE30" s="761"/>
      <c r="BF30" s="762"/>
      <c r="BG30" s="741">
        <v>99.1</v>
      </c>
      <c r="BH30" s="742"/>
      <c r="BI30" s="742"/>
      <c r="BJ30" s="742"/>
      <c r="BK30" s="742"/>
      <c r="BL30" s="742"/>
      <c r="BM30" s="743">
        <v>96.2</v>
      </c>
      <c r="BN30" s="742"/>
      <c r="BO30" s="742"/>
      <c r="BP30" s="742"/>
      <c r="BQ30" s="744"/>
      <c r="BR30" s="741">
        <v>99.1</v>
      </c>
      <c r="BS30" s="742"/>
      <c r="BT30" s="742"/>
      <c r="BU30" s="742"/>
      <c r="BV30" s="742"/>
      <c r="BW30" s="742"/>
      <c r="BX30" s="743">
        <v>96.1</v>
      </c>
      <c r="BY30" s="742"/>
      <c r="BZ30" s="742"/>
      <c r="CA30" s="742"/>
      <c r="CB30" s="744"/>
      <c r="CD30" s="747"/>
      <c r="CE30" s="748"/>
      <c r="CF30" s="705" t="s">
        <v>311</v>
      </c>
      <c r="CG30" s="702"/>
      <c r="CH30" s="702"/>
      <c r="CI30" s="702"/>
      <c r="CJ30" s="702"/>
      <c r="CK30" s="702"/>
      <c r="CL30" s="702"/>
      <c r="CM30" s="702"/>
      <c r="CN30" s="702"/>
      <c r="CO30" s="702"/>
      <c r="CP30" s="702"/>
      <c r="CQ30" s="703"/>
      <c r="CR30" s="661">
        <v>4973906</v>
      </c>
      <c r="CS30" s="664"/>
      <c r="CT30" s="664"/>
      <c r="CU30" s="664"/>
      <c r="CV30" s="664"/>
      <c r="CW30" s="664"/>
      <c r="CX30" s="664"/>
      <c r="CY30" s="665"/>
      <c r="CZ30" s="666">
        <v>8.8000000000000007</v>
      </c>
      <c r="DA30" s="695"/>
      <c r="DB30" s="695"/>
      <c r="DC30" s="696"/>
      <c r="DD30" s="669">
        <v>4789871</v>
      </c>
      <c r="DE30" s="664"/>
      <c r="DF30" s="664"/>
      <c r="DG30" s="664"/>
      <c r="DH30" s="664"/>
      <c r="DI30" s="664"/>
      <c r="DJ30" s="664"/>
      <c r="DK30" s="665"/>
      <c r="DL30" s="669">
        <v>4769863</v>
      </c>
      <c r="DM30" s="664"/>
      <c r="DN30" s="664"/>
      <c r="DO30" s="664"/>
      <c r="DP30" s="664"/>
      <c r="DQ30" s="664"/>
      <c r="DR30" s="664"/>
      <c r="DS30" s="664"/>
      <c r="DT30" s="664"/>
      <c r="DU30" s="664"/>
      <c r="DV30" s="665"/>
      <c r="DW30" s="666">
        <v>15.3</v>
      </c>
      <c r="DX30" s="695"/>
      <c r="DY30" s="695"/>
      <c r="DZ30" s="695"/>
      <c r="EA30" s="695"/>
      <c r="EB30" s="695"/>
      <c r="EC30" s="697"/>
    </row>
    <row r="31" spans="2:133" ht="11.25" customHeight="1" x14ac:dyDescent="0.15">
      <c r="B31" s="658" t="s">
        <v>312</v>
      </c>
      <c r="C31" s="659"/>
      <c r="D31" s="659"/>
      <c r="E31" s="659"/>
      <c r="F31" s="659"/>
      <c r="G31" s="659"/>
      <c r="H31" s="659"/>
      <c r="I31" s="659"/>
      <c r="J31" s="659"/>
      <c r="K31" s="659"/>
      <c r="L31" s="659"/>
      <c r="M31" s="659"/>
      <c r="N31" s="659"/>
      <c r="O31" s="659"/>
      <c r="P31" s="659"/>
      <c r="Q31" s="660"/>
      <c r="R31" s="661">
        <v>118194</v>
      </c>
      <c r="S31" s="664"/>
      <c r="T31" s="664"/>
      <c r="U31" s="664"/>
      <c r="V31" s="664"/>
      <c r="W31" s="664"/>
      <c r="X31" s="664"/>
      <c r="Y31" s="665"/>
      <c r="Z31" s="723">
        <v>0.2</v>
      </c>
      <c r="AA31" s="723"/>
      <c r="AB31" s="723"/>
      <c r="AC31" s="723"/>
      <c r="AD31" s="724" t="s">
        <v>239</v>
      </c>
      <c r="AE31" s="724"/>
      <c r="AF31" s="724"/>
      <c r="AG31" s="724"/>
      <c r="AH31" s="724"/>
      <c r="AI31" s="724"/>
      <c r="AJ31" s="724"/>
      <c r="AK31" s="724"/>
      <c r="AL31" s="666" t="s">
        <v>233</v>
      </c>
      <c r="AM31" s="667"/>
      <c r="AN31" s="667"/>
      <c r="AO31" s="725"/>
      <c r="AP31" s="753"/>
      <c r="AQ31" s="754"/>
      <c r="AR31" s="754"/>
      <c r="AS31" s="754"/>
      <c r="AT31" s="758"/>
      <c r="AU31" s="229" t="s">
        <v>313</v>
      </c>
      <c r="AV31" s="229"/>
      <c r="AW31" s="229"/>
      <c r="AX31" s="658" t="s">
        <v>314</v>
      </c>
      <c r="AY31" s="659"/>
      <c r="AZ31" s="659"/>
      <c r="BA31" s="659"/>
      <c r="BB31" s="659"/>
      <c r="BC31" s="659"/>
      <c r="BD31" s="659"/>
      <c r="BE31" s="659"/>
      <c r="BF31" s="660"/>
      <c r="BG31" s="739">
        <v>99.2</v>
      </c>
      <c r="BH31" s="662"/>
      <c r="BI31" s="662"/>
      <c r="BJ31" s="662"/>
      <c r="BK31" s="662"/>
      <c r="BL31" s="662"/>
      <c r="BM31" s="667">
        <v>97.5</v>
      </c>
      <c r="BN31" s="740"/>
      <c r="BO31" s="740"/>
      <c r="BP31" s="740"/>
      <c r="BQ31" s="701"/>
      <c r="BR31" s="739">
        <v>99.1</v>
      </c>
      <c r="BS31" s="662"/>
      <c r="BT31" s="662"/>
      <c r="BU31" s="662"/>
      <c r="BV31" s="662"/>
      <c r="BW31" s="662"/>
      <c r="BX31" s="667">
        <v>97.5</v>
      </c>
      <c r="BY31" s="740"/>
      <c r="BZ31" s="740"/>
      <c r="CA31" s="740"/>
      <c r="CB31" s="701"/>
      <c r="CD31" s="747"/>
      <c r="CE31" s="748"/>
      <c r="CF31" s="705" t="s">
        <v>315</v>
      </c>
      <c r="CG31" s="702"/>
      <c r="CH31" s="702"/>
      <c r="CI31" s="702"/>
      <c r="CJ31" s="702"/>
      <c r="CK31" s="702"/>
      <c r="CL31" s="702"/>
      <c r="CM31" s="702"/>
      <c r="CN31" s="702"/>
      <c r="CO31" s="702"/>
      <c r="CP31" s="702"/>
      <c r="CQ31" s="703"/>
      <c r="CR31" s="661">
        <v>430574</v>
      </c>
      <c r="CS31" s="662"/>
      <c r="CT31" s="662"/>
      <c r="CU31" s="662"/>
      <c r="CV31" s="662"/>
      <c r="CW31" s="662"/>
      <c r="CX31" s="662"/>
      <c r="CY31" s="663"/>
      <c r="CZ31" s="666">
        <v>0.8</v>
      </c>
      <c r="DA31" s="695"/>
      <c r="DB31" s="695"/>
      <c r="DC31" s="696"/>
      <c r="DD31" s="669">
        <v>396059</v>
      </c>
      <c r="DE31" s="662"/>
      <c r="DF31" s="662"/>
      <c r="DG31" s="662"/>
      <c r="DH31" s="662"/>
      <c r="DI31" s="662"/>
      <c r="DJ31" s="662"/>
      <c r="DK31" s="663"/>
      <c r="DL31" s="669">
        <v>389478</v>
      </c>
      <c r="DM31" s="662"/>
      <c r="DN31" s="662"/>
      <c r="DO31" s="662"/>
      <c r="DP31" s="662"/>
      <c r="DQ31" s="662"/>
      <c r="DR31" s="662"/>
      <c r="DS31" s="662"/>
      <c r="DT31" s="662"/>
      <c r="DU31" s="662"/>
      <c r="DV31" s="663"/>
      <c r="DW31" s="666">
        <v>1.2</v>
      </c>
      <c r="DX31" s="695"/>
      <c r="DY31" s="695"/>
      <c r="DZ31" s="695"/>
      <c r="EA31" s="695"/>
      <c r="EB31" s="695"/>
      <c r="EC31" s="697"/>
    </row>
    <row r="32" spans="2:133" ht="11.25" customHeight="1" x14ac:dyDescent="0.15">
      <c r="B32" s="658" t="s">
        <v>316</v>
      </c>
      <c r="C32" s="659"/>
      <c r="D32" s="659"/>
      <c r="E32" s="659"/>
      <c r="F32" s="659"/>
      <c r="G32" s="659"/>
      <c r="H32" s="659"/>
      <c r="I32" s="659"/>
      <c r="J32" s="659"/>
      <c r="K32" s="659"/>
      <c r="L32" s="659"/>
      <c r="M32" s="659"/>
      <c r="N32" s="659"/>
      <c r="O32" s="659"/>
      <c r="P32" s="659"/>
      <c r="Q32" s="660"/>
      <c r="R32" s="661">
        <v>1971922</v>
      </c>
      <c r="S32" s="664"/>
      <c r="T32" s="664"/>
      <c r="U32" s="664"/>
      <c r="V32" s="664"/>
      <c r="W32" s="664"/>
      <c r="X32" s="664"/>
      <c r="Y32" s="665"/>
      <c r="Z32" s="723">
        <v>3.5</v>
      </c>
      <c r="AA32" s="723"/>
      <c r="AB32" s="723"/>
      <c r="AC32" s="723"/>
      <c r="AD32" s="724" t="s">
        <v>239</v>
      </c>
      <c r="AE32" s="724"/>
      <c r="AF32" s="724"/>
      <c r="AG32" s="724"/>
      <c r="AH32" s="724"/>
      <c r="AI32" s="724"/>
      <c r="AJ32" s="724"/>
      <c r="AK32" s="724"/>
      <c r="AL32" s="666" t="s">
        <v>239</v>
      </c>
      <c r="AM32" s="667"/>
      <c r="AN32" s="667"/>
      <c r="AO32" s="725"/>
      <c r="AP32" s="755"/>
      <c r="AQ32" s="756"/>
      <c r="AR32" s="756"/>
      <c r="AS32" s="756"/>
      <c r="AT32" s="759"/>
      <c r="AU32" s="231"/>
      <c r="AV32" s="231"/>
      <c r="AW32" s="231"/>
      <c r="AX32" s="673" t="s">
        <v>317</v>
      </c>
      <c r="AY32" s="674"/>
      <c r="AZ32" s="674"/>
      <c r="BA32" s="674"/>
      <c r="BB32" s="674"/>
      <c r="BC32" s="674"/>
      <c r="BD32" s="674"/>
      <c r="BE32" s="674"/>
      <c r="BF32" s="675"/>
      <c r="BG32" s="738">
        <v>98.9</v>
      </c>
      <c r="BH32" s="677"/>
      <c r="BI32" s="677"/>
      <c r="BJ32" s="677"/>
      <c r="BK32" s="677"/>
      <c r="BL32" s="677"/>
      <c r="BM32" s="721">
        <v>94.6</v>
      </c>
      <c r="BN32" s="677"/>
      <c r="BO32" s="677"/>
      <c r="BP32" s="677"/>
      <c r="BQ32" s="714"/>
      <c r="BR32" s="738">
        <v>99.1</v>
      </c>
      <c r="BS32" s="677"/>
      <c r="BT32" s="677"/>
      <c r="BU32" s="677"/>
      <c r="BV32" s="677"/>
      <c r="BW32" s="677"/>
      <c r="BX32" s="721">
        <v>94.3</v>
      </c>
      <c r="BY32" s="677"/>
      <c r="BZ32" s="677"/>
      <c r="CA32" s="677"/>
      <c r="CB32" s="714"/>
      <c r="CD32" s="749"/>
      <c r="CE32" s="750"/>
      <c r="CF32" s="705" t="s">
        <v>318</v>
      </c>
      <c r="CG32" s="702"/>
      <c r="CH32" s="702"/>
      <c r="CI32" s="702"/>
      <c r="CJ32" s="702"/>
      <c r="CK32" s="702"/>
      <c r="CL32" s="702"/>
      <c r="CM32" s="702"/>
      <c r="CN32" s="702"/>
      <c r="CO32" s="702"/>
      <c r="CP32" s="702"/>
      <c r="CQ32" s="703"/>
      <c r="CR32" s="661">
        <v>86</v>
      </c>
      <c r="CS32" s="664"/>
      <c r="CT32" s="664"/>
      <c r="CU32" s="664"/>
      <c r="CV32" s="664"/>
      <c r="CW32" s="664"/>
      <c r="CX32" s="664"/>
      <c r="CY32" s="665"/>
      <c r="CZ32" s="666">
        <v>0</v>
      </c>
      <c r="DA32" s="695"/>
      <c r="DB32" s="695"/>
      <c r="DC32" s="696"/>
      <c r="DD32" s="669">
        <v>86</v>
      </c>
      <c r="DE32" s="664"/>
      <c r="DF32" s="664"/>
      <c r="DG32" s="664"/>
      <c r="DH32" s="664"/>
      <c r="DI32" s="664"/>
      <c r="DJ32" s="664"/>
      <c r="DK32" s="665"/>
      <c r="DL32" s="669">
        <v>86</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319</v>
      </c>
      <c r="C33" s="659"/>
      <c r="D33" s="659"/>
      <c r="E33" s="659"/>
      <c r="F33" s="659"/>
      <c r="G33" s="659"/>
      <c r="H33" s="659"/>
      <c r="I33" s="659"/>
      <c r="J33" s="659"/>
      <c r="K33" s="659"/>
      <c r="L33" s="659"/>
      <c r="M33" s="659"/>
      <c r="N33" s="659"/>
      <c r="O33" s="659"/>
      <c r="P33" s="659"/>
      <c r="Q33" s="660"/>
      <c r="R33" s="661">
        <v>395613</v>
      </c>
      <c r="S33" s="664"/>
      <c r="T33" s="664"/>
      <c r="U33" s="664"/>
      <c r="V33" s="664"/>
      <c r="W33" s="664"/>
      <c r="X33" s="664"/>
      <c r="Y33" s="665"/>
      <c r="Z33" s="723">
        <v>0.7</v>
      </c>
      <c r="AA33" s="723"/>
      <c r="AB33" s="723"/>
      <c r="AC33" s="723"/>
      <c r="AD33" s="724" t="s">
        <v>233</v>
      </c>
      <c r="AE33" s="724"/>
      <c r="AF33" s="724"/>
      <c r="AG33" s="724"/>
      <c r="AH33" s="724"/>
      <c r="AI33" s="724"/>
      <c r="AJ33" s="724"/>
      <c r="AK33" s="724"/>
      <c r="AL33" s="666" t="s">
        <v>233</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320</v>
      </c>
      <c r="CE33" s="702"/>
      <c r="CF33" s="702"/>
      <c r="CG33" s="702"/>
      <c r="CH33" s="702"/>
      <c r="CI33" s="702"/>
      <c r="CJ33" s="702"/>
      <c r="CK33" s="702"/>
      <c r="CL33" s="702"/>
      <c r="CM33" s="702"/>
      <c r="CN33" s="702"/>
      <c r="CO33" s="702"/>
      <c r="CP33" s="702"/>
      <c r="CQ33" s="703"/>
      <c r="CR33" s="661">
        <v>22527008</v>
      </c>
      <c r="CS33" s="662"/>
      <c r="CT33" s="662"/>
      <c r="CU33" s="662"/>
      <c r="CV33" s="662"/>
      <c r="CW33" s="662"/>
      <c r="CX33" s="662"/>
      <c r="CY33" s="663"/>
      <c r="CZ33" s="666">
        <v>40</v>
      </c>
      <c r="DA33" s="695"/>
      <c r="DB33" s="695"/>
      <c r="DC33" s="696"/>
      <c r="DD33" s="669">
        <v>19126873</v>
      </c>
      <c r="DE33" s="662"/>
      <c r="DF33" s="662"/>
      <c r="DG33" s="662"/>
      <c r="DH33" s="662"/>
      <c r="DI33" s="662"/>
      <c r="DJ33" s="662"/>
      <c r="DK33" s="663"/>
      <c r="DL33" s="669">
        <v>13237440</v>
      </c>
      <c r="DM33" s="662"/>
      <c r="DN33" s="662"/>
      <c r="DO33" s="662"/>
      <c r="DP33" s="662"/>
      <c r="DQ33" s="662"/>
      <c r="DR33" s="662"/>
      <c r="DS33" s="662"/>
      <c r="DT33" s="662"/>
      <c r="DU33" s="662"/>
      <c r="DV33" s="663"/>
      <c r="DW33" s="666">
        <v>42.4</v>
      </c>
      <c r="DX33" s="695"/>
      <c r="DY33" s="695"/>
      <c r="DZ33" s="695"/>
      <c r="EA33" s="695"/>
      <c r="EB33" s="695"/>
      <c r="EC33" s="697"/>
    </row>
    <row r="34" spans="2:133" ht="11.25" customHeight="1" x14ac:dyDescent="0.15">
      <c r="B34" s="658" t="s">
        <v>321</v>
      </c>
      <c r="C34" s="659"/>
      <c r="D34" s="659"/>
      <c r="E34" s="659"/>
      <c r="F34" s="659"/>
      <c r="G34" s="659"/>
      <c r="H34" s="659"/>
      <c r="I34" s="659"/>
      <c r="J34" s="659"/>
      <c r="K34" s="659"/>
      <c r="L34" s="659"/>
      <c r="M34" s="659"/>
      <c r="N34" s="659"/>
      <c r="O34" s="659"/>
      <c r="P34" s="659"/>
      <c r="Q34" s="660"/>
      <c r="R34" s="661">
        <v>1601366</v>
      </c>
      <c r="S34" s="664"/>
      <c r="T34" s="664"/>
      <c r="U34" s="664"/>
      <c r="V34" s="664"/>
      <c r="W34" s="664"/>
      <c r="X34" s="664"/>
      <c r="Y34" s="665"/>
      <c r="Z34" s="723">
        <v>2.8</v>
      </c>
      <c r="AA34" s="723"/>
      <c r="AB34" s="723"/>
      <c r="AC34" s="723"/>
      <c r="AD34" s="724">
        <v>173</v>
      </c>
      <c r="AE34" s="724"/>
      <c r="AF34" s="724"/>
      <c r="AG34" s="724"/>
      <c r="AH34" s="724"/>
      <c r="AI34" s="724"/>
      <c r="AJ34" s="724"/>
      <c r="AK34" s="724"/>
      <c r="AL34" s="666">
        <v>0</v>
      </c>
      <c r="AM34" s="667"/>
      <c r="AN34" s="667"/>
      <c r="AO34" s="725"/>
      <c r="AP34" s="234"/>
      <c r="AQ34" s="735" t="s">
        <v>322</v>
      </c>
      <c r="AR34" s="736"/>
      <c r="AS34" s="736"/>
      <c r="AT34" s="736"/>
      <c r="AU34" s="736"/>
      <c r="AV34" s="736"/>
      <c r="AW34" s="736"/>
      <c r="AX34" s="736"/>
      <c r="AY34" s="736"/>
      <c r="AZ34" s="736"/>
      <c r="BA34" s="736"/>
      <c r="BB34" s="736"/>
      <c r="BC34" s="736"/>
      <c r="BD34" s="736"/>
      <c r="BE34" s="736"/>
      <c r="BF34" s="737"/>
      <c r="BG34" s="735" t="s">
        <v>323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324</v>
      </c>
      <c r="CE34" s="702"/>
      <c r="CF34" s="702"/>
      <c r="CG34" s="702"/>
      <c r="CH34" s="702"/>
      <c r="CI34" s="702"/>
      <c r="CJ34" s="702"/>
      <c r="CK34" s="702"/>
      <c r="CL34" s="702"/>
      <c r="CM34" s="702"/>
      <c r="CN34" s="702"/>
      <c r="CO34" s="702"/>
      <c r="CP34" s="702"/>
      <c r="CQ34" s="703"/>
      <c r="CR34" s="661">
        <v>6262761</v>
      </c>
      <c r="CS34" s="664"/>
      <c r="CT34" s="664"/>
      <c r="CU34" s="664"/>
      <c r="CV34" s="664"/>
      <c r="CW34" s="664"/>
      <c r="CX34" s="664"/>
      <c r="CY34" s="665"/>
      <c r="CZ34" s="666">
        <v>11.1</v>
      </c>
      <c r="DA34" s="695"/>
      <c r="DB34" s="695"/>
      <c r="DC34" s="696"/>
      <c r="DD34" s="669">
        <v>5336130</v>
      </c>
      <c r="DE34" s="664"/>
      <c r="DF34" s="664"/>
      <c r="DG34" s="664"/>
      <c r="DH34" s="664"/>
      <c r="DI34" s="664"/>
      <c r="DJ34" s="664"/>
      <c r="DK34" s="665"/>
      <c r="DL34" s="669">
        <v>4236978</v>
      </c>
      <c r="DM34" s="664"/>
      <c r="DN34" s="664"/>
      <c r="DO34" s="664"/>
      <c r="DP34" s="664"/>
      <c r="DQ34" s="664"/>
      <c r="DR34" s="664"/>
      <c r="DS34" s="664"/>
      <c r="DT34" s="664"/>
      <c r="DU34" s="664"/>
      <c r="DV34" s="665"/>
      <c r="DW34" s="666">
        <v>13.6</v>
      </c>
      <c r="DX34" s="695"/>
      <c r="DY34" s="695"/>
      <c r="DZ34" s="695"/>
      <c r="EA34" s="695"/>
      <c r="EB34" s="695"/>
      <c r="EC34" s="697"/>
    </row>
    <row r="35" spans="2:133" ht="11.25" customHeight="1" x14ac:dyDescent="0.15">
      <c r="B35" s="658" t="s">
        <v>325</v>
      </c>
      <c r="C35" s="659"/>
      <c r="D35" s="659"/>
      <c r="E35" s="659"/>
      <c r="F35" s="659"/>
      <c r="G35" s="659"/>
      <c r="H35" s="659"/>
      <c r="I35" s="659"/>
      <c r="J35" s="659"/>
      <c r="K35" s="659"/>
      <c r="L35" s="659"/>
      <c r="M35" s="659"/>
      <c r="N35" s="659"/>
      <c r="O35" s="659"/>
      <c r="P35" s="659"/>
      <c r="Q35" s="660"/>
      <c r="R35" s="661">
        <v>8387183</v>
      </c>
      <c r="S35" s="664"/>
      <c r="T35" s="664"/>
      <c r="U35" s="664"/>
      <c r="V35" s="664"/>
      <c r="W35" s="664"/>
      <c r="X35" s="664"/>
      <c r="Y35" s="665"/>
      <c r="Z35" s="723">
        <v>14.8</v>
      </c>
      <c r="AA35" s="723"/>
      <c r="AB35" s="723"/>
      <c r="AC35" s="723"/>
      <c r="AD35" s="724" t="s">
        <v>233</v>
      </c>
      <c r="AE35" s="724"/>
      <c r="AF35" s="724"/>
      <c r="AG35" s="724"/>
      <c r="AH35" s="724"/>
      <c r="AI35" s="724"/>
      <c r="AJ35" s="724"/>
      <c r="AK35" s="724"/>
      <c r="AL35" s="666" t="s">
        <v>239</v>
      </c>
      <c r="AM35" s="667"/>
      <c r="AN35" s="667"/>
      <c r="AO35" s="725"/>
      <c r="AP35" s="234"/>
      <c r="AQ35" s="729" t="s">
        <v>326</v>
      </c>
      <c r="AR35" s="730"/>
      <c r="AS35" s="730"/>
      <c r="AT35" s="730"/>
      <c r="AU35" s="730"/>
      <c r="AV35" s="730"/>
      <c r="AW35" s="730"/>
      <c r="AX35" s="730"/>
      <c r="AY35" s="731"/>
      <c r="AZ35" s="726">
        <v>9232866</v>
      </c>
      <c r="BA35" s="727"/>
      <c r="BB35" s="727"/>
      <c r="BC35" s="727"/>
      <c r="BD35" s="727"/>
      <c r="BE35" s="727"/>
      <c r="BF35" s="728"/>
      <c r="BG35" s="732" t="s">
        <v>327</v>
      </c>
      <c r="BH35" s="733"/>
      <c r="BI35" s="733"/>
      <c r="BJ35" s="733"/>
      <c r="BK35" s="733"/>
      <c r="BL35" s="733"/>
      <c r="BM35" s="733"/>
      <c r="BN35" s="733"/>
      <c r="BO35" s="733"/>
      <c r="BP35" s="733"/>
      <c r="BQ35" s="733"/>
      <c r="BR35" s="733"/>
      <c r="BS35" s="733"/>
      <c r="BT35" s="733"/>
      <c r="BU35" s="734"/>
      <c r="BV35" s="726">
        <v>375324</v>
      </c>
      <c r="BW35" s="727"/>
      <c r="BX35" s="727"/>
      <c r="BY35" s="727"/>
      <c r="BZ35" s="727"/>
      <c r="CA35" s="727"/>
      <c r="CB35" s="728"/>
      <c r="CD35" s="705" t="s">
        <v>328</v>
      </c>
      <c r="CE35" s="702"/>
      <c r="CF35" s="702"/>
      <c r="CG35" s="702"/>
      <c r="CH35" s="702"/>
      <c r="CI35" s="702"/>
      <c r="CJ35" s="702"/>
      <c r="CK35" s="702"/>
      <c r="CL35" s="702"/>
      <c r="CM35" s="702"/>
      <c r="CN35" s="702"/>
      <c r="CO35" s="702"/>
      <c r="CP35" s="702"/>
      <c r="CQ35" s="703"/>
      <c r="CR35" s="661">
        <v>239650</v>
      </c>
      <c r="CS35" s="662"/>
      <c r="CT35" s="662"/>
      <c r="CU35" s="662"/>
      <c r="CV35" s="662"/>
      <c r="CW35" s="662"/>
      <c r="CX35" s="662"/>
      <c r="CY35" s="663"/>
      <c r="CZ35" s="666">
        <v>0.4</v>
      </c>
      <c r="DA35" s="695"/>
      <c r="DB35" s="695"/>
      <c r="DC35" s="696"/>
      <c r="DD35" s="669">
        <v>189530</v>
      </c>
      <c r="DE35" s="662"/>
      <c r="DF35" s="662"/>
      <c r="DG35" s="662"/>
      <c r="DH35" s="662"/>
      <c r="DI35" s="662"/>
      <c r="DJ35" s="662"/>
      <c r="DK35" s="663"/>
      <c r="DL35" s="669">
        <v>154888</v>
      </c>
      <c r="DM35" s="662"/>
      <c r="DN35" s="662"/>
      <c r="DO35" s="662"/>
      <c r="DP35" s="662"/>
      <c r="DQ35" s="662"/>
      <c r="DR35" s="662"/>
      <c r="DS35" s="662"/>
      <c r="DT35" s="662"/>
      <c r="DU35" s="662"/>
      <c r="DV35" s="663"/>
      <c r="DW35" s="666">
        <v>0.5</v>
      </c>
      <c r="DX35" s="695"/>
      <c r="DY35" s="695"/>
      <c r="DZ35" s="695"/>
      <c r="EA35" s="695"/>
      <c r="EB35" s="695"/>
      <c r="EC35" s="697"/>
    </row>
    <row r="36" spans="2:133" ht="11.25" customHeight="1" x14ac:dyDescent="0.15">
      <c r="B36" s="658" t="s">
        <v>329</v>
      </c>
      <c r="C36" s="659"/>
      <c r="D36" s="659"/>
      <c r="E36" s="659"/>
      <c r="F36" s="659"/>
      <c r="G36" s="659"/>
      <c r="H36" s="659"/>
      <c r="I36" s="659"/>
      <c r="J36" s="659"/>
      <c r="K36" s="659"/>
      <c r="L36" s="659"/>
      <c r="M36" s="659"/>
      <c r="N36" s="659"/>
      <c r="O36" s="659"/>
      <c r="P36" s="659"/>
      <c r="Q36" s="660"/>
      <c r="R36" s="661" t="s">
        <v>233</v>
      </c>
      <c r="S36" s="664"/>
      <c r="T36" s="664"/>
      <c r="U36" s="664"/>
      <c r="V36" s="664"/>
      <c r="W36" s="664"/>
      <c r="X36" s="664"/>
      <c r="Y36" s="665"/>
      <c r="Z36" s="723" t="s">
        <v>239</v>
      </c>
      <c r="AA36" s="723"/>
      <c r="AB36" s="723"/>
      <c r="AC36" s="723"/>
      <c r="AD36" s="724" t="s">
        <v>239</v>
      </c>
      <c r="AE36" s="724"/>
      <c r="AF36" s="724"/>
      <c r="AG36" s="724"/>
      <c r="AH36" s="724"/>
      <c r="AI36" s="724"/>
      <c r="AJ36" s="724"/>
      <c r="AK36" s="724"/>
      <c r="AL36" s="666" t="s">
        <v>239</v>
      </c>
      <c r="AM36" s="667"/>
      <c r="AN36" s="667"/>
      <c r="AO36" s="725"/>
      <c r="AQ36" s="698" t="s">
        <v>330</v>
      </c>
      <c r="AR36" s="699"/>
      <c r="AS36" s="699"/>
      <c r="AT36" s="699"/>
      <c r="AU36" s="699"/>
      <c r="AV36" s="699"/>
      <c r="AW36" s="699"/>
      <c r="AX36" s="699"/>
      <c r="AY36" s="700"/>
      <c r="AZ36" s="661">
        <v>2489642</v>
      </c>
      <c r="BA36" s="664"/>
      <c r="BB36" s="664"/>
      <c r="BC36" s="664"/>
      <c r="BD36" s="662"/>
      <c r="BE36" s="662"/>
      <c r="BF36" s="701"/>
      <c r="BG36" s="705" t="s">
        <v>331</v>
      </c>
      <c r="BH36" s="702"/>
      <c r="BI36" s="702"/>
      <c r="BJ36" s="702"/>
      <c r="BK36" s="702"/>
      <c r="BL36" s="702"/>
      <c r="BM36" s="702"/>
      <c r="BN36" s="702"/>
      <c r="BO36" s="702"/>
      <c r="BP36" s="702"/>
      <c r="BQ36" s="702"/>
      <c r="BR36" s="702"/>
      <c r="BS36" s="702"/>
      <c r="BT36" s="702"/>
      <c r="BU36" s="703"/>
      <c r="BV36" s="661">
        <v>320263</v>
      </c>
      <c r="BW36" s="664"/>
      <c r="BX36" s="664"/>
      <c r="BY36" s="664"/>
      <c r="BZ36" s="664"/>
      <c r="CA36" s="664"/>
      <c r="CB36" s="704"/>
      <c r="CD36" s="705" t="s">
        <v>332</v>
      </c>
      <c r="CE36" s="702"/>
      <c r="CF36" s="702"/>
      <c r="CG36" s="702"/>
      <c r="CH36" s="702"/>
      <c r="CI36" s="702"/>
      <c r="CJ36" s="702"/>
      <c r="CK36" s="702"/>
      <c r="CL36" s="702"/>
      <c r="CM36" s="702"/>
      <c r="CN36" s="702"/>
      <c r="CO36" s="702"/>
      <c r="CP36" s="702"/>
      <c r="CQ36" s="703"/>
      <c r="CR36" s="661">
        <v>7591743</v>
      </c>
      <c r="CS36" s="664"/>
      <c r="CT36" s="664"/>
      <c r="CU36" s="664"/>
      <c r="CV36" s="664"/>
      <c r="CW36" s="664"/>
      <c r="CX36" s="664"/>
      <c r="CY36" s="665"/>
      <c r="CZ36" s="666">
        <v>13.5</v>
      </c>
      <c r="DA36" s="695"/>
      <c r="DB36" s="695"/>
      <c r="DC36" s="696"/>
      <c r="DD36" s="669">
        <v>7316462</v>
      </c>
      <c r="DE36" s="664"/>
      <c r="DF36" s="664"/>
      <c r="DG36" s="664"/>
      <c r="DH36" s="664"/>
      <c r="DI36" s="664"/>
      <c r="DJ36" s="664"/>
      <c r="DK36" s="665"/>
      <c r="DL36" s="669">
        <v>4549902</v>
      </c>
      <c r="DM36" s="664"/>
      <c r="DN36" s="664"/>
      <c r="DO36" s="664"/>
      <c r="DP36" s="664"/>
      <c r="DQ36" s="664"/>
      <c r="DR36" s="664"/>
      <c r="DS36" s="664"/>
      <c r="DT36" s="664"/>
      <c r="DU36" s="664"/>
      <c r="DV36" s="665"/>
      <c r="DW36" s="666">
        <v>14.6</v>
      </c>
      <c r="DX36" s="695"/>
      <c r="DY36" s="695"/>
      <c r="DZ36" s="695"/>
      <c r="EA36" s="695"/>
      <c r="EB36" s="695"/>
      <c r="EC36" s="697"/>
    </row>
    <row r="37" spans="2:133" ht="11.25" customHeight="1" x14ac:dyDescent="0.15">
      <c r="B37" s="658" t="s">
        <v>333</v>
      </c>
      <c r="C37" s="659"/>
      <c r="D37" s="659"/>
      <c r="E37" s="659"/>
      <c r="F37" s="659"/>
      <c r="G37" s="659"/>
      <c r="H37" s="659"/>
      <c r="I37" s="659"/>
      <c r="J37" s="659"/>
      <c r="K37" s="659"/>
      <c r="L37" s="659"/>
      <c r="M37" s="659"/>
      <c r="N37" s="659"/>
      <c r="O37" s="659"/>
      <c r="P37" s="659"/>
      <c r="Q37" s="660"/>
      <c r="R37" s="661">
        <v>2451483</v>
      </c>
      <c r="S37" s="664"/>
      <c r="T37" s="664"/>
      <c r="U37" s="664"/>
      <c r="V37" s="664"/>
      <c r="W37" s="664"/>
      <c r="X37" s="664"/>
      <c r="Y37" s="665"/>
      <c r="Z37" s="723">
        <v>4.3</v>
      </c>
      <c r="AA37" s="723"/>
      <c r="AB37" s="723"/>
      <c r="AC37" s="723"/>
      <c r="AD37" s="724" t="s">
        <v>239</v>
      </c>
      <c r="AE37" s="724"/>
      <c r="AF37" s="724"/>
      <c r="AG37" s="724"/>
      <c r="AH37" s="724"/>
      <c r="AI37" s="724"/>
      <c r="AJ37" s="724"/>
      <c r="AK37" s="724"/>
      <c r="AL37" s="666" t="s">
        <v>233</v>
      </c>
      <c r="AM37" s="667"/>
      <c r="AN37" s="667"/>
      <c r="AO37" s="725"/>
      <c r="AQ37" s="698" t="s">
        <v>334</v>
      </c>
      <c r="AR37" s="699"/>
      <c r="AS37" s="699"/>
      <c r="AT37" s="699"/>
      <c r="AU37" s="699"/>
      <c r="AV37" s="699"/>
      <c r="AW37" s="699"/>
      <c r="AX37" s="699"/>
      <c r="AY37" s="700"/>
      <c r="AZ37" s="661">
        <v>1064545</v>
      </c>
      <c r="BA37" s="664"/>
      <c r="BB37" s="664"/>
      <c r="BC37" s="664"/>
      <c r="BD37" s="662"/>
      <c r="BE37" s="662"/>
      <c r="BF37" s="701"/>
      <c r="BG37" s="705" t="s">
        <v>335</v>
      </c>
      <c r="BH37" s="702"/>
      <c r="BI37" s="702"/>
      <c r="BJ37" s="702"/>
      <c r="BK37" s="702"/>
      <c r="BL37" s="702"/>
      <c r="BM37" s="702"/>
      <c r="BN37" s="702"/>
      <c r="BO37" s="702"/>
      <c r="BP37" s="702"/>
      <c r="BQ37" s="702"/>
      <c r="BR37" s="702"/>
      <c r="BS37" s="702"/>
      <c r="BT37" s="702"/>
      <c r="BU37" s="703"/>
      <c r="BV37" s="661">
        <v>20645</v>
      </c>
      <c r="BW37" s="664"/>
      <c r="BX37" s="664"/>
      <c r="BY37" s="664"/>
      <c r="BZ37" s="664"/>
      <c r="CA37" s="664"/>
      <c r="CB37" s="704"/>
      <c r="CD37" s="705" t="s">
        <v>336</v>
      </c>
      <c r="CE37" s="702"/>
      <c r="CF37" s="702"/>
      <c r="CG37" s="702"/>
      <c r="CH37" s="702"/>
      <c r="CI37" s="702"/>
      <c r="CJ37" s="702"/>
      <c r="CK37" s="702"/>
      <c r="CL37" s="702"/>
      <c r="CM37" s="702"/>
      <c r="CN37" s="702"/>
      <c r="CO37" s="702"/>
      <c r="CP37" s="702"/>
      <c r="CQ37" s="703"/>
      <c r="CR37" s="661">
        <v>1720447</v>
      </c>
      <c r="CS37" s="662"/>
      <c r="CT37" s="662"/>
      <c r="CU37" s="662"/>
      <c r="CV37" s="662"/>
      <c r="CW37" s="662"/>
      <c r="CX37" s="662"/>
      <c r="CY37" s="663"/>
      <c r="CZ37" s="666">
        <v>3.1</v>
      </c>
      <c r="DA37" s="695"/>
      <c r="DB37" s="695"/>
      <c r="DC37" s="696"/>
      <c r="DD37" s="669">
        <v>1720447</v>
      </c>
      <c r="DE37" s="662"/>
      <c r="DF37" s="662"/>
      <c r="DG37" s="662"/>
      <c r="DH37" s="662"/>
      <c r="DI37" s="662"/>
      <c r="DJ37" s="662"/>
      <c r="DK37" s="663"/>
      <c r="DL37" s="669">
        <v>1720447</v>
      </c>
      <c r="DM37" s="662"/>
      <c r="DN37" s="662"/>
      <c r="DO37" s="662"/>
      <c r="DP37" s="662"/>
      <c r="DQ37" s="662"/>
      <c r="DR37" s="662"/>
      <c r="DS37" s="662"/>
      <c r="DT37" s="662"/>
      <c r="DU37" s="662"/>
      <c r="DV37" s="663"/>
      <c r="DW37" s="666">
        <v>5.5</v>
      </c>
      <c r="DX37" s="695"/>
      <c r="DY37" s="695"/>
      <c r="DZ37" s="695"/>
      <c r="EA37" s="695"/>
      <c r="EB37" s="695"/>
      <c r="EC37" s="697"/>
    </row>
    <row r="38" spans="2:133" ht="11.25" customHeight="1" x14ac:dyDescent="0.15">
      <c r="B38" s="673" t="s">
        <v>337</v>
      </c>
      <c r="C38" s="674"/>
      <c r="D38" s="674"/>
      <c r="E38" s="674"/>
      <c r="F38" s="674"/>
      <c r="G38" s="674"/>
      <c r="H38" s="674"/>
      <c r="I38" s="674"/>
      <c r="J38" s="674"/>
      <c r="K38" s="674"/>
      <c r="L38" s="674"/>
      <c r="M38" s="674"/>
      <c r="N38" s="674"/>
      <c r="O38" s="674"/>
      <c r="P38" s="674"/>
      <c r="Q38" s="675"/>
      <c r="R38" s="676">
        <v>56773751</v>
      </c>
      <c r="S38" s="713"/>
      <c r="T38" s="713"/>
      <c r="U38" s="713"/>
      <c r="V38" s="713"/>
      <c r="W38" s="713"/>
      <c r="X38" s="713"/>
      <c r="Y38" s="718"/>
      <c r="Z38" s="719">
        <v>100</v>
      </c>
      <c r="AA38" s="719"/>
      <c r="AB38" s="719"/>
      <c r="AC38" s="719"/>
      <c r="AD38" s="720">
        <v>28792888</v>
      </c>
      <c r="AE38" s="720"/>
      <c r="AF38" s="720"/>
      <c r="AG38" s="720"/>
      <c r="AH38" s="720"/>
      <c r="AI38" s="720"/>
      <c r="AJ38" s="720"/>
      <c r="AK38" s="720"/>
      <c r="AL38" s="679">
        <v>100</v>
      </c>
      <c r="AM38" s="721"/>
      <c r="AN38" s="721"/>
      <c r="AO38" s="722"/>
      <c r="AQ38" s="698" t="s">
        <v>338</v>
      </c>
      <c r="AR38" s="699"/>
      <c r="AS38" s="699"/>
      <c r="AT38" s="699"/>
      <c r="AU38" s="699"/>
      <c r="AV38" s="699"/>
      <c r="AW38" s="699"/>
      <c r="AX38" s="699"/>
      <c r="AY38" s="700"/>
      <c r="AZ38" s="661">
        <v>386757</v>
      </c>
      <c r="BA38" s="664"/>
      <c r="BB38" s="664"/>
      <c r="BC38" s="664"/>
      <c r="BD38" s="662"/>
      <c r="BE38" s="662"/>
      <c r="BF38" s="701"/>
      <c r="BG38" s="705" t="s">
        <v>339</v>
      </c>
      <c r="BH38" s="702"/>
      <c r="BI38" s="702"/>
      <c r="BJ38" s="702"/>
      <c r="BK38" s="702"/>
      <c r="BL38" s="702"/>
      <c r="BM38" s="702"/>
      <c r="BN38" s="702"/>
      <c r="BO38" s="702"/>
      <c r="BP38" s="702"/>
      <c r="BQ38" s="702"/>
      <c r="BR38" s="702"/>
      <c r="BS38" s="702"/>
      <c r="BT38" s="702"/>
      <c r="BU38" s="703"/>
      <c r="BV38" s="661">
        <v>32128</v>
      </c>
      <c r="BW38" s="664"/>
      <c r="BX38" s="664"/>
      <c r="BY38" s="664"/>
      <c r="BZ38" s="664"/>
      <c r="CA38" s="664"/>
      <c r="CB38" s="704"/>
      <c r="CD38" s="705" t="s">
        <v>340</v>
      </c>
      <c r="CE38" s="702"/>
      <c r="CF38" s="702"/>
      <c r="CG38" s="702"/>
      <c r="CH38" s="702"/>
      <c r="CI38" s="702"/>
      <c r="CJ38" s="702"/>
      <c r="CK38" s="702"/>
      <c r="CL38" s="702"/>
      <c r="CM38" s="702"/>
      <c r="CN38" s="702"/>
      <c r="CO38" s="702"/>
      <c r="CP38" s="702"/>
      <c r="CQ38" s="703"/>
      <c r="CR38" s="661">
        <v>5291922</v>
      </c>
      <c r="CS38" s="664"/>
      <c r="CT38" s="664"/>
      <c r="CU38" s="664"/>
      <c r="CV38" s="664"/>
      <c r="CW38" s="664"/>
      <c r="CX38" s="664"/>
      <c r="CY38" s="665"/>
      <c r="CZ38" s="666">
        <v>9.4</v>
      </c>
      <c r="DA38" s="695"/>
      <c r="DB38" s="695"/>
      <c r="DC38" s="696"/>
      <c r="DD38" s="669">
        <v>4350733</v>
      </c>
      <c r="DE38" s="664"/>
      <c r="DF38" s="664"/>
      <c r="DG38" s="664"/>
      <c r="DH38" s="664"/>
      <c r="DI38" s="664"/>
      <c r="DJ38" s="664"/>
      <c r="DK38" s="665"/>
      <c r="DL38" s="669">
        <v>4295672</v>
      </c>
      <c r="DM38" s="664"/>
      <c r="DN38" s="664"/>
      <c r="DO38" s="664"/>
      <c r="DP38" s="664"/>
      <c r="DQ38" s="664"/>
      <c r="DR38" s="664"/>
      <c r="DS38" s="664"/>
      <c r="DT38" s="664"/>
      <c r="DU38" s="664"/>
      <c r="DV38" s="665"/>
      <c r="DW38" s="666">
        <v>13.7</v>
      </c>
      <c r="DX38" s="695"/>
      <c r="DY38" s="695"/>
      <c r="DZ38" s="695"/>
      <c r="EA38" s="695"/>
      <c r="EB38" s="695"/>
      <c r="EC38" s="697"/>
    </row>
    <row r="39" spans="2:133" ht="11.25" customHeight="1" x14ac:dyDescent="0.15">
      <c r="AQ39" s="698" t="s">
        <v>341</v>
      </c>
      <c r="AR39" s="699"/>
      <c r="AS39" s="699"/>
      <c r="AT39" s="699"/>
      <c r="AU39" s="699"/>
      <c r="AV39" s="699"/>
      <c r="AW39" s="699"/>
      <c r="AX39" s="699"/>
      <c r="AY39" s="700"/>
      <c r="AZ39" s="661" t="s">
        <v>239</v>
      </c>
      <c r="BA39" s="664"/>
      <c r="BB39" s="664"/>
      <c r="BC39" s="664"/>
      <c r="BD39" s="662"/>
      <c r="BE39" s="662"/>
      <c r="BF39" s="701"/>
      <c r="BG39" s="706" t="s">
        <v>342</v>
      </c>
      <c r="BH39" s="707"/>
      <c r="BI39" s="707"/>
      <c r="BJ39" s="707"/>
      <c r="BK39" s="707"/>
      <c r="BL39" s="235"/>
      <c r="BM39" s="702" t="s">
        <v>343</v>
      </c>
      <c r="BN39" s="702"/>
      <c r="BO39" s="702"/>
      <c r="BP39" s="702"/>
      <c r="BQ39" s="702"/>
      <c r="BR39" s="702"/>
      <c r="BS39" s="702"/>
      <c r="BT39" s="702"/>
      <c r="BU39" s="703"/>
      <c r="BV39" s="661">
        <v>102</v>
      </c>
      <c r="BW39" s="664"/>
      <c r="BX39" s="664"/>
      <c r="BY39" s="664"/>
      <c r="BZ39" s="664"/>
      <c r="CA39" s="664"/>
      <c r="CB39" s="704"/>
      <c r="CD39" s="705" t="s">
        <v>344</v>
      </c>
      <c r="CE39" s="702"/>
      <c r="CF39" s="702"/>
      <c r="CG39" s="702"/>
      <c r="CH39" s="702"/>
      <c r="CI39" s="702"/>
      <c r="CJ39" s="702"/>
      <c r="CK39" s="702"/>
      <c r="CL39" s="702"/>
      <c r="CM39" s="702"/>
      <c r="CN39" s="702"/>
      <c r="CO39" s="702"/>
      <c r="CP39" s="702"/>
      <c r="CQ39" s="703"/>
      <c r="CR39" s="661">
        <v>2347496</v>
      </c>
      <c r="CS39" s="662"/>
      <c r="CT39" s="662"/>
      <c r="CU39" s="662"/>
      <c r="CV39" s="662"/>
      <c r="CW39" s="662"/>
      <c r="CX39" s="662"/>
      <c r="CY39" s="663"/>
      <c r="CZ39" s="666">
        <v>4.2</v>
      </c>
      <c r="DA39" s="695"/>
      <c r="DB39" s="695"/>
      <c r="DC39" s="696"/>
      <c r="DD39" s="669">
        <v>1933955</v>
      </c>
      <c r="DE39" s="662"/>
      <c r="DF39" s="662"/>
      <c r="DG39" s="662"/>
      <c r="DH39" s="662"/>
      <c r="DI39" s="662"/>
      <c r="DJ39" s="662"/>
      <c r="DK39" s="663"/>
      <c r="DL39" s="669" t="s">
        <v>233</v>
      </c>
      <c r="DM39" s="662"/>
      <c r="DN39" s="662"/>
      <c r="DO39" s="662"/>
      <c r="DP39" s="662"/>
      <c r="DQ39" s="662"/>
      <c r="DR39" s="662"/>
      <c r="DS39" s="662"/>
      <c r="DT39" s="662"/>
      <c r="DU39" s="662"/>
      <c r="DV39" s="663"/>
      <c r="DW39" s="666" t="s">
        <v>239</v>
      </c>
      <c r="DX39" s="695"/>
      <c r="DY39" s="695"/>
      <c r="DZ39" s="695"/>
      <c r="EA39" s="695"/>
      <c r="EB39" s="695"/>
      <c r="EC39" s="697"/>
    </row>
    <row r="40" spans="2:133" ht="11.25" customHeight="1" x14ac:dyDescent="0.15">
      <c r="AQ40" s="698" t="s">
        <v>345</v>
      </c>
      <c r="AR40" s="699"/>
      <c r="AS40" s="699"/>
      <c r="AT40" s="699"/>
      <c r="AU40" s="699"/>
      <c r="AV40" s="699"/>
      <c r="AW40" s="699"/>
      <c r="AX40" s="699"/>
      <c r="AY40" s="700"/>
      <c r="AZ40" s="661">
        <v>1192924</v>
      </c>
      <c r="BA40" s="664"/>
      <c r="BB40" s="664"/>
      <c r="BC40" s="664"/>
      <c r="BD40" s="662"/>
      <c r="BE40" s="662"/>
      <c r="BF40" s="701"/>
      <c r="BG40" s="706"/>
      <c r="BH40" s="707"/>
      <c r="BI40" s="707"/>
      <c r="BJ40" s="707"/>
      <c r="BK40" s="707"/>
      <c r="BL40" s="235"/>
      <c r="BM40" s="702" t="s">
        <v>346</v>
      </c>
      <c r="BN40" s="702"/>
      <c r="BO40" s="702"/>
      <c r="BP40" s="702"/>
      <c r="BQ40" s="702"/>
      <c r="BR40" s="702"/>
      <c r="BS40" s="702"/>
      <c r="BT40" s="702"/>
      <c r="BU40" s="703"/>
      <c r="BV40" s="661" t="s">
        <v>138</v>
      </c>
      <c r="BW40" s="664"/>
      <c r="BX40" s="664"/>
      <c r="BY40" s="664"/>
      <c r="BZ40" s="664"/>
      <c r="CA40" s="664"/>
      <c r="CB40" s="704"/>
      <c r="CD40" s="705" t="s">
        <v>347</v>
      </c>
      <c r="CE40" s="702"/>
      <c r="CF40" s="702"/>
      <c r="CG40" s="702"/>
      <c r="CH40" s="702"/>
      <c r="CI40" s="702"/>
      <c r="CJ40" s="702"/>
      <c r="CK40" s="702"/>
      <c r="CL40" s="702"/>
      <c r="CM40" s="702"/>
      <c r="CN40" s="702"/>
      <c r="CO40" s="702"/>
      <c r="CP40" s="702"/>
      <c r="CQ40" s="703"/>
      <c r="CR40" s="661">
        <v>793436</v>
      </c>
      <c r="CS40" s="664"/>
      <c r="CT40" s="664"/>
      <c r="CU40" s="664"/>
      <c r="CV40" s="664"/>
      <c r="CW40" s="664"/>
      <c r="CX40" s="664"/>
      <c r="CY40" s="665"/>
      <c r="CZ40" s="666">
        <v>1.4</v>
      </c>
      <c r="DA40" s="695"/>
      <c r="DB40" s="695"/>
      <c r="DC40" s="696"/>
      <c r="DD40" s="669">
        <v>63</v>
      </c>
      <c r="DE40" s="664"/>
      <c r="DF40" s="664"/>
      <c r="DG40" s="664"/>
      <c r="DH40" s="664"/>
      <c r="DI40" s="664"/>
      <c r="DJ40" s="664"/>
      <c r="DK40" s="665"/>
      <c r="DL40" s="669" t="s">
        <v>239</v>
      </c>
      <c r="DM40" s="664"/>
      <c r="DN40" s="664"/>
      <c r="DO40" s="664"/>
      <c r="DP40" s="664"/>
      <c r="DQ40" s="664"/>
      <c r="DR40" s="664"/>
      <c r="DS40" s="664"/>
      <c r="DT40" s="664"/>
      <c r="DU40" s="664"/>
      <c r="DV40" s="665"/>
      <c r="DW40" s="666" t="s">
        <v>233</v>
      </c>
      <c r="DX40" s="695"/>
      <c r="DY40" s="695"/>
      <c r="DZ40" s="695"/>
      <c r="EA40" s="695"/>
      <c r="EB40" s="695"/>
      <c r="EC40" s="697"/>
    </row>
    <row r="41" spans="2:133" ht="11.25" customHeight="1" x14ac:dyDescent="0.15">
      <c r="AQ41" s="710" t="s">
        <v>348</v>
      </c>
      <c r="AR41" s="711"/>
      <c r="AS41" s="711"/>
      <c r="AT41" s="711"/>
      <c r="AU41" s="711"/>
      <c r="AV41" s="711"/>
      <c r="AW41" s="711"/>
      <c r="AX41" s="711"/>
      <c r="AY41" s="712"/>
      <c r="AZ41" s="676">
        <v>4098998</v>
      </c>
      <c r="BA41" s="713"/>
      <c r="BB41" s="713"/>
      <c r="BC41" s="713"/>
      <c r="BD41" s="677"/>
      <c r="BE41" s="677"/>
      <c r="BF41" s="714"/>
      <c r="BG41" s="708"/>
      <c r="BH41" s="709"/>
      <c r="BI41" s="709"/>
      <c r="BJ41" s="709"/>
      <c r="BK41" s="709"/>
      <c r="BL41" s="236"/>
      <c r="BM41" s="715" t="s">
        <v>349</v>
      </c>
      <c r="BN41" s="715"/>
      <c r="BO41" s="715"/>
      <c r="BP41" s="715"/>
      <c r="BQ41" s="715"/>
      <c r="BR41" s="715"/>
      <c r="BS41" s="715"/>
      <c r="BT41" s="715"/>
      <c r="BU41" s="716"/>
      <c r="BV41" s="676">
        <v>341</v>
      </c>
      <c r="BW41" s="713"/>
      <c r="BX41" s="713"/>
      <c r="BY41" s="713"/>
      <c r="BZ41" s="713"/>
      <c r="CA41" s="713"/>
      <c r="CB41" s="717"/>
      <c r="CD41" s="705" t="s">
        <v>350</v>
      </c>
      <c r="CE41" s="702"/>
      <c r="CF41" s="702"/>
      <c r="CG41" s="702"/>
      <c r="CH41" s="702"/>
      <c r="CI41" s="702"/>
      <c r="CJ41" s="702"/>
      <c r="CK41" s="702"/>
      <c r="CL41" s="702"/>
      <c r="CM41" s="702"/>
      <c r="CN41" s="702"/>
      <c r="CO41" s="702"/>
      <c r="CP41" s="702"/>
      <c r="CQ41" s="703"/>
      <c r="CR41" s="661" t="s">
        <v>239</v>
      </c>
      <c r="CS41" s="662"/>
      <c r="CT41" s="662"/>
      <c r="CU41" s="662"/>
      <c r="CV41" s="662"/>
      <c r="CW41" s="662"/>
      <c r="CX41" s="662"/>
      <c r="CY41" s="663"/>
      <c r="CZ41" s="666" t="s">
        <v>239</v>
      </c>
      <c r="DA41" s="695"/>
      <c r="DB41" s="695"/>
      <c r="DC41" s="696"/>
      <c r="DD41" s="669" t="s">
        <v>239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6428372</v>
      </c>
      <c r="CS42" s="664"/>
      <c r="CT42" s="664"/>
      <c r="CU42" s="664"/>
      <c r="CV42" s="664"/>
      <c r="CW42" s="664"/>
      <c r="CX42" s="664"/>
      <c r="CY42" s="665"/>
      <c r="CZ42" s="666">
        <v>11.4</v>
      </c>
      <c r="DA42" s="667"/>
      <c r="DB42" s="667"/>
      <c r="DC42" s="668"/>
      <c r="DD42" s="669">
        <v>708433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v>142869</v>
      </c>
      <c r="CS43" s="662"/>
      <c r="CT43" s="662"/>
      <c r="CU43" s="662"/>
      <c r="CV43" s="662"/>
      <c r="CW43" s="662"/>
      <c r="CX43" s="662"/>
      <c r="CY43" s="663"/>
      <c r="CZ43" s="666">
        <v>0.3</v>
      </c>
      <c r="DA43" s="695"/>
      <c r="DB43" s="695"/>
      <c r="DC43" s="696"/>
      <c r="DD43" s="669">
        <v>105375</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355</v>
      </c>
      <c r="CD44" s="689" t="s">
        <v>306</v>
      </c>
      <c r="CE44" s="690"/>
      <c r="CF44" s="658" t="s">
        <v>356</v>
      </c>
      <c r="CG44" s="659"/>
      <c r="CH44" s="659"/>
      <c r="CI44" s="659"/>
      <c r="CJ44" s="659"/>
      <c r="CK44" s="659"/>
      <c r="CL44" s="659"/>
      <c r="CM44" s="659"/>
      <c r="CN44" s="659"/>
      <c r="CO44" s="659"/>
      <c r="CP44" s="659"/>
      <c r="CQ44" s="660"/>
      <c r="CR44" s="661">
        <v>6330841</v>
      </c>
      <c r="CS44" s="664"/>
      <c r="CT44" s="664"/>
      <c r="CU44" s="664"/>
      <c r="CV44" s="664"/>
      <c r="CW44" s="664"/>
      <c r="CX44" s="664"/>
      <c r="CY44" s="665"/>
      <c r="CZ44" s="666">
        <v>11.2</v>
      </c>
      <c r="DA44" s="667"/>
      <c r="DB44" s="667"/>
      <c r="DC44" s="668"/>
      <c r="DD44" s="669">
        <v>677421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357</v>
      </c>
      <c r="CG45" s="659"/>
      <c r="CH45" s="659"/>
      <c r="CI45" s="659"/>
      <c r="CJ45" s="659"/>
      <c r="CK45" s="659"/>
      <c r="CL45" s="659"/>
      <c r="CM45" s="659"/>
      <c r="CN45" s="659"/>
      <c r="CO45" s="659"/>
      <c r="CP45" s="659"/>
      <c r="CQ45" s="660"/>
      <c r="CR45" s="661">
        <v>2923103</v>
      </c>
      <c r="CS45" s="662"/>
      <c r="CT45" s="662"/>
      <c r="CU45" s="662"/>
      <c r="CV45" s="662"/>
      <c r="CW45" s="662"/>
      <c r="CX45" s="662"/>
      <c r="CY45" s="663"/>
      <c r="CZ45" s="666">
        <v>5.2</v>
      </c>
      <c r="DA45" s="695"/>
      <c r="DB45" s="695"/>
      <c r="DC45" s="696"/>
      <c r="DD45" s="669">
        <v>35819</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358</v>
      </c>
      <c r="CG46" s="659"/>
      <c r="CH46" s="659"/>
      <c r="CI46" s="659"/>
      <c r="CJ46" s="659"/>
      <c r="CK46" s="659"/>
      <c r="CL46" s="659"/>
      <c r="CM46" s="659"/>
      <c r="CN46" s="659"/>
      <c r="CO46" s="659"/>
      <c r="CP46" s="659"/>
      <c r="CQ46" s="660"/>
      <c r="CR46" s="661">
        <v>3397113</v>
      </c>
      <c r="CS46" s="664"/>
      <c r="CT46" s="664"/>
      <c r="CU46" s="664"/>
      <c r="CV46" s="664"/>
      <c r="CW46" s="664"/>
      <c r="CX46" s="664"/>
      <c r="CY46" s="665"/>
      <c r="CZ46" s="666">
        <v>6</v>
      </c>
      <c r="DA46" s="667"/>
      <c r="DB46" s="667"/>
      <c r="DC46" s="668"/>
      <c r="DD46" s="669">
        <v>640177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359</v>
      </c>
      <c r="CG47" s="659"/>
      <c r="CH47" s="659"/>
      <c r="CI47" s="659"/>
      <c r="CJ47" s="659"/>
      <c r="CK47" s="659"/>
      <c r="CL47" s="659"/>
      <c r="CM47" s="659"/>
      <c r="CN47" s="659"/>
      <c r="CO47" s="659"/>
      <c r="CP47" s="659"/>
      <c r="CQ47" s="660"/>
      <c r="CR47" s="661">
        <v>97531</v>
      </c>
      <c r="CS47" s="662"/>
      <c r="CT47" s="662"/>
      <c r="CU47" s="662"/>
      <c r="CV47" s="662"/>
      <c r="CW47" s="662"/>
      <c r="CX47" s="662"/>
      <c r="CY47" s="663"/>
      <c r="CZ47" s="666">
        <v>0.2</v>
      </c>
      <c r="DA47" s="695"/>
      <c r="DB47" s="695"/>
      <c r="DC47" s="696"/>
      <c r="DD47" s="669">
        <v>31012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360</v>
      </c>
      <c r="CG48" s="659"/>
      <c r="CH48" s="659"/>
      <c r="CI48" s="659"/>
      <c r="CJ48" s="659"/>
      <c r="CK48" s="659"/>
      <c r="CL48" s="659"/>
      <c r="CM48" s="659"/>
      <c r="CN48" s="659"/>
      <c r="CO48" s="659"/>
      <c r="CP48" s="659"/>
      <c r="CQ48" s="660"/>
      <c r="CR48" s="661" t="s">
        <v>239</v>
      </c>
      <c r="CS48" s="664"/>
      <c r="CT48" s="664"/>
      <c r="CU48" s="664"/>
      <c r="CV48" s="664"/>
      <c r="CW48" s="664"/>
      <c r="CX48" s="664"/>
      <c r="CY48" s="665"/>
      <c r="CZ48" s="666" t="s">
        <v>233</v>
      </c>
      <c r="DA48" s="667"/>
      <c r="DB48" s="667"/>
      <c r="DC48" s="668"/>
      <c r="DD48" s="669" t="s">
        <v>233</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361</v>
      </c>
      <c r="CE49" s="674"/>
      <c r="CF49" s="674"/>
      <c r="CG49" s="674"/>
      <c r="CH49" s="674"/>
      <c r="CI49" s="674"/>
      <c r="CJ49" s="674"/>
      <c r="CK49" s="674"/>
      <c r="CL49" s="674"/>
      <c r="CM49" s="674"/>
      <c r="CN49" s="674"/>
      <c r="CO49" s="674"/>
      <c r="CP49" s="674"/>
      <c r="CQ49" s="675"/>
      <c r="CR49" s="676">
        <v>56367776</v>
      </c>
      <c r="CS49" s="677"/>
      <c r="CT49" s="677"/>
      <c r="CU49" s="677"/>
      <c r="CV49" s="677"/>
      <c r="CW49" s="677"/>
      <c r="CX49" s="677"/>
      <c r="CY49" s="678"/>
      <c r="CZ49" s="679">
        <v>100</v>
      </c>
      <c r="DA49" s="680"/>
      <c r="DB49" s="680"/>
      <c r="DC49" s="681"/>
      <c r="DD49" s="682">
        <v>37314152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1n/i7szWSVvhfhnK2RPez9onWB+5MdmtPItfES08UY2TVN0ahB/M7xiseXgFYAFBuLzZ1mCWXtXT5Ric3/suyg==" saltValue="zvh7hpbhCniU6XLXqjQBn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363</v>
      </c>
      <c r="DK2" s="1200"/>
      <c r="DL2" s="1200"/>
      <c r="DM2" s="1200"/>
      <c r="DN2" s="1200"/>
      <c r="DO2" s="1201"/>
      <c r="DP2" s="249"/>
      <c r="DQ2" s="1199" t="s">
        <v>364</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365</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367</v>
      </c>
      <c r="B5" s="1085"/>
      <c r="C5" s="1085"/>
      <c r="D5" s="1085"/>
      <c r="E5" s="1085"/>
      <c r="F5" s="1085"/>
      <c r="G5" s="1085"/>
      <c r="H5" s="1085"/>
      <c r="I5" s="1085"/>
      <c r="J5" s="1085"/>
      <c r="K5" s="1085"/>
      <c r="L5" s="1085"/>
      <c r="M5" s="1085"/>
      <c r="N5" s="1085"/>
      <c r="O5" s="1085"/>
      <c r="P5" s="1086"/>
      <c r="Q5" s="1090" t="s">
        <v>368</v>
      </c>
      <c r="R5" s="1091"/>
      <c r="S5" s="1091"/>
      <c r="T5" s="1091"/>
      <c r="U5" s="1092"/>
      <c r="V5" s="1090" t="s">
        <v>369</v>
      </c>
      <c r="W5" s="1091"/>
      <c r="X5" s="1091"/>
      <c r="Y5" s="1091"/>
      <c r="Z5" s="1092"/>
      <c r="AA5" s="1090" t="s">
        <v>370</v>
      </c>
      <c r="AB5" s="1091"/>
      <c r="AC5" s="1091"/>
      <c r="AD5" s="1091"/>
      <c r="AE5" s="1091"/>
      <c r="AF5" s="1202" t="s">
        <v>371</v>
      </c>
      <c r="AG5" s="1091"/>
      <c r="AH5" s="1091"/>
      <c r="AI5" s="1091"/>
      <c r="AJ5" s="1106"/>
      <c r="AK5" s="1091" t="s">
        <v>372</v>
      </c>
      <c r="AL5" s="1091"/>
      <c r="AM5" s="1091"/>
      <c r="AN5" s="1091"/>
      <c r="AO5" s="1092"/>
      <c r="AP5" s="1090" t="s">
        <v>373</v>
      </c>
      <c r="AQ5" s="1091"/>
      <c r="AR5" s="1091"/>
      <c r="AS5" s="1091"/>
      <c r="AT5" s="1092"/>
      <c r="AU5" s="1090" t="s">
        <v>374</v>
      </c>
      <c r="AV5" s="1091"/>
      <c r="AW5" s="1091"/>
      <c r="AX5" s="1091"/>
      <c r="AY5" s="1106"/>
      <c r="AZ5" s="256"/>
      <c r="BA5" s="256"/>
      <c r="BB5" s="256"/>
      <c r="BC5" s="256"/>
      <c r="BD5" s="256"/>
      <c r="BE5" s="257"/>
      <c r="BF5" s="257"/>
      <c r="BG5" s="257"/>
      <c r="BH5" s="257"/>
      <c r="BI5" s="257"/>
      <c r="BJ5" s="257"/>
      <c r="BK5" s="257"/>
      <c r="BL5" s="257"/>
      <c r="BM5" s="257"/>
      <c r="BN5" s="257"/>
      <c r="BO5" s="257"/>
      <c r="BP5" s="257"/>
      <c r="BQ5" s="1084" t="s">
        <v>375</v>
      </c>
      <c r="BR5" s="1085"/>
      <c r="BS5" s="1085"/>
      <c r="BT5" s="1085"/>
      <c r="BU5" s="1085"/>
      <c r="BV5" s="1085"/>
      <c r="BW5" s="1085"/>
      <c r="BX5" s="1085"/>
      <c r="BY5" s="1085"/>
      <c r="BZ5" s="1085"/>
      <c r="CA5" s="1085"/>
      <c r="CB5" s="1085"/>
      <c r="CC5" s="1085"/>
      <c r="CD5" s="1085"/>
      <c r="CE5" s="1085"/>
      <c r="CF5" s="1085"/>
      <c r="CG5" s="1086"/>
      <c r="CH5" s="1090" t="s">
        <v>376</v>
      </c>
      <c r="CI5" s="1091"/>
      <c r="CJ5" s="1091"/>
      <c r="CK5" s="1091"/>
      <c r="CL5" s="1092"/>
      <c r="CM5" s="1090" t="s">
        <v>377</v>
      </c>
      <c r="CN5" s="1091"/>
      <c r="CO5" s="1091"/>
      <c r="CP5" s="1091"/>
      <c r="CQ5" s="1092"/>
      <c r="CR5" s="1090" t="s">
        <v>378</v>
      </c>
      <c r="CS5" s="1091"/>
      <c r="CT5" s="1091"/>
      <c r="CU5" s="1091"/>
      <c r="CV5" s="1092"/>
      <c r="CW5" s="1090" t="s">
        <v>379</v>
      </c>
      <c r="CX5" s="1091"/>
      <c r="CY5" s="1091"/>
      <c r="CZ5" s="1091"/>
      <c r="DA5" s="1092"/>
      <c r="DB5" s="1090" t="s">
        <v>380</v>
      </c>
      <c r="DC5" s="1091"/>
      <c r="DD5" s="1091"/>
      <c r="DE5" s="1091"/>
      <c r="DF5" s="1092"/>
      <c r="DG5" s="1187" t="s">
        <v>381</v>
      </c>
      <c r="DH5" s="1188"/>
      <c r="DI5" s="1188"/>
      <c r="DJ5" s="1188"/>
      <c r="DK5" s="1189"/>
      <c r="DL5" s="1187" t="s">
        <v>382</v>
      </c>
      <c r="DM5" s="1188"/>
      <c r="DN5" s="1188"/>
      <c r="DO5" s="1188"/>
      <c r="DP5" s="1189"/>
      <c r="DQ5" s="1090" t="s">
        <v>383</v>
      </c>
      <c r="DR5" s="1091"/>
      <c r="DS5" s="1091"/>
      <c r="DT5" s="1091"/>
      <c r="DU5" s="1092"/>
      <c r="DV5" s="1090" t="s">
        <v>374</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384</v>
      </c>
      <c r="C7" s="1140"/>
      <c r="D7" s="1140"/>
      <c r="E7" s="1140"/>
      <c r="F7" s="1140"/>
      <c r="G7" s="1140"/>
      <c r="H7" s="1140"/>
      <c r="I7" s="1140"/>
      <c r="J7" s="1140"/>
      <c r="K7" s="1140"/>
      <c r="L7" s="1140"/>
      <c r="M7" s="1140"/>
      <c r="N7" s="1140"/>
      <c r="O7" s="1140"/>
      <c r="P7" s="1141"/>
      <c r="Q7" s="1193">
        <v>56850</v>
      </c>
      <c r="R7" s="1194"/>
      <c r="S7" s="1194"/>
      <c r="T7" s="1194"/>
      <c r="U7" s="1194"/>
      <c r="V7" s="1194">
        <v>56446</v>
      </c>
      <c r="W7" s="1194"/>
      <c r="X7" s="1194"/>
      <c r="Y7" s="1194"/>
      <c r="Z7" s="1194"/>
      <c r="AA7" s="1194">
        <v>405</v>
      </c>
      <c r="AB7" s="1194"/>
      <c r="AC7" s="1194"/>
      <c r="AD7" s="1194"/>
      <c r="AE7" s="1195"/>
      <c r="AF7" s="1196">
        <v>282</v>
      </c>
      <c r="AG7" s="1197"/>
      <c r="AH7" s="1197"/>
      <c r="AI7" s="1197"/>
      <c r="AJ7" s="1198"/>
      <c r="AK7" s="1180">
        <v>1597</v>
      </c>
      <c r="AL7" s="1181"/>
      <c r="AM7" s="1181"/>
      <c r="AN7" s="1181"/>
      <c r="AO7" s="1181"/>
      <c r="AP7" s="1181">
        <v>58683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596</v>
      </c>
      <c r="BT7" s="1185"/>
      <c r="BU7" s="1185"/>
      <c r="BV7" s="1185"/>
      <c r="BW7" s="1185"/>
      <c r="BX7" s="1185"/>
      <c r="BY7" s="1185"/>
      <c r="BZ7" s="1185"/>
      <c r="CA7" s="1185"/>
      <c r="CB7" s="1185"/>
      <c r="CC7" s="1185"/>
      <c r="CD7" s="1185"/>
      <c r="CE7" s="1185"/>
      <c r="CF7" s="1185"/>
      <c r="CG7" s="1186"/>
      <c r="CH7" s="1177">
        <v>0</v>
      </c>
      <c r="CI7" s="1178"/>
      <c r="CJ7" s="1178"/>
      <c r="CK7" s="1178"/>
      <c r="CL7" s="1179"/>
      <c r="CM7" s="1177">
        <v>66</v>
      </c>
      <c r="CN7" s="1178"/>
      <c r="CO7" s="1178"/>
      <c r="CP7" s="1178"/>
      <c r="CQ7" s="1179"/>
      <c r="CR7" s="1177">
        <v>5</v>
      </c>
      <c r="CS7" s="1178"/>
      <c r="CT7" s="1178"/>
      <c r="CU7" s="1178"/>
      <c r="CV7" s="1179"/>
      <c r="CW7" s="1177">
        <v>0</v>
      </c>
      <c r="CX7" s="1178"/>
      <c r="CY7" s="1178"/>
      <c r="CZ7" s="1178"/>
      <c r="DA7" s="1179"/>
      <c r="DB7" s="1177">
        <v>0</v>
      </c>
      <c r="DC7" s="1178"/>
      <c r="DD7" s="1178"/>
      <c r="DE7" s="1178"/>
      <c r="DF7" s="1179"/>
      <c r="DG7" s="1177">
        <v>2278</v>
      </c>
      <c r="DH7" s="1178"/>
      <c r="DI7" s="1178"/>
      <c r="DJ7" s="1178"/>
      <c r="DK7" s="1179"/>
      <c r="DL7" s="1177" t="s">
        <v>590</v>
      </c>
      <c r="DM7" s="1178"/>
      <c r="DN7" s="1178"/>
      <c r="DO7" s="1178"/>
      <c r="DP7" s="1179"/>
      <c r="DQ7" s="1177" t="s">
        <v>590</v>
      </c>
      <c r="DR7" s="1178"/>
      <c r="DS7" s="1178"/>
      <c r="DT7" s="1178"/>
      <c r="DU7" s="1179"/>
      <c r="DV7" s="1204"/>
      <c r="DW7" s="1205"/>
      <c r="DX7" s="1205"/>
      <c r="DY7" s="1205"/>
      <c r="DZ7" s="1206"/>
      <c r="EA7" s="254"/>
    </row>
    <row r="8" spans="1:131" s="255" customFormat="1" ht="26.25" customHeight="1" x14ac:dyDescent="0.15">
      <c r="A8" s="261">
        <v>2</v>
      </c>
      <c r="B8" s="1126" t="s">
        <v>385</v>
      </c>
      <c r="C8" s="1127"/>
      <c r="D8" s="1127"/>
      <c r="E8" s="1127"/>
      <c r="F8" s="1127"/>
      <c r="G8" s="1127"/>
      <c r="H8" s="1127"/>
      <c r="I8" s="1127"/>
      <c r="J8" s="1127"/>
      <c r="K8" s="1127"/>
      <c r="L8" s="1127"/>
      <c r="M8" s="1127"/>
      <c r="N8" s="1127"/>
      <c r="O8" s="1127"/>
      <c r="P8" s="1128"/>
      <c r="Q8" s="1132">
        <v>2355</v>
      </c>
      <c r="R8" s="1133"/>
      <c r="S8" s="1133"/>
      <c r="T8" s="1133"/>
      <c r="U8" s="1133"/>
      <c r="V8" s="1133">
        <v>2355</v>
      </c>
      <c r="W8" s="1133"/>
      <c r="X8" s="1133"/>
      <c r="Y8" s="1133"/>
      <c r="Z8" s="1133"/>
      <c r="AA8" s="1133">
        <v>0</v>
      </c>
      <c r="AB8" s="1133"/>
      <c r="AC8" s="1133"/>
      <c r="AD8" s="1133"/>
      <c r="AE8" s="1134"/>
      <c r="AF8" s="1108" t="s">
        <v>386</v>
      </c>
      <c r="AG8" s="1109"/>
      <c r="AH8" s="1109"/>
      <c r="AI8" s="1109"/>
      <c r="AJ8" s="1110"/>
      <c r="AK8" s="1175">
        <v>157</v>
      </c>
      <c r="AL8" s="1176"/>
      <c r="AM8" s="1176"/>
      <c r="AN8" s="1176"/>
      <c r="AO8" s="1176"/>
      <c r="AP8" s="1176">
        <v>4379</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597</v>
      </c>
      <c r="BT8" s="1104"/>
      <c r="BU8" s="1104"/>
      <c r="BV8" s="1104"/>
      <c r="BW8" s="1104"/>
      <c r="BX8" s="1104"/>
      <c r="BY8" s="1104"/>
      <c r="BZ8" s="1104"/>
      <c r="CA8" s="1104"/>
      <c r="CB8" s="1104"/>
      <c r="CC8" s="1104"/>
      <c r="CD8" s="1104"/>
      <c r="CE8" s="1104"/>
      <c r="CF8" s="1104"/>
      <c r="CG8" s="1105"/>
      <c r="CH8" s="1078">
        <v>12</v>
      </c>
      <c r="CI8" s="1079"/>
      <c r="CJ8" s="1079"/>
      <c r="CK8" s="1079"/>
      <c r="CL8" s="1080"/>
      <c r="CM8" s="1078">
        <v>230</v>
      </c>
      <c r="CN8" s="1079"/>
      <c r="CO8" s="1079"/>
      <c r="CP8" s="1079"/>
      <c r="CQ8" s="1080"/>
      <c r="CR8" s="1078">
        <v>2</v>
      </c>
      <c r="CS8" s="1079"/>
      <c r="CT8" s="1079"/>
      <c r="CU8" s="1079"/>
      <c r="CV8" s="1080"/>
      <c r="CW8" s="1078">
        <v>463</v>
      </c>
      <c r="CX8" s="1079"/>
      <c r="CY8" s="1079"/>
      <c r="CZ8" s="1079"/>
      <c r="DA8" s="1080"/>
      <c r="DB8" s="1078">
        <v>0</v>
      </c>
      <c r="DC8" s="1079"/>
      <c r="DD8" s="1079"/>
      <c r="DE8" s="1079"/>
      <c r="DF8" s="1080"/>
      <c r="DG8" s="1078" t="s">
        <v>590</v>
      </c>
      <c r="DH8" s="1079"/>
      <c r="DI8" s="1079"/>
      <c r="DJ8" s="1079"/>
      <c r="DK8" s="1080"/>
      <c r="DL8" s="1078">
        <v>8999</v>
      </c>
      <c r="DM8" s="1079"/>
      <c r="DN8" s="1079"/>
      <c r="DO8" s="1079"/>
      <c r="DP8" s="1080"/>
      <c r="DQ8" s="1078" t="s">
        <v>590</v>
      </c>
      <c r="DR8" s="1079"/>
      <c r="DS8" s="1079"/>
      <c r="DT8" s="1079"/>
      <c r="DU8" s="1080"/>
      <c r="DV8" s="1081"/>
      <c r="DW8" s="1082"/>
      <c r="DX8" s="1082"/>
      <c r="DY8" s="1082"/>
      <c r="DZ8" s="1083"/>
      <c r="EA8" s="254"/>
    </row>
    <row r="9" spans="1:131" s="255" customFormat="1" ht="26.25" customHeight="1" x14ac:dyDescent="0.15">
      <c r="A9" s="261">
        <v>3</v>
      </c>
      <c r="B9" s="1126" t="s">
        <v>387</v>
      </c>
      <c r="C9" s="1127"/>
      <c r="D9" s="1127"/>
      <c r="E9" s="1127"/>
      <c r="F9" s="1127"/>
      <c r="G9" s="1127"/>
      <c r="H9" s="1127"/>
      <c r="I9" s="1127"/>
      <c r="J9" s="1127"/>
      <c r="K9" s="1127"/>
      <c r="L9" s="1127"/>
      <c r="M9" s="1127"/>
      <c r="N9" s="1127"/>
      <c r="O9" s="1127"/>
      <c r="P9" s="1128"/>
      <c r="Q9" s="1132">
        <v>2103</v>
      </c>
      <c r="R9" s="1133"/>
      <c r="S9" s="1133"/>
      <c r="T9" s="1133"/>
      <c r="U9" s="1133"/>
      <c r="V9" s="1133">
        <v>2101</v>
      </c>
      <c r="W9" s="1133"/>
      <c r="X9" s="1133"/>
      <c r="Y9" s="1133"/>
      <c r="Z9" s="1133"/>
      <c r="AA9" s="1133">
        <v>1</v>
      </c>
      <c r="AB9" s="1133"/>
      <c r="AC9" s="1133"/>
      <c r="AD9" s="1133"/>
      <c r="AE9" s="1134"/>
      <c r="AF9" s="1108" t="s">
        <v>388</v>
      </c>
      <c r="AG9" s="1109"/>
      <c r="AH9" s="1109"/>
      <c r="AI9" s="1109"/>
      <c r="AJ9" s="1110"/>
      <c r="AK9" s="1175">
        <v>569</v>
      </c>
      <c r="AL9" s="1176"/>
      <c r="AM9" s="1176"/>
      <c r="AN9" s="1176"/>
      <c r="AO9" s="1176"/>
      <c r="AP9" s="1176">
        <v>8973</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598</v>
      </c>
      <c r="BT9" s="1104"/>
      <c r="BU9" s="1104"/>
      <c r="BV9" s="1104"/>
      <c r="BW9" s="1104"/>
      <c r="BX9" s="1104"/>
      <c r="BY9" s="1104"/>
      <c r="BZ9" s="1104"/>
      <c r="CA9" s="1104"/>
      <c r="CB9" s="1104"/>
      <c r="CC9" s="1104"/>
      <c r="CD9" s="1104"/>
      <c r="CE9" s="1104"/>
      <c r="CF9" s="1104"/>
      <c r="CG9" s="1105"/>
      <c r="CH9" s="1078">
        <v>61</v>
      </c>
      <c r="CI9" s="1079"/>
      <c r="CJ9" s="1079"/>
      <c r="CK9" s="1079"/>
      <c r="CL9" s="1080"/>
      <c r="CM9" s="1078">
        <v>1098</v>
      </c>
      <c r="CN9" s="1079"/>
      <c r="CO9" s="1079"/>
      <c r="CP9" s="1079"/>
      <c r="CQ9" s="1080"/>
      <c r="CR9" s="1078">
        <v>162</v>
      </c>
      <c r="CS9" s="1079"/>
      <c r="CT9" s="1079"/>
      <c r="CU9" s="1079"/>
      <c r="CV9" s="1080"/>
      <c r="CW9" s="1078">
        <v>0</v>
      </c>
      <c r="CX9" s="1079"/>
      <c r="CY9" s="1079"/>
      <c r="CZ9" s="1079"/>
      <c r="DA9" s="1080"/>
      <c r="DB9" s="1078">
        <v>986</v>
      </c>
      <c r="DC9" s="1079"/>
      <c r="DD9" s="1079"/>
      <c r="DE9" s="1079"/>
      <c r="DF9" s="1080"/>
      <c r="DG9" s="1078" t="s">
        <v>590</v>
      </c>
      <c r="DH9" s="1079"/>
      <c r="DI9" s="1079"/>
      <c r="DJ9" s="1079"/>
      <c r="DK9" s="1080"/>
      <c r="DL9" s="1078" t="s">
        <v>590</v>
      </c>
      <c r="DM9" s="1079"/>
      <c r="DN9" s="1079"/>
      <c r="DO9" s="1079"/>
      <c r="DP9" s="1080"/>
      <c r="DQ9" s="1078" t="s">
        <v>590</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599</v>
      </c>
      <c r="BT10" s="1104"/>
      <c r="BU10" s="1104"/>
      <c r="BV10" s="1104"/>
      <c r="BW10" s="1104"/>
      <c r="BX10" s="1104"/>
      <c r="BY10" s="1104"/>
      <c r="BZ10" s="1104"/>
      <c r="CA10" s="1104"/>
      <c r="CB10" s="1104"/>
      <c r="CC10" s="1104"/>
      <c r="CD10" s="1104"/>
      <c r="CE10" s="1104"/>
      <c r="CF10" s="1104"/>
      <c r="CG10" s="1105"/>
      <c r="CH10" s="1078">
        <v>141</v>
      </c>
      <c r="CI10" s="1079"/>
      <c r="CJ10" s="1079"/>
      <c r="CK10" s="1079"/>
      <c r="CL10" s="1080"/>
      <c r="CM10" s="1078">
        <v>863</v>
      </c>
      <c r="CN10" s="1079"/>
      <c r="CO10" s="1079"/>
      <c r="CP10" s="1079"/>
      <c r="CQ10" s="1080"/>
      <c r="CR10" s="1078">
        <v>200</v>
      </c>
      <c r="CS10" s="1079"/>
      <c r="CT10" s="1079"/>
      <c r="CU10" s="1079"/>
      <c r="CV10" s="1080"/>
      <c r="CW10" s="1078">
        <v>0</v>
      </c>
      <c r="CX10" s="1079"/>
      <c r="CY10" s="1079"/>
      <c r="CZ10" s="1079"/>
      <c r="DA10" s="1080"/>
      <c r="DB10" s="1078">
        <v>500</v>
      </c>
      <c r="DC10" s="1079"/>
      <c r="DD10" s="1079"/>
      <c r="DE10" s="1079"/>
      <c r="DF10" s="1080"/>
      <c r="DG10" s="1078" t="s">
        <v>590</v>
      </c>
      <c r="DH10" s="1079"/>
      <c r="DI10" s="1079"/>
      <c r="DJ10" s="1079"/>
      <c r="DK10" s="1080"/>
      <c r="DL10" s="1078">
        <v>427</v>
      </c>
      <c r="DM10" s="1079"/>
      <c r="DN10" s="1079"/>
      <c r="DO10" s="1079"/>
      <c r="DP10" s="1080"/>
      <c r="DQ10" s="1078">
        <v>43</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600</v>
      </c>
      <c r="BT11" s="1104"/>
      <c r="BU11" s="1104"/>
      <c r="BV11" s="1104"/>
      <c r="BW11" s="1104"/>
      <c r="BX11" s="1104"/>
      <c r="BY11" s="1104"/>
      <c r="BZ11" s="1104"/>
      <c r="CA11" s="1104"/>
      <c r="CB11" s="1104"/>
      <c r="CC11" s="1104"/>
      <c r="CD11" s="1104"/>
      <c r="CE11" s="1104"/>
      <c r="CF11" s="1104"/>
      <c r="CG11" s="1105"/>
      <c r="CH11" s="1078">
        <v>3</v>
      </c>
      <c r="CI11" s="1079"/>
      <c r="CJ11" s="1079"/>
      <c r="CK11" s="1079"/>
      <c r="CL11" s="1080"/>
      <c r="CM11" s="1078">
        <v>76</v>
      </c>
      <c r="CN11" s="1079"/>
      <c r="CO11" s="1079"/>
      <c r="CP11" s="1079"/>
      <c r="CQ11" s="1080"/>
      <c r="CR11" s="1078">
        <v>40</v>
      </c>
      <c r="CS11" s="1079"/>
      <c r="CT11" s="1079"/>
      <c r="CU11" s="1079"/>
      <c r="CV11" s="1080"/>
      <c r="CW11" s="1078">
        <v>0</v>
      </c>
      <c r="CX11" s="1079"/>
      <c r="CY11" s="1079"/>
      <c r="CZ11" s="1079"/>
      <c r="DA11" s="1080"/>
      <c r="DB11" s="1078">
        <v>0</v>
      </c>
      <c r="DC11" s="1079"/>
      <c r="DD11" s="1079"/>
      <c r="DE11" s="1079"/>
      <c r="DF11" s="1080"/>
      <c r="DG11" s="1078" t="s">
        <v>590</v>
      </c>
      <c r="DH11" s="1079"/>
      <c r="DI11" s="1079"/>
      <c r="DJ11" s="1079"/>
      <c r="DK11" s="1080"/>
      <c r="DL11" s="1078" t="s">
        <v>590</v>
      </c>
      <c r="DM11" s="1079"/>
      <c r="DN11" s="1079"/>
      <c r="DO11" s="1079"/>
      <c r="DP11" s="1080"/>
      <c r="DQ11" s="1078" t="s">
        <v>590</v>
      </c>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601</v>
      </c>
      <c r="BT12" s="1104"/>
      <c r="BU12" s="1104"/>
      <c r="BV12" s="1104"/>
      <c r="BW12" s="1104"/>
      <c r="BX12" s="1104"/>
      <c r="BY12" s="1104"/>
      <c r="BZ12" s="1104"/>
      <c r="CA12" s="1104"/>
      <c r="CB12" s="1104"/>
      <c r="CC12" s="1104"/>
      <c r="CD12" s="1104"/>
      <c r="CE12" s="1104"/>
      <c r="CF12" s="1104"/>
      <c r="CG12" s="1105"/>
      <c r="CH12" s="1078">
        <v>-12</v>
      </c>
      <c r="CI12" s="1079"/>
      <c r="CJ12" s="1079"/>
      <c r="CK12" s="1079"/>
      <c r="CL12" s="1080"/>
      <c r="CM12" s="1078">
        <v>98</v>
      </c>
      <c r="CN12" s="1079"/>
      <c r="CO12" s="1079"/>
      <c r="CP12" s="1079"/>
      <c r="CQ12" s="1080"/>
      <c r="CR12" s="1078">
        <v>2</v>
      </c>
      <c r="CS12" s="1079"/>
      <c r="CT12" s="1079"/>
      <c r="CU12" s="1079"/>
      <c r="CV12" s="1080"/>
      <c r="CW12" s="1078">
        <v>5</v>
      </c>
      <c r="CX12" s="1079"/>
      <c r="CY12" s="1079"/>
      <c r="CZ12" s="1079"/>
      <c r="DA12" s="1080"/>
      <c r="DB12" s="1078">
        <v>122</v>
      </c>
      <c r="DC12" s="1079"/>
      <c r="DD12" s="1079"/>
      <c r="DE12" s="1079"/>
      <c r="DF12" s="1080"/>
      <c r="DG12" s="1078" t="s">
        <v>590</v>
      </c>
      <c r="DH12" s="1079"/>
      <c r="DI12" s="1079"/>
      <c r="DJ12" s="1079"/>
      <c r="DK12" s="1080"/>
      <c r="DL12" s="1078" t="s">
        <v>590</v>
      </c>
      <c r="DM12" s="1079"/>
      <c r="DN12" s="1079"/>
      <c r="DO12" s="1079"/>
      <c r="DP12" s="1080"/>
      <c r="DQ12" s="1078" t="s">
        <v>589</v>
      </c>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602</v>
      </c>
      <c r="BT13" s="1104"/>
      <c r="BU13" s="1104"/>
      <c r="BV13" s="1104"/>
      <c r="BW13" s="1104"/>
      <c r="BX13" s="1104"/>
      <c r="BY13" s="1104"/>
      <c r="BZ13" s="1104"/>
      <c r="CA13" s="1104"/>
      <c r="CB13" s="1104"/>
      <c r="CC13" s="1104"/>
      <c r="CD13" s="1104"/>
      <c r="CE13" s="1104"/>
      <c r="CF13" s="1104"/>
      <c r="CG13" s="1105"/>
      <c r="CH13" s="1078">
        <v>1</v>
      </c>
      <c r="CI13" s="1079"/>
      <c r="CJ13" s="1079"/>
      <c r="CK13" s="1079"/>
      <c r="CL13" s="1080"/>
      <c r="CM13" s="1078">
        <v>531</v>
      </c>
      <c r="CN13" s="1079"/>
      <c r="CO13" s="1079"/>
      <c r="CP13" s="1079"/>
      <c r="CQ13" s="1080"/>
      <c r="CR13" s="1078">
        <v>500</v>
      </c>
      <c r="CS13" s="1079"/>
      <c r="CT13" s="1079"/>
      <c r="CU13" s="1079"/>
      <c r="CV13" s="1080"/>
      <c r="CW13" s="1078">
        <v>163</v>
      </c>
      <c r="CX13" s="1079"/>
      <c r="CY13" s="1079"/>
      <c r="CZ13" s="1079"/>
      <c r="DA13" s="1080"/>
      <c r="DB13" s="1078">
        <v>0</v>
      </c>
      <c r="DC13" s="1079"/>
      <c r="DD13" s="1079"/>
      <c r="DE13" s="1079"/>
      <c r="DF13" s="1080"/>
      <c r="DG13" s="1078" t="s">
        <v>590</v>
      </c>
      <c r="DH13" s="1079"/>
      <c r="DI13" s="1079"/>
      <c r="DJ13" s="1079"/>
      <c r="DK13" s="1080"/>
      <c r="DL13" s="1078" t="s">
        <v>590</v>
      </c>
      <c r="DM13" s="1079"/>
      <c r="DN13" s="1079"/>
      <c r="DO13" s="1079"/>
      <c r="DP13" s="1080"/>
      <c r="DQ13" s="1078" t="s">
        <v>590</v>
      </c>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t="s">
        <v>603</v>
      </c>
      <c r="BT14" s="1104"/>
      <c r="BU14" s="1104"/>
      <c r="BV14" s="1104"/>
      <c r="BW14" s="1104"/>
      <c r="BX14" s="1104"/>
      <c r="BY14" s="1104"/>
      <c r="BZ14" s="1104"/>
      <c r="CA14" s="1104"/>
      <c r="CB14" s="1104"/>
      <c r="CC14" s="1104"/>
      <c r="CD14" s="1104"/>
      <c r="CE14" s="1104"/>
      <c r="CF14" s="1104"/>
      <c r="CG14" s="1105"/>
      <c r="CH14" s="1078">
        <v>-33</v>
      </c>
      <c r="CI14" s="1079"/>
      <c r="CJ14" s="1079"/>
      <c r="CK14" s="1079"/>
      <c r="CL14" s="1080"/>
      <c r="CM14" s="1078">
        <v>219</v>
      </c>
      <c r="CN14" s="1079"/>
      <c r="CO14" s="1079"/>
      <c r="CP14" s="1079"/>
      <c r="CQ14" s="1080"/>
      <c r="CR14" s="1078">
        <v>42</v>
      </c>
      <c r="CS14" s="1079"/>
      <c r="CT14" s="1079"/>
      <c r="CU14" s="1079"/>
      <c r="CV14" s="1080"/>
      <c r="CW14" s="1078">
        <v>131</v>
      </c>
      <c r="CX14" s="1079"/>
      <c r="CY14" s="1079"/>
      <c r="CZ14" s="1079"/>
      <c r="DA14" s="1080"/>
      <c r="DB14" s="1078" t="s">
        <v>590</v>
      </c>
      <c r="DC14" s="1079"/>
      <c r="DD14" s="1079"/>
      <c r="DE14" s="1079"/>
      <c r="DF14" s="1080"/>
      <c r="DG14" s="1078" t="s">
        <v>590</v>
      </c>
      <c r="DH14" s="1079"/>
      <c r="DI14" s="1079"/>
      <c r="DJ14" s="1079"/>
      <c r="DK14" s="1080"/>
      <c r="DL14" s="1078" t="s">
        <v>590</v>
      </c>
      <c r="DM14" s="1079"/>
      <c r="DN14" s="1079"/>
      <c r="DO14" s="1079"/>
      <c r="DP14" s="1080"/>
      <c r="DQ14" s="1078" t="s">
        <v>590</v>
      </c>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t="s">
        <v>604</v>
      </c>
      <c r="BT15" s="1104"/>
      <c r="BU15" s="1104"/>
      <c r="BV15" s="1104"/>
      <c r="BW15" s="1104"/>
      <c r="BX15" s="1104"/>
      <c r="BY15" s="1104"/>
      <c r="BZ15" s="1104"/>
      <c r="CA15" s="1104"/>
      <c r="CB15" s="1104"/>
      <c r="CC15" s="1104"/>
      <c r="CD15" s="1104"/>
      <c r="CE15" s="1104"/>
      <c r="CF15" s="1104"/>
      <c r="CG15" s="1105"/>
      <c r="CH15" s="1078">
        <v>622</v>
      </c>
      <c r="CI15" s="1079"/>
      <c r="CJ15" s="1079"/>
      <c r="CK15" s="1079"/>
      <c r="CL15" s="1080"/>
      <c r="CM15" s="1078">
        <v>9993</v>
      </c>
      <c r="CN15" s="1079"/>
      <c r="CO15" s="1079"/>
      <c r="CP15" s="1079"/>
      <c r="CQ15" s="1080"/>
      <c r="CR15" s="1078" t="s">
        <v>590</v>
      </c>
      <c r="CS15" s="1079"/>
      <c r="CT15" s="1079"/>
      <c r="CU15" s="1079"/>
      <c r="CV15" s="1080"/>
      <c r="CW15" s="1078" t="s">
        <v>590</v>
      </c>
      <c r="CX15" s="1079"/>
      <c r="CY15" s="1079"/>
      <c r="CZ15" s="1079"/>
      <c r="DA15" s="1080"/>
      <c r="DB15" s="1078" t="s">
        <v>590</v>
      </c>
      <c r="DC15" s="1079"/>
      <c r="DD15" s="1079"/>
      <c r="DE15" s="1079"/>
      <c r="DF15" s="1080"/>
      <c r="DG15" s="1078" t="s">
        <v>590</v>
      </c>
      <c r="DH15" s="1079"/>
      <c r="DI15" s="1079"/>
      <c r="DJ15" s="1079"/>
      <c r="DK15" s="1080"/>
      <c r="DL15" s="1078">
        <v>11</v>
      </c>
      <c r="DM15" s="1079"/>
      <c r="DN15" s="1079"/>
      <c r="DO15" s="1079"/>
      <c r="DP15" s="1080"/>
      <c r="DQ15" s="1078">
        <v>11</v>
      </c>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390</v>
      </c>
      <c r="B23" s="1033" t="s">
        <v>391</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282</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392</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367</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403</v>
      </c>
      <c r="C28" s="1140"/>
      <c r="D28" s="1140"/>
      <c r="E28" s="1140"/>
      <c r="F28" s="1140"/>
      <c r="G28" s="1140"/>
      <c r="H28" s="1140"/>
      <c r="I28" s="1140"/>
      <c r="J28" s="1140"/>
      <c r="K28" s="1140"/>
      <c r="L28" s="1140"/>
      <c r="M28" s="1140"/>
      <c r="N28" s="1140"/>
      <c r="O28" s="1140"/>
      <c r="P28" s="1141"/>
      <c r="Q28" s="1142">
        <v>16425</v>
      </c>
      <c r="R28" s="1143"/>
      <c r="S28" s="1143"/>
      <c r="T28" s="1143"/>
      <c r="U28" s="1143"/>
      <c r="V28" s="1143">
        <v>16050</v>
      </c>
      <c r="W28" s="1143"/>
      <c r="X28" s="1143"/>
      <c r="Y28" s="1143"/>
      <c r="Z28" s="1143"/>
      <c r="AA28" s="1143">
        <v>375</v>
      </c>
      <c r="AB28" s="1143"/>
      <c r="AC28" s="1143"/>
      <c r="AD28" s="1143"/>
      <c r="AE28" s="1144"/>
      <c r="AF28" s="1145">
        <v>375</v>
      </c>
      <c r="AG28" s="1143"/>
      <c r="AH28" s="1143"/>
      <c r="AI28" s="1143"/>
      <c r="AJ28" s="1146"/>
      <c r="AK28" s="1147">
        <v>1193</v>
      </c>
      <c r="AL28" s="1135"/>
      <c r="AM28" s="1135"/>
      <c r="AN28" s="1135"/>
      <c r="AO28" s="1135"/>
      <c r="AP28" s="1135" t="s">
        <v>589</v>
      </c>
      <c r="AQ28" s="1135"/>
      <c r="AR28" s="1135"/>
      <c r="AS28" s="1135"/>
      <c r="AT28" s="1135"/>
      <c r="AU28" s="1135" t="s">
        <v>590</v>
      </c>
      <c r="AV28" s="1135"/>
      <c r="AW28" s="1135"/>
      <c r="AX28" s="1135"/>
      <c r="AY28" s="1135"/>
      <c r="AZ28" s="1136" t="s">
        <v>590</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404</v>
      </c>
      <c r="C29" s="1127"/>
      <c r="D29" s="1127"/>
      <c r="E29" s="1127"/>
      <c r="F29" s="1127"/>
      <c r="G29" s="1127"/>
      <c r="H29" s="1127"/>
      <c r="I29" s="1127"/>
      <c r="J29" s="1127"/>
      <c r="K29" s="1127"/>
      <c r="L29" s="1127"/>
      <c r="M29" s="1127"/>
      <c r="N29" s="1127"/>
      <c r="O29" s="1127"/>
      <c r="P29" s="1128"/>
      <c r="Q29" s="1132">
        <v>3225</v>
      </c>
      <c r="R29" s="1133"/>
      <c r="S29" s="1133"/>
      <c r="T29" s="1133"/>
      <c r="U29" s="1133"/>
      <c r="V29" s="1133">
        <v>3134</v>
      </c>
      <c r="W29" s="1133"/>
      <c r="X29" s="1133"/>
      <c r="Y29" s="1133"/>
      <c r="Z29" s="1133"/>
      <c r="AA29" s="1133">
        <v>91</v>
      </c>
      <c r="AB29" s="1133"/>
      <c r="AC29" s="1133"/>
      <c r="AD29" s="1133"/>
      <c r="AE29" s="1134"/>
      <c r="AF29" s="1108">
        <v>91</v>
      </c>
      <c r="AG29" s="1109"/>
      <c r="AH29" s="1109"/>
      <c r="AI29" s="1109"/>
      <c r="AJ29" s="1110"/>
      <c r="AK29" s="1069">
        <v>456</v>
      </c>
      <c r="AL29" s="1060"/>
      <c r="AM29" s="1060"/>
      <c r="AN29" s="1060"/>
      <c r="AO29" s="1060"/>
      <c r="AP29" s="1060" t="s">
        <v>590</v>
      </c>
      <c r="AQ29" s="1060"/>
      <c r="AR29" s="1060"/>
      <c r="AS29" s="1060"/>
      <c r="AT29" s="1060"/>
      <c r="AU29" s="1060" t="s">
        <v>589</v>
      </c>
      <c r="AV29" s="1060"/>
      <c r="AW29" s="1060"/>
      <c r="AX29" s="1060"/>
      <c r="AY29" s="1060"/>
      <c r="AZ29" s="1131" t="s">
        <v>589</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405</v>
      </c>
      <c r="C30" s="1127"/>
      <c r="D30" s="1127"/>
      <c r="E30" s="1127"/>
      <c r="F30" s="1127"/>
      <c r="G30" s="1127"/>
      <c r="H30" s="1127"/>
      <c r="I30" s="1127"/>
      <c r="J30" s="1127"/>
      <c r="K30" s="1127"/>
      <c r="L30" s="1127"/>
      <c r="M30" s="1127"/>
      <c r="N30" s="1127"/>
      <c r="O30" s="1127"/>
      <c r="P30" s="1128"/>
      <c r="Q30" s="1132">
        <v>7</v>
      </c>
      <c r="R30" s="1133"/>
      <c r="S30" s="1133"/>
      <c r="T30" s="1133"/>
      <c r="U30" s="1133"/>
      <c r="V30" s="1133">
        <v>7</v>
      </c>
      <c r="W30" s="1133"/>
      <c r="X30" s="1133"/>
      <c r="Y30" s="1133"/>
      <c r="Z30" s="1133"/>
      <c r="AA30" s="1133">
        <v>0</v>
      </c>
      <c r="AB30" s="1133"/>
      <c r="AC30" s="1133"/>
      <c r="AD30" s="1133"/>
      <c r="AE30" s="1134"/>
      <c r="AF30" s="1108" t="s">
        <v>233</v>
      </c>
      <c r="AG30" s="1109"/>
      <c r="AH30" s="1109"/>
      <c r="AI30" s="1109"/>
      <c r="AJ30" s="1110"/>
      <c r="AK30" s="1069">
        <v>6</v>
      </c>
      <c r="AL30" s="1060"/>
      <c r="AM30" s="1060"/>
      <c r="AN30" s="1060"/>
      <c r="AO30" s="1060"/>
      <c r="AP30" s="1060" t="s">
        <v>590</v>
      </c>
      <c r="AQ30" s="1060"/>
      <c r="AR30" s="1060"/>
      <c r="AS30" s="1060"/>
      <c r="AT30" s="1060"/>
      <c r="AU30" s="1060" t="s">
        <v>589</v>
      </c>
      <c r="AV30" s="1060"/>
      <c r="AW30" s="1060"/>
      <c r="AX30" s="1060"/>
      <c r="AY30" s="1060"/>
      <c r="AZ30" s="1131" t="s">
        <v>589</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406</v>
      </c>
      <c r="C31" s="1127"/>
      <c r="D31" s="1127"/>
      <c r="E31" s="1127"/>
      <c r="F31" s="1127"/>
      <c r="G31" s="1127"/>
      <c r="H31" s="1127"/>
      <c r="I31" s="1127"/>
      <c r="J31" s="1127"/>
      <c r="K31" s="1127"/>
      <c r="L31" s="1127"/>
      <c r="M31" s="1127"/>
      <c r="N31" s="1127"/>
      <c r="O31" s="1127"/>
      <c r="P31" s="1128"/>
      <c r="Q31" s="1132">
        <v>12752</v>
      </c>
      <c r="R31" s="1133"/>
      <c r="S31" s="1133"/>
      <c r="T31" s="1133"/>
      <c r="U31" s="1133"/>
      <c r="V31" s="1133">
        <v>12553</v>
      </c>
      <c r="W31" s="1133"/>
      <c r="X31" s="1133"/>
      <c r="Y31" s="1133"/>
      <c r="Z31" s="1133"/>
      <c r="AA31" s="1133">
        <v>199</v>
      </c>
      <c r="AB31" s="1133"/>
      <c r="AC31" s="1133"/>
      <c r="AD31" s="1133"/>
      <c r="AE31" s="1134"/>
      <c r="AF31" s="1108">
        <v>199</v>
      </c>
      <c r="AG31" s="1109"/>
      <c r="AH31" s="1109"/>
      <c r="AI31" s="1109"/>
      <c r="AJ31" s="1110"/>
      <c r="AK31" s="1069">
        <v>1782</v>
      </c>
      <c r="AL31" s="1060"/>
      <c r="AM31" s="1060"/>
      <c r="AN31" s="1060"/>
      <c r="AO31" s="1060"/>
      <c r="AP31" s="1060" t="s">
        <v>589</v>
      </c>
      <c r="AQ31" s="1060"/>
      <c r="AR31" s="1060"/>
      <c r="AS31" s="1060"/>
      <c r="AT31" s="1060"/>
      <c r="AU31" s="1060" t="s">
        <v>589</v>
      </c>
      <c r="AV31" s="1060"/>
      <c r="AW31" s="1060"/>
      <c r="AX31" s="1060"/>
      <c r="AY31" s="1060"/>
      <c r="AZ31" s="1131" t="s">
        <v>589</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407</v>
      </c>
      <c r="C32" s="1127"/>
      <c r="D32" s="1127"/>
      <c r="E32" s="1127"/>
      <c r="F32" s="1127"/>
      <c r="G32" s="1127"/>
      <c r="H32" s="1127"/>
      <c r="I32" s="1127"/>
      <c r="J32" s="1127"/>
      <c r="K32" s="1127"/>
      <c r="L32" s="1127"/>
      <c r="M32" s="1127"/>
      <c r="N32" s="1127"/>
      <c r="O32" s="1127"/>
      <c r="P32" s="1128"/>
      <c r="Q32" s="1132">
        <v>3390</v>
      </c>
      <c r="R32" s="1133"/>
      <c r="S32" s="1133"/>
      <c r="T32" s="1133"/>
      <c r="U32" s="1133"/>
      <c r="V32" s="1133">
        <v>3138</v>
      </c>
      <c r="W32" s="1133"/>
      <c r="X32" s="1133"/>
      <c r="Y32" s="1133"/>
      <c r="Z32" s="1133"/>
      <c r="AA32" s="1133">
        <v>253</v>
      </c>
      <c r="AB32" s="1133"/>
      <c r="AC32" s="1133"/>
      <c r="AD32" s="1133"/>
      <c r="AE32" s="1134"/>
      <c r="AF32" s="1108">
        <v>4432</v>
      </c>
      <c r="AG32" s="1109"/>
      <c r="AH32" s="1109"/>
      <c r="AI32" s="1109"/>
      <c r="AJ32" s="1110"/>
      <c r="AK32" s="1069">
        <v>81</v>
      </c>
      <c r="AL32" s="1060"/>
      <c r="AM32" s="1060"/>
      <c r="AN32" s="1060"/>
      <c r="AO32" s="1060"/>
      <c r="AP32" s="1060">
        <v>2123</v>
      </c>
      <c r="AQ32" s="1060"/>
      <c r="AR32" s="1060"/>
      <c r="AS32" s="1060"/>
      <c r="AT32" s="1060"/>
      <c r="AU32" s="1060">
        <v>32</v>
      </c>
      <c r="AV32" s="1060"/>
      <c r="AW32" s="1060"/>
      <c r="AX32" s="1060"/>
      <c r="AY32" s="1060"/>
      <c r="AZ32" s="1131" t="s">
        <v>589</v>
      </c>
      <c r="BA32" s="1131"/>
      <c r="BB32" s="1131"/>
      <c r="BC32" s="1131"/>
      <c r="BD32" s="1131"/>
      <c r="BE32" s="1121" t="s">
        <v>408</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409</v>
      </c>
      <c r="C33" s="1127"/>
      <c r="D33" s="1127"/>
      <c r="E33" s="1127"/>
      <c r="F33" s="1127"/>
      <c r="G33" s="1127"/>
      <c r="H33" s="1127"/>
      <c r="I33" s="1127"/>
      <c r="J33" s="1127"/>
      <c r="K33" s="1127"/>
      <c r="L33" s="1127"/>
      <c r="M33" s="1127"/>
      <c r="N33" s="1127"/>
      <c r="O33" s="1127"/>
      <c r="P33" s="1128"/>
      <c r="Q33" s="1132">
        <v>6605</v>
      </c>
      <c r="R33" s="1133"/>
      <c r="S33" s="1133"/>
      <c r="T33" s="1133"/>
      <c r="U33" s="1133"/>
      <c r="V33" s="1133">
        <v>5379</v>
      </c>
      <c r="W33" s="1133"/>
      <c r="X33" s="1133"/>
      <c r="Y33" s="1133"/>
      <c r="Z33" s="1133"/>
      <c r="AA33" s="1133">
        <v>1226</v>
      </c>
      <c r="AB33" s="1133"/>
      <c r="AC33" s="1133"/>
      <c r="AD33" s="1133"/>
      <c r="AE33" s="1134"/>
      <c r="AF33" s="1108">
        <v>-571</v>
      </c>
      <c r="AG33" s="1109"/>
      <c r="AH33" s="1109"/>
      <c r="AI33" s="1109"/>
      <c r="AJ33" s="1110"/>
      <c r="AK33" s="1069">
        <v>1890</v>
      </c>
      <c r="AL33" s="1060"/>
      <c r="AM33" s="1060"/>
      <c r="AN33" s="1060"/>
      <c r="AO33" s="1060"/>
      <c r="AP33" s="1060">
        <v>1495</v>
      </c>
      <c r="AQ33" s="1060"/>
      <c r="AR33" s="1060"/>
      <c r="AS33" s="1060"/>
      <c r="AT33" s="1060"/>
      <c r="AU33" s="1060">
        <v>1248</v>
      </c>
      <c r="AV33" s="1060"/>
      <c r="AW33" s="1060"/>
      <c r="AX33" s="1060"/>
      <c r="AY33" s="1060"/>
      <c r="AZ33" s="1131">
        <v>14.1</v>
      </c>
      <c r="BA33" s="1131"/>
      <c r="BB33" s="1131"/>
      <c r="BC33" s="1131"/>
      <c r="BD33" s="1131"/>
      <c r="BE33" s="1121" t="s">
        <v>410</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411</v>
      </c>
      <c r="C34" s="1127"/>
      <c r="D34" s="1127"/>
      <c r="E34" s="1127"/>
      <c r="F34" s="1127"/>
      <c r="G34" s="1127"/>
      <c r="H34" s="1127"/>
      <c r="I34" s="1127"/>
      <c r="J34" s="1127"/>
      <c r="K34" s="1127"/>
      <c r="L34" s="1127"/>
      <c r="M34" s="1127"/>
      <c r="N34" s="1127"/>
      <c r="O34" s="1127"/>
      <c r="P34" s="1128"/>
      <c r="Q34" s="1132">
        <v>3841</v>
      </c>
      <c r="R34" s="1133"/>
      <c r="S34" s="1133"/>
      <c r="T34" s="1133"/>
      <c r="U34" s="1133"/>
      <c r="V34" s="1133">
        <v>3149</v>
      </c>
      <c r="W34" s="1133"/>
      <c r="X34" s="1133"/>
      <c r="Y34" s="1133"/>
      <c r="Z34" s="1133"/>
      <c r="AA34" s="1133">
        <v>692</v>
      </c>
      <c r="AB34" s="1133"/>
      <c r="AC34" s="1133"/>
      <c r="AD34" s="1133"/>
      <c r="AE34" s="1134"/>
      <c r="AF34" s="1108">
        <v>2656</v>
      </c>
      <c r="AG34" s="1109"/>
      <c r="AH34" s="1109"/>
      <c r="AI34" s="1109"/>
      <c r="AJ34" s="1110"/>
      <c r="AK34" s="1069">
        <v>1065</v>
      </c>
      <c r="AL34" s="1060"/>
      <c r="AM34" s="1060"/>
      <c r="AN34" s="1060"/>
      <c r="AO34" s="1060"/>
      <c r="AP34" s="1060">
        <v>13177</v>
      </c>
      <c r="AQ34" s="1060"/>
      <c r="AR34" s="1060"/>
      <c r="AS34" s="1060"/>
      <c r="AT34" s="1060"/>
      <c r="AU34" s="1060">
        <v>6154</v>
      </c>
      <c r="AV34" s="1060"/>
      <c r="AW34" s="1060"/>
      <c r="AX34" s="1060"/>
      <c r="AY34" s="1060"/>
      <c r="AZ34" s="1131" t="s">
        <v>590</v>
      </c>
      <c r="BA34" s="1131"/>
      <c r="BB34" s="1131"/>
      <c r="BC34" s="1131"/>
      <c r="BD34" s="1131"/>
      <c r="BE34" s="1121" t="s">
        <v>412</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413</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390</v>
      </c>
      <c r="B63" s="1033" t="s">
        <v>414</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7183</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415</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417</v>
      </c>
      <c r="B66" s="1085"/>
      <c r="C66" s="1085"/>
      <c r="D66" s="1085"/>
      <c r="E66" s="1085"/>
      <c r="F66" s="1085"/>
      <c r="G66" s="1085"/>
      <c r="H66" s="1085"/>
      <c r="I66" s="1085"/>
      <c r="J66" s="1085"/>
      <c r="K66" s="1085"/>
      <c r="L66" s="1085"/>
      <c r="M66" s="1085"/>
      <c r="N66" s="1085"/>
      <c r="O66" s="1085"/>
      <c r="P66" s="1086"/>
      <c r="Q66" s="1090" t="s">
        <v>418</v>
      </c>
      <c r="R66" s="1091"/>
      <c r="S66" s="1091"/>
      <c r="T66" s="1091"/>
      <c r="U66" s="1092"/>
      <c r="V66" s="1090" t="s">
        <v>419</v>
      </c>
      <c r="W66" s="1091"/>
      <c r="X66" s="1091"/>
      <c r="Y66" s="1091"/>
      <c r="Z66" s="1092"/>
      <c r="AA66" s="1090" t="s">
        <v>420</v>
      </c>
      <c r="AB66" s="1091"/>
      <c r="AC66" s="1091"/>
      <c r="AD66" s="1091"/>
      <c r="AE66" s="1092"/>
      <c r="AF66" s="1096" t="s">
        <v>398</v>
      </c>
      <c r="AG66" s="1097"/>
      <c r="AH66" s="1097"/>
      <c r="AI66" s="1097"/>
      <c r="AJ66" s="1098"/>
      <c r="AK66" s="1090" t="s">
        <v>421</v>
      </c>
      <c r="AL66" s="1085"/>
      <c r="AM66" s="1085"/>
      <c r="AN66" s="1085"/>
      <c r="AO66" s="1086"/>
      <c r="AP66" s="1090" t="s">
        <v>422</v>
      </c>
      <c r="AQ66" s="1091"/>
      <c r="AR66" s="1091"/>
      <c r="AS66" s="1091"/>
      <c r="AT66" s="1092"/>
      <c r="AU66" s="1090" t="s">
        <v>423</v>
      </c>
      <c r="AV66" s="1091"/>
      <c r="AW66" s="1091"/>
      <c r="AX66" s="1091"/>
      <c r="AY66" s="1092"/>
      <c r="AZ66" s="1090" t="s">
        <v>374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591</v>
      </c>
      <c r="C68" s="1075"/>
      <c r="D68" s="1075"/>
      <c r="E68" s="1075"/>
      <c r="F68" s="1075"/>
      <c r="G68" s="1075"/>
      <c r="H68" s="1075"/>
      <c r="I68" s="1075"/>
      <c r="J68" s="1075"/>
      <c r="K68" s="1075"/>
      <c r="L68" s="1075"/>
      <c r="M68" s="1075"/>
      <c r="N68" s="1075"/>
      <c r="O68" s="1075"/>
      <c r="P68" s="1076"/>
      <c r="Q68" s="1077">
        <v>2896</v>
      </c>
      <c r="R68" s="1071"/>
      <c r="S68" s="1071"/>
      <c r="T68" s="1071"/>
      <c r="U68" s="1071"/>
      <c r="V68" s="1071">
        <v>2819</v>
      </c>
      <c r="W68" s="1071"/>
      <c r="X68" s="1071"/>
      <c r="Y68" s="1071"/>
      <c r="Z68" s="1071"/>
      <c r="AA68" s="1071">
        <v>77</v>
      </c>
      <c r="AB68" s="1071"/>
      <c r="AC68" s="1071"/>
      <c r="AD68" s="1071"/>
      <c r="AE68" s="1071"/>
      <c r="AF68" s="1071">
        <v>64</v>
      </c>
      <c r="AG68" s="1071"/>
      <c r="AH68" s="1071"/>
      <c r="AI68" s="1071"/>
      <c r="AJ68" s="1071"/>
      <c r="AK68" s="1071" t="s">
        <v>589</v>
      </c>
      <c r="AL68" s="1071"/>
      <c r="AM68" s="1071"/>
      <c r="AN68" s="1071"/>
      <c r="AO68" s="1071"/>
      <c r="AP68" s="1071">
        <v>3844</v>
      </c>
      <c r="AQ68" s="1071"/>
      <c r="AR68" s="1071"/>
      <c r="AS68" s="1071"/>
      <c r="AT68" s="1071"/>
      <c r="AU68" s="1071">
        <v>2441</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592</v>
      </c>
      <c r="C69" s="1064"/>
      <c r="D69" s="1064"/>
      <c r="E69" s="1064"/>
      <c r="F69" s="1064"/>
      <c r="G69" s="1064"/>
      <c r="H69" s="1064"/>
      <c r="I69" s="1064"/>
      <c r="J69" s="1064"/>
      <c r="K69" s="1064"/>
      <c r="L69" s="1064"/>
      <c r="M69" s="1064"/>
      <c r="N69" s="1064"/>
      <c r="O69" s="1064"/>
      <c r="P69" s="1065"/>
      <c r="Q69" s="1066">
        <v>226</v>
      </c>
      <c r="R69" s="1060"/>
      <c r="S69" s="1060"/>
      <c r="T69" s="1060"/>
      <c r="U69" s="1060"/>
      <c r="V69" s="1060">
        <v>199</v>
      </c>
      <c r="W69" s="1060"/>
      <c r="X69" s="1060"/>
      <c r="Y69" s="1060"/>
      <c r="Z69" s="1060"/>
      <c r="AA69" s="1060">
        <v>27</v>
      </c>
      <c r="AB69" s="1060"/>
      <c r="AC69" s="1060"/>
      <c r="AD69" s="1060"/>
      <c r="AE69" s="1060"/>
      <c r="AF69" s="1060">
        <v>27</v>
      </c>
      <c r="AG69" s="1060"/>
      <c r="AH69" s="1060"/>
      <c r="AI69" s="1060"/>
      <c r="AJ69" s="1060"/>
      <c r="AK69" s="1060" t="s">
        <v>589</v>
      </c>
      <c r="AL69" s="1060"/>
      <c r="AM69" s="1060"/>
      <c r="AN69" s="1060"/>
      <c r="AO69" s="1060"/>
      <c r="AP69" s="1060">
        <v>134</v>
      </c>
      <c r="AQ69" s="1060"/>
      <c r="AR69" s="1060"/>
      <c r="AS69" s="1060"/>
      <c r="AT69" s="1060"/>
      <c r="AU69" s="1060">
        <v>13</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593</v>
      </c>
      <c r="C70" s="1064"/>
      <c r="D70" s="1064"/>
      <c r="E70" s="1064"/>
      <c r="F70" s="1064"/>
      <c r="G70" s="1064"/>
      <c r="H70" s="1064"/>
      <c r="I70" s="1064"/>
      <c r="J70" s="1064"/>
      <c r="K70" s="1064"/>
      <c r="L70" s="1064"/>
      <c r="M70" s="1064"/>
      <c r="N70" s="1064"/>
      <c r="O70" s="1064"/>
      <c r="P70" s="1065"/>
      <c r="Q70" s="1066">
        <v>12131</v>
      </c>
      <c r="R70" s="1060"/>
      <c r="S70" s="1060"/>
      <c r="T70" s="1060"/>
      <c r="U70" s="1060"/>
      <c r="V70" s="1060">
        <v>12049</v>
      </c>
      <c r="W70" s="1060"/>
      <c r="X70" s="1060"/>
      <c r="Y70" s="1060"/>
      <c r="Z70" s="1060"/>
      <c r="AA70" s="1060">
        <v>82</v>
      </c>
      <c r="AB70" s="1060"/>
      <c r="AC70" s="1060"/>
      <c r="AD70" s="1060"/>
      <c r="AE70" s="1060"/>
      <c r="AF70" s="1060">
        <v>82</v>
      </c>
      <c r="AG70" s="1060"/>
      <c r="AH70" s="1060"/>
      <c r="AI70" s="1060"/>
      <c r="AJ70" s="1060"/>
      <c r="AK70" s="1060" t="s">
        <v>589</v>
      </c>
      <c r="AL70" s="1060"/>
      <c r="AM70" s="1060"/>
      <c r="AN70" s="1060"/>
      <c r="AO70" s="1060"/>
      <c r="AP70" s="1060" t="s">
        <v>590</v>
      </c>
      <c r="AQ70" s="1060"/>
      <c r="AR70" s="1060"/>
      <c r="AS70" s="1060"/>
      <c r="AT70" s="1060"/>
      <c r="AU70" s="1060" t="s">
        <v>589</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594</v>
      </c>
      <c r="C71" s="1064"/>
      <c r="D71" s="1064"/>
      <c r="E71" s="1064"/>
      <c r="F71" s="1064"/>
      <c r="G71" s="1064"/>
      <c r="H71" s="1064"/>
      <c r="I71" s="1064"/>
      <c r="J71" s="1064"/>
      <c r="K71" s="1064"/>
      <c r="L71" s="1064"/>
      <c r="M71" s="1064"/>
      <c r="N71" s="1064"/>
      <c r="O71" s="1064"/>
      <c r="P71" s="1065"/>
      <c r="Q71" s="1066">
        <v>679</v>
      </c>
      <c r="R71" s="1060"/>
      <c r="S71" s="1060"/>
      <c r="T71" s="1060"/>
      <c r="U71" s="1060"/>
      <c r="V71" s="1060">
        <v>357</v>
      </c>
      <c r="W71" s="1060"/>
      <c r="X71" s="1060"/>
      <c r="Y71" s="1060"/>
      <c r="Z71" s="1060"/>
      <c r="AA71" s="1060">
        <v>322</v>
      </c>
      <c r="AB71" s="1060"/>
      <c r="AC71" s="1060"/>
      <c r="AD71" s="1060"/>
      <c r="AE71" s="1060"/>
      <c r="AF71" s="1060">
        <v>322</v>
      </c>
      <c r="AG71" s="1060"/>
      <c r="AH71" s="1060"/>
      <c r="AI71" s="1060"/>
      <c r="AJ71" s="1060"/>
      <c r="AK71" s="1060">
        <v>188</v>
      </c>
      <c r="AL71" s="1060"/>
      <c r="AM71" s="1060"/>
      <c r="AN71" s="1060"/>
      <c r="AO71" s="1060"/>
      <c r="AP71" s="1060" t="s">
        <v>590</v>
      </c>
      <c r="AQ71" s="1060"/>
      <c r="AR71" s="1060"/>
      <c r="AS71" s="1060"/>
      <c r="AT71" s="1060"/>
      <c r="AU71" s="1060" t="s">
        <v>590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595</v>
      </c>
      <c r="C72" s="1064"/>
      <c r="D72" s="1064"/>
      <c r="E72" s="1064"/>
      <c r="F72" s="1064"/>
      <c r="G72" s="1064"/>
      <c r="H72" s="1064"/>
      <c r="I72" s="1064"/>
      <c r="J72" s="1064"/>
      <c r="K72" s="1064"/>
      <c r="L72" s="1064"/>
      <c r="M72" s="1064"/>
      <c r="N72" s="1064"/>
      <c r="O72" s="1064"/>
      <c r="P72" s="1065"/>
      <c r="Q72" s="1066">
        <v>764162</v>
      </c>
      <c r="R72" s="1060"/>
      <c r="S72" s="1060"/>
      <c r="T72" s="1060"/>
      <c r="U72" s="1060"/>
      <c r="V72" s="1060">
        <v>744508</v>
      </c>
      <c r="W72" s="1060"/>
      <c r="X72" s="1060"/>
      <c r="Y72" s="1060"/>
      <c r="Z72" s="1060"/>
      <c r="AA72" s="1060">
        <v>19654</v>
      </c>
      <c r="AB72" s="1060"/>
      <c r="AC72" s="1060"/>
      <c r="AD72" s="1060"/>
      <c r="AE72" s="1060"/>
      <c r="AF72" s="1060">
        <v>19654</v>
      </c>
      <c r="AG72" s="1060"/>
      <c r="AH72" s="1060"/>
      <c r="AI72" s="1060"/>
      <c r="AJ72" s="1060"/>
      <c r="AK72" s="1060">
        <v>4314</v>
      </c>
      <c r="AL72" s="1060"/>
      <c r="AM72" s="1060"/>
      <c r="AN72" s="1060"/>
      <c r="AO72" s="1060"/>
      <c r="AP72" s="1060" t="s">
        <v>590</v>
      </c>
      <c r="AQ72" s="1060"/>
      <c r="AR72" s="1060"/>
      <c r="AS72" s="1060"/>
      <c r="AT72" s="1060"/>
      <c r="AU72" s="1060" t="s">
        <v>590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390</v>
      </c>
      <c r="B88" s="1033" t="s">
        <v>424</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1033" t="s">
        <v>425</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426</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427</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430</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431</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433</v>
      </c>
      <c r="AB109" s="983"/>
      <c r="AC109" s="983"/>
      <c r="AD109" s="983"/>
      <c r="AE109" s="984"/>
      <c r="AF109" s="985" t="s">
        <v>305</v>
      </c>
      <c r="AG109" s="983"/>
      <c r="AH109" s="983"/>
      <c r="AI109" s="983"/>
      <c r="AJ109" s="984"/>
      <c r="AK109" s="985" t="s">
        <v>304</v>
      </c>
      <c r="AL109" s="983"/>
      <c r="AM109" s="983"/>
      <c r="AN109" s="983"/>
      <c r="AO109" s="984"/>
      <c r="AP109" s="985" t="s">
        <v>434</v>
      </c>
      <c r="AQ109" s="983"/>
      <c r="AR109" s="983"/>
      <c r="AS109" s="983"/>
      <c r="AT109" s="1014"/>
      <c r="AU109" s="982" t="s">
        <v>432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433</v>
      </c>
      <c r="BR109" s="983"/>
      <c r="BS109" s="983"/>
      <c r="BT109" s="983"/>
      <c r="BU109" s="984"/>
      <c r="BV109" s="985" t="s">
        <v>305</v>
      </c>
      <c r="BW109" s="983"/>
      <c r="BX109" s="983"/>
      <c r="BY109" s="983"/>
      <c r="BZ109" s="984"/>
      <c r="CA109" s="985" t="s">
        <v>304</v>
      </c>
      <c r="CB109" s="983"/>
      <c r="CC109" s="983"/>
      <c r="CD109" s="983"/>
      <c r="CE109" s="984"/>
      <c r="CF109" s="1021" t="s">
        <v>434</v>
      </c>
      <c r="CG109" s="1021"/>
      <c r="CH109" s="1021"/>
      <c r="CI109" s="1021"/>
      <c r="CJ109" s="1021"/>
      <c r="CK109" s="985" t="s">
        <v>435</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433</v>
      </c>
      <c r="DH109" s="983"/>
      <c r="DI109" s="983"/>
      <c r="DJ109" s="983"/>
      <c r="DK109" s="984"/>
      <c r="DL109" s="985" t="s">
        <v>305</v>
      </c>
      <c r="DM109" s="983"/>
      <c r="DN109" s="983"/>
      <c r="DO109" s="983"/>
      <c r="DP109" s="984"/>
      <c r="DQ109" s="985" t="s">
        <v>304</v>
      </c>
      <c r="DR109" s="983"/>
      <c r="DS109" s="983"/>
      <c r="DT109" s="983"/>
      <c r="DU109" s="984"/>
      <c r="DV109" s="985" t="s">
        <v>434</v>
      </c>
      <c r="DW109" s="983"/>
      <c r="DX109" s="983"/>
      <c r="DY109" s="983"/>
      <c r="DZ109" s="1014"/>
    </row>
    <row r="110" spans="1:131" s="246" customFormat="1" ht="26.25" customHeight="1" x14ac:dyDescent="0.15">
      <c r="A110" s="885" t="s">
        <v>436</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5763871</v>
      </c>
      <c r="AB110" s="976"/>
      <c r="AC110" s="976"/>
      <c r="AD110" s="976"/>
      <c r="AE110" s="977"/>
      <c r="AF110" s="978">
        <v>5730387</v>
      </c>
      <c r="AG110" s="976"/>
      <c r="AH110" s="976"/>
      <c r="AI110" s="976"/>
      <c r="AJ110" s="977"/>
      <c r="AK110" s="978">
        <v>5881048</v>
      </c>
      <c r="AL110" s="976"/>
      <c r="AM110" s="976"/>
      <c r="AN110" s="976"/>
      <c r="AO110" s="977"/>
      <c r="AP110" s="979">
        <v>22</v>
      </c>
      <c r="AQ110" s="980"/>
      <c r="AR110" s="980"/>
      <c r="AS110" s="980"/>
      <c r="AT110" s="981"/>
      <c r="AU110" s="1015" t="s">
        <v>73</v>
      </c>
      <c r="AV110" s="1016"/>
      <c r="AW110" s="1016"/>
      <c r="AX110" s="1016"/>
      <c r="AY110" s="1016"/>
      <c r="AZ110" s="941" t="s">
        <v>437</v>
      </c>
      <c r="BA110" s="886"/>
      <c r="BB110" s="886"/>
      <c r="BC110" s="886"/>
      <c r="BD110" s="886"/>
      <c r="BE110" s="886"/>
      <c r="BF110" s="886"/>
      <c r="BG110" s="886"/>
      <c r="BH110" s="886"/>
      <c r="BI110" s="886"/>
      <c r="BJ110" s="886"/>
      <c r="BK110" s="886"/>
      <c r="BL110" s="886"/>
      <c r="BM110" s="886"/>
      <c r="BN110" s="886"/>
      <c r="BO110" s="886"/>
      <c r="BP110" s="887"/>
      <c r="BQ110" s="942">
        <v>63022374</v>
      </c>
      <c r="BR110" s="923"/>
      <c r="BS110" s="923"/>
      <c r="BT110" s="923"/>
      <c r="BU110" s="923"/>
      <c r="BV110" s="923">
        <v>68877968</v>
      </c>
      <c r="BW110" s="923"/>
      <c r="BX110" s="923"/>
      <c r="BY110" s="923"/>
      <c r="BZ110" s="923"/>
      <c r="CA110" s="923">
        <v>72035359</v>
      </c>
      <c r="CB110" s="923"/>
      <c r="CC110" s="923"/>
      <c r="CD110" s="923"/>
      <c r="CE110" s="923"/>
      <c r="CF110" s="947">
        <v>269.5</v>
      </c>
      <c r="CG110" s="948"/>
      <c r="CH110" s="948"/>
      <c r="CI110" s="948"/>
      <c r="CJ110" s="948"/>
      <c r="CK110" s="1011" t="s">
        <v>438</v>
      </c>
      <c r="CL110" s="897"/>
      <c r="CM110" s="972" t="s">
        <v>439</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v>1140219</v>
      </c>
      <c r="DH110" s="923"/>
      <c r="DI110" s="923"/>
      <c r="DJ110" s="923"/>
      <c r="DK110" s="923"/>
      <c r="DL110" s="923">
        <v>1639516</v>
      </c>
      <c r="DM110" s="923"/>
      <c r="DN110" s="923"/>
      <c r="DO110" s="923"/>
      <c r="DP110" s="923"/>
      <c r="DQ110" s="923">
        <v>2860742</v>
      </c>
      <c r="DR110" s="923"/>
      <c r="DS110" s="923"/>
      <c r="DT110" s="923"/>
      <c r="DU110" s="923"/>
      <c r="DV110" s="924">
        <v>10.7</v>
      </c>
      <c r="DW110" s="924"/>
      <c r="DX110" s="924"/>
      <c r="DY110" s="924"/>
      <c r="DZ110" s="925"/>
    </row>
    <row r="111" spans="1:131" s="246" customFormat="1" ht="26.25" customHeight="1" x14ac:dyDescent="0.15">
      <c r="A111" s="852" t="s">
        <v>440</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441</v>
      </c>
      <c r="AB111" s="1004"/>
      <c r="AC111" s="1004"/>
      <c r="AD111" s="1004"/>
      <c r="AE111" s="1005"/>
      <c r="AF111" s="1006" t="s">
        <v>442</v>
      </c>
      <c r="AG111" s="1004"/>
      <c r="AH111" s="1004"/>
      <c r="AI111" s="1004"/>
      <c r="AJ111" s="1005"/>
      <c r="AK111" s="1006" t="s">
        <v>441</v>
      </c>
      <c r="AL111" s="1004"/>
      <c r="AM111" s="1004"/>
      <c r="AN111" s="1004"/>
      <c r="AO111" s="1005"/>
      <c r="AP111" s="1007" t="s">
        <v>441</v>
      </c>
      <c r="AQ111" s="1008"/>
      <c r="AR111" s="1008"/>
      <c r="AS111" s="1008"/>
      <c r="AT111" s="1009"/>
      <c r="AU111" s="1017"/>
      <c r="AV111" s="1018"/>
      <c r="AW111" s="1018"/>
      <c r="AX111" s="1018"/>
      <c r="AY111" s="1018"/>
      <c r="AZ111" s="893" t="s">
        <v>443</v>
      </c>
      <c r="BA111" s="828"/>
      <c r="BB111" s="828"/>
      <c r="BC111" s="828"/>
      <c r="BD111" s="828"/>
      <c r="BE111" s="828"/>
      <c r="BF111" s="828"/>
      <c r="BG111" s="828"/>
      <c r="BH111" s="828"/>
      <c r="BI111" s="828"/>
      <c r="BJ111" s="828"/>
      <c r="BK111" s="828"/>
      <c r="BL111" s="828"/>
      <c r="BM111" s="828"/>
      <c r="BN111" s="828"/>
      <c r="BO111" s="828"/>
      <c r="BP111" s="829"/>
      <c r="BQ111" s="894">
        <v>14907242</v>
      </c>
      <c r="BR111" s="895"/>
      <c r="BS111" s="895"/>
      <c r="BT111" s="895"/>
      <c r="BU111" s="895"/>
      <c r="BV111" s="895">
        <v>13804805</v>
      </c>
      <c r="BW111" s="895"/>
      <c r="BX111" s="895"/>
      <c r="BY111" s="895"/>
      <c r="BZ111" s="895"/>
      <c r="CA111" s="895">
        <v>14462102</v>
      </c>
      <c r="CB111" s="895"/>
      <c r="CC111" s="895"/>
      <c r="CD111" s="895"/>
      <c r="CE111" s="895"/>
      <c r="CF111" s="956">
        <v>54.1</v>
      </c>
      <c r="CG111" s="957"/>
      <c r="CH111" s="957"/>
      <c r="CI111" s="957"/>
      <c r="CJ111" s="957"/>
      <c r="CK111" s="1012"/>
      <c r="CL111" s="899"/>
      <c r="CM111" s="902" t="s">
        <v>444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388</v>
      </c>
      <c r="DH111" s="895"/>
      <c r="DI111" s="895"/>
      <c r="DJ111" s="895"/>
      <c r="DK111" s="895"/>
      <c r="DL111" s="895" t="s">
        <v>388</v>
      </c>
      <c r="DM111" s="895"/>
      <c r="DN111" s="895"/>
      <c r="DO111" s="895"/>
      <c r="DP111" s="895"/>
      <c r="DQ111" s="895" t="s">
        <v>388</v>
      </c>
      <c r="DR111" s="895"/>
      <c r="DS111" s="895"/>
      <c r="DT111" s="895"/>
      <c r="DU111" s="895"/>
      <c r="DV111" s="872" t="s">
        <v>388</v>
      </c>
      <c r="DW111" s="872"/>
      <c r="DX111" s="872"/>
      <c r="DY111" s="872"/>
      <c r="DZ111" s="873"/>
    </row>
    <row r="112" spans="1:131" s="246" customFormat="1" ht="26.25" customHeight="1" x14ac:dyDescent="0.15">
      <c r="A112" s="997" t="s">
        <v>445</v>
      </c>
      <c r="B112" s="998"/>
      <c r="C112" s="828" t="s">
        <v>446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v>102027</v>
      </c>
      <c r="AB112" s="858"/>
      <c r="AC112" s="858"/>
      <c r="AD112" s="858"/>
      <c r="AE112" s="859"/>
      <c r="AF112" s="860">
        <v>84497</v>
      </c>
      <c r="AG112" s="858"/>
      <c r="AH112" s="858"/>
      <c r="AI112" s="858"/>
      <c r="AJ112" s="859"/>
      <c r="AK112" s="860">
        <v>64497</v>
      </c>
      <c r="AL112" s="858"/>
      <c r="AM112" s="858"/>
      <c r="AN112" s="858"/>
      <c r="AO112" s="859"/>
      <c r="AP112" s="905">
        <v>0.2</v>
      </c>
      <c r="AQ112" s="906"/>
      <c r="AR112" s="906"/>
      <c r="AS112" s="906"/>
      <c r="AT112" s="907"/>
      <c r="AU112" s="1017"/>
      <c r="AV112" s="1018"/>
      <c r="AW112" s="1018"/>
      <c r="AX112" s="1018"/>
      <c r="AY112" s="1018"/>
      <c r="AZ112" s="893" t="s">
        <v>447</v>
      </c>
      <c r="BA112" s="828"/>
      <c r="BB112" s="828"/>
      <c r="BC112" s="828"/>
      <c r="BD112" s="828"/>
      <c r="BE112" s="828"/>
      <c r="BF112" s="828"/>
      <c r="BG112" s="828"/>
      <c r="BH112" s="828"/>
      <c r="BI112" s="828"/>
      <c r="BJ112" s="828"/>
      <c r="BK112" s="828"/>
      <c r="BL112" s="828"/>
      <c r="BM112" s="828"/>
      <c r="BN112" s="828"/>
      <c r="BO112" s="828"/>
      <c r="BP112" s="829"/>
      <c r="BQ112" s="894">
        <v>7509240</v>
      </c>
      <c r="BR112" s="895"/>
      <c r="BS112" s="895"/>
      <c r="BT112" s="895"/>
      <c r="BU112" s="895"/>
      <c r="BV112" s="895">
        <v>7852780</v>
      </c>
      <c r="BW112" s="895"/>
      <c r="BX112" s="895"/>
      <c r="BY112" s="895"/>
      <c r="BZ112" s="895"/>
      <c r="CA112" s="895">
        <v>7433939</v>
      </c>
      <c r="CB112" s="895"/>
      <c r="CC112" s="895"/>
      <c r="CD112" s="895"/>
      <c r="CE112" s="895"/>
      <c r="CF112" s="956">
        <v>27.8</v>
      </c>
      <c r="CG112" s="957"/>
      <c r="CH112" s="957"/>
      <c r="CI112" s="957"/>
      <c r="CJ112" s="957"/>
      <c r="CK112" s="1012"/>
      <c r="CL112" s="899"/>
      <c r="CM112" s="902" t="s">
        <v>448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442</v>
      </c>
      <c r="DH112" s="895"/>
      <c r="DI112" s="895"/>
      <c r="DJ112" s="895"/>
      <c r="DK112" s="895"/>
      <c r="DL112" s="895" t="s">
        <v>442</v>
      </c>
      <c r="DM112" s="895"/>
      <c r="DN112" s="895"/>
      <c r="DO112" s="895"/>
      <c r="DP112" s="895"/>
      <c r="DQ112" s="895" t="s">
        <v>449</v>
      </c>
      <c r="DR112" s="895"/>
      <c r="DS112" s="895"/>
      <c r="DT112" s="895"/>
      <c r="DU112" s="895"/>
      <c r="DV112" s="872" t="s">
        <v>442</v>
      </c>
      <c r="DW112" s="872"/>
      <c r="DX112" s="872"/>
      <c r="DY112" s="872"/>
      <c r="DZ112" s="873"/>
    </row>
    <row r="113" spans="1:130" s="246" customFormat="1" ht="26.25" customHeight="1" x14ac:dyDescent="0.15">
      <c r="A113" s="999"/>
      <c r="B113" s="1000"/>
      <c r="C113" s="828" t="s">
        <v>450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812586</v>
      </c>
      <c r="AB113" s="1004"/>
      <c r="AC113" s="1004"/>
      <c r="AD113" s="1004"/>
      <c r="AE113" s="1005"/>
      <c r="AF113" s="1006">
        <v>776959</v>
      </c>
      <c r="AG113" s="1004"/>
      <c r="AH113" s="1004"/>
      <c r="AI113" s="1004"/>
      <c r="AJ113" s="1005"/>
      <c r="AK113" s="1006">
        <v>872731</v>
      </c>
      <c r="AL113" s="1004"/>
      <c r="AM113" s="1004"/>
      <c r="AN113" s="1004"/>
      <c r="AO113" s="1005"/>
      <c r="AP113" s="1007">
        <v>3.3</v>
      </c>
      <c r="AQ113" s="1008"/>
      <c r="AR113" s="1008"/>
      <c r="AS113" s="1008"/>
      <c r="AT113" s="1009"/>
      <c r="AU113" s="1017"/>
      <c r="AV113" s="1018"/>
      <c r="AW113" s="1018"/>
      <c r="AX113" s="1018"/>
      <c r="AY113" s="1018"/>
      <c r="AZ113" s="893" t="s">
        <v>451</v>
      </c>
      <c r="BA113" s="828"/>
      <c r="BB113" s="828"/>
      <c r="BC113" s="828"/>
      <c r="BD113" s="828"/>
      <c r="BE113" s="828"/>
      <c r="BF113" s="828"/>
      <c r="BG113" s="828"/>
      <c r="BH113" s="828"/>
      <c r="BI113" s="828"/>
      <c r="BJ113" s="828"/>
      <c r="BK113" s="828"/>
      <c r="BL113" s="828"/>
      <c r="BM113" s="828"/>
      <c r="BN113" s="828"/>
      <c r="BO113" s="828"/>
      <c r="BP113" s="829"/>
      <c r="BQ113" s="894">
        <v>3874076</v>
      </c>
      <c r="BR113" s="895"/>
      <c r="BS113" s="895"/>
      <c r="BT113" s="895"/>
      <c r="BU113" s="895"/>
      <c r="BV113" s="895">
        <v>3172782</v>
      </c>
      <c r="BW113" s="895"/>
      <c r="BX113" s="895"/>
      <c r="BY113" s="895"/>
      <c r="BZ113" s="895"/>
      <c r="CA113" s="895">
        <v>2454277</v>
      </c>
      <c r="CB113" s="895"/>
      <c r="CC113" s="895"/>
      <c r="CD113" s="895"/>
      <c r="CE113" s="895"/>
      <c r="CF113" s="956">
        <v>9.1999999999999993</v>
      </c>
      <c r="CG113" s="957"/>
      <c r="CH113" s="957"/>
      <c r="CI113" s="957"/>
      <c r="CJ113" s="957"/>
      <c r="CK113" s="1012"/>
      <c r="CL113" s="899"/>
      <c r="CM113" s="902" t="s">
        <v>452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442</v>
      </c>
      <c r="DH113" s="858"/>
      <c r="DI113" s="858"/>
      <c r="DJ113" s="858"/>
      <c r="DK113" s="859"/>
      <c r="DL113" s="860" t="s">
        <v>442</v>
      </c>
      <c r="DM113" s="858"/>
      <c r="DN113" s="858"/>
      <c r="DO113" s="858"/>
      <c r="DP113" s="859"/>
      <c r="DQ113" s="860" t="s">
        <v>442</v>
      </c>
      <c r="DR113" s="858"/>
      <c r="DS113" s="858"/>
      <c r="DT113" s="858"/>
      <c r="DU113" s="859"/>
      <c r="DV113" s="905" t="s">
        <v>442</v>
      </c>
      <c r="DW113" s="906"/>
      <c r="DX113" s="906"/>
      <c r="DY113" s="906"/>
      <c r="DZ113" s="907"/>
    </row>
    <row r="114" spans="1:130" s="246" customFormat="1" ht="26.25" customHeight="1" x14ac:dyDescent="0.15">
      <c r="A114" s="999"/>
      <c r="B114" s="1000"/>
      <c r="C114" s="828" t="s">
        <v>453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763833</v>
      </c>
      <c r="AB114" s="858"/>
      <c r="AC114" s="858"/>
      <c r="AD114" s="858"/>
      <c r="AE114" s="859"/>
      <c r="AF114" s="860">
        <v>763812</v>
      </c>
      <c r="AG114" s="858"/>
      <c r="AH114" s="858"/>
      <c r="AI114" s="858"/>
      <c r="AJ114" s="859"/>
      <c r="AK114" s="860">
        <v>764380</v>
      </c>
      <c r="AL114" s="858"/>
      <c r="AM114" s="858"/>
      <c r="AN114" s="858"/>
      <c r="AO114" s="859"/>
      <c r="AP114" s="905">
        <v>2.9</v>
      </c>
      <c r="AQ114" s="906"/>
      <c r="AR114" s="906"/>
      <c r="AS114" s="906"/>
      <c r="AT114" s="907"/>
      <c r="AU114" s="1017"/>
      <c r="AV114" s="1018"/>
      <c r="AW114" s="1018"/>
      <c r="AX114" s="1018"/>
      <c r="AY114" s="1018"/>
      <c r="AZ114" s="893" t="s">
        <v>454</v>
      </c>
      <c r="BA114" s="828"/>
      <c r="BB114" s="828"/>
      <c r="BC114" s="828"/>
      <c r="BD114" s="828"/>
      <c r="BE114" s="828"/>
      <c r="BF114" s="828"/>
      <c r="BG114" s="828"/>
      <c r="BH114" s="828"/>
      <c r="BI114" s="828"/>
      <c r="BJ114" s="828"/>
      <c r="BK114" s="828"/>
      <c r="BL114" s="828"/>
      <c r="BM114" s="828"/>
      <c r="BN114" s="828"/>
      <c r="BO114" s="828"/>
      <c r="BP114" s="829"/>
      <c r="BQ114" s="894">
        <v>7437959</v>
      </c>
      <c r="BR114" s="895"/>
      <c r="BS114" s="895"/>
      <c r="BT114" s="895"/>
      <c r="BU114" s="895"/>
      <c r="BV114" s="895">
        <v>7252141</v>
      </c>
      <c r="BW114" s="895"/>
      <c r="BX114" s="895"/>
      <c r="BY114" s="895"/>
      <c r="BZ114" s="895"/>
      <c r="CA114" s="895">
        <v>7884819</v>
      </c>
      <c r="CB114" s="895"/>
      <c r="CC114" s="895"/>
      <c r="CD114" s="895"/>
      <c r="CE114" s="895"/>
      <c r="CF114" s="956">
        <v>29.5</v>
      </c>
      <c r="CG114" s="957"/>
      <c r="CH114" s="957"/>
      <c r="CI114" s="957"/>
      <c r="CJ114" s="957"/>
      <c r="CK114" s="1012"/>
      <c r="CL114" s="899"/>
      <c r="CM114" s="902" t="s">
        <v>455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442</v>
      </c>
      <c r="DH114" s="858"/>
      <c r="DI114" s="858"/>
      <c r="DJ114" s="858"/>
      <c r="DK114" s="859"/>
      <c r="DL114" s="860" t="s">
        <v>442</v>
      </c>
      <c r="DM114" s="858"/>
      <c r="DN114" s="858"/>
      <c r="DO114" s="858"/>
      <c r="DP114" s="859"/>
      <c r="DQ114" s="860" t="s">
        <v>442</v>
      </c>
      <c r="DR114" s="858"/>
      <c r="DS114" s="858"/>
      <c r="DT114" s="858"/>
      <c r="DU114" s="859"/>
      <c r="DV114" s="905" t="s">
        <v>442</v>
      </c>
      <c r="DW114" s="906"/>
      <c r="DX114" s="906"/>
      <c r="DY114" s="906"/>
      <c r="DZ114" s="907"/>
    </row>
    <row r="115" spans="1:130" s="246" customFormat="1" ht="26.25" customHeight="1" x14ac:dyDescent="0.15">
      <c r="A115" s="999"/>
      <c r="B115" s="1000"/>
      <c r="C115" s="828" t="s">
        <v>456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1123957</v>
      </c>
      <c r="AB115" s="1004"/>
      <c r="AC115" s="1004"/>
      <c r="AD115" s="1004"/>
      <c r="AE115" s="1005"/>
      <c r="AF115" s="1006">
        <v>1143526</v>
      </c>
      <c r="AG115" s="1004"/>
      <c r="AH115" s="1004"/>
      <c r="AI115" s="1004"/>
      <c r="AJ115" s="1005"/>
      <c r="AK115" s="1006">
        <v>1196784</v>
      </c>
      <c r="AL115" s="1004"/>
      <c r="AM115" s="1004"/>
      <c r="AN115" s="1004"/>
      <c r="AO115" s="1005"/>
      <c r="AP115" s="1007">
        <v>4.5</v>
      </c>
      <c r="AQ115" s="1008"/>
      <c r="AR115" s="1008"/>
      <c r="AS115" s="1008"/>
      <c r="AT115" s="1009"/>
      <c r="AU115" s="1017"/>
      <c r="AV115" s="1018"/>
      <c r="AW115" s="1018"/>
      <c r="AX115" s="1018"/>
      <c r="AY115" s="1018"/>
      <c r="AZ115" s="893" t="s">
        <v>457</v>
      </c>
      <c r="BA115" s="828"/>
      <c r="BB115" s="828"/>
      <c r="BC115" s="828"/>
      <c r="BD115" s="828"/>
      <c r="BE115" s="828"/>
      <c r="BF115" s="828"/>
      <c r="BG115" s="828"/>
      <c r="BH115" s="828"/>
      <c r="BI115" s="828"/>
      <c r="BJ115" s="828"/>
      <c r="BK115" s="828"/>
      <c r="BL115" s="828"/>
      <c r="BM115" s="828"/>
      <c r="BN115" s="828"/>
      <c r="BO115" s="828"/>
      <c r="BP115" s="829"/>
      <c r="BQ115" s="894">
        <v>178013</v>
      </c>
      <c r="BR115" s="895"/>
      <c r="BS115" s="895"/>
      <c r="BT115" s="895"/>
      <c r="BU115" s="895"/>
      <c r="BV115" s="895">
        <v>157367</v>
      </c>
      <c r="BW115" s="895"/>
      <c r="BX115" s="895"/>
      <c r="BY115" s="895"/>
      <c r="BZ115" s="895"/>
      <c r="CA115" s="895">
        <v>53916</v>
      </c>
      <c r="CB115" s="895"/>
      <c r="CC115" s="895"/>
      <c r="CD115" s="895"/>
      <c r="CE115" s="895"/>
      <c r="CF115" s="956">
        <v>0.2</v>
      </c>
      <c r="CG115" s="957"/>
      <c r="CH115" s="957"/>
      <c r="CI115" s="957"/>
      <c r="CJ115" s="957"/>
      <c r="CK115" s="1012"/>
      <c r="CL115" s="899"/>
      <c r="CM115" s="893" t="s">
        <v>458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3332148</v>
      </c>
      <c r="DH115" s="858"/>
      <c r="DI115" s="858"/>
      <c r="DJ115" s="858"/>
      <c r="DK115" s="859"/>
      <c r="DL115" s="860">
        <v>2315102</v>
      </c>
      <c r="DM115" s="858"/>
      <c r="DN115" s="858"/>
      <c r="DO115" s="858"/>
      <c r="DP115" s="859"/>
      <c r="DQ115" s="860">
        <v>2335681</v>
      </c>
      <c r="DR115" s="858"/>
      <c r="DS115" s="858"/>
      <c r="DT115" s="858"/>
      <c r="DU115" s="859"/>
      <c r="DV115" s="905">
        <v>8.6999999999999993</v>
      </c>
      <c r="DW115" s="906"/>
      <c r="DX115" s="906"/>
      <c r="DY115" s="906"/>
      <c r="DZ115" s="907"/>
    </row>
    <row r="116" spans="1:130" s="246" customFormat="1" ht="26.25" customHeight="1" x14ac:dyDescent="0.15">
      <c r="A116" s="1001"/>
      <c r="B116" s="1002"/>
      <c r="C116" s="961" t="s">
        <v>459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372</v>
      </c>
      <c r="AB116" s="858"/>
      <c r="AC116" s="858"/>
      <c r="AD116" s="858"/>
      <c r="AE116" s="859"/>
      <c r="AF116" s="860">
        <v>3084</v>
      </c>
      <c r="AG116" s="858"/>
      <c r="AH116" s="858"/>
      <c r="AI116" s="858"/>
      <c r="AJ116" s="859"/>
      <c r="AK116" s="860">
        <v>275</v>
      </c>
      <c r="AL116" s="858"/>
      <c r="AM116" s="858"/>
      <c r="AN116" s="858"/>
      <c r="AO116" s="859"/>
      <c r="AP116" s="905">
        <v>0</v>
      </c>
      <c r="AQ116" s="906"/>
      <c r="AR116" s="906"/>
      <c r="AS116" s="906"/>
      <c r="AT116" s="907"/>
      <c r="AU116" s="1017"/>
      <c r="AV116" s="1018"/>
      <c r="AW116" s="1018"/>
      <c r="AX116" s="1018"/>
      <c r="AY116" s="1018"/>
      <c r="AZ116" s="944" t="s">
        <v>460</v>
      </c>
      <c r="BA116" s="945"/>
      <c r="BB116" s="945"/>
      <c r="BC116" s="945"/>
      <c r="BD116" s="945"/>
      <c r="BE116" s="945"/>
      <c r="BF116" s="945"/>
      <c r="BG116" s="945"/>
      <c r="BH116" s="945"/>
      <c r="BI116" s="945"/>
      <c r="BJ116" s="945"/>
      <c r="BK116" s="945"/>
      <c r="BL116" s="945"/>
      <c r="BM116" s="945"/>
      <c r="BN116" s="945"/>
      <c r="BO116" s="945"/>
      <c r="BP116" s="946"/>
      <c r="BQ116" s="894" t="s">
        <v>442</v>
      </c>
      <c r="BR116" s="895"/>
      <c r="BS116" s="895"/>
      <c r="BT116" s="895"/>
      <c r="BU116" s="895"/>
      <c r="BV116" s="895" t="s">
        <v>442</v>
      </c>
      <c r="BW116" s="895"/>
      <c r="BX116" s="895"/>
      <c r="BY116" s="895"/>
      <c r="BZ116" s="895"/>
      <c r="CA116" s="895" t="s">
        <v>442</v>
      </c>
      <c r="CB116" s="895"/>
      <c r="CC116" s="895"/>
      <c r="CD116" s="895"/>
      <c r="CE116" s="895"/>
      <c r="CF116" s="956" t="s">
        <v>442</v>
      </c>
      <c r="CG116" s="957"/>
      <c r="CH116" s="957"/>
      <c r="CI116" s="957"/>
      <c r="CJ116" s="957"/>
      <c r="CK116" s="1012"/>
      <c r="CL116" s="899"/>
      <c r="CM116" s="902" t="s">
        <v>461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442</v>
      </c>
      <c r="DH116" s="858"/>
      <c r="DI116" s="858"/>
      <c r="DJ116" s="858"/>
      <c r="DK116" s="859"/>
      <c r="DL116" s="860" t="s">
        <v>442</v>
      </c>
      <c r="DM116" s="858"/>
      <c r="DN116" s="858"/>
      <c r="DO116" s="858"/>
      <c r="DP116" s="859"/>
      <c r="DQ116" s="860" t="s">
        <v>442</v>
      </c>
      <c r="DR116" s="858"/>
      <c r="DS116" s="858"/>
      <c r="DT116" s="858"/>
      <c r="DU116" s="859"/>
      <c r="DV116" s="905" t="s">
        <v>449</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462</v>
      </c>
      <c r="Z117" s="984"/>
      <c r="AA117" s="989">
        <v>8566646</v>
      </c>
      <c r="AB117" s="990"/>
      <c r="AC117" s="990"/>
      <c r="AD117" s="990"/>
      <c r="AE117" s="991"/>
      <c r="AF117" s="992">
        <v>8502265</v>
      </c>
      <c r="AG117" s="990"/>
      <c r="AH117" s="990"/>
      <c r="AI117" s="990"/>
      <c r="AJ117" s="991"/>
      <c r="AK117" s="992">
        <v>8779715</v>
      </c>
      <c r="AL117" s="990"/>
      <c r="AM117" s="990"/>
      <c r="AN117" s="990"/>
      <c r="AO117" s="991"/>
      <c r="AP117" s="993"/>
      <c r="AQ117" s="994"/>
      <c r="AR117" s="994"/>
      <c r="AS117" s="994"/>
      <c r="AT117" s="995"/>
      <c r="AU117" s="1017"/>
      <c r="AV117" s="1018"/>
      <c r="AW117" s="1018"/>
      <c r="AX117" s="1018"/>
      <c r="AY117" s="1018"/>
      <c r="AZ117" s="944" t="s">
        <v>463</v>
      </c>
      <c r="BA117" s="945"/>
      <c r="BB117" s="945"/>
      <c r="BC117" s="945"/>
      <c r="BD117" s="945"/>
      <c r="BE117" s="945"/>
      <c r="BF117" s="945"/>
      <c r="BG117" s="945"/>
      <c r="BH117" s="945"/>
      <c r="BI117" s="945"/>
      <c r="BJ117" s="945"/>
      <c r="BK117" s="945"/>
      <c r="BL117" s="945"/>
      <c r="BM117" s="945"/>
      <c r="BN117" s="945"/>
      <c r="BO117" s="945"/>
      <c r="BP117" s="946"/>
      <c r="BQ117" s="894" t="s">
        <v>464</v>
      </c>
      <c r="BR117" s="895"/>
      <c r="BS117" s="895"/>
      <c r="BT117" s="895"/>
      <c r="BU117" s="895"/>
      <c r="BV117" s="895" t="s">
        <v>449</v>
      </c>
      <c r="BW117" s="895"/>
      <c r="BX117" s="895"/>
      <c r="BY117" s="895"/>
      <c r="BZ117" s="895"/>
      <c r="CA117" s="895" t="s">
        <v>464</v>
      </c>
      <c r="CB117" s="895"/>
      <c r="CC117" s="895"/>
      <c r="CD117" s="895"/>
      <c r="CE117" s="895"/>
      <c r="CF117" s="956" t="s">
        <v>465</v>
      </c>
      <c r="CG117" s="957"/>
      <c r="CH117" s="957"/>
      <c r="CI117" s="957"/>
      <c r="CJ117" s="957"/>
      <c r="CK117" s="1012"/>
      <c r="CL117" s="899"/>
      <c r="CM117" s="902" t="s">
        <v>466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v>10117400</v>
      </c>
      <c r="DH117" s="858"/>
      <c r="DI117" s="858"/>
      <c r="DJ117" s="858"/>
      <c r="DK117" s="859"/>
      <c r="DL117" s="860">
        <v>9558100</v>
      </c>
      <c r="DM117" s="858"/>
      <c r="DN117" s="858"/>
      <c r="DO117" s="858"/>
      <c r="DP117" s="859"/>
      <c r="DQ117" s="860">
        <v>8998800</v>
      </c>
      <c r="DR117" s="858"/>
      <c r="DS117" s="858"/>
      <c r="DT117" s="858"/>
      <c r="DU117" s="859"/>
      <c r="DV117" s="905">
        <v>33.700000000000003</v>
      </c>
      <c r="DW117" s="906"/>
      <c r="DX117" s="906"/>
      <c r="DY117" s="906"/>
      <c r="DZ117" s="907"/>
    </row>
    <row r="118" spans="1:130" s="246" customFormat="1" ht="26.25" customHeight="1" x14ac:dyDescent="0.15">
      <c r="A118" s="982" t="s">
        <v>435</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433</v>
      </c>
      <c r="AB118" s="983"/>
      <c r="AC118" s="983"/>
      <c r="AD118" s="983"/>
      <c r="AE118" s="984"/>
      <c r="AF118" s="985" t="s">
        <v>305</v>
      </c>
      <c r="AG118" s="983"/>
      <c r="AH118" s="983"/>
      <c r="AI118" s="983"/>
      <c r="AJ118" s="984"/>
      <c r="AK118" s="985" t="s">
        <v>304</v>
      </c>
      <c r="AL118" s="983"/>
      <c r="AM118" s="983"/>
      <c r="AN118" s="983"/>
      <c r="AO118" s="984"/>
      <c r="AP118" s="986" t="s">
        <v>434</v>
      </c>
      <c r="AQ118" s="987"/>
      <c r="AR118" s="987"/>
      <c r="AS118" s="987"/>
      <c r="AT118" s="988"/>
      <c r="AU118" s="1017"/>
      <c r="AV118" s="1018"/>
      <c r="AW118" s="1018"/>
      <c r="AX118" s="1018"/>
      <c r="AY118" s="1018"/>
      <c r="AZ118" s="960" t="s">
        <v>467</v>
      </c>
      <c r="BA118" s="961"/>
      <c r="BB118" s="961"/>
      <c r="BC118" s="961"/>
      <c r="BD118" s="961"/>
      <c r="BE118" s="961"/>
      <c r="BF118" s="961"/>
      <c r="BG118" s="961"/>
      <c r="BH118" s="961"/>
      <c r="BI118" s="961"/>
      <c r="BJ118" s="961"/>
      <c r="BK118" s="961"/>
      <c r="BL118" s="961"/>
      <c r="BM118" s="961"/>
      <c r="BN118" s="961"/>
      <c r="BO118" s="961"/>
      <c r="BP118" s="962"/>
      <c r="BQ118" s="963" t="s">
        <v>465</v>
      </c>
      <c r="BR118" s="926"/>
      <c r="BS118" s="926"/>
      <c r="BT118" s="926"/>
      <c r="BU118" s="926"/>
      <c r="BV118" s="926" t="s">
        <v>468</v>
      </c>
      <c r="BW118" s="926"/>
      <c r="BX118" s="926"/>
      <c r="BY118" s="926"/>
      <c r="BZ118" s="926"/>
      <c r="CA118" s="926" t="s">
        <v>465</v>
      </c>
      <c r="CB118" s="926"/>
      <c r="CC118" s="926"/>
      <c r="CD118" s="926"/>
      <c r="CE118" s="926"/>
      <c r="CF118" s="956" t="s">
        <v>469</v>
      </c>
      <c r="CG118" s="957"/>
      <c r="CH118" s="957"/>
      <c r="CI118" s="957"/>
      <c r="CJ118" s="957"/>
      <c r="CK118" s="1012"/>
      <c r="CL118" s="899"/>
      <c r="CM118" s="902" t="s">
        <v>470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469</v>
      </c>
      <c r="DH118" s="858"/>
      <c r="DI118" s="858"/>
      <c r="DJ118" s="858"/>
      <c r="DK118" s="859"/>
      <c r="DL118" s="860" t="s">
        <v>388</v>
      </c>
      <c r="DM118" s="858"/>
      <c r="DN118" s="858"/>
      <c r="DO118" s="858"/>
      <c r="DP118" s="859"/>
      <c r="DQ118" s="860" t="s">
        <v>449</v>
      </c>
      <c r="DR118" s="858"/>
      <c r="DS118" s="858"/>
      <c r="DT118" s="858"/>
      <c r="DU118" s="859"/>
      <c r="DV118" s="905" t="s">
        <v>388</v>
      </c>
      <c r="DW118" s="906"/>
      <c r="DX118" s="906"/>
      <c r="DY118" s="906"/>
      <c r="DZ118" s="907"/>
    </row>
    <row r="119" spans="1:130" s="246" customFormat="1" ht="26.25" customHeight="1" x14ac:dyDescent="0.15">
      <c r="A119" s="896" t="s">
        <v>438</v>
      </c>
      <c r="B119" s="897"/>
      <c r="C119" s="972" t="s">
        <v>439</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v>173674</v>
      </c>
      <c r="AB119" s="976"/>
      <c r="AC119" s="976"/>
      <c r="AD119" s="976"/>
      <c r="AE119" s="977"/>
      <c r="AF119" s="978">
        <v>214108</v>
      </c>
      <c r="AG119" s="976"/>
      <c r="AH119" s="976"/>
      <c r="AI119" s="976"/>
      <c r="AJ119" s="977"/>
      <c r="AK119" s="978">
        <v>286345</v>
      </c>
      <c r="AL119" s="976"/>
      <c r="AM119" s="976"/>
      <c r="AN119" s="976"/>
      <c r="AO119" s="977"/>
      <c r="AP119" s="979">
        <v>1.1000000000000001</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471</v>
      </c>
      <c r="BP119" s="959"/>
      <c r="BQ119" s="963">
        <v>96928904</v>
      </c>
      <c r="BR119" s="926"/>
      <c r="BS119" s="926"/>
      <c r="BT119" s="926"/>
      <c r="BU119" s="926"/>
      <c r="BV119" s="926">
        <v>101117843</v>
      </c>
      <c r="BW119" s="926"/>
      <c r="BX119" s="926"/>
      <c r="BY119" s="926"/>
      <c r="BZ119" s="926"/>
      <c r="CA119" s="926">
        <v>104324412</v>
      </c>
      <c r="CB119" s="926"/>
      <c r="CC119" s="926"/>
      <c r="CD119" s="926"/>
      <c r="CE119" s="926"/>
      <c r="CF119" s="824"/>
      <c r="CG119" s="825"/>
      <c r="CH119" s="825"/>
      <c r="CI119" s="825"/>
      <c r="CJ119" s="915"/>
      <c r="CK119" s="1013"/>
      <c r="CL119" s="901"/>
      <c r="CM119" s="919" t="s">
        <v>472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317475</v>
      </c>
      <c r="DH119" s="841"/>
      <c r="DI119" s="841"/>
      <c r="DJ119" s="841"/>
      <c r="DK119" s="842"/>
      <c r="DL119" s="843">
        <v>292087</v>
      </c>
      <c r="DM119" s="841"/>
      <c r="DN119" s="841"/>
      <c r="DO119" s="841"/>
      <c r="DP119" s="842"/>
      <c r="DQ119" s="843">
        <v>266879</v>
      </c>
      <c r="DR119" s="841"/>
      <c r="DS119" s="841"/>
      <c r="DT119" s="841"/>
      <c r="DU119" s="842"/>
      <c r="DV119" s="929">
        <v>1</v>
      </c>
      <c r="DW119" s="930"/>
      <c r="DX119" s="930"/>
      <c r="DY119" s="930"/>
      <c r="DZ119" s="931"/>
    </row>
    <row r="120" spans="1:130" s="246" customFormat="1" ht="26.25" customHeight="1" x14ac:dyDescent="0.15">
      <c r="A120" s="898"/>
      <c r="B120" s="899"/>
      <c r="C120" s="902" t="s">
        <v>444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464</v>
      </c>
      <c r="AB120" s="858"/>
      <c r="AC120" s="858"/>
      <c r="AD120" s="858"/>
      <c r="AE120" s="859"/>
      <c r="AF120" s="860" t="s">
        <v>469</v>
      </c>
      <c r="AG120" s="858"/>
      <c r="AH120" s="858"/>
      <c r="AI120" s="858"/>
      <c r="AJ120" s="859"/>
      <c r="AK120" s="860" t="s">
        <v>465</v>
      </c>
      <c r="AL120" s="858"/>
      <c r="AM120" s="858"/>
      <c r="AN120" s="858"/>
      <c r="AO120" s="859"/>
      <c r="AP120" s="905" t="s">
        <v>465</v>
      </c>
      <c r="AQ120" s="906"/>
      <c r="AR120" s="906"/>
      <c r="AS120" s="906"/>
      <c r="AT120" s="907"/>
      <c r="AU120" s="964" t="s">
        <v>473</v>
      </c>
      <c r="AV120" s="965"/>
      <c r="AW120" s="965"/>
      <c r="AX120" s="965"/>
      <c r="AY120" s="966"/>
      <c r="AZ120" s="941" t="s">
        <v>474</v>
      </c>
      <c r="BA120" s="886"/>
      <c r="BB120" s="886"/>
      <c r="BC120" s="886"/>
      <c r="BD120" s="886"/>
      <c r="BE120" s="886"/>
      <c r="BF120" s="886"/>
      <c r="BG120" s="886"/>
      <c r="BH120" s="886"/>
      <c r="BI120" s="886"/>
      <c r="BJ120" s="886"/>
      <c r="BK120" s="886"/>
      <c r="BL120" s="886"/>
      <c r="BM120" s="886"/>
      <c r="BN120" s="886"/>
      <c r="BO120" s="886"/>
      <c r="BP120" s="887"/>
      <c r="BQ120" s="942">
        <v>4703345</v>
      </c>
      <c r="BR120" s="923"/>
      <c r="BS120" s="923"/>
      <c r="BT120" s="923"/>
      <c r="BU120" s="923"/>
      <c r="BV120" s="923">
        <v>6893494</v>
      </c>
      <c r="BW120" s="923"/>
      <c r="BX120" s="923"/>
      <c r="BY120" s="923"/>
      <c r="BZ120" s="923"/>
      <c r="CA120" s="923">
        <v>7121048</v>
      </c>
      <c r="CB120" s="923"/>
      <c r="CC120" s="923"/>
      <c r="CD120" s="923"/>
      <c r="CE120" s="923"/>
      <c r="CF120" s="947">
        <v>26.6</v>
      </c>
      <c r="CG120" s="948"/>
      <c r="CH120" s="948"/>
      <c r="CI120" s="948"/>
      <c r="CJ120" s="948"/>
      <c r="CK120" s="949" t="s">
        <v>475</v>
      </c>
      <c r="CL120" s="933"/>
      <c r="CM120" s="933"/>
      <c r="CN120" s="933"/>
      <c r="CO120" s="934"/>
      <c r="CP120" s="953" t="s">
        <v>476</v>
      </c>
      <c r="CQ120" s="954"/>
      <c r="CR120" s="954"/>
      <c r="CS120" s="954"/>
      <c r="CT120" s="954"/>
      <c r="CU120" s="954"/>
      <c r="CV120" s="954"/>
      <c r="CW120" s="954"/>
      <c r="CX120" s="954"/>
      <c r="CY120" s="954"/>
      <c r="CZ120" s="954"/>
      <c r="DA120" s="954"/>
      <c r="DB120" s="954"/>
      <c r="DC120" s="954"/>
      <c r="DD120" s="954"/>
      <c r="DE120" s="954"/>
      <c r="DF120" s="955"/>
      <c r="DG120" s="942">
        <v>6433979</v>
      </c>
      <c r="DH120" s="923"/>
      <c r="DI120" s="923"/>
      <c r="DJ120" s="923"/>
      <c r="DK120" s="923"/>
      <c r="DL120" s="923">
        <v>6655398</v>
      </c>
      <c r="DM120" s="923"/>
      <c r="DN120" s="923"/>
      <c r="DO120" s="923"/>
      <c r="DP120" s="923"/>
      <c r="DQ120" s="923">
        <v>6153639</v>
      </c>
      <c r="DR120" s="923"/>
      <c r="DS120" s="923"/>
      <c r="DT120" s="923"/>
      <c r="DU120" s="923"/>
      <c r="DV120" s="924">
        <v>23</v>
      </c>
      <c r="DW120" s="924"/>
      <c r="DX120" s="924"/>
      <c r="DY120" s="924"/>
      <c r="DZ120" s="925"/>
    </row>
    <row r="121" spans="1:130" s="246" customFormat="1" ht="26.25" customHeight="1" x14ac:dyDescent="0.15">
      <c r="A121" s="898"/>
      <c r="B121" s="899"/>
      <c r="C121" s="944" t="s">
        <v>477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465</v>
      </c>
      <c r="AB121" s="858"/>
      <c r="AC121" s="858"/>
      <c r="AD121" s="858"/>
      <c r="AE121" s="859"/>
      <c r="AF121" s="860" t="s">
        <v>469</v>
      </c>
      <c r="AG121" s="858"/>
      <c r="AH121" s="858"/>
      <c r="AI121" s="858"/>
      <c r="AJ121" s="859"/>
      <c r="AK121" s="860" t="s">
        <v>465</v>
      </c>
      <c r="AL121" s="858"/>
      <c r="AM121" s="858"/>
      <c r="AN121" s="858"/>
      <c r="AO121" s="859"/>
      <c r="AP121" s="905" t="s">
        <v>465</v>
      </c>
      <c r="AQ121" s="906"/>
      <c r="AR121" s="906"/>
      <c r="AS121" s="906"/>
      <c r="AT121" s="907"/>
      <c r="AU121" s="967"/>
      <c r="AV121" s="968"/>
      <c r="AW121" s="968"/>
      <c r="AX121" s="968"/>
      <c r="AY121" s="969"/>
      <c r="AZ121" s="893" t="s">
        <v>478</v>
      </c>
      <c r="BA121" s="828"/>
      <c r="BB121" s="828"/>
      <c r="BC121" s="828"/>
      <c r="BD121" s="828"/>
      <c r="BE121" s="828"/>
      <c r="BF121" s="828"/>
      <c r="BG121" s="828"/>
      <c r="BH121" s="828"/>
      <c r="BI121" s="828"/>
      <c r="BJ121" s="828"/>
      <c r="BK121" s="828"/>
      <c r="BL121" s="828"/>
      <c r="BM121" s="828"/>
      <c r="BN121" s="828"/>
      <c r="BO121" s="828"/>
      <c r="BP121" s="829"/>
      <c r="BQ121" s="894">
        <v>18882661</v>
      </c>
      <c r="BR121" s="895"/>
      <c r="BS121" s="895"/>
      <c r="BT121" s="895"/>
      <c r="BU121" s="895"/>
      <c r="BV121" s="895">
        <v>18094893</v>
      </c>
      <c r="BW121" s="895"/>
      <c r="BX121" s="895"/>
      <c r="BY121" s="895"/>
      <c r="BZ121" s="895"/>
      <c r="CA121" s="895">
        <v>16055888</v>
      </c>
      <c r="CB121" s="895"/>
      <c r="CC121" s="895"/>
      <c r="CD121" s="895"/>
      <c r="CE121" s="895"/>
      <c r="CF121" s="956">
        <v>60.1</v>
      </c>
      <c r="CG121" s="957"/>
      <c r="CH121" s="957"/>
      <c r="CI121" s="957"/>
      <c r="CJ121" s="957"/>
      <c r="CK121" s="950"/>
      <c r="CL121" s="936"/>
      <c r="CM121" s="936"/>
      <c r="CN121" s="936"/>
      <c r="CO121" s="937"/>
      <c r="CP121" s="916" t="s">
        <v>479</v>
      </c>
      <c r="CQ121" s="917"/>
      <c r="CR121" s="917"/>
      <c r="CS121" s="917"/>
      <c r="CT121" s="917"/>
      <c r="CU121" s="917"/>
      <c r="CV121" s="917"/>
      <c r="CW121" s="917"/>
      <c r="CX121" s="917"/>
      <c r="CY121" s="917"/>
      <c r="CZ121" s="917"/>
      <c r="DA121" s="917"/>
      <c r="DB121" s="917"/>
      <c r="DC121" s="917"/>
      <c r="DD121" s="917"/>
      <c r="DE121" s="917"/>
      <c r="DF121" s="918"/>
      <c r="DG121" s="894">
        <v>1002911</v>
      </c>
      <c r="DH121" s="895"/>
      <c r="DI121" s="895"/>
      <c r="DJ121" s="895"/>
      <c r="DK121" s="895"/>
      <c r="DL121" s="895">
        <v>1165545</v>
      </c>
      <c r="DM121" s="895"/>
      <c r="DN121" s="895"/>
      <c r="DO121" s="895"/>
      <c r="DP121" s="895"/>
      <c r="DQ121" s="895">
        <v>1248459</v>
      </c>
      <c r="DR121" s="895"/>
      <c r="DS121" s="895"/>
      <c r="DT121" s="895"/>
      <c r="DU121" s="895"/>
      <c r="DV121" s="872">
        <v>4.7</v>
      </c>
      <c r="DW121" s="872"/>
      <c r="DX121" s="872"/>
      <c r="DY121" s="872"/>
      <c r="DZ121" s="873"/>
    </row>
    <row r="122" spans="1:130" s="246" customFormat="1" ht="26.25" customHeight="1" x14ac:dyDescent="0.15">
      <c r="A122" s="898"/>
      <c r="B122" s="899"/>
      <c r="C122" s="902" t="s">
        <v>455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469</v>
      </c>
      <c r="AB122" s="858"/>
      <c r="AC122" s="858"/>
      <c r="AD122" s="858"/>
      <c r="AE122" s="859"/>
      <c r="AF122" s="860" t="s">
        <v>388</v>
      </c>
      <c r="AG122" s="858"/>
      <c r="AH122" s="858"/>
      <c r="AI122" s="858"/>
      <c r="AJ122" s="859"/>
      <c r="AK122" s="860" t="s">
        <v>464</v>
      </c>
      <c r="AL122" s="858"/>
      <c r="AM122" s="858"/>
      <c r="AN122" s="858"/>
      <c r="AO122" s="859"/>
      <c r="AP122" s="905" t="s">
        <v>468</v>
      </c>
      <c r="AQ122" s="906"/>
      <c r="AR122" s="906"/>
      <c r="AS122" s="906"/>
      <c r="AT122" s="907"/>
      <c r="AU122" s="967"/>
      <c r="AV122" s="968"/>
      <c r="AW122" s="968"/>
      <c r="AX122" s="968"/>
      <c r="AY122" s="969"/>
      <c r="AZ122" s="960" t="s">
        <v>480</v>
      </c>
      <c r="BA122" s="961"/>
      <c r="BB122" s="961"/>
      <c r="BC122" s="961"/>
      <c r="BD122" s="961"/>
      <c r="BE122" s="961"/>
      <c r="BF122" s="961"/>
      <c r="BG122" s="961"/>
      <c r="BH122" s="961"/>
      <c r="BI122" s="961"/>
      <c r="BJ122" s="961"/>
      <c r="BK122" s="961"/>
      <c r="BL122" s="961"/>
      <c r="BM122" s="961"/>
      <c r="BN122" s="961"/>
      <c r="BO122" s="961"/>
      <c r="BP122" s="962"/>
      <c r="BQ122" s="963">
        <v>47049590</v>
      </c>
      <c r="BR122" s="926"/>
      <c r="BS122" s="926"/>
      <c r="BT122" s="926"/>
      <c r="BU122" s="926"/>
      <c r="BV122" s="926">
        <v>47742849</v>
      </c>
      <c r="BW122" s="926"/>
      <c r="BX122" s="926"/>
      <c r="BY122" s="926"/>
      <c r="BZ122" s="926"/>
      <c r="CA122" s="926">
        <v>49729920</v>
      </c>
      <c r="CB122" s="926"/>
      <c r="CC122" s="926"/>
      <c r="CD122" s="926"/>
      <c r="CE122" s="926"/>
      <c r="CF122" s="927">
        <v>186.1</v>
      </c>
      <c r="CG122" s="928"/>
      <c r="CH122" s="928"/>
      <c r="CI122" s="928"/>
      <c r="CJ122" s="928"/>
      <c r="CK122" s="950"/>
      <c r="CL122" s="936"/>
      <c r="CM122" s="936"/>
      <c r="CN122" s="936"/>
      <c r="CO122" s="937"/>
      <c r="CP122" s="916" t="s">
        <v>481</v>
      </c>
      <c r="CQ122" s="917"/>
      <c r="CR122" s="917"/>
      <c r="CS122" s="917"/>
      <c r="CT122" s="917"/>
      <c r="CU122" s="917"/>
      <c r="CV122" s="917"/>
      <c r="CW122" s="917"/>
      <c r="CX122" s="917"/>
      <c r="CY122" s="917"/>
      <c r="CZ122" s="917"/>
      <c r="DA122" s="917"/>
      <c r="DB122" s="917"/>
      <c r="DC122" s="917"/>
      <c r="DD122" s="917"/>
      <c r="DE122" s="917"/>
      <c r="DF122" s="918"/>
      <c r="DG122" s="894">
        <v>29647</v>
      </c>
      <c r="DH122" s="895"/>
      <c r="DI122" s="895"/>
      <c r="DJ122" s="895"/>
      <c r="DK122" s="895"/>
      <c r="DL122" s="895">
        <v>31837</v>
      </c>
      <c r="DM122" s="895"/>
      <c r="DN122" s="895"/>
      <c r="DO122" s="895"/>
      <c r="DP122" s="895"/>
      <c r="DQ122" s="895">
        <v>31841</v>
      </c>
      <c r="DR122" s="895"/>
      <c r="DS122" s="895"/>
      <c r="DT122" s="895"/>
      <c r="DU122" s="895"/>
      <c r="DV122" s="872">
        <v>0.1</v>
      </c>
      <c r="DW122" s="872"/>
      <c r="DX122" s="872"/>
      <c r="DY122" s="872"/>
      <c r="DZ122" s="873"/>
    </row>
    <row r="123" spans="1:130" s="246" customFormat="1" ht="26.25" customHeight="1" x14ac:dyDescent="0.15">
      <c r="A123" s="898"/>
      <c r="B123" s="899"/>
      <c r="C123" s="902" t="s">
        <v>461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805</v>
      </c>
      <c r="AB123" s="858"/>
      <c r="AC123" s="858"/>
      <c r="AD123" s="858"/>
      <c r="AE123" s="859"/>
      <c r="AF123" s="860">
        <v>556</v>
      </c>
      <c r="AG123" s="858"/>
      <c r="AH123" s="858"/>
      <c r="AI123" s="858"/>
      <c r="AJ123" s="859"/>
      <c r="AK123" s="860">
        <v>371</v>
      </c>
      <c r="AL123" s="858"/>
      <c r="AM123" s="858"/>
      <c r="AN123" s="858"/>
      <c r="AO123" s="859"/>
      <c r="AP123" s="905">
        <v>0</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482</v>
      </c>
      <c r="BP123" s="959"/>
      <c r="BQ123" s="913">
        <v>70635596</v>
      </c>
      <c r="BR123" s="914"/>
      <c r="BS123" s="914"/>
      <c r="BT123" s="914"/>
      <c r="BU123" s="914"/>
      <c r="BV123" s="914">
        <v>72731236</v>
      </c>
      <c r="BW123" s="914"/>
      <c r="BX123" s="914"/>
      <c r="BY123" s="914"/>
      <c r="BZ123" s="914"/>
      <c r="CA123" s="914">
        <v>72906856</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466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v>923656</v>
      </c>
      <c r="AB124" s="858"/>
      <c r="AC124" s="858"/>
      <c r="AD124" s="858"/>
      <c r="AE124" s="859"/>
      <c r="AF124" s="860">
        <v>902762</v>
      </c>
      <c r="AG124" s="858"/>
      <c r="AH124" s="858"/>
      <c r="AI124" s="858"/>
      <c r="AJ124" s="859"/>
      <c r="AK124" s="860">
        <v>884102</v>
      </c>
      <c r="AL124" s="858"/>
      <c r="AM124" s="858"/>
      <c r="AN124" s="858"/>
      <c r="AO124" s="859"/>
      <c r="AP124" s="905">
        <v>3.3</v>
      </c>
      <c r="AQ124" s="906"/>
      <c r="AR124" s="906"/>
      <c r="AS124" s="906"/>
      <c r="AT124" s="907"/>
      <c r="AU124" s="908" t="s">
        <v>483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99.7</v>
      </c>
      <c r="BR124" s="912"/>
      <c r="BS124" s="912"/>
      <c r="BT124" s="912"/>
      <c r="BU124" s="912"/>
      <c r="BV124" s="912">
        <v>106.3</v>
      </c>
      <c r="BW124" s="912"/>
      <c r="BX124" s="912"/>
      <c r="BY124" s="912"/>
      <c r="BZ124" s="912"/>
      <c r="CA124" s="912">
        <v>117.5</v>
      </c>
      <c r="CB124" s="912"/>
      <c r="CC124" s="912"/>
      <c r="CD124" s="912"/>
      <c r="CE124" s="912"/>
      <c r="CF124" s="802"/>
      <c r="CG124" s="803"/>
      <c r="CH124" s="803"/>
      <c r="CI124" s="803"/>
      <c r="CJ124" s="943"/>
      <c r="CK124" s="951"/>
      <c r="CL124" s="951"/>
      <c r="CM124" s="951"/>
      <c r="CN124" s="951"/>
      <c r="CO124" s="952"/>
      <c r="CP124" s="916" t="s">
        <v>484</v>
      </c>
      <c r="CQ124" s="917"/>
      <c r="CR124" s="917"/>
      <c r="CS124" s="917"/>
      <c r="CT124" s="917"/>
      <c r="CU124" s="917"/>
      <c r="CV124" s="917"/>
      <c r="CW124" s="917"/>
      <c r="CX124" s="917"/>
      <c r="CY124" s="917"/>
      <c r="CZ124" s="917"/>
      <c r="DA124" s="917"/>
      <c r="DB124" s="917"/>
      <c r="DC124" s="917"/>
      <c r="DD124" s="917"/>
      <c r="DE124" s="917"/>
      <c r="DF124" s="918"/>
      <c r="DG124" s="840" t="s">
        <v>465</v>
      </c>
      <c r="DH124" s="841"/>
      <c r="DI124" s="841"/>
      <c r="DJ124" s="841"/>
      <c r="DK124" s="842"/>
      <c r="DL124" s="843" t="s">
        <v>465</v>
      </c>
      <c r="DM124" s="841"/>
      <c r="DN124" s="841"/>
      <c r="DO124" s="841"/>
      <c r="DP124" s="842"/>
      <c r="DQ124" s="843" t="s">
        <v>464</v>
      </c>
      <c r="DR124" s="841"/>
      <c r="DS124" s="841"/>
      <c r="DT124" s="841"/>
      <c r="DU124" s="842"/>
      <c r="DV124" s="929" t="s">
        <v>465</v>
      </c>
      <c r="DW124" s="930"/>
      <c r="DX124" s="930"/>
      <c r="DY124" s="930"/>
      <c r="DZ124" s="931"/>
    </row>
    <row r="125" spans="1:130" s="246" customFormat="1" ht="26.25" customHeight="1" x14ac:dyDescent="0.15">
      <c r="A125" s="898"/>
      <c r="B125" s="899"/>
      <c r="C125" s="902" t="s">
        <v>470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465</v>
      </c>
      <c r="AB125" s="858"/>
      <c r="AC125" s="858"/>
      <c r="AD125" s="858"/>
      <c r="AE125" s="859"/>
      <c r="AF125" s="860" t="s">
        <v>464</v>
      </c>
      <c r="AG125" s="858"/>
      <c r="AH125" s="858"/>
      <c r="AI125" s="858"/>
      <c r="AJ125" s="859"/>
      <c r="AK125" s="860" t="s">
        <v>388</v>
      </c>
      <c r="AL125" s="858"/>
      <c r="AM125" s="858"/>
      <c r="AN125" s="858"/>
      <c r="AO125" s="859"/>
      <c r="AP125" s="905" t="s">
        <v>469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485</v>
      </c>
      <c r="CL125" s="933"/>
      <c r="CM125" s="933"/>
      <c r="CN125" s="933"/>
      <c r="CO125" s="934"/>
      <c r="CP125" s="941" t="s">
        <v>486</v>
      </c>
      <c r="CQ125" s="886"/>
      <c r="CR125" s="886"/>
      <c r="CS125" s="886"/>
      <c r="CT125" s="886"/>
      <c r="CU125" s="886"/>
      <c r="CV125" s="886"/>
      <c r="CW125" s="886"/>
      <c r="CX125" s="886"/>
      <c r="CY125" s="886"/>
      <c r="CZ125" s="886"/>
      <c r="DA125" s="886"/>
      <c r="DB125" s="886"/>
      <c r="DC125" s="886"/>
      <c r="DD125" s="886"/>
      <c r="DE125" s="886"/>
      <c r="DF125" s="887"/>
      <c r="DG125" s="942" t="s">
        <v>465</v>
      </c>
      <c r="DH125" s="923"/>
      <c r="DI125" s="923"/>
      <c r="DJ125" s="923"/>
      <c r="DK125" s="923"/>
      <c r="DL125" s="923" t="s">
        <v>465</v>
      </c>
      <c r="DM125" s="923"/>
      <c r="DN125" s="923"/>
      <c r="DO125" s="923"/>
      <c r="DP125" s="923"/>
      <c r="DQ125" s="923" t="s">
        <v>469</v>
      </c>
      <c r="DR125" s="923"/>
      <c r="DS125" s="923"/>
      <c r="DT125" s="923"/>
      <c r="DU125" s="923"/>
      <c r="DV125" s="924" t="s">
        <v>388</v>
      </c>
      <c r="DW125" s="924"/>
      <c r="DX125" s="924"/>
      <c r="DY125" s="924"/>
      <c r="DZ125" s="925"/>
    </row>
    <row r="126" spans="1:130" s="246" customFormat="1" ht="26.25" customHeight="1" thickBot="1" x14ac:dyDescent="0.2">
      <c r="A126" s="898"/>
      <c r="B126" s="899"/>
      <c r="C126" s="902" t="s">
        <v>472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25822</v>
      </c>
      <c r="AB126" s="858"/>
      <c r="AC126" s="858"/>
      <c r="AD126" s="858"/>
      <c r="AE126" s="859"/>
      <c r="AF126" s="860">
        <v>26100</v>
      </c>
      <c r="AG126" s="858"/>
      <c r="AH126" s="858"/>
      <c r="AI126" s="858"/>
      <c r="AJ126" s="859"/>
      <c r="AK126" s="860">
        <v>25966</v>
      </c>
      <c r="AL126" s="858"/>
      <c r="AM126" s="858"/>
      <c r="AN126" s="858"/>
      <c r="AO126" s="859"/>
      <c r="AP126" s="905">
        <v>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487</v>
      </c>
      <c r="CQ126" s="828"/>
      <c r="CR126" s="828"/>
      <c r="CS126" s="828"/>
      <c r="CT126" s="828"/>
      <c r="CU126" s="828"/>
      <c r="CV126" s="828"/>
      <c r="CW126" s="828"/>
      <c r="CX126" s="828"/>
      <c r="CY126" s="828"/>
      <c r="CZ126" s="828"/>
      <c r="DA126" s="828"/>
      <c r="DB126" s="828"/>
      <c r="DC126" s="828"/>
      <c r="DD126" s="828"/>
      <c r="DE126" s="828"/>
      <c r="DF126" s="829"/>
      <c r="DG126" s="894" t="s">
        <v>469</v>
      </c>
      <c r="DH126" s="895"/>
      <c r="DI126" s="895"/>
      <c r="DJ126" s="895"/>
      <c r="DK126" s="895"/>
      <c r="DL126" s="895" t="s">
        <v>465</v>
      </c>
      <c r="DM126" s="895"/>
      <c r="DN126" s="895"/>
      <c r="DO126" s="895"/>
      <c r="DP126" s="895"/>
      <c r="DQ126" s="895" t="s">
        <v>469</v>
      </c>
      <c r="DR126" s="895"/>
      <c r="DS126" s="895"/>
      <c r="DT126" s="895"/>
      <c r="DU126" s="895"/>
      <c r="DV126" s="872" t="s">
        <v>388</v>
      </c>
      <c r="DW126" s="872"/>
      <c r="DX126" s="872"/>
      <c r="DY126" s="872"/>
      <c r="DZ126" s="873"/>
    </row>
    <row r="127" spans="1:130" s="246" customFormat="1" ht="26.25" customHeight="1" x14ac:dyDescent="0.15">
      <c r="A127" s="900"/>
      <c r="B127" s="901"/>
      <c r="C127" s="919" t="s">
        <v>488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469</v>
      </c>
      <c r="AB127" s="858"/>
      <c r="AC127" s="858"/>
      <c r="AD127" s="858"/>
      <c r="AE127" s="859"/>
      <c r="AF127" s="860" t="s">
        <v>469</v>
      </c>
      <c r="AG127" s="858"/>
      <c r="AH127" s="858"/>
      <c r="AI127" s="858"/>
      <c r="AJ127" s="859"/>
      <c r="AK127" s="860" t="s">
        <v>469</v>
      </c>
      <c r="AL127" s="858"/>
      <c r="AM127" s="858"/>
      <c r="AN127" s="858"/>
      <c r="AO127" s="859"/>
      <c r="AP127" s="905" t="s">
        <v>465</v>
      </c>
      <c r="AQ127" s="906"/>
      <c r="AR127" s="906"/>
      <c r="AS127" s="906"/>
      <c r="AT127" s="907"/>
      <c r="AU127" s="282"/>
      <c r="AV127" s="282"/>
      <c r="AW127" s="282"/>
      <c r="AX127" s="922" t="s">
        <v>489</v>
      </c>
      <c r="AY127" s="890"/>
      <c r="AZ127" s="890"/>
      <c r="BA127" s="890"/>
      <c r="BB127" s="890"/>
      <c r="BC127" s="890"/>
      <c r="BD127" s="890"/>
      <c r="BE127" s="891"/>
      <c r="BF127" s="889" t="s">
        <v>490</v>
      </c>
      <c r="BG127" s="890"/>
      <c r="BH127" s="890"/>
      <c r="BI127" s="890"/>
      <c r="BJ127" s="890"/>
      <c r="BK127" s="890"/>
      <c r="BL127" s="891"/>
      <c r="BM127" s="889" t="s">
        <v>491</v>
      </c>
      <c r="BN127" s="890"/>
      <c r="BO127" s="890"/>
      <c r="BP127" s="890"/>
      <c r="BQ127" s="890"/>
      <c r="BR127" s="890"/>
      <c r="BS127" s="891"/>
      <c r="BT127" s="889" t="s">
        <v>492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493</v>
      </c>
      <c r="CQ127" s="828"/>
      <c r="CR127" s="828"/>
      <c r="CS127" s="828"/>
      <c r="CT127" s="828"/>
      <c r="CU127" s="828"/>
      <c r="CV127" s="828"/>
      <c r="CW127" s="828"/>
      <c r="CX127" s="828"/>
      <c r="CY127" s="828"/>
      <c r="CZ127" s="828"/>
      <c r="DA127" s="828"/>
      <c r="DB127" s="828"/>
      <c r="DC127" s="828"/>
      <c r="DD127" s="828"/>
      <c r="DE127" s="828"/>
      <c r="DF127" s="829"/>
      <c r="DG127" s="894" t="s">
        <v>469</v>
      </c>
      <c r="DH127" s="895"/>
      <c r="DI127" s="895"/>
      <c r="DJ127" s="895"/>
      <c r="DK127" s="895"/>
      <c r="DL127" s="895" t="s">
        <v>465</v>
      </c>
      <c r="DM127" s="895"/>
      <c r="DN127" s="895"/>
      <c r="DO127" s="895"/>
      <c r="DP127" s="895"/>
      <c r="DQ127" s="895" t="s">
        <v>388</v>
      </c>
      <c r="DR127" s="895"/>
      <c r="DS127" s="895"/>
      <c r="DT127" s="895"/>
      <c r="DU127" s="895"/>
      <c r="DV127" s="872" t="s">
        <v>469</v>
      </c>
      <c r="DW127" s="872"/>
      <c r="DX127" s="872"/>
      <c r="DY127" s="872"/>
      <c r="DZ127" s="873"/>
    </row>
    <row r="128" spans="1:130" s="246" customFormat="1" ht="26.25" customHeight="1" thickBot="1" x14ac:dyDescent="0.2">
      <c r="A128" s="874" t="s">
        <v>494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495</v>
      </c>
      <c r="X128" s="876"/>
      <c r="Y128" s="876"/>
      <c r="Z128" s="877"/>
      <c r="AA128" s="878">
        <v>1777391</v>
      </c>
      <c r="AB128" s="879"/>
      <c r="AC128" s="879"/>
      <c r="AD128" s="879"/>
      <c r="AE128" s="880"/>
      <c r="AF128" s="881">
        <v>2048366</v>
      </c>
      <c r="AG128" s="879"/>
      <c r="AH128" s="879"/>
      <c r="AI128" s="879"/>
      <c r="AJ128" s="880"/>
      <c r="AK128" s="881">
        <v>2143839</v>
      </c>
      <c r="AL128" s="879"/>
      <c r="AM128" s="879"/>
      <c r="AN128" s="879"/>
      <c r="AO128" s="880"/>
      <c r="AP128" s="882"/>
      <c r="AQ128" s="883"/>
      <c r="AR128" s="883"/>
      <c r="AS128" s="883"/>
      <c r="AT128" s="884"/>
      <c r="AU128" s="282"/>
      <c r="AV128" s="282"/>
      <c r="AW128" s="282"/>
      <c r="AX128" s="885" t="s">
        <v>496</v>
      </c>
      <c r="AY128" s="886"/>
      <c r="AZ128" s="886"/>
      <c r="BA128" s="886"/>
      <c r="BB128" s="886"/>
      <c r="BC128" s="886"/>
      <c r="BD128" s="886"/>
      <c r="BE128" s="887"/>
      <c r="BF128" s="864" t="s">
        <v>469</v>
      </c>
      <c r="BG128" s="865"/>
      <c r="BH128" s="865"/>
      <c r="BI128" s="865"/>
      <c r="BJ128" s="865"/>
      <c r="BK128" s="865"/>
      <c r="BL128" s="888"/>
      <c r="BM128" s="864">
        <v>11.78</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497</v>
      </c>
      <c r="CQ128" s="806"/>
      <c r="CR128" s="806"/>
      <c r="CS128" s="806"/>
      <c r="CT128" s="806"/>
      <c r="CU128" s="806"/>
      <c r="CV128" s="806"/>
      <c r="CW128" s="806"/>
      <c r="CX128" s="806"/>
      <c r="CY128" s="806"/>
      <c r="CZ128" s="806"/>
      <c r="DA128" s="806"/>
      <c r="DB128" s="806"/>
      <c r="DC128" s="806"/>
      <c r="DD128" s="806"/>
      <c r="DE128" s="806"/>
      <c r="DF128" s="807"/>
      <c r="DG128" s="868">
        <v>178013</v>
      </c>
      <c r="DH128" s="869"/>
      <c r="DI128" s="869"/>
      <c r="DJ128" s="869"/>
      <c r="DK128" s="869"/>
      <c r="DL128" s="869">
        <v>157367</v>
      </c>
      <c r="DM128" s="869"/>
      <c r="DN128" s="869"/>
      <c r="DO128" s="869"/>
      <c r="DP128" s="869"/>
      <c r="DQ128" s="869">
        <v>53916</v>
      </c>
      <c r="DR128" s="869"/>
      <c r="DS128" s="869"/>
      <c r="DT128" s="869"/>
      <c r="DU128" s="869"/>
      <c r="DV128" s="870">
        <v>0.2</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498</v>
      </c>
      <c r="X129" s="855"/>
      <c r="Y129" s="855"/>
      <c r="Z129" s="856"/>
      <c r="AA129" s="857">
        <v>30059742</v>
      </c>
      <c r="AB129" s="858"/>
      <c r="AC129" s="858"/>
      <c r="AD129" s="858"/>
      <c r="AE129" s="859"/>
      <c r="AF129" s="860">
        <v>30410383</v>
      </c>
      <c r="AG129" s="858"/>
      <c r="AH129" s="858"/>
      <c r="AI129" s="858"/>
      <c r="AJ129" s="859"/>
      <c r="AK129" s="860">
        <v>30641389</v>
      </c>
      <c r="AL129" s="858"/>
      <c r="AM129" s="858"/>
      <c r="AN129" s="858"/>
      <c r="AO129" s="859"/>
      <c r="AP129" s="861"/>
      <c r="AQ129" s="862"/>
      <c r="AR129" s="862"/>
      <c r="AS129" s="862"/>
      <c r="AT129" s="863"/>
      <c r="AU129" s="284"/>
      <c r="AV129" s="284"/>
      <c r="AW129" s="284"/>
      <c r="AX129" s="827" t="s">
        <v>499</v>
      </c>
      <c r="AY129" s="828"/>
      <c r="AZ129" s="828"/>
      <c r="BA129" s="828"/>
      <c r="BB129" s="828"/>
      <c r="BC129" s="828"/>
      <c r="BD129" s="828"/>
      <c r="BE129" s="829"/>
      <c r="BF129" s="847" t="s">
        <v>388</v>
      </c>
      <c r="BG129" s="848"/>
      <c r="BH129" s="848"/>
      <c r="BI129" s="848"/>
      <c r="BJ129" s="848"/>
      <c r="BK129" s="848"/>
      <c r="BL129" s="849"/>
      <c r="BM129" s="847">
        <v>16.78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501</v>
      </c>
      <c r="X130" s="855"/>
      <c r="Y130" s="855"/>
      <c r="Z130" s="856"/>
      <c r="AA130" s="857">
        <v>3694892</v>
      </c>
      <c r="AB130" s="858"/>
      <c r="AC130" s="858"/>
      <c r="AD130" s="858"/>
      <c r="AE130" s="859"/>
      <c r="AF130" s="860">
        <v>3730116</v>
      </c>
      <c r="AG130" s="858"/>
      <c r="AH130" s="858"/>
      <c r="AI130" s="858"/>
      <c r="AJ130" s="859"/>
      <c r="AK130" s="860">
        <v>3912311</v>
      </c>
      <c r="AL130" s="858"/>
      <c r="AM130" s="858"/>
      <c r="AN130" s="858"/>
      <c r="AO130" s="859"/>
      <c r="AP130" s="861"/>
      <c r="AQ130" s="862"/>
      <c r="AR130" s="862"/>
      <c r="AS130" s="862"/>
      <c r="AT130" s="863"/>
      <c r="AU130" s="284"/>
      <c r="AV130" s="284"/>
      <c r="AW130" s="284"/>
      <c r="AX130" s="827" t="s">
        <v>502</v>
      </c>
      <c r="AY130" s="828"/>
      <c r="AZ130" s="828"/>
      <c r="BA130" s="828"/>
      <c r="BB130" s="828"/>
      <c r="BC130" s="828"/>
      <c r="BD130" s="828"/>
      <c r="BE130" s="829"/>
      <c r="BF130" s="830">
        <v>10.7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503</v>
      </c>
      <c r="X131" s="838"/>
      <c r="Y131" s="838"/>
      <c r="Z131" s="839"/>
      <c r="AA131" s="840">
        <v>26364850</v>
      </c>
      <c r="AB131" s="841"/>
      <c r="AC131" s="841"/>
      <c r="AD131" s="841"/>
      <c r="AE131" s="842"/>
      <c r="AF131" s="843">
        <v>26680267</v>
      </c>
      <c r="AG131" s="841"/>
      <c r="AH131" s="841"/>
      <c r="AI131" s="841"/>
      <c r="AJ131" s="842"/>
      <c r="AK131" s="843">
        <v>26729078</v>
      </c>
      <c r="AL131" s="841"/>
      <c r="AM131" s="841"/>
      <c r="AN131" s="841"/>
      <c r="AO131" s="842"/>
      <c r="AP131" s="844"/>
      <c r="AQ131" s="845"/>
      <c r="AR131" s="845"/>
      <c r="AS131" s="845"/>
      <c r="AT131" s="846"/>
      <c r="AU131" s="284"/>
      <c r="AV131" s="284"/>
      <c r="AW131" s="284"/>
      <c r="AX131" s="805" t="s">
        <v>504</v>
      </c>
      <c r="AY131" s="806"/>
      <c r="AZ131" s="806"/>
      <c r="BA131" s="806"/>
      <c r="BB131" s="806"/>
      <c r="BC131" s="806"/>
      <c r="BD131" s="806"/>
      <c r="BE131" s="807"/>
      <c r="BF131" s="808">
        <v>117.5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506</v>
      </c>
      <c r="W132" s="818"/>
      <c r="X132" s="818"/>
      <c r="Y132" s="818"/>
      <c r="Z132" s="819"/>
      <c r="AA132" s="820">
        <v>11.736698669999999</v>
      </c>
      <c r="AB132" s="821"/>
      <c r="AC132" s="821"/>
      <c r="AD132" s="821"/>
      <c r="AE132" s="822"/>
      <c r="AF132" s="823">
        <v>10.20897954</v>
      </c>
      <c r="AG132" s="821"/>
      <c r="AH132" s="821"/>
      <c r="AI132" s="821"/>
      <c r="AJ132" s="822"/>
      <c r="AK132" s="823">
        <v>10.18952094</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507</v>
      </c>
      <c r="W133" s="797"/>
      <c r="X133" s="797"/>
      <c r="Y133" s="797"/>
      <c r="Z133" s="798"/>
      <c r="AA133" s="799">
        <v>11.8</v>
      </c>
      <c r="AB133" s="800"/>
      <c r="AC133" s="800"/>
      <c r="AD133" s="800"/>
      <c r="AE133" s="801"/>
      <c r="AF133" s="799">
        <v>11.4</v>
      </c>
      <c r="AG133" s="800"/>
      <c r="AH133" s="800"/>
      <c r="AI133" s="800"/>
      <c r="AJ133" s="801"/>
      <c r="AK133" s="799">
        <v>10.7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zplFfhMkGEnxvXmvvt/vMpG8HrKLqw3ixQLjMD7H2uOylkayuLj8jpA45EqYtEEu8J/kyM0QFSK/77HXDEIR8w==" saltValue="o1iJmmaguGnlh0dMyfYpY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2U6Qia60u3lb6vh9RRQplDCUwkMsDjlW3R/ExV48ap11p3cbbLW/5IlSGpHDewIRB4Z+4KlmYB6gF9YnjzETA==" saltValue="64U/4AQPRAVf7z/VKT2T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A07urx9Mb6I7W6DC8yM5wQC7ygRSiwuKrE4umTcDGGqxBIPzLKx68iQoTNHg1cNJ9z6iyPy+72X/Xf5J9NXxw==" saltValue="v49pW3CF8I1o5y2w70sS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511</v>
      </c>
      <c r="AP7" s="303"/>
      <c r="AQ7" s="304" t="s">
        <v>512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513</v>
      </c>
      <c r="AQ8" s="310" t="s">
        <v>514</v>
      </c>
      <c r="AR8" s="311" t="s">
        <v>515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516</v>
      </c>
      <c r="AL9" s="1227"/>
      <c r="AM9" s="1227"/>
      <c r="AN9" s="1228"/>
      <c r="AO9" s="312">
        <v>9713763</v>
      </c>
      <c r="AP9" s="312">
        <v>61478</v>
      </c>
      <c r="AQ9" s="313">
        <v>56078</v>
      </c>
      <c r="AR9" s="314">
        <v>9.6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517</v>
      </c>
      <c r="AL10" s="1227"/>
      <c r="AM10" s="1227"/>
      <c r="AN10" s="1228"/>
      <c r="AO10" s="315">
        <v>707516</v>
      </c>
      <c r="AP10" s="315">
        <v>4478</v>
      </c>
      <c r="AQ10" s="316">
        <v>3491</v>
      </c>
      <c r="AR10" s="317">
        <v>28.3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518</v>
      </c>
      <c r="AL11" s="1227"/>
      <c r="AM11" s="1227"/>
      <c r="AN11" s="1228"/>
      <c r="AO11" s="315">
        <v>121031</v>
      </c>
      <c r="AP11" s="315">
        <v>766</v>
      </c>
      <c r="AQ11" s="316">
        <v>1563</v>
      </c>
      <c r="AR11" s="317">
        <v>-51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519</v>
      </c>
      <c r="AL12" s="1227"/>
      <c r="AM12" s="1227"/>
      <c r="AN12" s="1228"/>
      <c r="AO12" s="315">
        <v>13297</v>
      </c>
      <c r="AP12" s="315">
        <v>84</v>
      </c>
      <c r="AQ12" s="316">
        <v>910</v>
      </c>
      <c r="AR12" s="317">
        <v>-90.8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520</v>
      </c>
      <c r="AL13" s="1227"/>
      <c r="AM13" s="1227"/>
      <c r="AN13" s="1228"/>
      <c r="AO13" s="315" t="s">
        <v>521</v>
      </c>
      <c r="AP13" s="315" t="s">
        <v>521</v>
      </c>
      <c r="AQ13" s="316" t="s">
        <v>521</v>
      </c>
      <c r="AR13" s="317" t="s">
        <v>521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522</v>
      </c>
      <c r="AL14" s="1227"/>
      <c r="AM14" s="1227"/>
      <c r="AN14" s="1228"/>
      <c r="AO14" s="315">
        <v>303074</v>
      </c>
      <c r="AP14" s="315">
        <v>1918</v>
      </c>
      <c r="AQ14" s="316">
        <v>2138</v>
      </c>
      <c r="AR14" s="317">
        <v>-10.3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523</v>
      </c>
      <c r="AL15" s="1227"/>
      <c r="AM15" s="1227"/>
      <c r="AN15" s="1228"/>
      <c r="AO15" s="315">
        <v>142869</v>
      </c>
      <c r="AP15" s="315">
        <v>904</v>
      </c>
      <c r="AQ15" s="316">
        <v>1243</v>
      </c>
      <c r="AR15" s="317">
        <v>-27.3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524</v>
      </c>
      <c r="AL16" s="1230"/>
      <c r="AM16" s="1230"/>
      <c r="AN16" s="1231"/>
      <c r="AO16" s="315">
        <v>-700834</v>
      </c>
      <c r="AP16" s="315">
        <v>-4436</v>
      </c>
      <c r="AQ16" s="316">
        <v>-4219</v>
      </c>
      <c r="AR16" s="317">
        <v>5.0999999999999996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10300716</v>
      </c>
      <c r="AP17" s="315">
        <v>65193</v>
      </c>
      <c r="AQ17" s="316">
        <v>61203</v>
      </c>
      <c r="AR17" s="317">
        <v>6.5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526</v>
      </c>
      <c r="AP20" s="323" t="s">
        <v>527</v>
      </c>
      <c r="AQ20" s="324" t="s">
        <v>528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529</v>
      </c>
      <c r="AL21" s="1224"/>
      <c r="AM21" s="1224"/>
      <c r="AN21" s="1225"/>
      <c r="AO21" s="327">
        <v>6.18</v>
      </c>
      <c r="AP21" s="328">
        <v>6.02</v>
      </c>
      <c r="AQ21" s="329">
        <v>0.16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530</v>
      </c>
      <c r="AL22" s="1224"/>
      <c r="AM22" s="1224"/>
      <c r="AN22" s="1225"/>
      <c r="AO22" s="332">
        <v>98.1</v>
      </c>
      <c r="AP22" s="333">
        <v>100.1</v>
      </c>
      <c r="AQ22" s="334">
        <v>-2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511</v>
      </c>
      <c r="AP30" s="303"/>
      <c r="AQ30" s="304" t="s">
        <v>512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513</v>
      </c>
      <c r="AQ31" s="310" t="s">
        <v>514</v>
      </c>
      <c r="AR31" s="311" t="s">
        <v>515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534</v>
      </c>
      <c r="AL32" s="1215"/>
      <c r="AM32" s="1215"/>
      <c r="AN32" s="1216"/>
      <c r="AO32" s="342">
        <v>5881048</v>
      </c>
      <c r="AP32" s="342">
        <v>37221</v>
      </c>
      <c r="AQ32" s="343">
        <v>27020</v>
      </c>
      <c r="AR32" s="344">
        <v>37.799999999999997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535</v>
      </c>
      <c r="AL33" s="1215"/>
      <c r="AM33" s="1215"/>
      <c r="AN33" s="1216"/>
      <c r="AO33" s="342" t="s">
        <v>521</v>
      </c>
      <c r="AP33" s="342" t="s">
        <v>521</v>
      </c>
      <c r="AQ33" s="343" t="s">
        <v>521</v>
      </c>
      <c r="AR33" s="344" t="s">
        <v>521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536</v>
      </c>
      <c r="AL34" s="1215"/>
      <c r="AM34" s="1215"/>
      <c r="AN34" s="1216"/>
      <c r="AO34" s="342">
        <v>64497</v>
      </c>
      <c r="AP34" s="342">
        <v>408</v>
      </c>
      <c r="AQ34" s="343">
        <v>28</v>
      </c>
      <c r="AR34" s="344">
        <v>1357.1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537</v>
      </c>
      <c r="AL35" s="1215"/>
      <c r="AM35" s="1215"/>
      <c r="AN35" s="1216"/>
      <c r="AO35" s="342">
        <v>872731</v>
      </c>
      <c r="AP35" s="342">
        <v>5524</v>
      </c>
      <c r="AQ35" s="343">
        <v>6255</v>
      </c>
      <c r="AR35" s="344">
        <v>-11.7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538</v>
      </c>
      <c r="AL36" s="1215"/>
      <c r="AM36" s="1215"/>
      <c r="AN36" s="1216"/>
      <c r="AO36" s="342">
        <v>764380</v>
      </c>
      <c r="AP36" s="342">
        <v>4838</v>
      </c>
      <c r="AQ36" s="343">
        <v>683</v>
      </c>
      <c r="AR36" s="344">
        <v>608.29999999999995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539</v>
      </c>
      <c r="AL37" s="1215"/>
      <c r="AM37" s="1215"/>
      <c r="AN37" s="1216"/>
      <c r="AO37" s="342">
        <v>1196784</v>
      </c>
      <c r="AP37" s="342">
        <v>7574</v>
      </c>
      <c r="AQ37" s="343">
        <v>1461</v>
      </c>
      <c r="AR37" s="344">
        <v>418.4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540</v>
      </c>
      <c r="AL38" s="1218"/>
      <c r="AM38" s="1218"/>
      <c r="AN38" s="1219"/>
      <c r="AO38" s="345">
        <v>275</v>
      </c>
      <c r="AP38" s="345">
        <v>2</v>
      </c>
      <c r="AQ38" s="346">
        <v>0</v>
      </c>
      <c r="AR38" s="334">
        <v>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541</v>
      </c>
      <c r="AL39" s="1218"/>
      <c r="AM39" s="1218"/>
      <c r="AN39" s="1219"/>
      <c r="AO39" s="342">
        <v>-2143839</v>
      </c>
      <c r="AP39" s="342">
        <v>-13568</v>
      </c>
      <c r="AQ39" s="343">
        <v>-7551</v>
      </c>
      <c r="AR39" s="344">
        <v>79.7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542</v>
      </c>
      <c r="AL40" s="1215"/>
      <c r="AM40" s="1215"/>
      <c r="AN40" s="1216"/>
      <c r="AO40" s="342">
        <v>-3912311</v>
      </c>
      <c r="AP40" s="342">
        <v>-24761</v>
      </c>
      <c r="AQ40" s="343">
        <v>-21721</v>
      </c>
      <c r="AR40" s="344">
        <v>14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299</v>
      </c>
      <c r="AL41" s="1221"/>
      <c r="AM41" s="1221"/>
      <c r="AN41" s="1222"/>
      <c r="AO41" s="342">
        <v>2723565</v>
      </c>
      <c r="AP41" s="342">
        <v>17237</v>
      </c>
      <c r="AQ41" s="343">
        <v>6176</v>
      </c>
      <c r="AR41" s="344">
        <v>179.1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511</v>
      </c>
      <c r="AN49" s="1209" t="s">
        <v>546</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547</v>
      </c>
      <c r="AO50" s="359" t="s">
        <v>548</v>
      </c>
      <c r="AP50" s="360" t="s">
        <v>549</v>
      </c>
      <c r="AQ50" s="361" t="s">
        <v>550</v>
      </c>
      <c r="AR50" s="362" t="s">
        <v>551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552</v>
      </c>
      <c r="AL51" s="355"/>
      <c r="AM51" s="363">
        <v>5094730</v>
      </c>
      <c r="AN51" s="364">
        <v>31708</v>
      </c>
      <c r="AO51" s="365">
        <v>-7.6</v>
      </c>
      <c r="AP51" s="366">
        <v>37711</v>
      </c>
      <c r="AQ51" s="367">
        <v>27.3</v>
      </c>
      <c r="AR51" s="368">
        <v>-34.9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553</v>
      </c>
      <c r="AM52" s="371">
        <v>2651605</v>
      </c>
      <c r="AN52" s="372">
        <v>16503</v>
      </c>
      <c r="AO52" s="373">
        <v>1.4</v>
      </c>
      <c r="AP52" s="374">
        <v>18037</v>
      </c>
      <c r="AQ52" s="375">
        <v>35.6</v>
      </c>
      <c r="AR52" s="376">
        <v>-34.200000000000003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554</v>
      </c>
      <c r="AL53" s="355"/>
      <c r="AM53" s="363">
        <v>6031341</v>
      </c>
      <c r="AN53" s="364">
        <v>37660</v>
      </c>
      <c r="AO53" s="365">
        <v>18.8</v>
      </c>
      <c r="AP53" s="366">
        <v>39951</v>
      </c>
      <c r="AQ53" s="367">
        <v>5.9</v>
      </c>
      <c r="AR53" s="368">
        <v>12.9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553</v>
      </c>
      <c r="AM54" s="371">
        <v>2986468</v>
      </c>
      <c r="AN54" s="372">
        <v>18647</v>
      </c>
      <c r="AO54" s="373">
        <v>13</v>
      </c>
      <c r="AP54" s="374">
        <v>22555</v>
      </c>
      <c r="AQ54" s="375">
        <v>25</v>
      </c>
      <c r="AR54" s="376">
        <v>-12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555</v>
      </c>
      <c r="AL55" s="355"/>
      <c r="AM55" s="363">
        <v>5697407</v>
      </c>
      <c r="AN55" s="364">
        <v>35683</v>
      </c>
      <c r="AO55" s="365">
        <v>-5.2</v>
      </c>
      <c r="AP55" s="366">
        <v>39893</v>
      </c>
      <c r="AQ55" s="367">
        <v>-0.1</v>
      </c>
      <c r="AR55" s="368">
        <v>-5.0999999999999996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553</v>
      </c>
      <c r="AM56" s="371">
        <v>3099783</v>
      </c>
      <c r="AN56" s="372">
        <v>19414</v>
      </c>
      <c r="AO56" s="373">
        <v>4.0999999999999996</v>
      </c>
      <c r="AP56" s="374">
        <v>26170</v>
      </c>
      <c r="AQ56" s="375">
        <v>16</v>
      </c>
      <c r="AR56" s="376">
        <v>-11.9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556</v>
      </c>
      <c r="AL57" s="355"/>
      <c r="AM57" s="363">
        <v>9946116</v>
      </c>
      <c r="AN57" s="364">
        <v>62604</v>
      </c>
      <c r="AO57" s="365">
        <v>75.400000000000006</v>
      </c>
      <c r="AP57" s="366">
        <v>41080</v>
      </c>
      <c r="AQ57" s="367">
        <v>3</v>
      </c>
      <c r="AR57" s="368">
        <v>72.400000000000006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553</v>
      </c>
      <c r="AM58" s="371">
        <v>5827531</v>
      </c>
      <c r="AN58" s="372">
        <v>36680</v>
      </c>
      <c r="AO58" s="373">
        <v>88.9</v>
      </c>
      <c r="AP58" s="374">
        <v>27265</v>
      </c>
      <c r="AQ58" s="375">
        <v>4.2</v>
      </c>
      <c r="AR58" s="376">
        <v>84.7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557</v>
      </c>
      <c r="AL59" s="355"/>
      <c r="AM59" s="363">
        <v>6330841</v>
      </c>
      <c r="AN59" s="364">
        <v>40068</v>
      </c>
      <c r="AO59" s="365">
        <v>-36</v>
      </c>
      <c r="AP59" s="366">
        <v>33173</v>
      </c>
      <c r="AQ59" s="367">
        <v>-19.2</v>
      </c>
      <c r="AR59" s="368">
        <v>-16.8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553</v>
      </c>
      <c r="AM60" s="371">
        <v>3397113</v>
      </c>
      <c r="AN60" s="372">
        <v>21500</v>
      </c>
      <c r="AO60" s="373">
        <v>-41.4</v>
      </c>
      <c r="AP60" s="374">
        <v>20353</v>
      </c>
      <c r="AQ60" s="375">
        <v>-25.4</v>
      </c>
      <c r="AR60" s="376">
        <v>-16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558</v>
      </c>
      <c r="AL61" s="377"/>
      <c r="AM61" s="378">
        <v>6620087</v>
      </c>
      <c r="AN61" s="379">
        <v>41545</v>
      </c>
      <c r="AO61" s="380">
        <v>9.1</v>
      </c>
      <c r="AP61" s="381">
        <v>38362</v>
      </c>
      <c r="AQ61" s="382">
        <v>3.4</v>
      </c>
      <c r="AR61" s="368">
        <v>5.7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553</v>
      </c>
      <c r="AM62" s="371">
        <v>3592500</v>
      </c>
      <c r="AN62" s="372">
        <v>22549</v>
      </c>
      <c r="AO62" s="373">
        <v>13.2</v>
      </c>
      <c r="AP62" s="374">
        <v>22876</v>
      </c>
      <c r="AQ62" s="375">
        <v>11.1</v>
      </c>
      <c r="AR62" s="376">
        <v>2.1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ajySHlNrC5KAMpDBV0Fk8YTnRYMPP3WbfsLFgPnVKKh2L4cTRytDubqJfPduEylHbtPL+PCwFFXHK52ZlmcWtA==" saltValue="AFHoH7ygzJNPZdGWQlif8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k6VzFRfZfPH+g49BZxjghtfIUHLKceBbGLj6k/sbQaItNuJ9IHdtKCuhBHgDGrV6llykPwmb3QbaX3h/gmj9Q==" saltValue="OO87MsNt8Ez85lX41XFy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PZ4N7j3lJD0gi8bmRHzqa5DHWpXpeFpChAzpRUSQINHRJnk/+u+yGZCVkyesYZK5J+Sz6wss7s+7dhernWNkw==" saltValue="0USef1VEaZdwj6Sj0QZ0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2" t="s">
        <v>3</v>
      </c>
      <c r="D47" s="1232"/>
      <c r="E47" s="1233"/>
      <c r="F47" s="11">
        <v>2.85</v>
      </c>
      <c r="G47" s="12">
        <v>2.8</v>
      </c>
      <c r="H47" s="12">
        <v>3.88</v>
      </c>
      <c r="I47" s="12">
        <v>3.95</v>
      </c>
      <c r="J47" s="13">
        <v>3.76</v>
      </c>
    </row>
    <row r="48" spans="2:10" ht="57.75" customHeight="1" x14ac:dyDescent="0.15">
      <c r="B48" s="14"/>
      <c r="C48" s="1234" t="s">
        <v>4</v>
      </c>
      <c r="D48" s="1234"/>
      <c r="E48" s="1235"/>
      <c r="F48" s="15">
        <v>1.49</v>
      </c>
      <c r="G48" s="16">
        <v>1.57</v>
      </c>
      <c r="H48" s="16">
        <v>1.04</v>
      </c>
      <c r="I48" s="16">
        <v>1.05</v>
      </c>
      <c r="J48" s="17">
        <v>0.92</v>
      </c>
    </row>
    <row r="49" spans="2:10" ht="57.75" customHeight="1" thickBot="1" x14ac:dyDescent="0.2">
      <c r="B49" s="18"/>
      <c r="C49" s="1236" t="s">
        <v>5</v>
      </c>
      <c r="D49" s="1236"/>
      <c r="E49" s="1237"/>
      <c r="F49" s="19">
        <v>7.0000000000000007E-2</v>
      </c>
      <c r="G49" s="20">
        <v>0.11</v>
      </c>
      <c r="H49" s="20" t="s">
        <v>567</v>
      </c>
      <c r="I49" s="20">
        <v>0.14000000000000001</v>
      </c>
      <c r="J49" s="21" t="s">
        <v>568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eGzZOjGKusp0TK6nnLk7kNVVeynTBrlZDFhDGeMA5UNoWecBqub7CNuoNRMlmrlwQAT4aTWyyO91FxIv1q7tg==" saltValue="3dpdyHtavLnsulFqIQlj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川西市</cp:lastModifiedBy>
  <cp:lastPrinted>2020-03-10T08:46:06Z</cp:lastPrinted>
  <dcterms:created xsi:type="dcterms:W3CDTF">2020-02-10T04:51:20Z</dcterms:created>
  <dcterms:modified xsi:type="dcterms:W3CDTF">2020-09-15T02:45:33Z</dcterms:modified>
  <cp:category/>
</cp:coreProperties>
</file>