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Data\予算・決算\決算\その他の決算事務\財政状況資料集\H30決算\２回目\"/>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<sst xmlns="http://schemas.openxmlformats.org/spreadsheetml/2006/main" count="1165" uniqueCount="605">
  <si>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</si>
  <si>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</si>
  <si>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</si>
  <si>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</si>
  <si>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</si>
  <si>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</si>
  <si>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</si>
  <si>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</si>
  <si>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</si>
  <si>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</si>
  <si>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</si>
  <si>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</si>
  <si>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</si>
  <si>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</si>
  <si>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</si>
  <si>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</si>
  <si>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</si>
  <si>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</si>
  <si>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</si>
  <si>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</si>
  <si>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</si>
  <si>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</si>
  <si>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</si>
  <si>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</si>
  <si>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</si>
  <si>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</si>
  <si>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</si>
  <si>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</si>
  <si>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</si>
  <si>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</si>
  <si>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</si>
  <si>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</si>
  <si>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</si>
  <si>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</si>
  <si>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</si>
  <si>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</si>
  <si>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</si>
  <si>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</si>
  <si>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</si>
  <si>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</si>
  <si>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</si>
  <si>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</si>
  <si>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</si>
  <si>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</si>
  <si>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</si>
  <si>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</si>
  <si>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</si>
  <si>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</si>
  <si>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</si>
  <si>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</si>
  <si>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</si>
  <si>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</si>
  <si>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</si>
  <si>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</si>
  <si>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</si>
  <si>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</si>
  <si>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</si>
  <si>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</si>
  <si>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</si>
  <si>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</si>
  <si>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</si>
  <si>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</si>
  <si>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</si>
  <si>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</si>
  <si>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</si>
  <si>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</si>
  <si>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</si>
  <si>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</si>
  <si>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</si>
  <si>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</si>
  <si>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</si>
  <si>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</si>
  <si>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</si>
  <si>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</si>
  <si>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</si>
  <si>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</si>
  <si>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</si>
  <si>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</si>
  <si>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</si>
  <si>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</si>
  <si>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</si>
  <si>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</si>
  <si>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</si>
  <si>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</si>
  <si>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</si>
  <si>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</si>
  <si>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</si>
  <si>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</si>
  <si>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</si>
  <si>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</si>
  <si>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</si>
  <si>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</si>
  <si>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</si>
  <si>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</si>
  <si>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</si>
  <si>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</si>
  <si>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</si>
  <si>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高砂市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</si>
  <si>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</si>
  <si>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</si>
  <si>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</si>
  <si>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</si>
  <si>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</si>
  <si>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</si>
  <si>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</si>
  <si>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</si>
  <si>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</si>
  <si>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</si>
  <si>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</si>
  <si>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</si>
  <si>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</si>
  <si>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</si>
  <si>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</si>
  <si>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</si>
  <si>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</si>
  <si>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</si>
  <si>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</si>
  <si>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</si>
  <si>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</si>
  <si>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</si>
  <si>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</si>
  <si>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</si>
  <si>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</si>
  <si>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</si>
  <si>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</si>
  <si>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</si>
  <si>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</si>
  <si>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</si>
  <si>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</si>
  <si>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</si>
  <si>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</si>
  <si>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</si>
  <si>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</si>
  <si>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</si>
  <si>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</si>
  <si>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</si>
  <si>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</si>
  <si>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</si>
  <si>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</si>
  <si>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</si>
  <si>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</si>
  <si>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</si>
  <si>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</si>
  <si>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</si>
  <si>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</si>
  <si>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</si>
  <si>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</si>
  <si>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</si>
  <si>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</si>
  <si>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</si>
  <si>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</si>
  <si>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</si>
  <si>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4"/>
  </si>
  <si>
    <t>うち日本人(％)</t>
    <phoneticPr fontId="5"/>
  </si>
  <si>
    <t>-1.0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</si>
  <si>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</si>
  <si>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</si>
  <si>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</si>
  <si>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</si>
  <si>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</si>
  <si>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</si>
  <si>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</si>
  <si>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</si>
  <si>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</si>
  <si>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</si>
  <si>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</si>
  <si>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</si>
  <si>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</si>
  <si>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</si>
  <si>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</si>
  <si>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</si>
  <si>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</si>
  <si>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</si>
  <si>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</si>
  <si>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</si>
  <si>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</si>
  <si>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</si>
  <si>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</si>
  <si>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</si>
  <si>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</si>
  <si>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</si>
  <si>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</si>
  <si>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</si>
  <si>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</si>
  <si>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</si>
  <si>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</si>
  <si>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</si>
  <si>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</si>
  <si>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</si>
  <si>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</si>
  <si>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</si>
  <si>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</si>
  <si>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</si>
  <si>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</si>
  <si>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</si>
  <si>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</si>
  <si>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</si>
  <si>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</si>
  <si>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</si>
  <si>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</si>
  <si>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</si>
  <si>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</si>
  <si>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</si>
  <si>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</si>
  <si>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</si>
  <si>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</si>
  <si>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</si>
  <si>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</si>
  <si>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</si>
  <si>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</si>
  <si>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</si>
  <si>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</si>
  <si>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</si>
  <si>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</si>
  <si>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兵庫県高砂市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</si>
  <si>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</si>
  <si>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</si>
  <si>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</si>
  <si>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</si>
  <si>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</si>
  <si>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</si>
  <si>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</si>
  <si>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</si>
  <si>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</si>
  <si>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</si>
  <si>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</si>
  <si>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</si>
  <si>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</si>
  <si>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</si>
  <si>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</si>
  <si>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</si>
  <si>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</si>
  <si>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</si>
  <si>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</si>
  <si>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</si>
  <si>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</si>
  <si>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</si>
  <si>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</si>
  <si>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</si>
  <si>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</si>
  <si>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</si>
  <si>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</si>
  <si>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</si>
  <si>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</si>
  <si>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</si>
  <si>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</si>
  <si>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</si>
  <si>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</si>
  <si>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</si>
  <si>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</si>
  <si>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</si>
  <si>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</si>
  <si>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</si>
  <si>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</si>
  <si>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</si>
  <si>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</si>
  <si>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</si>
  <si>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</si>
  <si>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</si>
  <si>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</si>
  <si>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</si>
  <si>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</si>
  <si>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</si>
  <si>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</si>
  <si>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</si>
  <si>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</si>
  <si>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</si>
  <si>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</si>
  <si>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</si>
  <si>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</si>
  <si>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</si>
  <si>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</si>
  <si>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</si>
  <si>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</si>
  <si>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</si>
  <si>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</si>
  <si>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</si>
  <si>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</si>
  <si>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</si>
  <si>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</si>
  <si>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</si>
  <si>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</si>
  <si>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</si>
  <si>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</si>
  <si>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</si>
  <si>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</si>
  <si>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</si>
  <si>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</si>
  <si>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</si>
  <si>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</si>
  <si>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</si>
  <si>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</si>
  <si>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</si>
  <si>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</si>
  <si>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</si>
  <si>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</si>
  <si>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</si>
  <si>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</si>
  <si>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</si>
  <si>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</si>
  <si>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</si>
  <si>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</si>
  <si>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</si>
  <si>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</si>
  <si>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</si>
  <si>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</si>
  <si>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</si>
  <si>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</si>
  <si>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</si>
  <si>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</si>
  <si>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</si>
  <si>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</si>
  <si>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</si>
  <si>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</si>
  <si>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</si>
  <si>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</si>
  <si>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</si>
  <si>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</si>
  <si>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</si>
  <si>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</si>
  <si>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</si>
  <si>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</si>
  <si>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</si>
  <si>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</si>
  <si>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</si>
  <si>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</si>
  <si>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</si>
  <si>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</si>
  <si>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</si>
  <si>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</si>
  <si>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</si>
  <si>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</si>
  <si>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</si>
  <si>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</si>
  <si>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</si>
  <si>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</si>
  <si>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</si>
  <si>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</si>
  <si>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</si>
  <si>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</si>
  <si>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</si>
  <si>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</si>
  <si>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</si>
  <si>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</si>
  <si>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</si>
  <si>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</si>
  <si>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</si>
  <si>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</si>
  <si>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</si>
  <si>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</si>
  <si>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</si>
  <si>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</si>
  <si>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</si>
  <si>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</si>
  <si>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</si>
  <si>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</si>
  <si>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</si>
  <si>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</si>
  <si>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</si>
  <si>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</si>
  <si>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</si>
  <si>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</si>
  <si>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</si>
  <si>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</si>
  <si>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兵庫県高砂市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</si>
  <si>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</si>
  <si>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</si>
  <si>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</si>
  <si>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</si>
  <si>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</si>
  <si>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</si>
  <si>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</si>
  <si>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</si>
  <si>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</si>
  <si>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</si>
  <si>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</si>
  <si>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</si>
  <si>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</si>
  <si>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</si>
  <si>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</si>
  <si>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</si>
  <si>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</si>
  <si>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</si>
  <si>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</si>
  <si>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</si>
  <si>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広域ごみ処理事業特別会計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</si>
  <si>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</si>
  <si>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</si>
  <si>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</si>
  <si>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</si>
  <si>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</si>
  <si>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</si>
  <si>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</si>
  <si>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</si>
  <si>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</si>
  <si>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</si>
  <si>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</si>
  <si>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</si>
  <si>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</si>
  <si>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</si>
  <si>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</si>
  <si>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</si>
  <si>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</si>
  <si>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</si>
  <si>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</si>
  <si>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</si>
  <si>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下水道事業会計</t>
    <phoneticPr fontId="5"/>
  </si>
  <si>
    <t>法適用企業</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</si>
  <si>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</si>
  <si>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</si>
  <si>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</si>
  <si>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</si>
  <si>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</si>
  <si>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</si>
  <si>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</si>
  <si>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</si>
  <si>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</si>
  <si>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</si>
  <si>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</si>
  <si>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</si>
  <si>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</si>
  <si>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</si>
  <si>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</si>
  <si>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</si>
  <si>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</si>
  <si>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</si>
  <si>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</si>
  <si>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</si>
  <si>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</si>
  <si>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</si>
  <si>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</si>
  <si>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</si>
  <si>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</si>
  <si>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</si>
  <si>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</si>
  <si>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</si>
  <si>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</si>
  <si>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</si>
  <si>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</si>
  <si>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</si>
  <si>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</si>
  <si>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</si>
  <si>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t>
    <phoneticPr fontId="5"/>
  </si>
  <si>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</si>
  <si>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</si>
  <si>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</si>
  <si>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</si>
  <si>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</si>
  <si>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</si>
  <si>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</si>
  <si>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</si>
  <si>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</si>
  <si>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</si>
  <si>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</si>
  <si>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</si>
  <si>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</si>
  <si>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</si>
  <si>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</si>
  <si>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</si>
  <si>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</si>
  <si>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</si>
  <si>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</si>
  <si>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</si>
  <si>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</si>
  <si>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</si>
  <si>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</si>
  <si>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</si>
  <si>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</si>
  <si>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</si>
  <si>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</si>
  <si>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</si>
  <si>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</si>
  <si>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</si>
  <si>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</si>
  <si>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</si>
  <si>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</si>
  <si>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</si>
  <si>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介護保険事業特別会計</t>
    <phoneticPr fontId="5"/>
  </si>
  <si>
    <t>(Ｆ)</t>
    <phoneticPr fontId="5"/>
  </si>
  <si>
    <t>工業用水道事業会計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</si>
  <si>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</si>
  <si>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</si>
  <si>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</si>
  <si>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</si>
  <si>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</si>
  <si>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</si>
  <si>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</si>
  <si>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</si>
  <si>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</si>
  <si>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</si>
  <si>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</si>
  <si>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</si>
  <si>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</si>
  <si>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</si>
  <si>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</si>
  <si>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</si>
  <si>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</si>
  <si>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</si>
  <si>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</si>
  <si>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</si>
  <si>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</si>
  <si>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</si>
  <si>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</si>
  <si>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</si>
  <si>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</si>
  <si>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</si>
  <si>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</si>
  <si>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</si>
  <si>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</si>
  <si>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</si>
  <si>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</si>
  <si>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</si>
  <si>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</si>
  <si>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</si>
  <si>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</si>
  <si>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</si>
  <si>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</si>
  <si>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</si>
  <si>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</si>
  <si>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</si>
  <si>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</si>
  <si>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</si>
  <si>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</si>
  <si>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</si>
  <si>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</si>
  <si>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</si>
  <si>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</si>
  <si>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</si>
  <si>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</si>
  <si>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</si>
  <si>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</si>
  <si>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</si>
  <si>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</si>
  <si>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</si>
  <si>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</si>
  <si>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</si>
  <si>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</si>
  <si>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</si>
  <si>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</si>
  <si>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</si>
  <si>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</si>
  <si>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</si>
  <si>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</si>
  <si>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</si>
  <si>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</si>
  <si>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</si>
  <si>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</si>
  <si>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</si>
  <si>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</si>
  <si>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</si>
  <si>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</si>
  <si>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</si>
  <si>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</si>
  <si>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</si>
  <si>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</si>
  <si>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</si>
  <si>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</si>
  <si>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</si>
  <si>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</si>
  <si>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</si>
  <si>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</si>
  <si>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</si>
  <si>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</si>
  <si>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</si>
  <si>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1.18</t>
  </si>
  <si>
    <t>▲ 5.41</t>
  </si>
  <si>
    <t>水道事業会計</t>
  </si>
  <si>
    <t>病院事業会計</t>
  </si>
  <si>
    <t>一般会計</t>
  </si>
  <si>
    <t>下水道事業会計</t>
  </si>
  <si>
    <t>介護保険事業特別会計</t>
  </si>
  <si>
    <t>国民健康保険事業特別会計</t>
  </si>
  <si>
    <t>後期高齢者医療事業特別会計</t>
  </si>
  <si>
    <t>工業用水道事業会計</t>
  </si>
  <si>
    <t>その他会計（赤字）</t>
  </si>
  <si>
    <t>その他会計（黒字）</t>
  </si>
  <si>
    <t>H25末</t>
    <phoneticPr fontId="5"/>
  </si>
  <si>
    <t>H26末</t>
    <phoneticPr fontId="5"/>
  </si>
  <si>
    <t>H27末</t>
    <phoneticPr fontId="5"/>
  </si>
  <si>
    <t>H28末</t>
    <phoneticPr fontId="5"/>
  </si>
  <si>
    <t>H29末</t>
    <phoneticPr fontId="5"/>
  </si>
  <si>
    <t>-</t>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</si>
  <si>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</si>
  <si>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加古川市外２市共有公会堂事務組合</t>
    <rPh sb="0" eb="5">
      <t>カコガワシガイ</t>
    </rPh>
    <rPh sb="6" eb="7">
      <t>シ</t>
    </rPh>
    <rPh sb="7" eb="9">
      <t>キョウユウ</t>
    </rPh>
    <rPh sb="9" eb="12">
      <t>コウカイドウ</t>
    </rPh>
    <rPh sb="12" eb="14">
      <t>ジム</t>
    </rPh>
    <rPh sb="14" eb="16">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</si>
  <si>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</si>
  <si>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</si>
  <si>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東播磨農業共済事務組合</t>
    <rPh sb="0" eb="1">
      <t>ヒガシ</t>
    </rPh>
    <rPh sb="1" eb="3">
      <t>ハリマ</t>
    </rPh>
    <rPh sb="3" eb="5">
      <t>ノウギョウ</t>
    </rPh>
    <rPh sb="5" eb="7">
      <t>キョウサイ</t>
    </rPh>
    <rPh sb="7" eb="9">
      <t>ジム</t>
    </rPh>
    <rPh sb="9" eb="11">
      <t>クミアイ</t>
    </rPh>
    <phoneticPr fontId="2"/>
  </si>
  <si>
    <t>高砂市施設利用振興財団</t>
    <rPh sb="0" eb="3">
      <t>タカサゴシ</t>
    </rPh>
    <rPh sb="3" eb="5">
      <t>シセツ</t>
    </rPh>
    <rPh sb="5" eb="7">
      <t>リヨウ</t>
    </rPh>
    <rPh sb="7" eb="9">
      <t>シンコウ</t>
    </rPh>
    <rPh sb="9" eb="11">
      <t>ザイダン</t>
    </rPh>
    <phoneticPr fontId="2"/>
  </si>
  <si>
    <t>高砂市勤労福祉財団</t>
    <rPh sb="0" eb="3">
      <t>タカサゴシ</t>
    </rPh>
    <rPh sb="3" eb="5">
      <t>キンロウ</t>
    </rPh>
    <rPh sb="5" eb="7">
      <t>フクシ</t>
    </rPh>
    <rPh sb="7" eb="9">
      <t>ザイダン</t>
    </rPh>
    <phoneticPr fontId="2"/>
  </si>
  <si>
    <t>庁舎建設基金</t>
    <rPh sb="0" eb="2">
      <t>チョウシャ</t>
    </rPh>
    <rPh sb="2" eb="4">
      <t>ケンセツ</t>
    </rPh>
    <rPh sb="4" eb="6">
      <t>キキン</t>
    </rPh>
    <phoneticPr fontId="2"/>
  </si>
  <si>
    <t>リサイクル基金</t>
    <rPh sb="5" eb="7">
      <t>キキン</t>
    </rPh>
    <phoneticPr fontId="2"/>
  </si>
  <si>
    <t>コミュニティ基金</t>
    <rPh sb="6" eb="8">
      <t>キキン</t>
    </rPh>
    <phoneticPr fontId="2"/>
  </si>
  <si>
    <t>緑丘２丁目地区再開発地区計画に係る公園整備基金</t>
    <rPh sb="0" eb="2">
      <t>ミドリガオカ</t>
    </rPh>
    <rPh sb="3" eb="5">
      <t>チョウメ</t>
    </rPh>
    <rPh sb="5" eb="7">
      <t>チク</t>
    </rPh>
    <rPh sb="7" eb="10">
      <t>サイカイハツ</t>
    </rPh>
    <rPh sb="10" eb="12">
      <t>チク</t>
    </rPh>
    <rPh sb="12" eb="14">
      <t>ケイカク</t>
    </rPh>
    <rPh sb="15" eb="16">
      <t>カカ</t>
    </rPh>
    <rPh sb="17" eb="19">
      <t>コウエン</t>
    </rPh>
    <rPh sb="19" eb="21">
      <t>セイビ</t>
    </rPh>
    <rPh sb="21" eb="23">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</si>
  <si>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</si>
  <si>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</si>
  <si>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</si>
  <si>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類似団体平均を大きく上回っている一方、有形固定資産減価償却率は類似団体よりもやや低い水準となっている。持続可能な行政経営を行うために、財政負担の軽減と平準化を図りながら施設の老朽化対策に取り組んでいく。</t>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</si>
  <si>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</si>
  <si>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</si>
  <si>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</si>
  <si>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</si>
  <si>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</si>
  <si>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</si>
  <si>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平均を大きく上回っている。平成２５年度の土地開発公社解散に伴う第三セクター等改革推進債発行と、下水道の整備をハイペースで進めてきたことによる下水道事業債の償還にあてるための繰入見込額が大きくなっていることが主な要因である。建設事業債発行額の抑制等により、比率の改善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</si>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</sst>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6" fillId="0" borderId="31" xfId="8" applyFont="1" applyFill="1" applyBorder="1">
      <alignment vertical="center"/>
    </xf>
    <xf numFmtId="0" fontId="26" fillId="0" borderId="42" xfId="8" applyFont="1" applyFill="1" applyBorder="1">
      <alignmen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9"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57944</c:v>
                </c:pt>
                <c:pt idx="1">
                  <c:v>54227</c:v>
                </c:pt>
                <c:pt idx="2">
                  <c:v>57295</c:v>
                </c:pt>
                <c:pt idx="3">
                  <c:v>54110</c:v>
                </c:pt>
                <c:pt idx="4">
                  <c:v>54684</c:v>
                </c:pt>
              </c:numCache>
            </c:numRef>
          </c:val>
          <c:smooth val="0"/>
          <c:extLst>
            <c:ext xmlns:c16="http://schemas.microsoft.com/office/drawing/2014/chart" uri="{C3380CC4-5D6E-409C-BE32-E72D297353CC}">
              <c16:uniqueId val="{00000000-29AB-4B11-8DCF-87CB1AA3383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28566</c:v>
                </c:pt>
                <c:pt idx="1">
                  <c:v>27895</c:v>
                </c:pt>
                <c:pt idx="2">
                  <c:v>23270</c:v>
                </c:pt>
                <c:pt idx="3">
                  <c:v>48326</c:v>
                </c:pt>
                <c:pt idx="4">
                  <c:v>54057</c:v>
                </c:pt>
              </c:numCache>
            </c:numRef>
          </c:val>
          <c:smooth val="0"/>
          <c:extLst>
            <c:ext xmlns:c16="http://schemas.microsoft.com/office/drawing/2014/chart" uri="{C3380CC4-5D6E-409C-BE32-E72D297353CC}">
              <c16:uniqueId val="{00000001-29AB-4B11-8DCF-87CB1AA3383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5.83</c:v>
                </c:pt>
                <c:pt idx="1">
                  <c:v>1.68</c:v>
                </c:pt>
                <c:pt idx="2">
                  <c:v>1.84</c:v>
                </c:pt>
                <c:pt idx="3">
                  <c:v>2.94</c:v>
                </c:pt>
                <c:pt idx="4">
                  <c:v>2.6</c:v>
                </c:pt>
              </c:numCache>
            </c:numRef>
          </c:val>
          <c:extLst>
            <c:ext xmlns:c16="http://schemas.microsoft.com/office/drawing/2014/chart" uri="{C3380CC4-5D6E-409C-BE32-E72D297353CC}">
              <c16:uniqueId val="{00000000-A967-42E2-870F-D79CC8BAD9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13.37</c:v>
                </c:pt>
                <c:pt idx="1">
                  <c:v>15.89</c:v>
                </c:pt>
                <c:pt idx="2">
                  <c:v>10.32</c:v>
                </c:pt>
                <c:pt idx="3">
                  <c:v>11.21</c:v>
                </c:pt>
                <c:pt idx="4">
                  <c:v>13.2</c:v>
                </c:pt>
              </c:numCache>
            </c:numRef>
          </c:val>
          <c:extLst>
            <c:ext xmlns:c16="http://schemas.microsoft.com/office/drawing/2014/chart" uri="{C3380CC4-5D6E-409C-BE32-E72D297353CC}">
              <c16:uniqueId val="{00000001-A967-42E2-870F-D79CC8BAD92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5.05</c:v>
                </c:pt>
                <c:pt idx="1">
                  <c:v>-1.18</c:v>
                </c:pt>
                <c:pt idx="2">
                  <c:v>-5.41</c:v>
                </c:pt>
                <c:pt idx="3">
                  <c:v>2.0299999999999998</c:v>
                </c:pt>
                <c:pt idx="4">
                  <c:v>1.71</c:v>
                </c:pt>
              </c:numCache>
            </c:numRef>
          </c:val>
          <c:smooth val="0"/>
          <c:extLst>
            <c:ext xmlns:c16="http://schemas.microsoft.com/office/drawing/2014/chart" uri="{C3380CC4-5D6E-409C-BE32-E72D297353CC}">
              <c16:uniqueId val="{00000002-A967-42E2-870F-D79CC8BAD92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0.51</c:v>
                </c:pt>
                <c:pt idx="4">
                  <c:v>#N/A</c:v>
                </c:pt>
                <c:pt idx="5">
                  <c:v>0</c:v>
                </c:pt>
                <c:pt idx="6">
                  <c:v>#N/A</c:v>
                </c:pt>
                <c:pt idx="7">
                  <c:v>0</c:v>
                </c:pt>
                <c:pt idx="8">
                  <c:v>#N/A</c:v>
                </c:pt>
                <c:pt idx="9">
                  <c:v>0</c:v>
                </c:pt>
              </c:numCache>
            </c:numRef>
          </c:val>
          <c:extLst>
            <c:ext xmlns:c16="http://schemas.microsoft.com/office/drawing/2014/chart" uri="{C3380CC4-5D6E-409C-BE32-E72D297353CC}">
              <c16:uniqueId val="{00000000-C83B-4AC2-B2DB-3F6A09EEC79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83B-4AC2-B2DB-3F6A09EEC79D}"/>
            </c:ext>
          </c:extLst>
        </c:ser>
        <c:ser>
          <c:idx val="2"/>
          <c:order val="2"/>
          <c:tx>
            <c:strRef>
              <c:f>データシート!$A$29</c:f>
              <c:strCache>
                <c:ptCount val="1"/>
                <c:pt idx="0">
                  <c:v>工業用水道事業会計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7.0000000000000007E-2</c:v>
                </c:pt>
                <c:pt idx="2">
                  <c:v>#N/A</c:v>
                </c:pt>
                <c:pt idx="3">
                  <c:v>0.06</c:v>
                </c:pt>
                <c:pt idx="4">
                  <c:v>#N/A</c:v>
                </c:pt>
                <c:pt idx="5">
                  <c:v>7.0000000000000007E-2</c:v>
                </c:pt>
                <c:pt idx="6">
                  <c:v>#N/A</c:v>
                </c:pt>
                <c:pt idx="7">
                  <c:v>0.04</c:v>
                </c:pt>
                <c:pt idx="8">
                  <c:v>#N/A</c:v>
                </c:pt>
                <c:pt idx="9">
                  <c:v>0.04</c:v>
                </c:pt>
              </c:numCache>
            </c:numRef>
          </c:val>
          <c:extLst>
            <c:ext xmlns:c16="http://schemas.microsoft.com/office/drawing/2014/chart" uri="{C3380CC4-5D6E-409C-BE32-E72D297353CC}">
              <c16:uniqueId val="{00000002-C83B-4AC2-B2DB-3F6A09EEC79D}"/>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0.11</c:v>
                </c:pt>
                <c:pt idx="2">
                  <c:v>#N/A</c:v>
                </c:pt>
                <c:pt idx="3">
                  <c:v>0.11</c:v>
                </c:pt>
                <c:pt idx="4">
                  <c:v>#N/A</c:v>
                </c:pt>
                <c:pt idx="5">
                  <c:v>0.23</c:v>
                </c:pt>
                <c:pt idx="6">
                  <c:v>#N/A</c:v>
                </c:pt>
                <c:pt idx="7">
                  <c:v>0.04</c:v>
                </c:pt>
                <c:pt idx="8">
                  <c:v>#N/A</c:v>
                </c:pt>
                <c:pt idx="9">
                  <c:v>0.14000000000000001</c:v>
                </c:pt>
              </c:numCache>
            </c:numRef>
          </c:val>
          <c:extLst>
            <c:ext xmlns:c16="http://schemas.microsoft.com/office/drawing/2014/chart" uri="{C3380CC4-5D6E-409C-BE32-E72D297353CC}">
              <c16:uniqueId val="{00000003-C83B-4AC2-B2DB-3F6A09EEC79D}"/>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0.4</c:v>
                </c:pt>
                <c:pt idx="2">
                  <c:v>#N/A</c:v>
                </c:pt>
                <c:pt idx="3">
                  <c:v>0.56000000000000005</c:v>
                </c:pt>
                <c:pt idx="4">
                  <c:v>#N/A</c:v>
                </c:pt>
                <c:pt idx="5">
                  <c:v>0.61</c:v>
                </c:pt>
                <c:pt idx="6">
                  <c:v>#N/A</c:v>
                </c:pt>
                <c:pt idx="7">
                  <c:v>2.15</c:v>
                </c:pt>
                <c:pt idx="8">
                  <c:v>#N/A</c:v>
                </c:pt>
                <c:pt idx="9">
                  <c:v>0.35</c:v>
                </c:pt>
              </c:numCache>
            </c:numRef>
          </c:val>
          <c:extLst>
            <c:ext xmlns:c16="http://schemas.microsoft.com/office/drawing/2014/chart" uri="{C3380CC4-5D6E-409C-BE32-E72D297353CC}">
              <c16:uniqueId val="{00000004-C83B-4AC2-B2DB-3F6A09EEC79D}"/>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0.23</c:v>
                </c:pt>
                <c:pt idx="2">
                  <c:v>#N/A</c:v>
                </c:pt>
                <c:pt idx="3">
                  <c:v>0.98</c:v>
                </c:pt>
                <c:pt idx="4">
                  <c:v>#N/A</c:v>
                </c:pt>
                <c:pt idx="5">
                  <c:v>0.56000000000000005</c:v>
                </c:pt>
                <c:pt idx="6">
                  <c:v>#N/A</c:v>
                </c:pt>
                <c:pt idx="7">
                  <c:v>1.1200000000000001</c:v>
                </c:pt>
                <c:pt idx="8">
                  <c:v>#N/A</c:v>
                </c:pt>
                <c:pt idx="9">
                  <c:v>0.51</c:v>
                </c:pt>
              </c:numCache>
            </c:numRef>
          </c:val>
          <c:extLst>
            <c:ext xmlns:c16="http://schemas.microsoft.com/office/drawing/2014/chart" uri="{C3380CC4-5D6E-409C-BE32-E72D297353CC}">
              <c16:uniqueId val="{00000005-C83B-4AC2-B2DB-3F6A09EEC79D}"/>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0</c:v>
                </c:pt>
                <c:pt idx="1">
                  <c:v>0</c:v>
                </c:pt>
                <c:pt idx="2">
                  <c:v>0</c:v>
                </c:pt>
                <c:pt idx="3">
                  <c:v>0</c:v>
                </c:pt>
                <c:pt idx="4">
                  <c:v>#N/A</c:v>
                </c:pt>
                <c:pt idx="5">
                  <c:v>0.76</c:v>
                </c:pt>
                <c:pt idx="6">
                  <c:v>#N/A</c:v>
                </c:pt>
                <c:pt idx="7">
                  <c:v>1.44</c:v>
                </c:pt>
                <c:pt idx="8">
                  <c:v>#N/A</c:v>
                </c:pt>
                <c:pt idx="9">
                  <c:v>2.02</c:v>
                </c:pt>
              </c:numCache>
            </c:numRef>
          </c:val>
          <c:extLst>
            <c:ext xmlns:c16="http://schemas.microsoft.com/office/drawing/2014/chart" uri="{C3380CC4-5D6E-409C-BE32-E72D297353CC}">
              <c16:uniqueId val="{00000006-C83B-4AC2-B2DB-3F6A09EEC79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5.82</c:v>
                </c:pt>
                <c:pt idx="2">
                  <c:v>#N/A</c:v>
                </c:pt>
                <c:pt idx="3">
                  <c:v>1.67</c:v>
                </c:pt>
                <c:pt idx="4">
                  <c:v>#N/A</c:v>
                </c:pt>
                <c:pt idx="5">
                  <c:v>1.83</c:v>
                </c:pt>
                <c:pt idx="6">
                  <c:v>#N/A</c:v>
                </c:pt>
                <c:pt idx="7">
                  <c:v>2.94</c:v>
                </c:pt>
                <c:pt idx="8">
                  <c:v>#N/A</c:v>
                </c:pt>
                <c:pt idx="9">
                  <c:v>2.59</c:v>
                </c:pt>
              </c:numCache>
            </c:numRef>
          </c:val>
          <c:extLst>
            <c:ext xmlns:c16="http://schemas.microsoft.com/office/drawing/2014/chart" uri="{C3380CC4-5D6E-409C-BE32-E72D297353CC}">
              <c16:uniqueId val="{00000007-C83B-4AC2-B2DB-3F6A09EEC79D}"/>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2.37</c:v>
                </c:pt>
                <c:pt idx="2">
                  <c:v>#N/A</c:v>
                </c:pt>
                <c:pt idx="3">
                  <c:v>3.94</c:v>
                </c:pt>
                <c:pt idx="4">
                  <c:v>#N/A</c:v>
                </c:pt>
                <c:pt idx="5">
                  <c:v>3.87</c:v>
                </c:pt>
                <c:pt idx="6">
                  <c:v>#N/A</c:v>
                </c:pt>
                <c:pt idx="7">
                  <c:v>2.58</c:v>
                </c:pt>
                <c:pt idx="8">
                  <c:v>#N/A</c:v>
                </c:pt>
                <c:pt idx="9">
                  <c:v>2.63</c:v>
                </c:pt>
              </c:numCache>
            </c:numRef>
          </c:val>
          <c:extLst>
            <c:ext xmlns:c16="http://schemas.microsoft.com/office/drawing/2014/chart" uri="{C3380CC4-5D6E-409C-BE32-E72D297353CC}">
              <c16:uniqueId val="{00000008-C83B-4AC2-B2DB-3F6A09EEC79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6.41</c:v>
                </c:pt>
                <c:pt idx="2">
                  <c:v>#N/A</c:v>
                </c:pt>
                <c:pt idx="3">
                  <c:v>5.95</c:v>
                </c:pt>
                <c:pt idx="4">
                  <c:v>#N/A</c:v>
                </c:pt>
                <c:pt idx="5">
                  <c:v>6.37</c:v>
                </c:pt>
                <c:pt idx="6">
                  <c:v>#N/A</c:v>
                </c:pt>
                <c:pt idx="7">
                  <c:v>5.93</c:v>
                </c:pt>
                <c:pt idx="8">
                  <c:v>#N/A</c:v>
                </c:pt>
                <c:pt idx="9">
                  <c:v>5.7</c:v>
                </c:pt>
              </c:numCache>
            </c:numRef>
          </c:val>
          <c:extLst>
            <c:ext xmlns:c16="http://schemas.microsoft.com/office/drawing/2014/chart" uri="{C3380CC4-5D6E-409C-BE32-E72D297353CC}">
              <c16:uniqueId val="{00000009-C83B-4AC2-B2DB-3F6A09EEC79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4369</c:v>
                </c:pt>
                <c:pt idx="5">
                  <c:v>4064</c:v>
                </c:pt>
                <c:pt idx="8">
                  <c:v>4378</c:v>
                </c:pt>
                <c:pt idx="11">
                  <c:v>4381</c:v>
                </c:pt>
                <c:pt idx="14">
                  <c:v>4331</c:v>
                </c:pt>
              </c:numCache>
            </c:numRef>
          </c:val>
          <c:extLst>
            <c:ext xmlns:c16="http://schemas.microsoft.com/office/drawing/2014/chart" uri="{C3380CC4-5D6E-409C-BE32-E72D297353CC}">
              <c16:uniqueId val="{00000000-E8FC-46A4-8B20-00149A54462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8FC-46A4-8B20-00149A54462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8FC-46A4-8B20-00149A54462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8FC-46A4-8B20-00149A54462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2492</c:v>
                </c:pt>
                <c:pt idx="3">
                  <c:v>2563</c:v>
                </c:pt>
                <c:pt idx="6">
                  <c:v>2743</c:v>
                </c:pt>
                <c:pt idx="9">
                  <c:v>2641</c:v>
                </c:pt>
                <c:pt idx="12">
                  <c:v>2501</c:v>
                </c:pt>
              </c:numCache>
            </c:numRef>
          </c:val>
          <c:extLst>
            <c:ext xmlns:c16="http://schemas.microsoft.com/office/drawing/2014/chart" uri="{C3380CC4-5D6E-409C-BE32-E72D297353CC}">
              <c16:uniqueId val="{00000004-E8FC-46A4-8B20-00149A54462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8FC-46A4-8B20-00149A54462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8FC-46A4-8B20-00149A54462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3679</c:v>
                </c:pt>
                <c:pt idx="3">
                  <c:v>3689</c:v>
                </c:pt>
                <c:pt idx="6">
                  <c:v>3337</c:v>
                </c:pt>
                <c:pt idx="9">
                  <c:v>3018</c:v>
                </c:pt>
                <c:pt idx="12">
                  <c:v>2902</c:v>
                </c:pt>
              </c:numCache>
            </c:numRef>
          </c:val>
          <c:extLst>
            <c:ext xmlns:c16="http://schemas.microsoft.com/office/drawing/2014/chart" uri="{C3380CC4-5D6E-409C-BE32-E72D297353CC}">
              <c16:uniqueId val="{00000007-E8FC-46A4-8B20-00149A54462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1802</c:v>
                </c:pt>
                <c:pt idx="2">
                  <c:v>#N/A</c:v>
                </c:pt>
                <c:pt idx="3">
                  <c:v>#N/A</c:v>
                </c:pt>
                <c:pt idx="4">
                  <c:v>2188</c:v>
                </c:pt>
                <c:pt idx="5">
                  <c:v>#N/A</c:v>
                </c:pt>
                <c:pt idx="6">
                  <c:v>#N/A</c:v>
                </c:pt>
                <c:pt idx="7">
                  <c:v>1702</c:v>
                </c:pt>
                <c:pt idx="8">
                  <c:v>#N/A</c:v>
                </c:pt>
                <c:pt idx="9">
                  <c:v>#N/A</c:v>
                </c:pt>
                <c:pt idx="10">
                  <c:v>1278</c:v>
                </c:pt>
                <c:pt idx="11">
                  <c:v>#N/A</c:v>
                </c:pt>
                <c:pt idx="12">
                  <c:v>#N/A</c:v>
                </c:pt>
                <c:pt idx="13">
                  <c:v>1072</c:v>
                </c:pt>
                <c:pt idx="14">
                  <c:v>#N/A</c:v>
                </c:pt>
              </c:numCache>
            </c:numRef>
          </c:val>
          <c:smooth val="0"/>
          <c:extLst>
            <c:ext xmlns:c16="http://schemas.microsoft.com/office/drawing/2014/chart" uri="{C3380CC4-5D6E-409C-BE32-E72D297353CC}">
              <c16:uniqueId val="{00000008-E8FC-46A4-8B20-00149A54462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37689</c:v>
                </c:pt>
                <c:pt idx="5">
                  <c:v>37174</c:v>
                </c:pt>
                <c:pt idx="8">
                  <c:v>36736</c:v>
                </c:pt>
                <c:pt idx="11">
                  <c:v>36587</c:v>
                </c:pt>
                <c:pt idx="14">
                  <c:v>36291</c:v>
                </c:pt>
              </c:numCache>
            </c:numRef>
          </c:val>
          <c:extLst>
            <c:ext xmlns:c16="http://schemas.microsoft.com/office/drawing/2014/chart" uri="{C3380CC4-5D6E-409C-BE32-E72D297353CC}">
              <c16:uniqueId val="{00000000-CDAC-4E76-AD47-D7503438777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15344</c:v>
                </c:pt>
                <c:pt idx="5">
                  <c:v>14971</c:v>
                </c:pt>
                <c:pt idx="8">
                  <c:v>13250</c:v>
                </c:pt>
                <c:pt idx="11">
                  <c:v>11933</c:v>
                </c:pt>
                <c:pt idx="14">
                  <c:v>10896</c:v>
                </c:pt>
              </c:numCache>
            </c:numRef>
          </c:val>
          <c:extLst>
            <c:ext xmlns:c16="http://schemas.microsoft.com/office/drawing/2014/chart" uri="{C3380CC4-5D6E-409C-BE32-E72D297353CC}">
              <c16:uniqueId val="{00000001-CDAC-4E76-AD47-D7503438777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5194</c:v>
                </c:pt>
                <c:pt idx="5">
                  <c:v>5581</c:v>
                </c:pt>
                <c:pt idx="8">
                  <c:v>5084</c:v>
                </c:pt>
                <c:pt idx="11">
                  <c:v>5597</c:v>
                </c:pt>
                <c:pt idx="14">
                  <c:v>6792</c:v>
                </c:pt>
              </c:numCache>
            </c:numRef>
          </c:val>
          <c:extLst>
            <c:ext xmlns:c16="http://schemas.microsoft.com/office/drawing/2014/chart" uri="{C3380CC4-5D6E-409C-BE32-E72D297353CC}">
              <c16:uniqueId val="{00000002-CDAC-4E76-AD47-D7503438777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DAC-4E76-AD47-D7503438777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DAC-4E76-AD47-D7503438777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AC-4E76-AD47-D7503438777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8375</c:v>
                </c:pt>
                <c:pt idx="3">
                  <c:v>7590</c:v>
                </c:pt>
                <c:pt idx="6">
                  <c:v>7459</c:v>
                </c:pt>
                <c:pt idx="9">
                  <c:v>7185</c:v>
                </c:pt>
                <c:pt idx="12">
                  <c:v>6849</c:v>
                </c:pt>
              </c:numCache>
            </c:numRef>
          </c:val>
          <c:extLst>
            <c:ext xmlns:c16="http://schemas.microsoft.com/office/drawing/2014/chart" uri="{C3380CC4-5D6E-409C-BE32-E72D297353CC}">
              <c16:uniqueId val="{00000006-CDAC-4E76-AD47-D7503438777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DAC-4E76-AD47-D7503438777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28791</c:v>
                </c:pt>
                <c:pt idx="3">
                  <c:v>28096</c:v>
                </c:pt>
                <c:pt idx="6">
                  <c:v>26804</c:v>
                </c:pt>
                <c:pt idx="9">
                  <c:v>25867</c:v>
                </c:pt>
                <c:pt idx="12">
                  <c:v>24276</c:v>
                </c:pt>
              </c:numCache>
            </c:numRef>
          </c:val>
          <c:extLst>
            <c:ext xmlns:c16="http://schemas.microsoft.com/office/drawing/2014/chart" uri="{C3380CC4-5D6E-409C-BE32-E72D297353CC}">
              <c16:uniqueId val="{00000008-CDAC-4E76-AD47-D7503438777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DAC-4E76-AD47-D7503438777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33736</c:v>
                </c:pt>
                <c:pt idx="3">
                  <c:v>32977</c:v>
                </c:pt>
                <c:pt idx="6">
                  <c:v>33055</c:v>
                </c:pt>
                <c:pt idx="9">
                  <c:v>33873</c:v>
                </c:pt>
                <c:pt idx="12">
                  <c:v>35094</c:v>
                </c:pt>
              </c:numCache>
            </c:numRef>
          </c:val>
          <c:extLst>
            <c:ext xmlns:c16="http://schemas.microsoft.com/office/drawing/2014/chart" uri="{C3380CC4-5D6E-409C-BE32-E72D297353CC}">
              <c16:uniqueId val="{0000000A-CDAC-4E76-AD47-D7503438777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12675</c:v>
                </c:pt>
                <c:pt idx="2">
                  <c:v>#N/A</c:v>
                </c:pt>
                <c:pt idx="3">
                  <c:v>#N/A</c:v>
                </c:pt>
                <c:pt idx="4">
                  <c:v>10938</c:v>
                </c:pt>
                <c:pt idx="5">
                  <c:v>#N/A</c:v>
                </c:pt>
                <c:pt idx="6">
                  <c:v>#N/A</c:v>
                </c:pt>
                <c:pt idx="7">
                  <c:v>12249</c:v>
                </c:pt>
                <c:pt idx="8">
                  <c:v>#N/A</c:v>
                </c:pt>
                <c:pt idx="9">
                  <c:v>#N/A</c:v>
                </c:pt>
                <c:pt idx="10">
                  <c:v>12809</c:v>
                </c:pt>
                <c:pt idx="11">
                  <c:v>#N/A</c:v>
                </c:pt>
                <c:pt idx="12">
                  <c:v>#N/A</c:v>
                </c:pt>
                <c:pt idx="13">
                  <c:v>12239</c:v>
                </c:pt>
                <c:pt idx="14">
                  <c:v>#N/A</c:v>
                </c:pt>
              </c:numCache>
            </c:numRef>
          </c:val>
          <c:smooth val="0"/>
          <c:extLst>
            <c:ext xmlns:c16="http://schemas.microsoft.com/office/drawing/2014/chart" uri="{C3380CC4-5D6E-409C-BE32-E72D297353CC}">
              <c16:uniqueId val="{0000000B-CDAC-4E76-AD47-D7503438777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2091</c:v>
                </c:pt>
                <c:pt idx="1">
                  <c:v>2278</c:v>
                </c:pt>
                <c:pt idx="2">
                  <c:v>2695</c:v>
                </c:pt>
              </c:numCache>
            </c:numRef>
          </c:val>
          <c:extLst>
            <c:ext xmlns:c16="http://schemas.microsoft.com/office/drawing/2014/chart" uri="{C3380CC4-5D6E-409C-BE32-E72D297353CC}">
              <c16:uniqueId val="{00000000-D46C-43EA-9B38-25E9B17DCC5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1555</c:v>
                </c:pt>
                <c:pt idx="1">
                  <c:v>1694</c:v>
                </c:pt>
                <c:pt idx="2">
                  <c:v>1894</c:v>
                </c:pt>
              </c:numCache>
            </c:numRef>
          </c:val>
          <c:extLst>
            <c:ext xmlns:c16="http://schemas.microsoft.com/office/drawing/2014/chart" uri="{C3380CC4-5D6E-409C-BE32-E72D297353CC}">
              <c16:uniqueId val="{00000001-D46C-43EA-9B38-25E9B17DCC5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1015</c:v>
                </c:pt>
                <c:pt idx="1">
                  <c:v>1014</c:v>
                </c:pt>
                <c:pt idx="2">
                  <c:v>1107</c:v>
                </c:pt>
              </c:numCache>
            </c:numRef>
          </c:val>
          <c:extLst>
            <c:ext xmlns:c16="http://schemas.microsoft.com/office/drawing/2014/chart" uri="{C3380CC4-5D6E-409C-BE32-E72D297353CC}">
              <c16:uniqueId val="{00000002-D46C-43EA-9B38-25E9B17DCC5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{1E4D95FE-A42B-4DAB-A8E8-269C6A2388E1}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A7C3-4F5F-8238-F5267866547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{D4E04E48-94C4-4DFC-BF30-61F37D6AC0E8}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7C3-4F5F-8238-F5267866547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{42C142D3-F7FE-4515-A3F6-481445EC23D9}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7C3-4F5F-8238-F5267866547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{3ADBBFF9-884F-49B6-B6BA-6D952CEAD930}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7C3-4F5F-8238-F5267866547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{64433A5C-4388-444D-B217-27CB748681A2}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7C3-4F5F-8238-F5267866547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{082D8853-0A80-4A58-B012-E0DD0CB17842}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A7C3-4F5F-8238-F5267866547E}"/>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{DC6DF093-A974-4F35-BC5F-DEB656E3EBFF}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A7C3-4F5F-8238-F5267866547E}"/>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{7713EB6F-D7F9-46E8-83FA-3503B31ACD22}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A7C3-4F5F-8238-F5267866547E}"/>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{5C72EF1F-F905-4511-8CFF-7D0F48990A96}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A7C3-4F5F-8238-F5267866547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57.5</c:v>
                </c:pt>
                <c:pt idx="24">
                  <c:v>57.2</c:v>
                </c:pt>
                <c:pt idx="32">
                  <c:v>58</c:v>
                </c:pt>
              </c:numCache>
            </c:numRef>
          </c:xVal>
          <c:yVal>
            <c:numRef>
              <c:f>公会計指標分析・財政指標組合せ分析表!$BP$51:$DC$51</c:f>
              <c:numCache>
                <c:formatCode>#,##0.0;"▲ "#,##0.0</c:formatCode>
                <c:ptCount val="40"/>
                <c:pt idx="16">
                  <c:v>71.900000000000006</c:v>
                </c:pt>
                <c:pt idx="24">
                  <c:v>75.099999999999994</c:v>
                </c:pt>
                <c:pt idx="32">
                  <c:v>71.2</c:v>
                </c:pt>
              </c:numCache>
            </c:numRef>
          </c:yVal>
          <c:smooth val="0"/>
          <c:extLst>
            <c:ext xmlns:c16="http://schemas.microsoft.com/office/drawing/2014/chart" uri="{C3380CC4-5D6E-409C-BE32-E72D297353CC}">
              <c16:uniqueId val="{00000009-A7C3-4F5F-8238-F5267866547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{247097A1-FE2C-469C-A20C-158A5FC7AE40}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A7C3-4F5F-8238-F5267866547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{607A2E00-4B6F-4FAC-ACFE-8F3C514756FA}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7C3-4F5F-8238-F5267866547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{AE3BBD89-BAC5-4DA1-8C66-4BD2463A32E9}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7C3-4F5F-8238-F5267866547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{B3EA6644-1C61-4E98-8A50-F24A18A05A4C}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7C3-4F5F-8238-F5267866547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{379DC12F-34F4-4552-B5EB-88F28E0811FB}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7C3-4F5F-8238-F5267866547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{E72B82E3-4039-42AF-B7D5-273B29CB56A7}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A7C3-4F5F-8238-F5267866547E}"/>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{EE8B62DC-BFB6-47CF-822F-5CF1AD132A7A}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A7C3-4F5F-8238-F5267866547E}"/>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{E277E9DD-CF48-45DC-93E4-FC0D35B54AC0}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A7C3-4F5F-8238-F5267866547E}"/>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{E320B301-A298-4445-A4E9-D24687CF24AD}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A7C3-4F5F-8238-F526786654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57.2</c:v>
                </c:pt>
                <c:pt idx="24">
                  <c:v>58.5</c:v>
                </c:pt>
                <c:pt idx="32">
                  <c:v>59.9</c:v>
                </c:pt>
              </c:numCache>
            </c:numRef>
          </c:xVal>
          <c:yVal>
            <c:numRef>
              <c:f>公会計指標分析・財政指標組合せ分析表!$BP$55:$DC$55</c:f>
              <c:numCache>
                <c:formatCode>#,##0.0;"▲ "#,##0.0</c:formatCode>
                <c:ptCount val="40"/>
                <c:pt idx="16">
                  <c:v>33.1</c:v>
                </c:pt>
                <c:pt idx="24">
                  <c:v>31.3</c:v>
                </c:pt>
                <c:pt idx="32">
                  <c:v>25.3</c:v>
                </c:pt>
              </c:numCache>
            </c:numRef>
          </c:yVal>
          <c:smooth val="0"/>
          <c:extLst>
            <c:ext xmlns:c16="http://schemas.microsoft.com/office/drawing/2014/chart" uri="{C3380CC4-5D6E-409C-BE32-E72D297353CC}">
              <c16:uniqueId val="{00000013-A7C3-4F5F-8238-F5267866547E}"/>
            </c:ext>
          </c:extLst>
        </c:ser>
        <c:dLbls>
          <c:showLegendKey val="0"/>
          <c:showVal val="1"/>
          <c:showCatName val="0"/>
          <c:showSerName val="0"/>
          <c:showPercent val="0"/>
          <c:showBubbleSize val="0"/>
        </c:dLbls>
        <c:axId val="46179840"/>
        <c:axId val="46181760"/>
      </c:scatterChart>
      <c:valAx>
        <c:axId val="46179840"/>
        <c:scaling>
          <c:orientation val="minMax"/>
          <c:max val="60.2"/>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84"/>
          <c:min val="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{9CC2E8DC-2D3D-4328-9730-ABEEF72FFBFC}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2BA1-4D25-A6E7-9C1FE52257D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{1D7F1530-3F1E-422E-B1FB-B8C813D65730}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BA1-4D25-A6E7-9C1FE52257D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{6E5029F4-659B-4EF3-B1DB-A326E4DABE7E}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BA1-4D25-A6E7-9C1FE52257D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{9FFFEAB6-ACE5-48C0-9AD6-9A432538C484}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BA1-4D25-A6E7-9C1FE52257D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{877A4D51-77DD-430D-81D6-9E9D53A45A81}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BA1-4D25-A6E7-9C1FE52257D9}"/>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{98D59928-C58B-4FA4-AAEC-B49A99D8FF97}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2BA1-4D25-A6E7-9C1FE52257D9}"/>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{B1CDC23E-F801-4859-948D-8BC36F534BBC}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2BA1-4D25-A6E7-9C1FE52257D9}"/>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{5A9D861E-E67D-4DBB-B4BC-3EE28CFC3D04}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2BA1-4D25-A6E7-9C1FE52257D9}"/>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{C1840F20-3215-4064-A755-00A03F2038D3}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2BA1-4D25-A6E7-9C1FE52257D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10.6</c:v>
                </c:pt>
                <c:pt idx="16">
                  <c:v>11.1</c:v>
                </c:pt>
                <c:pt idx="24">
                  <c:v>10</c:v>
                </c:pt>
                <c:pt idx="32">
                  <c:v>7.9</c:v>
                </c:pt>
              </c:numCache>
            </c:numRef>
          </c:xVal>
          <c:yVal>
            <c:numRef>
              <c:f>公会計指標分析・財政指標組合せ分析表!$BP$73:$DC$73</c:f>
              <c:numCache>
                <c:formatCode>#,##0.0;"▲ "#,##0.0</c:formatCode>
                <c:ptCount val="40"/>
                <c:pt idx="0">
                  <c:v>76.3</c:v>
                </c:pt>
                <c:pt idx="8">
                  <c:v>63</c:v>
                </c:pt>
                <c:pt idx="16">
                  <c:v>71.900000000000006</c:v>
                </c:pt>
                <c:pt idx="24">
                  <c:v>75.099999999999994</c:v>
                </c:pt>
                <c:pt idx="32">
                  <c:v>71.2</c:v>
                </c:pt>
              </c:numCache>
            </c:numRef>
          </c:yVal>
          <c:smooth val="0"/>
          <c:extLst>
            <c:ext xmlns:c16="http://schemas.microsoft.com/office/drawing/2014/chart" uri="{C3380CC4-5D6E-409C-BE32-E72D297353CC}">
              <c16:uniqueId val="{00000009-2BA1-4D25-A6E7-9C1FE52257D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{2341C466-C8E6-4DAD-8D95-B61D91FC4613}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2BA1-4D25-A6E7-9C1FE52257D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{51904997-B6F3-40AE-9CAA-2EE9A635E7B0}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BA1-4D25-A6E7-9C1FE52257D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{3EB15C4D-75A3-4288-80A1-DC171982633E}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BA1-4D25-A6E7-9C1FE52257D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{77FF823B-73D6-4FA9-BB8C-0BF647FBDA9D}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BA1-4D25-A6E7-9C1FE52257D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{1EE61E84-507D-431B-B46C-66698DC245B5}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BA1-4D25-A6E7-9C1FE52257D9}"/>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{578CB6A7-DA26-410C-A0FC-F716BDA430BC}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2BA1-4D25-A6E7-9C1FE52257D9}"/>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{020DADAC-0D5B-40BC-B5F5-796B2B307665}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2BA1-4D25-A6E7-9C1FE52257D9}"/>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{2C6C62E5-8326-4077-A439-DE025775CEC0}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2BA1-4D25-A6E7-9C1FE52257D9}"/>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{C8EE50F3-36EC-47A2-8B6C-741E260EB267}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2BA1-4D25-A6E7-9C1FE52257D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9.4</c:v>
                </c:pt>
                <c:pt idx="8">
                  <c:v>7.8</c:v>
                </c:pt>
                <c:pt idx="16">
                  <c:v>7.5</c:v>
                </c:pt>
                <c:pt idx="24">
                  <c:v>7.2</c:v>
                </c:pt>
                <c:pt idx="32">
                  <c:v>6.9</c:v>
                </c:pt>
              </c:numCache>
            </c:numRef>
          </c:xVal>
          <c:yVal>
            <c:numRef>
              <c:f>公会計指標分析・財政指標組合せ分析表!$BP$77:$DC$77</c:f>
              <c:numCache>
                <c:formatCode>#,##0.0;"▲ "#,##0.0</c:formatCode>
                <c:ptCount val="40"/>
                <c:pt idx="0">
                  <c:v>44.4</c:v>
                </c:pt>
                <c:pt idx="8">
                  <c:v>37.299999999999997</c:v>
                </c:pt>
                <c:pt idx="16">
                  <c:v>33.1</c:v>
                </c:pt>
                <c:pt idx="24">
                  <c:v>31.3</c:v>
                </c:pt>
                <c:pt idx="32">
                  <c:v>25.3</c:v>
                </c:pt>
              </c:numCache>
            </c:numRef>
          </c:yVal>
          <c:smooth val="0"/>
          <c:extLst>
            <c:ext xmlns:c16="http://schemas.microsoft.com/office/drawing/2014/chart" uri="{C3380CC4-5D6E-409C-BE32-E72D297353CC}">
              <c16:uniqueId val="{00000013-2BA1-4D25-A6E7-9C1FE52257D9}"/>
            </c:ext>
          </c:extLst>
        </c:ser>
        <c:dLbls>
          <c:showLegendKey val="0"/>
          <c:showVal val="1"/>
          <c:showCatName val="0"/>
          <c:showSerName val="0"/>
          <c:showPercent val="0"/>
          <c:showBubbleSize val="0"/>
        </c:dLbls>
        <c:axId val="84219776"/>
        <c:axId val="84234240"/>
      </c:scatterChart>
      <c:valAx>
        <c:axId val="84219776"/>
        <c:scaling>
          <c:orientation val="minMax"/>
          <c:max val="11.5"/>
          <c:min val="6.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85"/>
          <c:min val="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兵庫県高砂市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平成２６年度から土地開発公社解散に伴う第三セクター等改革推進債にかかる償還金の影響で増加状態が続いていたが、平成１１～１３年度に借り入れた臨時経済対策債にかかる償還の終了に伴い、平成２８年度から減少傾向にあり、平成３０年度においても対前年度比１１６百万円の減となっている。公営企業債の元利償還金に対する繰入金については、下水道事業の抑制により、１４０百万円の減となっ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満期一括償還地方債の発行はしていない。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兵庫県高砂市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については、平成２８年度から増加した状態が続いているものの、企業債償還の進捗などにより、公営企業債等繰入見込額が減少し、将来負担額全体としては、対前年度比７０６百万円の減となっている。充当可能財源等については、財政調整基金等の充当可能基金残高が増加したものの、都市計画税の減少により、１３８百万円の減となっている。分子全体では、対前年度比５７０百万円の減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兵庫県高砂市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９年度決算剰余金から財政調整基金に３００百万円と減債基金に２００百万円積み立てたこと、緑丘２丁目地区再開発地区計画に係る公園整備基金を新たに創設したこと等により、基金全体としては７１１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は減債基金への積立てを予定しているが、庁舎建設基金の取崩しにより微減となる見込みであり、令和５年度には第三セクター等改革推進債の借換えを予定しており、それに合わせて減債基金を全て取り崩す予定のため、大きく減少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・庁舎建設基金：庁舎建設事業に要する経費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・緑丘２丁目地区再開発地区計画に係る公園整備基金：緑丘２丁目地区再開発地区計画に係る公園整備事業に要する経費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・リサイクル基金：市が処理するごみから回収する再生資源の売却収益の効率的運用とごみの減量化・再資源化の推進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・コミュニティ基金：市民主体のコミュニティの形成及び活動並びに快適な環境整備を推進するためにコミュニティ活動推進地区を指定し、その地区における心のふれあう住みよいまちづくりへの取組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・庁舎建設基金：新庁舎建設事業に充当するため取り崩したことによる減少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・緑丘２丁目地区再開発地区計画に係る公園整備基金：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・リサイクル基金：ごみの減量化・再資源化の推進経費に充当するため取り崩したことによる減少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・コミュニティ基金：コミュニティセンター管理運営補助金に充当するため取り崩したことによる減少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・庁舎建設基金：平成３０年度より新庁舎建設事業が本格的に始動したため、一般財源部分について取崩し予定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平成２９年度決算剰余金から法定積立分として３００百万円積み立てたこと等による増加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財政調整基金の残高は、標準財政規模の１０％から１５％の範囲内となるように努めることとしている。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平成２９年度決算剰余金から２００百万円積み立てたことによる増加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第三セクター等改革推進債の早期償還に向けて、令和５年度までに３０億円程度を積立予定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91,159
90,037
34.38
35,488,458
34,930,464
530,054
20,425,872
35,093,962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値並みを推移している。平成２８年度に策定した公共施設等総合管理計画において、今後２０年間で公共施設の総延床面積の１５％縮減を目標としており、長期的な視点を持って公共施設等の最適な配置と有効活用及び財政負担の軽減と平準化に努めて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34</xdr:row>
      <xdr:rowOff>42363</xdr:rowOff>
    </xdr:to>
    <xdr:cxnSp macro="">
      <xdr:nvCxnSpPr>
        <xdr:cNvPr id="66" name="直線コネクタ 65"/>
        <xdr:cNvCxnSpPr/>
      </xdr:nvCxnSpPr>
      <xdr:spPr>
        <a:xfrm flipV="1">
          <a:off x="4760595" y="5443401"/>
          <a:ext cx="1270" cy="1199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46190</xdr:rowOff>
    </xdr:from>
    <xdr:ext cx="405111" cy="259045"/>
    <xdr:sp macro="" textlink="">
      <xdr:nvSpPr>
        <xdr:cNvPr id="67" name="有形固定資産減価償却率最小値テキスト"/>
        <xdr:cNvSpPr txBox="1"/>
      </xdr:nvSpPr>
      <xdr:spPr>
        <a:xfrm>
          <a:off x="4813300" y="6647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42363</xdr:rowOff>
    </xdr:from>
    <xdr:to>
      <xdr:col>23</xdr:col>
      <xdr:colOff>174625</xdr:colOff>
      <xdr:row>34</xdr:row>
      <xdr:rowOff>42363</xdr:rowOff>
    </xdr:to>
    <xdr:cxnSp macro="">
      <xdr:nvCxnSpPr>
        <xdr:cNvPr id="68" name="直線コネクタ 67"/>
        <xdr:cNvCxnSpPr/>
      </xdr:nvCxnSpPr>
      <xdr:spPr>
        <a:xfrm>
          <a:off x="4673600" y="664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69" name="有形固定資産減価償却率最大値テキスト"/>
        <xdr:cNvSpPr txBox="1"/>
      </xdr:nvSpPr>
      <xdr:spPr>
        <a:xfrm>
          <a:off x="4813300" y="5218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0" name="直線コネクタ 69"/>
        <xdr:cNvCxnSpPr/>
      </xdr:nvCxnSpPr>
      <xdr:spPr>
        <a:xfrm>
          <a:off x="4673600" y="544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109872</xdr:rowOff>
    </xdr:from>
    <xdr:ext cx="405111" cy="259045"/>
    <xdr:sp macro="" textlink="">
      <xdr:nvSpPr>
        <xdr:cNvPr id="71" name="有形固定資産減価償却率平均値テキスト"/>
        <xdr:cNvSpPr txBox="1"/>
      </xdr:nvSpPr>
      <xdr:spPr>
        <a:xfrm>
          <a:off x="4813300" y="5681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2" name="フローチャート: 判断 71"/>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3" name="フローチャート: 判断 72"/>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170271</xdr:rowOff>
    </xdr:from>
    <xdr:to>
      <xdr:col>15</xdr:col>
      <xdr:colOff>187325</xdr:colOff>
      <xdr:row>30</xdr:row>
      <xdr:rowOff>100421</xdr:rowOff>
    </xdr:to>
    <xdr:sp macro="" textlink="">
      <xdr:nvSpPr>
        <xdr:cNvPr id="74" name="フローチャート: 判断 73"/>
        <xdr:cNvSpPr/>
      </xdr:nvSpPr>
      <xdr:spPr>
        <a:xfrm>
          <a:off x="3238500" y="591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60506</xdr:rowOff>
    </xdr:from>
    <xdr:to>
      <xdr:col>11</xdr:col>
      <xdr:colOff>187325</xdr:colOff>
      <xdr:row>30</xdr:row>
      <xdr:rowOff>162106</xdr:rowOff>
    </xdr:to>
    <xdr:sp macro="" textlink="">
      <xdr:nvSpPr>
        <xdr:cNvPr id="75" name="フローチャート: 判断 74"/>
        <xdr:cNvSpPr/>
      </xdr:nvSpPr>
      <xdr:spPr>
        <a:xfrm>
          <a:off x="2476500" y="597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145597</xdr:rowOff>
    </xdr:from>
    <xdr:to>
      <xdr:col>23</xdr:col>
      <xdr:colOff>136525</xdr:colOff>
      <xdr:row>30</xdr:row>
      <xdr:rowOff>75747</xdr:rowOff>
    </xdr:to>
    <xdr:sp macro="" textlink="">
      <xdr:nvSpPr>
        <xdr:cNvPr id="81" name="楕円 80"/>
        <xdr:cNvSpPr/>
      </xdr:nvSpPr>
      <xdr:spPr>
        <a:xfrm>
          <a:off x="4711700" y="588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124024</xdr:rowOff>
    </xdr:from>
    <xdr:ext cx="405111" cy="259045"/>
    <xdr:sp macro="" textlink="">
      <xdr:nvSpPr>
        <xdr:cNvPr id="82" name="有形固定資産減価償却率該当値テキスト"/>
        <xdr:cNvSpPr txBox="1"/>
      </xdr:nvSpPr>
      <xdr:spPr>
        <a:xfrm>
          <a:off x="4813300" y="5867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170271</xdr:rowOff>
    </xdr:from>
    <xdr:to>
      <xdr:col>19</xdr:col>
      <xdr:colOff>187325</xdr:colOff>
      <xdr:row>30</xdr:row>
      <xdr:rowOff>100421</xdr:rowOff>
    </xdr:to>
    <xdr:sp macro="" textlink="">
      <xdr:nvSpPr>
        <xdr:cNvPr id="83" name="楕円 82"/>
        <xdr:cNvSpPr/>
      </xdr:nvSpPr>
      <xdr:spPr>
        <a:xfrm>
          <a:off x="4000500" y="591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24947</xdr:rowOff>
    </xdr:from>
    <xdr:to>
      <xdr:col>23</xdr:col>
      <xdr:colOff>85725</xdr:colOff>
      <xdr:row>30</xdr:row>
      <xdr:rowOff>49621</xdr:rowOff>
    </xdr:to>
    <xdr:cxnSp macro="">
      <xdr:nvCxnSpPr>
        <xdr:cNvPr id="84" name="直線コネクタ 83"/>
        <xdr:cNvCxnSpPr/>
      </xdr:nvCxnSpPr>
      <xdr:spPr>
        <a:xfrm flipV="1">
          <a:off x="4051300" y="5939972"/>
          <a:ext cx="7112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161018</xdr:rowOff>
    </xdr:from>
    <xdr:to>
      <xdr:col>15</xdr:col>
      <xdr:colOff>187325</xdr:colOff>
      <xdr:row>30</xdr:row>
      <xdr:rowOff>91168</xdr:rowOff>
    </xdr:to>
    <xdr:sp macro="" textlink="">
      <xdr:nvSpPr>
        <xdr:cNvPr id="85" name="楕円 84"/>
        <xdr:cNvSpPr/>
      </xdr:nvSpPr>
      <xdr:spPr>
        <a:xfrm>
          <a:off x="3238500" y="590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40368</xdr:rowOff>
    </xdr:from>
    <xdr:to>
      <xdr:col>19</xdr:col>
      <xdr:colOff>136525</xdr:colOff>
      <xdr:row>30</xdr:row>
      <xdr:rowOff>49621</xdr:rowOff>
    </xdr:to>
    <xdr:cxnSp macro="">
      <xdr:nvCxnSpPr>
        <xdr:cNvPr id="86" name="直線コネクタ 85"/>
        <xdr:cNvCxnSpPr/>
      </xdr:nvCxnSpPr>
      <xdr:spPr>
        <a:xfrm>
          <a:off x="3289300" y="5955393"/>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76852</xdr:rowOff>
    </xdr:from>
    <xdr:ext cx="405111" cy="259045"/>
    <xdr:sp macro="" textlink="">
      <xdr:nvSpPr>
        <xdr:cNvPr id="87" name="n_1aveValue有形固定資産減価償却率"/>
        <xdr:cNvSpPr txBox="1"/>
      </xdr:nvSpPr>
      <xdr:spPr>
        <a:xfrm>
          <a:off x="38360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91548</xdr:rowOff>
    </xdr:from>
    <xdr:ext cx="405111" cy="259045"/>
    <xdr:sp macro="" textlink="">
      <xdr:nvSpPr>
        <xdr:cNvPr id="88" name="n_2aveValue有形固定資産減価償却率"/>
        <xdr:cNvSpPr txBox="1"/>
      </xdr:nvSpPr>
      <xdr:spPr>
        <a:xfrm>
          <a:off x="3086744" y="600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7183</xdr:rowOff>
    </xdr:from>
    <xdr:ext cx="405111" cy="259045"/>
    <xdr:sp macro="" textlink="">
      <xdr:nvSpPr>
        <xdr:cNvPr id="89" name="n_3aveValue有形固定資産減価償却率"/>
        <xdr:cNvSpPr txBox="1"/>
      </xdr:nvSpPr>
      <xdr:spPr>
        <a:xfrm>
          <a:off x="2324744" y="575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91548</xdr:rowOff>
    </xdr:from>
    <xdr:ext cx="405111" cy="259045"/>
    <xdr:sp macro="" textlink="">
      <xdr:nvSpPr>
        <xdr:cNvPr id="90" name="n_1mainValue有形固定資産減価償却率"/>
        <xdr:cNvSpPr txBox="1"/>
      </xdr:nvSpPr>
      <xdr:spPr>
        <a:xfrm>
          <a:off x="3836044" y="600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107695</xdr:rowOff>
    </xdr:from>
    <xdr:ext cx="405111" cy="259045"/>
    <xdr:sp macro="" textlink="">
      <xdr:nvSpPr>
        <xdr:cNvPr id="91" name="n_2mainValue有形固定資産減価償却率"/>
        <xdr:cNvSpPr txBox="1"/>
      </xdr:nvSpPr>
      <xdr:spPr>
        <a:xfrm>
          <a:off x="3086744" y="5679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平均をやや上回っている。将来負担額は類似団体平均を大きく上回っている状況であるが、当市には大規模企業が集中しているため平均を上回る税収があるため、類似団体平均と同程度の水準になっていると考えられる。投資的事業の整理を行い、起債発行の抑制に努めていく。</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6" name="テキスト ボックス 115"/>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10802</xdr:rowOff>
    </xdr:from>
    <xdr:to>
      <xdr:col>76</xdr:col>
      <xdr:colOff>21589</xdr:colOff>
      <xdr:row>34</xdr:row>
      <xdr:rowOff>151342</xdr:rowOff>
    </xdr:to>
    <xdr:cxnSp macro="">
      <xdr:nvCxnSpPr>
        <xdr:cNvPr id="120" name="直線コネクタ 119"/>
        <xdr:cNvCxnSpPr/>
      </xdr:nvCxnSpPr>
      <xdr:spPr>
        <a:xfrm flipV="1">
          <a:off x="14793595" y="5240027"/>
          <a:ext cx="1269" cy="1512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128929</xdr:rowOff>
    </xdr:from>
    <xdr:ext cx="560923" cy="259045"/>
    <xdr:sp macro="" textlink="">
      <xdr:nvSpPr>
        <xdr:cNvPr id="123" name="債務償還比率最大値テキスト"/>
        <xdr:cNvSpPr txBox="1"/>
      </xdr:nvSpPr>
      <xdr:spPr>
        <a:xfrm>
          <a:off x="14846300" y="501525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10802</xdr:rowOff>
    </xdr:from>
    <xdr:to>
      <xdr:col>76</xdr:col>
      <xdr:colOff>111125</xdr:colOff>
      <xdr:row>26</xdr:row>
      <xdr:rowOff>10802</xdr:rowOff>
    </xdr:to>
    <xdr:cxnSp macro="">
      <xdr:nvCxnSpPr>
        <xdr:cNvPr id="124" name="直線コネクタ 123"/>
        <xdr:cNvCxnSpPr/>
      </xdr:nvCxnSpPr>
      <xdr:spPr>
        <a:xfrm>
          <a:off x="14706600" y="5240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20034</xdr:rowOff>
    </xdr:from>
    <xdr:ext cx="469744" cy="259045"/>
    <xdr:sp macro="" textlink="">
      <xdr:nvSpPr>
        <xdr:cNvPr id="125" name="債務償還比率平均値テキスト"/>
        <xdr:cNvSpPr txBox="1"/>
      </xdr:nvSpPr>
      <xdr:spPr>
        <a:xfrm>
          <a:off x="14846300" y="5935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41607</xdr:rowOff>
    </xdr:from>
    <xdr:to>
      <xdr:col>76</xdr:col>
      <xdr:colOff>73025</xdr:colOff>
      <xdr:row>30</xdr:row>
      <xdr:rowOff>143207</xdr:rowOff>
    </xdr:to>
    <xdr:sp macro="" textlink="">
      <xdr:nvSpPr>
        <xdr:cNvPr id="126" name="フローチャート: 判断 125"/>
        <xdr:cNvSpPr/>
      </xdr:nvSpPr>
      <xdr:spPr>
        <a:xfrm>
          <a:off x="14744700" y="595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17498</xdr:rowOff>
    </xdr:from>
    <xdr:to>
      <xdr:col>72</xdr:col>
      <xdr:colOff>123825</xdr:colOff>
      <xdr:row>30</xdr:row>
      <xdr:rowOff>119098</xdr:rowOff>
    </xdr:to>
    <xdr:sp macro="" textlink="">
      <xdr:nvSpPr>
        <xdr:cNvPr id="127" name="フローチャート: 判断 126"/>
        <xdr:cNvSpPr/>
      </xdr:nvSpPr>
      <xdr:spPr>
        <a:xfrm>
          <a:off x="14033500" y="593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135932</xdr:rowOff>
    </xdr:from>
    <xdr:to>
      <xdr:col>76</xdr:col>
      <xdr:colOff>73025</xdr:colOff>
      <xdr:row>30</xdr:row>
      <xdr:rowOff>66082</xdr:rowOff>
    </xdr:to>
    <xdr:sp macro="" textlink="">
      <xdr:nvSpPr>
        <xdr:cNvPr id="133" name="楕円 132"/>
        <xdr:cNvSpPr/>
      </xdr:nvSpPr>
      <xdr:spPr>
        <a:xfrm>
          <a:off x="14744700" y="587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158809</xdr:rowOff>
    </xdr:from>
    <xdr:ext cx="469744" cy="259045"/>
    <xdr:sp macro="" textlink="">
      <xdr:nvSpPr>
        <xdr:cNvPr id="134" name="債務償還比率該当値テキスト"/>
        <xdr:cNvSpPr txBox="1"/>
      </xdr:nvSpPr>
      <xdr:spPr>
        <a:xfrm>
          <a:off x="14846300" y="573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124778</xdr:rowOff>
    </xdr:from>
    <xdr:to>
      <xdr:col>72</xdr:col>
      <xdr:colOff>123825</xdr:colOff>
      <xdr:row>30</xdr:row>
      <xdr:rowOff>54928</xdr:rowOff>
    </xdr:to>
    <xdr:sp macro="" textlink="">
      <xdr:nvSpPr>
        <xdr:cNvPr id="135" name="楕円 134"/>
        <xdr:cNvSpPr/>
      </xdr:nvSpPr>
      <xdr:spPr>
        <a:xfrm>
          <a:off x="14033500" y="586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4128</xdr:rowOff>
    </xdr:from>
    <xdr:to>
      <xdr:col>76</xdr:col>
      <xdr:colOff>22225</xdr:colOff>
      <xdr:row>30</xdr:row>
      <xdr:rowOff>15282</xdr:rowOff>
    </xdr:to>
    <xdr:cxnSp macro="">
      <xdr:nvCxnSpPr>
        <xdr:cNvPr id="136" name="直線コネクタ 135"/>
        <xdr:cNvCxnSpPr/>
      </xdr:nvCxnSpPr>
      <xdr:spPr>
        <a:xfrm>
          <a:off x="14084300" y="5919153"/>
          <a:ext cx="711200" cy="1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110225</xdr:rowOff>
    </xdr:from>
    <xdr:ext cx="469744" cy="259045"/>
    <xdr:sp macro="" textlink="">
      <xdr:nvSpPr>
        <xdr:cNvPr id="137" name="n_1aveValue債務償還比率"/>
        <xdr:cNvSpPr txBox="1"/>
      </xdr:nvSpPr>
      <xdr:spPr>
        <a:xfrm>
          <a:off x="13836727" y="602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71455</xdr:rowOff>
    </xdr:from>
    <xdr:ext cx="469744" cy="259045"/>
    <xdr:sp macro="" textlink="">
      <xdr:nvSpPr>
        <xdr:cNvPr id="138" name="n_1mainValue債務償還比率"/>
        <xdr:cNvSpPr txBox="1"/>
      </xdr:nvSpPr>
      <xdr:spPr>
        <a:xfrm>
          <a:off x="13836727" y="564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91,159
90,037
34.38
35,488,458
34,930,464
530,054
20,425,872
35,093,962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70485</xdr:rowOff>
    </xdr:from>
    <xdr:to>
      <xdr:col>24</xdr:col>
      <xdr:colOff>62865</xdr:colOff>
      <xdr:row>42</xdr:row>
      <xdr:rowOff>30480</xdr:rowOff>
    </xdr:to>
    <xdr:cxnSp macro="">
      <xdr:nvCxnSpPr>
        <xdr:cNvPr id="56" name="直線コネクタ 55"/>
        <xdr:cNvCxnSpPr/>
      </xdr:nvCxnSpPr>
      <xdr:spPr>
        <a:xfrm flipV="1">
          <a:off x="4634865" y="589978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7" name="【道路】&#10;有形固定資産減価償却率最小値テキスト"/>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8" name="直線コネクタ 57"/>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17162</xdr:rowOff>
    </xdr:from>
    <xdr:ext cx="405111" cy="259045"/>
    <xdr:sp macro="" textlink="">
      <xdr:nvSpPr>
        <xdr:cNvPr id="59" name="【道路】&#10;有形固定資産減価償却率最大値テキスト"/>
        <xdr:cNvSpPr txBox="1"/>
      </xdr:nvSpPr>
      <xdr:spPr>
        <a:xfrm>
          <a:off x="4673600" y="5675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70485</xdr:rowOff>
    </xdr:from>
    <xdr:to>
      <xdr:col>24</xdr:col>
      <xdr:colOff>152400</xdr:colOff>
      <xdr:row>34</xdr:row>
      <xdr:rowOff>70485</xdr:rowOff>
    </xdr:to>
    <xdr:cxnSp macro="">
      <xdr:nvCxnSpPr>
        <xdr:cNvPr id="60" name="直線コネクタ 59"/>
        <xdr:cNvCxnSpPr/>
      </xdr:nvCxnSpPr>
      <xdr:spPr>
        <a:xfrm>
          <a:off x="4546600" y="589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135907</xdr:rowOff>
    </xdr:from>
    <xdr:ext cx="405111" cy="259045"/>
    <xdr:sp macro="" textlink="">
      <xdr:nvSpPr>
        <xdr:cNvPr id="61" name="【道路】&#10;有形固定資産減価償却率平均値テキスト"/>
        <xdr:cNvSpPr txBox="1"/>
      </xdr:nvSpPr>
      <xdr:spPr>
        <a:xfrm>
          <a:off x="4673600" y="630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113030</xdr:rowOff>
    </xdr:from>
    <xdr:to>
      <xdr:col>24</xdr:col>
      <xdr:colOff>114300</xdr:colOff>
      <xdr:row>38</xdr:row>
      <xdr:rowOff>43180</xdr:rowOff>
    </xdr:to>
    <xdr:sp macro="" textlink="">
      <xdr:nvSpPr>
        <xdr:cNvPr id="62" name="フローチャート: 判断 61"/>
        <xdr:cNvSpPr/>
      </xdr:nvSpPr>
      <xdr:spPr>
        <a:xfrm>
          <a:off x="45847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3" name="フローチャート: 判断 62"/>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4" name="フローチャート: 判断 63"/>
        <xdr:cNvSpPr/>
      </xdr:nvSpPr>
      <xdr:spPr>
        <a:xfrm>
          <a:off x="2857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29210</xdr:rowOff>
    </xdr:from>
    <xdr:to>
      <xdr:col>10</xdr:col>
      <xdr:colOff>165100</xdr:colOff>
      <xdr:row>38</xdr:row>
      <xdr:rowOff>130810</xdr:rowOff>
    </xdr:to>
    <xdr:sp macro="" textlink="">
      <xdr:nvSpPr>
        <xdr:cNvPr id="65" name="フローチャート: 判断 64"/>
        <xdr:cNvSpPr/>
      </xdr:nvSpPr>
      <xdr:spPr>
        <a:xfrm>
          <a:off x="1968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46355</xdr:rowOff>
    </xdr:from>
    <xdr:to>
      <xdr:col>24</xdr:col>
      <xdr:colOff>114300</xdr:colOff>
      <xdr:row>38</xdr:row>
      <xdr:rowOff>147955</xdr:rowOff>
    </xdr:to>
    <xdr:sp macro="" textlink="">
      <xdr:nvSpPr>
        <xdr:cNvPr id="71" name="楕円 70"/>
        <xdr:cNvSpPr/>
      </xdr:nvSpPr>
      <xdr:spPr>
        <a:xfrm>
          <a:off x="45847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24782</xdr:rowOff>
    </xdr:from>
    <xdr:ext cx="405111" cy="259045"/>
    <xdr:sp macro="" textlink="">
      <xdr:nvSpPr>
        <xdr:cNvPr id="72" name="【道路】&#10;有形固定資産減価償却率該当値テキスト"/>
        <xdr:cNvSpPr txBox="1"/>
      </xdr:nvSpPr>
      <xdr:spPr>
        <a:xfrm>
          <a:off x="4673600"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57785</xdr:rowOff>
    </xdr:from>
    <xdr:to>
      <xdr:col>20</xdr:col>
      <xdr:colOff>38100</xdr:colOff>
      <xdr:row>38</xdr:row>
      <xdr:rowOff>159385</xdr:rowOff>
    </xdr:to>
    <xdr:sp macro="" textlink="">
      <xdr:nvSpPr>
        <xdr:cNvPr id="73" name="楕円 72"/>
        <xdr:cNvSpPr/>
      </xdr:nvSpPr>
      <xdr:spPr>
        <a:xfrm>
          <a:off x="3746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97155</xdr:rowOff>
    </xdr:from>
    <xdr:to>
      <xdr:col>24</xdr:col>
      <xdr:colOff>63500</xdr:colOff>
      <xdr:row>38</xdr:row>
      <xdr:rowOff>108585</xdr:rowOff>
    </xdr:to>
    <xdr:cxnSp macro="">
      <xdr:nvCxnSpPr>
        <xdr:cNvPr id="74" name="直線コネクタ 73"/>
        <xdr:cNvCxnSpPr/>
      </xdr:nvCxnSpPr>
      <xdr:spPr>
        <a:xfrm flipV="1">
          <a:off x="3797300" y="661225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76835</xdr:rowOff>
    </xdr:from>
    <xdr:to>
      <xdr:col>15</xdr:col>
      <xdr:colOff>101600</xdr:colOff>
      <xdr:row>39</xdr:row>
      <xdr:rowOff>6985</xdr:rowOff>
    </xdr:to>
    <xdr:sp macro="" textlink="">
      <xdr:nvSpPr>
        <xdr:cNvPr id="75" name="楕円 74"/>
        <xdr:cNvSpPr/>
      </xdr:nvSpPr>
      <xdr:spPr>
        <a:xfrm>
          <a:off x="2857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108585</xdr:rowOff>
    </xdr:from>
    <xdr:to>
      <xdr:col>19</xdr:col>
      <xdr:colOff>177800</xdr:colOff>
      <xdr:row>38</xdr:row>
      <xdr:rowOff>127635</xdr:rowOff>
    </xdr:to>
    <xdr:cxnSp macro="">
      <xdr:nvCxnSpPr>
        <xdr:cNvPr id="76" name="直線コネクタ 75"/>
        <xdr:cNvCxnSpPr/>
      </xdr:nvCxnSpPr>
      <xdr:spPr>
        <a:xfrm flipV="1">
          <a:off x="2908300" y="662368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124477</xdr:rowOff>
    </xdr:from>
    <xdr:ext cx="405111" cy="259045"/>
    <xdr:sp macro="" textlink="">
      <xdr:nvSpPr>
        <xdr:cNvPr id="77" name="n_1aveValue【道路】&#10;有形固定資産減価償却率"/>
        <xdr:cNvSpPr txBox="1"/>
      </xdr:nvSpPr>
      <xdr:spPr>
        <a:xfrm>
          <a:off x="3582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109237</xdr:rowOff>
    </xdr:from>
    <xdr:ext cx="405111" cy="259045"/>
    <xdr:sp macro="" textlink="">
      <xdr:nvSpPr>
        <xdr:cNvPr id="78" name="n_2aveValue【道路】&#10;有形固定資産減価償却率"/>
        <xdr:cNvSpPr txBox="1"/>
      </xdr:nvSpPr>
      <xdr:spPr>
        <a:xfrm>
          <a:off x="2705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147337</xdr:rowOff>
    </xdr:from>
    <xdr:ext cx="405111" cy="259045"/>
    <xdr:sp macro="" textlink="">
      <xdr:nvSpPr>
        <xdr:cNvPr id="79" name="n_3aveValue【道路】&#10;有形固定資産減価償却率"/>
        <xdr:cNvSpPr txBox="1"/>
      </xdr:nvSpPr>
      <xdr:spPr>
        <a:xfrm>
          <a:off x="1816744"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150512</xdr:rowOff>
    </xdr:from>
    <xdr:ext cx="405111" cy="259045"/>
    <xdr:sp macro="" textlink="">
      <xdr:nvSpPr>
        <xdr:cNvPr id="80" name="n_1mainValue【道路】&#10;有形固定資産減価償却率"/>
        <xdr:cNvSpPr txBox="1"/>
      </xdr:nvSpPr>
      <xdr:spPr>
        <a:xfrm>
          <a:off x="3582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169562</xdr:rowOff>
    </xdr:from>
    <xdr:ext cx="405111" cy="259045"/>
    <xdr:sp macro="" textlink="">
      <xdr:nvSpPr>
        <xdr:cNvPr id="81" name="n_2mainValue【道路】&#10;有形固定資産減価償却率"/>
        <xdr:cNvSpPr txBox="1"/>
      </xdr:nvSpPr>
      <xdr:spPr>
        <a:xfrm>
          <a:off x="2705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9" name="テキスト ボックス 9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1" name="テキスト ボックス 10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146495</xdr:rowOff>
    </xdr:from>
    <xdr:to>
      <xdr:col>54</xdr:col>
      <xdr:colOff>189865</xdr:colOff>
      <xdr:row>41</xdr:row>
      <xdr:rowOff>159010</xdr:rowOff>
    </xdr:to>
    <xdr:cxnSp macro="">
      <xdr:nvCxnSpPr>
        <xdr:cNvPr id="105" name="直線コネクタ 104"/>
        <xdr:cNvCxnSpPr/>
      </xdr:nvCxnSpPr>
      <xdr:spPr>
        <a:xfrm flipV="1">
          <a:off x="10476865" y="5632895"/>
          <a:ext cx="0" cy="1555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162837</xdr:rowOff>
    </xdr:from>
    <xdr:ext cx="469744" cy="259045"/>
    <xdr:sp macro="" textlink="">
      <xdr:nvSpPr>
        <xdr:cNvPr id="106" name="【道路】&#10;一人当たり延長最小値テキスト"/>
        <xdr:cNvSpPr txBox="1"/>
      </xdr:nvSpPr>
      <xdr:spPr>
        <a:xfrm>
          <a:off x="10515600" y="719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159010</xdr:rowOff>
    </xdr:from>
    <xdr:to>
      <xdr:col>55</xdr:col>
      <xdr:colOff>88900</xdr:colOff>
      <xdr:row>41</xdr:row>
      <xdr:rowOff>159010</xdr:rowOff>
    </xdr:to>
    <xdr:cxnSp macro="">
      <xdr:nvCxnSpPr>
        <xdr:cNvPr id="107" name="直線コネクタ 106"/>
        <xdr:cNvCxnSpPr/>
      </xdr:nvCxnSpPr>
      <xdr:spPr>
        <a:xfrm>
          <a:off x="10388600" y="7188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93172</xdr:rowOff>
    </xdr:from>
    <xdr:ext cx="534377" cy="259045"/>
    <xdr:sp macro="" textlink="">
      <xdr:nvSpPr>
        <xdr:cNvPr id="108" name="【道路】&#10;一人当たり延長最大値テキスト"/>
        <xdr:cNvSpPr txBox="1"/>
      </xdr:nvSpPr>
      <xdr:spPr>
        <a:xfrm>
          <a:off x="10515600" y="540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146495</xdr:rowOff>
    </xdr:from>
    <xdr:to>
      <xdr:col>55</xdr:col>
      <xdr:colOff>88900</xdr:colOff>
      <xdr:row>32</xdr:row>
      <xdr:rowOff>146495</xdr:rowOff>
    </xdr:to>
    <xdr:cxnSp macro="">
      <xdr:nvCxnSpPr>
        <xdr:cNvPr id="109" name="直線コネクタ 108"/>
        <xdr:cNvCxnSpPr/>
      </xdr:nvCxnSpPr>
      <xdr:spPr>
        <a:xfrm>
          <a:off x="10388600" y="563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91330</xdr:rowOff>
    </xdr:from>
    <xdr:ext cx="534377" cy="259045"/>
    <xdr:sp macro="" textlink="">
      <xdr:nvSpPr>
        <xdr:cNvPr id="110" name="【道路】&#10;一人当たり延長平均値テキスト"/>
        <xdr:cNvSpPr txBox="1"/>
      </xdr:nvSpPr>
      <xdr:spPr>
        <a:xfrm>
          <a:off x="10515600" y="6777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68453</xdr:rowOff>
    </xdr:from>
    <xdr:to>
      <xdr:col>55</xdr:col>
      <xdr:colOff>50800</xdr:colOff>
      <xdr:row>40</xdr:row>
      <xdr:rowOff>170053</xdr:rowOff>
    </xdr:to>
    <xdr:sp macro="" textlink="">
      <xdr:nvSpPr>
        <xdr:cNvPr id="111" name="フローチャート: 判断 110"/>
        <xdr:cNvSpPr/>
      </xdr:nvSpPr>
      <xdr:spPr>
        <a:xfrm>
          <a:off x="10426700" y="692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31400</xdr:rowOff>
    </xdr:from>
    <xdr:to>
      <xdr:col>50</xdr:col>
      <xdr:colOff>165100</xdr:colOff>
      <xdr:row>40</xdr:row>
      <xdr:rowOff>133000</xdr:rowOff>
    </xdr:to>
    <xdr:sp macro="" textlink="">
      <xdr:nvSpPr>
        <xdr:cNvPr id="112" name="フローチャート: 判断 111"/>
        <xdr:cNvSpPr/>
      </xdr:nvSpPr>
      <xdr:spPr>
        <a:xfrm>
          <a:off x="9588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64700</xdr:rowOff>
    </xdr:from>
    <xdr:to>
      <xdr:col>46</xdr:col>
      <xdr:colOff>38100</xdr:colOff>
      <xdr:row>40</xdr:row>
      <xdr:rowOff>166300</xdr:rowOff>
    </xdr:to>
    <xdr:sp macro="" textlink="">
      <xdr:nvSpPr>
        <xdr:cNvPr id="113" name="フローチャート: 判断 112"/>
        <xdr:cNvSpPr/>
      </xdr:nvSpPr>
      <xdr:spPr>
        <a:xfrm>
          <a:off x="8699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76435</xdr:rowOff>
    </xdr:from>
    <xdr:to>
      <xdr:col>41</xdr:col>
      <xdr:colOff>101600</xdr:colOff>
      <xdr:row>41</xdr:row>
      <xdr:rowOff>6585</xdr:rowOff>
    </xdr:to>
    <xdr:sp macro="" textlink="">
      <xdr:nvSpPr>
        <xdr:cNvPr id="114" name="フローチャート: 判断 113"/>
        <xdr:cNvSpPr/>
      </xdr:nvSpPr>
      <xdr:spPr>
        <a:xfrm>
          <a:off x="7810500" y="69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80931</xdr:rowOff>
    </xdr:from>
    <xdr:to>
      <xdr:col>55</xdr:col>
      <xdr:colOff>50800</xdr:colOff>
      <xdr:row>42</xdr:row>
      <xdr:rowOff>11081</xdr:rowOff>
    </xdr:to>
    <xdr:sp macro="" textlink="">
      <xdr:nvSpPr>
        <xdr:cNvPr id="120" name="楕円 119"/>
        <xdr:cNvSpPr/>
      </xdr:nvSpPr>
      <xdr:spPr>
        <a:xfrm>
          <a:off x="10426700" y="711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167308</xdr:rowOff>
    </xdr:from>
    <xdr:ext cx="469744" cy="259045"/>
    <xdr:sp macro="" textlink="">
      <xdr:nvSpPr>
        <xdr:cNvPr id="121" name="【道路】&#10;一人当たり延長該当値テキスト"/>
        <xdr:cNvSpPr txBox="1"/>
      </xdr:nvSpPr>
      <xdr:spPr>
        <a:xfrm>
          <a:off x="10515600" y="702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81921</xdr:rowOff>
    </xdr:from>
    <xdr:to>
      <xdr:col>50</xdr:col>
      <xdr:colOff>165100</xdr:colOff>
      <xdr:row>42</xdr:row>
      <xdr:rowOff>12071</xdr:rowOff>
    </xdr:to>
    <xdr:sp macro="" textlink="">
      <xdr:nvSpPr>
        <xdr:cNvPr id="122" name="楕円 121"/>
        <xdr:cNvSpPr/>
      </xdr:nvSpPr>
      <xdr:spPr>
        <a:xfrm>
          <a:off x="9588500" y="71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131731</xdr:rowOff>
    </xdr:from>
    <xdr:to>
      <xdr:col>55</xdr:col>
      <xdr:colOff>0</xdr:colOff>
      <xdr:row>41</xdr:row>
      <xdr:rowOff>132721</xdr:rowOff>
    </xdr:to>
    <xdr:cxnSp macro="">
      <xdr:nvCxnSpPr>
        <xdr:cNvPr id="123" name="直線コネクタ 122"/>
        <xdr:cNvCxnSpPr/>
      </xdr:nvCxnSpPr>
      <xdr:spPr>
        <a:xfrm flipV="1">
          <a:off x="9639300" y="7161181"/>
          <a:ext cx="8382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82664</xdr:rowOff>
    </xdr:from>
    <xdr:to>
      <xdr:col>46</xdr:col>
      <xdr:colOff>38100</xdr:colOff>
      <xdr:row>42</xdr:row>
      <xdr:rowOff>12814</xdr:rowOff>
    </xdr:to>
    <xdr:sp macro="" textlink="">
      <xdr:nvSpPr>
        <xdr:cNvPr id="124" name="楕円 123"/>
        <xdr:cNvSpPr/>
      </xdr:nvSpPr>
      <xdr:spPr>
        <a:xfrm>
          <a:off x="8699500" y="711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132721</xdr:rowOff>
    </xdr:from>
    <xdr:to>
      <xdr:col>50</xdr:col>
      <xdr:colOff>114300</xdr:colOff>
      <xdr:row>41</xdr:row>
      <xdr:rowOff>133464</xdr:rowOff>
    </xdr:to>
    <xdr:cxnSp macro="">
      <xdr:nvCxnSpPr>
        <xdr:cNvPr id="125" name="直線コネクタ 124"/>
        <xdr:cNvCxnSpPr/>
      </xdr:nvCxnSpPr>
      <xdr:spPr>
        <a:xfrm flipV="1">
          <a:off x="8750300" y="7162171"/>
          <a:ext cx="8890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149527</xdr:rowOff>
    </xdr:from>
    <xdr:ext cx="534377" cy="259045"/>
    <xdr:sp macro="" textlink="">
      <xdr:nvSpPr>
        <xdr:cNvPr id="126" name="n_1aveValue【道路】&#10;一人当たり延長"/>
        <xdr:cNvSpPr txBox="1"/>
      </xdr:nvSpPr>
      <xdr:spPr>
        <a:xfrm>
          <a:off x="9359411" y="666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11377</xdr:rowOff>
    </xdr:from>
    <xdr:ext cx="534377" cy="259045"/>
    <xdr:sp macro="" textlink="">
      <xdr:nvSpPr>
        <xdr:cNvPr id="127" name="n_2aveValue【道路】&#10;一人当たり延長"/>
        <xdr:cNvSpPr txBox="1"/>
      </xdr:nvSpPr>
      <xdr:spPr>
        <a:xfrm>
          <a:off x="8483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23112</xdr:rowOff>
    </xdr:from>
    <xdr:ext cx="534377" cy="259045"/>
    <xdr:sp macro="" textlink="">
      <xdr:nvSpPr>
        <xdr:cNvPr id="128" name="n_3aveValue【道路】&#10;一人当たり延長"/>
        <xdr:cNvSpPr txBox="1"/>
      </xdr:nvSpPr>
      <xdr:spPr>
        <a:xfrm>
          <a:off x="7594111" y="670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3198</xdr:rowOff>
    </xdr:from>
    <xdr:ext cx="469744" cy="259045"/>
    <xdr:sp macro="" textlink="">
      <xdr:nvSpPr>
        <xdr:cNvPr id="129" name="n_1mainValue【道路】&#10;一人当たり延長"/>
        <xdr:cNvSpPr txBox="1"/>
      </xdr:nvSpPr>
      <xdr:spPr>
        <a:xfrm>
          <a:off x="9391727" y="72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3941</xdr:rowOff>
    </xdr:from>
    <xdr:ext cx="469744" cy="259045"/>
    <xdr:sp macro="" textlink="">
      <xdr:nvSpPr>
        <xdr:cNvPr id="130" name="n_2mainValue【道路】&#10;一人当たり延長"/>
        <xdr:cNvSpPr txBox="1"/>
      </xdr:nvSpPr>
      <xdr:spPr>
        <a:xfrm>
          <a:off x="8515427" y="720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1" name="テキスト ボックス 14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2" name="直線コネクタ 14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3" name="テキスト ボックス 14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4" name="直線コネクタ 14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5" name="テキスト ボックス 14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6" name="直線コネクタ 14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7" name="テキスト ボックス 14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8" name="直線コネクタ 14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9" name="テキスト ボックス 14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0" name="直線コネクタ 14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1" name="テキスト ボックス 15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161925</xdr:rowOff>
    </xdr:from>
    <xdr:to>
      <xdr:col>24</xdr:col>
      <xdr:colOff>62865</xdr:colOff>
      <xdr:row>63</xdr:row>
      <xdr:rowOff>137160</xdr:rowOff>
    </xdr:to>
    <xdr:cxnSp macro="">
      <xdr:nvCxnSpPr>
        <xdr:cNvPr id="155" name="直線コネクタ 154"/>
        <xdr:cNvCxnSpPr/>
      </xdr:nvCxnSpPr>
      <xdr:spPr>
        <a:xfrm flipV="1">
          <a:off x="4634865" y="9763125"/>
          <a:ext cx="0" cy="1175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56" name="【橋りょう・トンネル】&#10;有形固定資産減価償却率最小値テキスト"/>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57" name="直線コネクタ 156"/>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108602</xdr:rowOff>
    </xdr:from>
    <xdr:ext cx="405111" cy="259045"/>
    <xdr:sp macro="" textlink="">
      <xdr:nvSpPr>
        <xdr:cNvPr id="158" name="【橋りょう・トンネル】&#10;有形固定資産減価償却率最大値テキスト"/>
        <xdr:cNvSpPr txBox="1"/>
      </xdr:nvSpPr>
      <xdr:spPr>
        <a:xfrm>
          <a:off x="4673600" y="953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161925</xdr:rowOff>
    </xdr:from>
    <xdr:to>
      <xdr:col>24</xdr:col>
      <xdr:colOff>152400</xdr:colOff>
      <xdr:row>56</xdr:row>
      <xdr:rowOff>161925</xdr:rowOff>
    </xdr:to>
    <xdr:cxnSp macro="">
      <xdr:nvCxnSpPr>
        <xdr:cNvPr id="159" name="直線コネクタ 158"/>
        <xdr:cNvCxnSpPr/>
      </xdr:nvCxnSpPr>
      <xdr:spPr>
        <a:xfrm>
          <a:off x="4546600" y="976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652</xdr:rowOff>
    </xdr:from>
    <xdr:ext cx="405111" cy="259045"/>
    <xdr:sp macro="" textlink="">
      <xdr:nvSpPr>
        <xdr:cNvPr id="160" name="【橋りょう・トンネル】&#10;有形固定資産減価償却率平均値テキスト"/>
        <xdr:cNvSpPr txBox="1"/>
      </xdr:nvSpPr>
      <xdr:spPr>
        <a:xfrm>
          <a:off x="4673600" y="1011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61" name="フローチャート: 判断 160"/>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xdr:rowOff>
    </xdr:from>
    <xdr:to>
      <xdr:col>20</xdr:col>
      <xdr:colOff>38100</xdr:colOff>
      <xdr:row>60</xdr:row>
      <xdr:rowOff>106045</xdr:rowOff>
    </xdr:to>
    <xdr:sp macro="" textlink="">
      <xdr:nvSpPr>
        <xdr:cNvPr id="162" name="フローチャート: 判断 161"/>
        <xdr:cNvSpPr/>
      </xdr:nvSpPr>
      <xdr:spPr>
        <a:xfrm>
          <a:off x="3746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31115</xdr:rowOff>
    </xdr:from>
    <xdr:to>
      <xdr:col>15</xdr:col>
      <xdr:colOff>101600</xdr:colOff>
      <xdr:row>60</xdr:row>
      <xdr:rowOff>132715</xdr:rowOff>
    </xdr:to>
    <xdr:sp macro="" textlink="">
      <xdr:nvSpPr>
        <xdr:cNvPr id="163" name="フローチャート: 判断 162"/>
        <xdr:cNvSpPr/>
      </xdr:nvSpPr>
      <xdr:spPr>
        <a:xfrm>
          <a:off x="2857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57785</xdr:rowOff>
    </xdr:from>
    <xdr:to>
      <xdr:col>10</xdr:col>
      <xdr:colOff>165100</xdr:colOff>
      <xdr:row>60</xdr:row>
      <xdr:rowOff>159385</xdr:rowOff>
    </xdr:to>
    <xdr:sp macro="" textlink="">
      <xdr:nvSpPr>
        <xdr:cNvPr id="164" name="フローチャート: 判断 163"/>
        <xdr:cNvSpPr/>
      </xdr:nvSpPr>
      <xdr:spPr>
        <a:xfrm>
          <a:off x="1968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5" name="テキスト ボックス 16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0" name="楕円 169"/>
        <xdr:cNvSpPr/>
      </xdr:nvSpPr>
      <xdr:spPr>
        <a:xfrm>
          <a:off x="45847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148607</xdr:rowOff>
    </xdr:from>
    <xdr:ext cx="405111" cy="259045"/>
    <xdr:sp macro="" textlink="">
      <xdr:nvSpPr>
        <xdr:cNvPr id="171" name="【橋りょう・トンネル】&#10;有形固定資産減価償却率該当値テキスト"/>
        <xdr:cNvSpPr txBox="1"/>
      </xdr:nvSpPr>
      <xdr:spPr>
        <a:xfrm>
          <a:off x="4673600"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137795</xdr:rowOff>
    </xdr:from>
    <xdr:to>
      <xdr:col>20</xdr:col>
      <xdr:colOff>38100</xdr:colOff>
      <xdr:row>60</xdr:row>
      <xdr:rowOff>67945</xdr:rowOff>
    </xdr:to>
    <xdr:sp macro="" textlink="">
      <xdr:nvSpPr>
        <xdr:cNvPr id="172" name="楕円 171"/>
        <xdr:cNvSpPr/>
      </xdr:nvSpPr>
      <xdr:spPr>
        <a:xfrm>
          <a:off x="3746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17145</xdr:rowOff>
    </xdr:from>
    <xdr:to>
      <xdr:col>24</xdr:col>
      <xdr:colOff>63500</xdr:colOff>
      <xdr:row>60</xdr:row>
      <xdr:rowOff>49530</xdr:rowOff>
    </xdr:to>
    <xdr:cxnSp macro="">
      <xdr:nvCxnSpPr>
        <xdr:cNvPr id="173" name="直線コネクタ 172"/>
        <xdr:cNvCxnSpPr/>
      </xdr:nvCxnSpPr>
      <xdr:spPr>
        <a:xfrm>
          <a:off x="3797300" y="1030414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143510</xdr:rowOff>
    </xdr:from>
    <xdr:to>
      <xdr:col>15</xdr:col>
      <xdr:colOff>101600</xdr:colOff>
      <xdr:row>60</xdr:row>
      <xdr:rowOff>73660</xdr:rowOff>
    </xdr:to>
    <xdr:sp macro="" textlink="">
      <xdr:nvSpPr>
        <xdr:cNvPr id="174" name="楕円 173"/>
        <xdr:cNvSpPr/>
      </xdr:nvSpPr>
      <xdr:spPr>
        <a:xfrm>
          <a:off x="2857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17145</xdr:rowOff>
    </xdr:from>
    <xdr:to>
      <xdr:col>19</xdr:col>
      <xdr:colOff>177800</xdr:colOff>
      <xdr:row>60</xdr:row>
      <xdr:rowOff>22860</xdr:rowOff>
    </xdr:to>
    <xdr:cxnSp macro="">
      <xdr:nvCxnSpPr>
        <xdr:cNvPr id="175" name="直線コネクタ 174"/>
        <xdr:cNvCxnSpPr/>
      </xdr:nvCxnSpPr>
      <xdr:spPr>
        <a:xfrm flipV="1">
          <a:off x="2908300" y="1030414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97172</xdr:rowOff>
    </xdr:from>
    <xdr:ext cx="405111" cy="259045"/>
    <xdr:sp macro="" textlink="">
      <xdr:nvSpPr>
        <xdr:cNvPr id="176" name="n_1aveValue【橋りょう・トンネル】&#10;有形固定資産減価償却率"/>
        <xdr:cNvSpPr txBox="1"/>
      </xdr:nvSpPr>
      <xdr:spPr>
        <a:xfrm>
          <a:off x="3582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123842</xdr:rowOff>
    </xdr:from>
    <xdr:ext cx="405111" cy="259045"/>
    <xdr:sp macro="" textlink="">
      <xdr:nvSpPr>
        <xdr:cNvPr id="177" name="n_2aveValue【橋りょう・トンネル】&#10;有形固定資産減価償却率"/>
        <xdr:cNvSpPr txBox="1"/>
      </xdr:nvSpPr>
      <xdr:spPr>
        <a:xfrm>
          <a:off x="2705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4462</xdr:rowOff>
    </xdr:from>
    <xdr:ext cx="405111" cy="259045"/>
    <xdr:sp macro="" textlink="">
      <xdr:nvSpPr>
        <xdr:cNvPr id="178" name="n_3aveValue【橋りょう・トンネル】&#10;有形固定資産減価償却率"/>
        <xdr:cNvSpPr txBox="1"/>
      </xdr:nvSpPr>
      <xdr:spPr>
        <a:xfrm>
          <a:off x="1816744"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84472</xdr:rowOff>
    </xdr:from>
    <xdr:ext cx="405111" cy="259045"/>
    <xdr:sp macro="" textlink="">
      <xdr:nvSpPr>
        <xdr:cNvPr id="179" name="n_1mainValue【橋りょう・トンネル】&#10;有形固定資産減価償却率"/>
        <xdr:cNvSpPr txBox="1"/>
      </xdr:nvSpPr>
      <xdr:spPr>
        <a:xfrm>
          <a:off x="35820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90187</xdr:rowOff>
    </xdr:from>
    <xdr:ext cx="405111" cy="259045"/>
    <xdr:sp macro="" textlink="">
      <xdr:nvSpPr>
        <xdr:cNvPr id="180" name="n_2mainValue【橋りょう・トンネル】&#10;有形固定資産減価償却率"/>
        <xdr:cNvSpPr txBox="1"/>
      </xdr:nvSpPr>
      <xdr:spPr>
        <a:xfrm>
          <a:off x="2705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1" name="正方形/長方形 18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2" name="正方形/長方形 18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3" name="正方形/長方形 18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4" name="正方形/長方形 18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5" name="正方形/長方形 18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6" name="正方形/長方形 18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7" name="正方形/長方形 18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8" name="正方形/長方形 18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9" name="テキスト ボックス 18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0" name="直線コネクタ 18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1" name="直線コネクタ 19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2" name="テキスト ボックス 191"/>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3" name="直線コネクタ 19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4" name="テキスト ボックス 193"/>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5" name="直線コネクタ 19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6" name="テキスト ボックス 195"/>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7" name="直線コネクタ 19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8" name="テキスト ボックス 197"/>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0" name="テキスト ボックス 19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39064</xdr:rowOff>
    </xdr:from>
    <xdr:to>
      <xdr:col>54</xdr:col>
      <xdr:colOff>189865</xdr:colOff>
      <xdr:row>63</xdr:row>
      <xdr:rowOff>155217</xdr:rowOff>
    </xdr:to>
    <xdr:cxnSp macro="">
      <xdr:nvCxnSpPr>
        <xdr:cNvPr id="202" name="直線コネクタ 201"/>
        <xdr:cNvCxnSpPr/>
      </xdr:nvCxnSpPr>
      <xdr:spPr>
        <a:xfrm flipV="1">
          <a:off x="10476865" y="9640264"/>
          <a:ext cx="0" cy="1316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159044</xdr:rowOff>
    </xdr:from>
    <xdr:ext cx="469744" cy="259045"/>
    <xdr:sp macro="" textlink="">
      <xdr:nvSpPr>
        <xdr:cNvPr id="203" name="【橋りょう・トンネル】&#10;一人当たり有形固定資産（償却資産）額最小値テキスト"/>
        <xdr:cNvSpPr txBox="1"/>
      </xdr:nvSpPr>
      <xdr:spPr>
        <a:xfrm>
          <a:off x="10515600" y="1096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155217</xdr:rowOff>
    </xdr:from>
    <xdr:to>
      <xdr:col>55</xdr:col>
      <xdr:colOff>88900</xdr:colOff>
      <xdr:row>63</xdr:row>
      <xdr:rowOff>155217</xdr:rowOff>
    </xdr:to>
    <xdr:cxnSp macro="">
      <xdr:nvCxnSpPr>
        <xdr:cNvPr id="204" name="直線コネクタ 203"/>
        <xdr:cNvCxnSpPr/>
      </xdr:nvCxnSpPr>
      <xdr:spPr>
        <a:xfrm>
          <a:off x="10388600" y="10956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157191</xdr:rowOff>
    </xdr:from>
    <xdr:ext cx="599010" cy="259045"/>
    <xdr:sp macro="" textlink="">
      <xdr:nvSpPr>
        <xdr:cNvPr id="205" name="【橋りょう・トンネル】&#10;一人当たり有形固定資産（償却資産）額最大値テキスト"/>
        <xdr:cNvSpPr txBox="1"/>
      </xdr:nvSpPr>
      <xdr:spPr>
        <a:xfrm>
          <a:off x="10515600" y="9415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39064</xdr:rowOff>
    </xdr:from>
    <xdr:to>
      <xdr:col>55</xdr:col>
      <xdr:colOff>88900</xdr:colOff>
      <xdr:row>56</xdr:row>
      <xdr:rowOff>39064</xdr:rowOff>
    </xdr:to>
    <xdr:cxnSp macro="">
      <xdr:nvCxnSpPr>
        <xdr:cNvPr id="206" name="直線コネクタ 205"/>
        <xdr:cNvCxnSpPr/>
      </xdr:nvCxnSpPr>
      <xdr:spPr>
        <a:xfrm>
          <a:off x="10388600" y="964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11147</xdr:rowOff>
    </xdr:from>
    <xdr:ext cx="599010" cy="259045"/>
    <xdr:sp macro="" textlink="">
      <xdr:nvSpPr>
        <xdr:cNvPr id="207" name="【橋りょう・トンネル】&#10;一人当たり有形固定資産（償却資産）額平均値テキスト"/>
        <xdr:cNvSpPr txBox="1"/>
      </xdr:nvSpPr>
      <xdr:spPr>
        <a:xfrm>
          <a:off x="10515600" y="102981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159720</xdr:rowOff>
    </xdr:from>
    <xdr:to>
      <xdr:col>55</xdr:col>
      <xdr:colOff>50800</xdr:colOff>
      <xdr:row>61</xdr:row>
      <xdr:rowOff>89870</xdr:rowOff>
    </xdr:to>
    <xdr:sp macro="" textlink="">
      <xdr:nvSpPr>
        <xdr:cNvPr id="208" name="フローチャート: 判断 207"/>
        <xdr:cNvSpPr/>
      </xdr:nvSpPr>
      <xdr:spPr>
        <a:xfrm>
          <a:off x="10426700" y="1044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17206</xdr:rowOff>
    </xdr:from>
    <xdr:to>
      <xdr:col>50</xdr:col>
      <xdr:colOff>165100</xdr:colOff>
      <xdr:row>61</xdr:row>
      <xdr:rowOff>118806</xdr:rowOff>
    </xdr:to>
    <xdr:sp macro="" textlink="">
      <xdr:nvSpPr>
        <xdr:cNvPr id="209" name="フローチャート: 判断 208"/>
        <xdr:cNvSpPr/>
      </xdr:nvSpPr>
      <xdr:spPr>
        <a:xfrm>
          <a:off x="9588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36333</xdr:rowOff>
    </xdr:from>
    <xdr:to>
      <xdr:col>46</xdr:col>
      <xdr:colOff>38100</xdr:colOff>
      <xdr:row>61</xdr:row>
      <xdr:rowOff>137933</xdr:rowOff>
    </xdr:to>
    <xdr:sp macro="" textlink="">
      <xdr:nvSpPr>
        <xdr:cNvPr id="210" name="フローチャート: 判断 209"/>
        <xdr:cNvSpPr/>
      </xdr:nvSpPr>
      <xdr:spPr>
        <a:xfrm>
          <a:off x="8699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43628</xdr:rowOff>
    </xdr:from>
    <xdr:to>
      <xdr:col>41</xdr:col>
      <xdr:colOff>101600</xdr:colOff>
      <xdr:row>61</xdr:row>
      <xdr:rowOff>145228</xdr:rowOff>
    </xdr:to>
    <xdr:sp macro="" textlink="">
      <xdr:nvSpPr>
        <xdr:cNvPr id="211" name="フローチャート: 判断 210"/>
        <xdr:cNvSpPr/>
      </xdr:nvSpPr>
      <xdr:spPr>
        <a:xfrm>
          <a:off x="7810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29635</xdr:rowOff>
    </xdr:from>
    <xdr:to>
      <xdr:col>55</xdr:col>
      <xdr:colOff>50800</xdr:colOff>
      <xdr:row>61</xdr:row>
      <xdr:rowOff>131235</xdr:rowOff>
    </xdr:to>
    <xdr:sp macro="" textlink="">
      <xdr:nvSpPr>
        <xdr:cNvPr id="217" name="楕円 216"/>
        <xdr:cNvSpPr/>
      </xdr:nvSpPr>
      <xdr:spPr>
        <a:xfrm>
          <a:off x="10426700" y="1048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8062</xdr:rowOff>
    </xdr:from>
    <xdr:ext cx="599010" cy="259045"/>
    <xdr:sp macro="" textlink="">
      <xdr:nvSpPr>
        <xdr:cNvPr id="218" name="【橋りょう・トンネル】&#10;一人当たり有形固定資産（償却資産）額該当値テキスト"/>
        <xdr:cNvSpPr txBox="1"/>
      </xdr:nvSpPr>
      <xdr:spPr>
        <a:xfrm>
          <a:off x="10515600" y="1046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47697</xdr:rowOff>
    </xdr:from>
    <xdr:to>
      <xdr:col>50</xdr:col>
      <xdr:colOff>165100</xdr:colOff>
      <xdr:row>61</xdr:row>
      <xdr:rowOff>149297</xdr:rowOff>
    </xdr:to>
    <xdr:sp macro="" textlink="">
      <xdr:nvSpPr>
        <xdr:cNvPr id="219" name="楕円 218"/>
        <xdr:cNvSpPr/>
      </xdr:nvSpPr>
      <xdr:spPr>
        <a:xfrm>
          <a:off x="9588500" y="1050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80435</xdr:rowOff>
    </xdr:from>
    <xdr:to>
      <xdr:col>55</xdr:col>
      <xdr:colOff>0</xdr:colOff>
      <xdr:row>61</xdr:row>
      <xdr:rowOff>98497</xdr:rowOff>
    </xdr:to>
    <xdr:cxnSp macro="">
      <xdr:nvCxnSpPr>
        <xdr:cNvPr id="220" name="直線コネクタ 219"/>
        <xdr:cNvCxnSpPr/>
      </xdr:nvCxnSpPr>
      <xdr:spPr>
        <a:xfrm flipV="1">
          <a:off x="9639300" y="10538885"/>
          <a:ext cx="838200" cy="1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58213</xdr:rowOff>
    </xdr:from>
    <xdr:to>
      <xdr:col>46</xdr:col>
      <xdr:colOff>38100</xdr:colOff>
      <xdr:row>61</xdr:row>
      <xdr:rowOff>159813</xdr:rowOff>
    </xdr:to>
    <xdr:sp macro="" textlink="">
      <xdr:nvSpPr>
        <xdr:cNvPr id="221" name="楕円 220"/>
        <xdr:cNvSpPr/>
      </xdr:nvSpPr>
      <xdr:spPr>
        <a:xfrm>
          <a:off x="8699500" y="1051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98497</xdr:rowOff>
    </xdr:from>
    <xdr:to>
      <xdr:col>50</xdr:col>
      <xdr:colOff>114300</xdr:colOff>
      <xdr:row>61</xdr:row>
      <xdr:rowOff>109013</xdr:rowOff>
    </xdr:to>
    <xdr:cxnSp macro="">
      <xdr:nvCxnSpPr>
        <xdr:cNvPr id="222" name="直線コネクタ 221"/>
        <xdr:cNvCxnSpPr/>
      </xdr:nvCxnSpPr>
      <xdr:spPr>
        <a:xfrm flipV="1">
          <a:off x="8750300" y="10556947"/>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135333</xdr:rowOff>
    </xdr:from>
    <xdr:ext cx="599010" cy="259045"/>
    <xdr:sp macro="" textlink="">
      <xdr:nvSpPr>
        <xdr:cNvPr id="223" name="n_1aveValue【橋りょう・トンネル】&#10;一人当たり有形固定資産（償却資産）額"/>
        <xdr:cNvSpPr txBox="1"/>
      </xdr:nvSpPr>
      <xdr:spPr>
        <a:xfrm>
          <a:off x="9327095" y="1025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154460</xdr:rowOff>
    </xdr:from>
    <xdr:ext cx="599010" cy="259045"/>
    <xdr:sp macro="" textlink="">
      <xdr:nvSpPr>
        <xdr:cNvPr id="224" name="n_2aveValue【橋りょう・トンネル】&#10;一人当たり有形固定資産（償却資産）額"/>
        <xdr:cNvSpPr txBox="1"/>
      </xdr:nvSpPr>
      <xdr:spPr>
        <a:xfrm>
          <a:off x="8450795" y="102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161755</xdr:rowOff>
    </xdr:from>
    <xdr:ext cx="599010" cy="259045"/>
    <xdr:sp macro="" textlink="">
      <xdr:nvSpPr>
        <xdr:cNvPr id="225" name="n_3aveValue【橋りょう・トンネル】&#10;一人当たり有形固定資産（償却資産）額"/>
        <xdr:cNvSpPr txBox="1"/>
      </xdr:nvSpPr>
      <xdr:spPr>
        <a:xfrm>
          <a:off x="7561795" y="1027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140424</xdr:rowOff>
    </xdr:from>
    <xdr:ext cx="599010" cy="259045"/>
    <xdr:sp macro="" textlink="">
      <xdr:nvSpPr>
        <xdr:cNvPr id="226" name="n_1mainValue【橋りょう・トンネル】&#10;一人当たり有形固定資産（償却資産）額"/>
        <xdr:cNvSpPr txBox="1"/>
      </xdr:nvSpPr>
      <xdr:spPr>
        <a:xfrm>
          <a:off x="9327095" y="1059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150940</xdr:rowOff>
    </xdr:from>
    <xdr:ext cx="599010" cy="259045"/>
    <xdr:sp macro="" textlink="">
      <xdr:nvSpPr>
        <xdr:cNvPr id="227" name="n_2mainValue【橋りょう・トンネル】&#10;一人当たり有形固定資産（償却資産）額"/>
        <xdr:cNvSpPr txBox="1"/>
      </xdr:nvSpPr>
      <xdr:spPr>
        <a:xfrm>
          <a:off x="8450795" y="10609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8" name="正方形/長方形 22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9" name="正方形/長方形 22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0" name="正方形/長方形 22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1" name="正方形/長方形 23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2" name="正方形/長方形 23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3" name="正方形/長方形 23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4" name="正方形/長方形 23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5" name="正方形/長方形 23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6" name="テキスト ボックス 23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7" name="直線コネクタ 23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8" name="直線コネクタ 23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9" name="テキスト ボックス 238"/>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0" name="直線コネクタ 23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1" name="テキスト ボックス 24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2" name="直線コネクタ 24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3" name="テキスト ボックス 24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4" name="直線コネクタ 24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5" name="テキスト ボックス 24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6" name="直線コネクタ 24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7" name="テキスト ボックス 24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8" name="直線コネクタ 24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9" name="テキスト ボックス 248"/>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147501</xdr:rowOff>
    </xdr:from>
    <xdr:to>
      <xdr:col>24</xdr:col>
      <xdr:colOff>62865</xdr:colOff>
      <xdr:row>86</xdr:row>
      <xdr:rowOff>162198</xdr:rowOff>
    </xdr:to>
    <xdr:cxnSp macro="">
      <xdr:nvCxnSpPr>
        <xdr:cNvPr id="253" name="直線コネクタ 252"/>
        <xdr:cNvCxnSpPr/>
      </xdr:nvCxnSpPr>
      <xdr:spPr>
        <a:xfrm flipV="1">
          <a:off x="4634865" y="1334915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166025</xdr:rowOff>
    </xdr:from>
    <xdr:ext cx="340478" cy="259045"/>
    <xdr:sp macro="" textlink="">
      <xdr:nvSpPr>
        <xdr:cNvPr id="254" name="【公営住宅】&#10;有形固定資産減価償却率最小値テキスト"/>
        <xdr:cNvSpPr txBox="1"/>
      </xdr:nvSpPr>
      <xdr:spPr>
        <a:xfrm>
          <a:off x="4673600" y="149107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162198</xdr:rowOff>
    </xdr:from>
    <xdr:to>
      <xdr:col>24</xdr:col>
      <xdr:colOff>152400</xdr:colOff>
      <xdr:row>86</xdr:row>
      <xdr:rowOff>162198</xdr:rowOff>
    </xdr:to>
    <xdr:cxnSp macro="">
      <xdr:nvCxnSpPr>
        <xdr:cNvPr id="255" name="直線コネクタ 254"/>
        <xdr:cNvCxnSpPr/>
      </xdr:nvCxnSpPr>
      <xdr:spPr>
        <a:xfrm>
          <a:off x="4546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94178</xdr:rowOff>
    </xdr:from>
    <xdr:ext cx="405111" cy="259045"/>
    <xdr:sp macro="" textlink="">
      <xdr:nvSpPr>
        <xdr:cNvPr id="256" name="【公営住宅】&#10;有形固定資産減価償却率最大値テキスト"/>
        <xdr:cNvSpPr txBox="1"/>
      </xdr:nvSpPr>
      <xdr:spPr>
        <a:xfrm>
          <a:off x="4673600" y="1312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147501</xdr:rowOff>
    </xdr:from>
    <xdr:to>
      <xdr:col>24</xdr:col>
      <xdr:colOff>152400</xdr:colOff>
      <xdr:row>77</xdr:row>
      <xdr:rowOff>147501</xdr:rowOff>
    </xdr:to>
    <xdr:cxnSp macro="">
      <xdr:nvCxnSpPr>
        <xdr:cNvPr id="257" name="直線コネクタ 256"/>
        <xdr:cNvCxnSpPr/>
      </xdr:nvCxnSpPr>
      <xdr:spPr>
        <a:xfrm>
          <a:off x="4546600" y="1334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91820</xdr:rowOff>
    </xdr:from>
    <xdr:ext cx="405111" cy="259045"/>
    <xdr:sp macro="" textlink="">
      <xdr:nvSpPr>
        <xdr:cNvPr id="258" name="【公営住宅】&#10;有形固定資産減価償却率平均値テキスト"/>
        <xdr:cNvSpPr txBox="1"/>
      </xdr:nvSpPr>
      <xdr:spPr>
        <a:xfrm>
          <a:off x="4673600" y="136363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68943</xdr:rowOff>
    </xdr:from>
    <xdr:to>
      <xdr:col>24</xdr:col>
      <xdr:colOff>114300</xdr:colOff>
      <xdr:row>80</xdr:row>
      <xdr:rowOff>170543</xdr:rowOff>
    </xdr:to>
    <xdr:sp macro="" textlink="">
      <xdr:nvSpPr>
        <xdr:cNvPr id="259" name="フローチャート: 判断 258"/>
        <xdr:cNvSpPr/>
      </xdr:nvSpPr>
      <xdr:spPr>
        <a:xfrm>
          <a:off x="45847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96701</xdr:rowOff>
    </xdr:from>
    <xdr:to>
      <xdr:col>20</xdr:col>
      <xdr:colOff>38100</xdr:colOff>
      <xdr:row>81</xdr:row>
      <xdr:rowOff>26851</xdr:rowOff>
    </xdr:to>
    <xdr:sp macro="" textlink="">
      <xdr:nvSpPr>
        <xdr:cNvPr id="260" name="フローチャート: 判断 259"/>
        <xdr:cNvSpPr/>
      </xdr:nvSpPr>
      <xdr:spPr>
        <a:xfrm>
          <a:off x="3746500" y="1381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103232</xdr:rowOff>
    </xdr:from>
    <xdr:to>
      <xdr:col>15</xdr:col>
      <xdr:colOff>101600</xdr:colOff>
      <xdr:row>81</xdr:row>
      <xdr:rowOff>33382</xdr:rowOff>
    </xdr:to>
    <xdr:sp macro="" textlink="">
      <xdr:nvSpPr>
        <xdr:cNvPr id="261" name="フローチャート: 判断 260"/>
        <xdr:cNvSpPr/>
      </xdr:nvSpPr>
      <xdr:spPr>
        <a:xfrm>
          <a:off x="2857500" y="1381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165281</xdr:rowOff>
    </xdr:from>
    <xdr:to>
      <xdr:col>10</xdr:col>
      <xdr:colOff>165100</xdr:colOff>
      <xdr:row>81</xdr:row>
      <xdr:rowOff>95431</xdr:rowOff>
    </xdr:to>
    <xdr:sp macro="" textlink="">
      <xdr:nvSpPr>
        <xdr:cNvPr id="262" name="フローチャート: 判断 261"/>
        <xdr:cNvSpPr/>
      </xdr:nvSpPr>
      <xdr:spPr>
        <a:xfrm>
          <a:off x="1968500" y="1388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135889</xdr:rowOff>
    </xdr:from>
    <xdr:to>
      <xdr:col>24</xdr:col>
      <xdr:colOff>114300</xdr:colOff>
      <xdr:row>83</xdr:row>
      <xdr:rowOff>66039</xdr:rowOff>
    </xdr:to>
    <xdr:sp macro="" textlink="">
      <xdr:nvSpPr>
        <xdr:cNvPr id="268" name="楕円 267"/>
        <xdr:cNvSpPr/>
      </xdr:nvSpPr>
      <xdr:spPr>
        <a:xfrm>
          <a:off x="45847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114316</xdr:rowOff>
    </xdr:from>
    <xdr:ext cx="405111" cy="259045"/>
    <xdr:sp macro="" textlink="">
      <xdr:nvSpPr>
        <xdr:cNvPr id="269" name="【公営住宅】&#10;有形固定資産減価償却率該当値テキスト"/>
        <xdr:cNvSpPr txBox="1"/>
      </xdr:nvSpPr>
      <xdr:spPr>
        <a:xfrm>
          <a:off x="4673600"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163649</xdr:rowOff>
    </xdr:from>
    <xdr:to>
      <xdr:col>20</xdr:col>
      <xdr:colOff>38100</xdr:colOff>
      <xdr:row>83</xdr:row>
      <xdr:rowOff>93799</xdr:rowOff>
    </xdr:to>
    <xdr:sp macro="" textlink="">
      <xdr:nvSpPr>
        <xdr:cNvPr id="270" name="楕円 269"/>
        <xdr:cNvSpPr/>
      </xdr:nvSpPr>
      <xdr:spPr>
        <a:xfrm>
          <a:off x="3746500" y="142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15239</xdr:rowOff>
    </xdr:from>
    <xdr:to>
      <xdr:col>24</xdr:col>
      <xdr:colOff>63500</xdr:colOff>
      <xdr:row>83</xdr:row>
      <xdr:rowOff>42999</xdr:rowOff>
    </xdr:to>
    <xdr:cxnSp macro="">
      <xdr:nvCxnSpPr>
        <xdr:cNvPr id="271" name="直線コネクタ 270"/>
        <xdr:cNvCxnSpPr/>
      </xdr:nvCxnSpPr>
      <xdr:spPr>
        <a:xfrm flipV="1">
          <a:off x="3797300" y="14245589"/>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170180</xdr:rowOff>
    </xdr:from>
    <xdr:to>
      <xdr:col>15</xdr:col>
      <xdr:colOff>101600</xdr:colOff>
      <xdr:row>82</xdr:row>
      <xdr:rowOff>100330</xdr:rowOff>
    </xdr:to>
    <xdr:sp macro="" textlink="">
      <xdr:nvSpPr>
        <xdr:cNvPr id="272" name="楕円 271"/>
        <xdr:cNvSpPr/>
      </xdr:nvSpPr>
      <xdr:spPr>
        <a:xfrm>
          <a:off x="2857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49530</xdr:rowOff>
    </xdr:from>
    <xdr:to>
      <xdr:col>19</xdr:col>
      <xdr:colOff>177800</xdr:colOff>
      <xdr:row>83</xdr:row>
      <xdr:rowOff>42999</xdr:rowOff>
    </xdr:to>
    <xdr:cxnSp macro="">
      <xdr:nvCxnSpPr>
        <xdr:cNvPr id="273" name="直線コネクタ 272"/>
        <xdr:cNvCxnSpPr/>
      </xdr:nvCxnSpPr>
      <xdr:spPr>
        <a:xfrm>
          <a:off x="2908300" y="14108430"/>
          <a:ext cx="889000" cy="16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43378</xdr:rowOff>
    </xdr:from>
    <xdr:ext cx="405111" cy="259045"/>
    <xdr:sp macro="" textlink="">
      <xdr:nvSpPr>
        <xdr:cNvPr id="274" name="n_1aveValue【公営住宅】&#10;有形固定資産減価償却率"/>
        <xdr:cNvSpPr txBox="1"/>
      </xdr:nvSpPr>
      <xdr:spPr>
        <a:xfrm>
          <a:off x="3582044" y="1358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49909</xdr:rowOff>
    </xdr:from>
    <xdr:ext cx="405111" cy="259045"/>
    <xdr:sp macro="" textlink="">
      <xdr:nvSpPr>
        <xdr:cNvPr id="275" name="n_2aveValue【公営住宅】&#10;有形固定資産減価償却率"/>
        <xdr:cNvSpPr txBox="1"/>
      </xdr:nvSpPr>
      <xdr:spPr>
        <a:xfrm>
          <a:off x="2705744" y="1359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111958</xdr:rowOff>
    </xdr:from>
    <xdr:ext cx="405111" cy="259045"/>
    <xdr:sp macro="" textlink="">
      <xdr:nvSpPr>
        <xdr:cNvPr id="276" name="n_3aveValue【公営住宅】&#10;有形固定資産減価償却率"/>
        <xdr:cNvSpPr txBox="1"/>
      </xdr:nvSpPr>
      <xdr:spPr>
        <a:xfrm>
          <a:off x="1816744" y="1365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84926</xdr:rowOff>
    </xdr:from>
    <xdr:ext cx="405111" cy="259045"/>
    <xdr:sp macro="" textlink="">
      <xdr:nvSpPr>
        <xdr:cNvPr id="277" name="n_1mainValue【公営住宅】&#10;有形固定資産減価償却率"/>
        <xdr:cNvSpPr txBox="1"/>
      </xdr:nvSpPr>
      <xdr:spPr>
        <a:xfrm>
          <a:off x="35820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91457</xdr:rowOff>
    </xdr:from>
    <xdr:ext cx="405111" cy="259045"/>
    <xdr:sp macro="" textlink="">
      <xdr:nvSpPr>
        <xdr:cNvPr id="278" name="n_2mainValue【公営住宅】&#10;有形固定資産減価償却率"/>
        <xdr:cNvSpPr txBox="1"/>
      </xdr:nvSpPr>
      <xdr:spPr>
        <a:xfrm>
          <a:off x="2705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9" name="直線コネクタ 28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0" name="テキスト ボックス 28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1" name="直線コネクタ 29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2" name="テキスト ボックス 29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3" name="直線コネクタ 29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4" name="テキスト ボックス 29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5" name="直線コネクタ 29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6" name="テキスト ボックス 29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7" name="直線コネクタ 29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8" name="テキスト ボックス 29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0" name="テキスト ボックス 29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70865</xdr:rowOff>
    </xdr:from>
    <xdr:to>
      <xdr:col>54</xdr:col>
      <xdr:colOff>189865</xdr:colOff>
      <xdr:row>86</xdr:row>
      <xdr:rowOff>108965</xdr:rowOff>
    </xdr:to>
    <xdr:cxnSp macro="">
      <xdr:nvCxnSpPr>
        <xdr:cNvPr id="302" name="直線コネクタ 301"/>
        <xdr:cNvCxnSpPr/>
      </xdr:nvCxnSpPr>
      <xdr:spPr>
        <a:xfrm flipV="1">
          <a:off x="10476865" y="1344396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03"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04" name="直線コネクタ 303"/>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17542</xdr:rowOff>
    </xdr:from>
    <xdr:ext cx="469744" cy="259045"/>
    <xdr:sp macro="" textlink="">
      <xdr:nvSpPr>
        <xdr:cNvPr id="305" name="【公営住宅】&#10;一人当たり面積最大値テキスト"/>
        <xdr:cNvSpPr txBox="1"/>
      </xdr:nvSpPr>
      <xdr:spPr>
        <a:xfrm>
          <a:off x="10515600" y="1321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70865</xdr:rowOff>
    </xdr:from>
    <xdr:to>
      <xdr:col>55</xdr:col>
      <xdr:colOff>88900</xdr:colOff>
      <xdr:row>78</xdr:row>
      <xdr:rowOff>70865</xdr:rowOff>
    </xdr:to>
    <xdr:cxnSp macro="">
      <xdr:nvCxnSpPr>
        <xdr:cNvPr id="306" name="直線コネクタ 305"/>
        <xdr:cNvCxnSpPr/>
      </xdr:nvCxnSpPr>
      <xdr:spPr>
        <a:xfrm>
          <a:off x="10388600" y="1344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07" name="【公営住宅】&#10;一人当たり面積平均値テキスト"/>
        <xdr:cNvSpPr txBox="1"/>
      </xdr:nvSpPr>
      <xdr:spPr>
        <a:xfrm>
          <a:off x="10515600" y="1425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08" name="フローチャート: 判断 307"/>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170942</xdr:rowOff>
    </xdr:from>
    <xdr:to>
      <xdr:col>50</xdr:col>
      <xdr:colOff>165100</xdr:colOff>
      <xdr:row>84</xdr:row>
      <xdr:rowOff>101092</xdr:rowOff>
    </xdr:to>
    <xdr:sp macro="" textlink="">
      <xdr:nvSpPr>
        <xdr:cNvPr id="309" name="フローチャート: 判断 308"/>
        <xdr:cNvSpPr/>
      </xdr:nvSpPr>
      <xdr:spPr>
        <a:xfrm>
          <a:off x="9588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10922</xdr:rowOff>
    </xdr:from>
    <xdr:to>
      <xdr:col>46</xdr:col>
      <xdr:colOff>38100</xdr:colOff>
      <xdr:row>84</xdr:row>
      <xdr:rowOff>112522</xdr:rowOff>
    </xdr:to>
    <xdr:sp macro="" textlink="">
      <xdr:nvSpPr>
        <xdr:cNvPr id="310" name="フローチャート: 判断 309"/>
        <xdr:cNvSpPr/>
      </xdr:nvSpPr>
      <xdr:spPr>
        <a:xfrm>
          <a:off x="8699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6350</xdr:rowOff>
    </xdr:from>
    <xdr:to>
      <xdr:col>41</xdr:col>
      <xdr:colOff>101600</xdr:colOff>
      <xdr:row>84</xdr:row>
      <xdr:rowOff>107950</xdr:rowOff>
    </xdr:to>
    <xdr:sp macro="" textlink="">
      <xdr:nvSpPr>
        <xdr:cNvPr id="311" name="フローチャート: 判断 310"/>
        <xdr:cNvSpPr/>
      </xdr:nvSpPr>
      <xdr:spPr>
        <a:xfrm>
          <a:off x="7810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87122</xdr:rowOff>
    </xdr:from>
    <xdr:to>
      <xdr:col>55</xdr:col>
      <xdr:colOff>50800</xdr:colOff>
      <xdr:row>86</xdr:row>
      <xdr:rowOff>17272</xdr:rowOff>
    </xdr:to>
    <xdr:sp macro="" textlink="">
      <xdr:nvSpPr>
        <xdr:cNvPr id="317" name="楕円 316"/>
        <xdr:cNvSpPr/>
      </xdr:nvSpPr>
      <xdr:spPr>
        <a:xfrm>
          <a:off x="10426700" y="1466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65549</xdr:rowOff>
    </xdr:from>
    <xdr:ext cx="469744" cy="259045"/>
    <xdr:sp macro="" textlink="">
      <xdr:nvSpPr>
        <xdr:cNvPr id="318" name="【公営住宅】&#10;一人当たり面積該当値テキスト"/>
        <xdr:cNvSpPr txBox="1"/>
      </xdr:nvSpPr>
      <xdr:spPr>
        <a:xfrm>
          <a:off x="10515600" y="1463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86361</xdr:rowOff>
    </xdr:from>
    <xdr:to>
      <xdr:col>50</xdr:col>
      <xdr:colOff>165100</xdr:colOff>
      <xdr:row>86</xdr:row>
      <xdr:rowOff>16511</xdr:rowOff>
    </xdr:to>
    <xdr:sp macro="" textlink="">
      <xdr:nvSpPr>
        <xdr:cNvPr id="319" name="楕円 318"/>
        <xdr:cNvSpPr/>
      </xdr:nvSpPr>
      <xdr:spPr>
        <a:xfrm>
          <a:off x="9588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137161</xdr:rowOff>
    </xdr:from>
    <xdr:to>
      <xdr:col>55</xdr:col>
      <xdr:colOff>0</xdr:colOff>
      <xdr:row>85</xdr:row>
      <xdr:rowOff>137922</xdr:rowOff>
    </xdr:to>
    <xdr:cxnSp macro="">
      <xdr:nvCxnSpPr>
        <xdr:cNvPr id="320" name="直線コネクタ 319"/>
        <xdr:cNvCxnSpPr/>
      </xdr:nvCxnSpPr>
      <xdr:spPr>
        <a:xfrm>
          <a:off x="9639300" y="14710411"/>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94742</xdr:rowOff>
    </xdr:from>
    <xdr:to>
      <xdr:col>46</xdr:col>
      <xdr:colOff>38100</xdr:colOff>
      <xdr:row>86</xdr:row>
      <xdr:rowOff>24892</xdr:rowOff>
    </xdr:to>
    <xdr:sp macro="" textlink="">
      <xdr:nvSpPr>
        <xdr:cNvPr id="321" name="楕円 320"/>
        <xdr:cNvSpPr/>
      </xdr:nvSpPr>
      <xdr:spPr>
        <a:xfrm>
          <a:off x="8699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137161</xdr:rowOff>
    </xdr:from>
    <xdr:to>
      <xdr:col>50</xdr:col>
      <xdr:colOff>114300</xdr:colOff>
      <xdr:row>85</xdr:row>
      <xdr:rowOff>145542</xdr:rowOff>
    </xdr:to>
    <xdr:cxnSp macro="">
      <xdr:nvCxnSpPr>
        <xdr:cNvPr id="322" name="直線コネクタ 321"/>
        <xdr:cNvCxnSpPr/>
      </xdr:nvCxnSpPr>
      <xdr:spPr>
        <a:xfrm flipV="1">
          <a:off x="8750300" y="14710411"/>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117619</xdr:rowOff>
    </xdr:from>
    <xdr:ext cx="469744" cy="259045"/>
    <xdr:sp macro="" textlink="">
      <xdr:nvSpPr>
        <xdr:cNvPr id="323" name="n_1aveValue【公営住宅】&#10;一人当たり面積"/>
        <xdr:cNvSpPr txBox="1"/>
      </xdr:nvSpPr>
      <xdr:spPr>
        <a:xfrm>
          <a:off x="9391727" y="141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129049</xdr:rowOff>
    </xdr:from>
    <xdr:ext cx="469744" cy="259045"/>
    <xdr:sp macro="" textlink="">
      <xdr:nvSpPr>
        <xdr:cNvPr id="324" name="n_2aveValue【公営住宅】&#10;一人当たり面積"/>
        <xdr:cNvSpPr txBox="1"/>
      </xdr:nvSpPr>
      <xdr:spPr>
        <a:xfrm>
          <a:off x="8515427" y="1418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124477</xdr:rowOff>
    </xdr:from>
    <xdr:ext cx="469744" cy="259045"/>
    <xdr:sp macro="" textlink="">
      <xdr:nvSpPr>
        <xdr:cNvPr id="325" name="n_3aveValue【公営住宅】&#10;一人当たり面積"/>
        <xdr:cNvSpPr txBox="1"/>
      </xdr:nvSpPr>
      <xdr:spPr>
        <a:xfrm>
          <a:off x="76264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7638</xdr:rowOff>
    </xdr:from>
    <xdr:ext cx="469744" cy="259045"/>
    <xdr:sp macro="" textlink="">
      <xdr:nvSpPr>
        <xdr:cNvPr id="326" name="n_1mainValue【公営住宅】&#10;一人当たり面積"/>
        <xdr:cNvSpPr txBox="1"/>
      </xdr:nvSpPr>
      <xdr:spPr>
        <a:xfrm>
          <a:off x="9391727"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16019</xdr:rowOff>
    </xdr:from>
    <xdr:ext cx="469744" cy="259045"/>
    <xdr:sp macro="" textlink="">
      <xdr:nvSpPr>
        <xdr:cNvPr id="327" name="n_2mainValue【公営住宅】&#10;一人当たり面積"/>
        <xdr:cNvSpPr txBox="1"/>
      </xdr:nvSpPr>
      <xdr:spPr>
        <a:xfrm>
          <a:off x="8515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9" name="正方形/長方形 32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0" name="正方形/長方形 32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1" name="正方形/長方形 33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2" name="正方形/長方形 33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3" name="正方形/長方形 33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4" name="正方形/長方形 33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4" name="正方形/長方形 34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5" name="正方形/長方形 34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6" name="正方形/長方形 34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7" name="正方形/長方形 34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8" name="正方形/長方形 34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9" name="正方形/長方形 34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0" name="正方形/長方形 34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1" name="正方形/長方形 35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2" name="テキスト ボックス 35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3" name="直線コネクタ 35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4" name="テキスト ボックス 35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5" name="直線コネクタ 35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6" name="テキスト ボックス 35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7" name="直線コネクタ 35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8" name="テキスト ボックス 35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9" name="直線コネクタ 35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0" name="テキスト ボックス 35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1" name="直線コネクタ 36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2" name="テキスト ボックス 36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3" name="直線コネクタ 36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4" name="テキスト ボックス 36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5" name="直線コネクタ 36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6" name="テキスト ボックス 36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83820</xdr:rowOff>
    </xdr:to>
    <xdr:cxnSp macro="">
      <xdr:nvCxnSpPr>
        <xdr:cNvPr id="368" name="直線コネクタ 367"/>
        <xdr:cNvCxnSpPr/>
      </xdr:nvCxnSpPr>
      <xdr:spPr>
        <a:xfrm flipV="1">
          <a:off x="16318864" y="580263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87647</xdr:rowOff>
    </xdr:from>
    <xdr:ext cx="405111" cy="259045"/>
    <xdr:sp macro="" textlink="">
      <xdr:nvSpPr>
        <xdr:cNvPr id="369" name="【認定こども園・幼稚園・保育所】&#10;有形固定資産減価償却率最小値テキスト"/>
        <xdr:cNvSpPr txBox="1"/>
      </xdr:nvSpPr>
      <xdr:spPr>
        <a:xfrm>
          <a:off x="16357600"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83820</xdr:rowOff>
    </xdr:from>
    <xdr:to>
      <xdr:col>86</xdr:col>
      <xdr:colOff>25400</xdr:colOff>
      <xdr:row>42</xdr:row>
      <xdr:rowOff>83820</xdr:rowOff>
    </xdr:to>
    <xdr:cxnSp macro="">
      <xdr:nvCxnSpPr>
        <xdr:cNvPr id="370" name="直線コネクタ 369"/>
        <xdr:cNvCxnSpPr/>
      </xdr:nvCxnSpPr>
      <xdr:spPr>
        <a:xfrm>
          <a:off x="16230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371" name="【認定こども園・幼稚園・保育所】&#10;有形固定資産減価償却率最大値テキスト"/>
        <xdr:cNvSpPr txBox="1"/>
      </xdr:nvSpPr>
      <xdr:spPr>
        <a:xfrm>
          <a:off x="163576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372" name="直線コネクタ 371"/>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373" name="【認定こども園・幼稚園・保育所】&#10;有形固定資産減価償却率平均値テキスト"/>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374" name="フローチャート: 判断 373"/>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76835</xdr:rowOff>
    </xdr:from>
    <xdr:to>
      <xdr:col>81</xdr:col>
      <xdr:colOff>101600</xdr:colOff>
      <xdr:row>38</xdr:row>
      <xdr:rowOff>6985</xdr:rowOff>
    </xdr:to>
    <xdr:sp macro="" textlink="">
      <xdr:nvSpPr>
        <xdr:cNvPr id="375" name="フローチャート: 判断 374"/>
        <xdr:cNvSpPr/>
      </xdr:nvSpPr>
      <xdr:spPr>
        <a:xfrm>
          <a:off x="15430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376" name="フローチャート: 判断 375"/>
        <xdr:cNvSpPr/>
      </xdr:nvSpPr>
      <xdr:spPr>
        <a:xfrm>
          <a:off x="1454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105410</xdr:rowOff>
    </xdr:from>
    <xdr:to>
      <xdr:col>72</xdr:col>
      <xdr:colOff>38100</xdr:colOff>
      <xdr:row>38</xdr:row>
      <xdr:rowOff>35560</xdr:rowOff>
    </xdr:to>
    <xdr:sp macro="" textlink="">
      <xdr:nvSpPr>
        <xdr:cNvPr id="377" name="フローチャート: 判断 376"/>
        <xdr:cNvSpPr/>
      </xdr:nvSpPr>
      <xdr:spPr>
        <a:xfrm>
          <a:off x="13652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8" name="テキスト ボックス 37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9" name="テキスト ボックス 37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0" name="テキスト ボックス 37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1" name="テキスト ボックス 38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2" name="テキスト ボックス 38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114935</xdr:rowOff>
    </xdr:from>
    <xdr:to>
      <xdr:col>85</xdr:col>
      <xdr:colOff>177800</xdr:colOff>
      <xdr:row>39</xdr:row>
      <xdr:rowOff>45085</xdr:rowOff>
    </xdr:to>
    <xdr:sp macro="" textlink="">
      <xdr:nvSpPr>
        <xdr:cNvPr id="383" name="楕円 382"/>
        <xdr:cNvSpPr/>
      </xdr:nvSpPr>
      <xdr:spPr>
        <a:xfrm>
          <a:off x="162687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93362</xdr:rowOff>
    </xdr:from>
    <xdr:ext cx="405111" cy="259045"/>
    <xdr:sp macro="" textlink="">
      <xdr:nvSpPr>
        <xdr:cNvPr id="384" name="【認定こども園・幼稚園・保育所】&#10;有形固定資産減価償却率該当値テキスト"/>
        <xdr:cNvSpPr txBox="1"/>
      </xdr:nvSpPr>
      <xdr:spPr>
        <a:xfrm>
          <a:off x="16357600"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4445</xdr:rowOff>
    </xdr:from>
    <xdr:to>
      <xdr:col>81</xdr:col>
      <xdr:colOff>101600</xdr:colOff>
      <xdr:row>37</xdr:row>
      <xdr:rowOff>106045</xdr:rowOff>
    </xdr:to>
    <xdr:sp macro="" textlink="">
      <xdr:nvSpPr>
        <xdr:cNvPr id="385" name="楕円 384"/>
        <xdr:cNvSpPr/>
      </xdr:nvSpPr>
      <xdr:spPr>
        <a:xfrm>
          <a:off x="15430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55245</xdr:rowOff>
    </xdr:from>
    <xdr:to>
      <xdr:col>85</xdr:col>
      <xdr:colOff>127000</xdr:colOff>
      <xdr:row>38</xdr:row>
      <xdr:rowOff>165735</xdr:rowOff>
    </xdr:to>
    <xdr:cxnSp macro="">
      <xdr:nvCxnSpPr>
        <xdr:cNvPr id="386" name="直線コネクタ 385"/>
        <xdr:cNvCxnSpPr/>
      </xdr:nvCxnSpPr>
      <xdr:spPr>
        <a:xfrm>
          <a:off x="15481300" y="6398895"/>
          <a:ext cx="8382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6350</xdr:rowOff>
    </xdr:from>
    <xdr:to>
      <xdr:col>76</xdr:col>
      <xdr:colOff>165100</xdr:colOff>
      <xdr:row>37</xdr:row>
      <xdr:rowOff>107950</xdr:rowOff>
    </xdr:to>
    <xdr:sp macro="" textlink="">
      <xdr:nvSpPr>
        <xdr:cNvPr id="387" name="楕円 386"/>
        <xdr:cNvSpPr/>
      </xdr:nvSpPr>
      <xdr:spPr>
        <a:xfrm>
          <a:off x="14541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55245</xdr:rowOff>
    </xdr:from>
    <xdr:to>
      <xdr:col>81</xdr:col>
      <xdr:colOff>50800</xdr:colOff>
      <xdr:row>37</xdr:row>
      <xdr:rowOff>57150</xdr:rowOff>
    </xdr:to>
    <xdr:cxnSp macro="">
      <xdr:nvCxnSpPr>
        <xdr:cNvPr id="388" name="直線コネクタ 387"/>
        <xdr:cNvCxnSpPr/>
      </xdr:nvCxnSpPr>
      <xdr:spPr>
        <a:xfrm flipV="1">
          <a:off x="14592300" y="63988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169562</xdr:rowOff>
    </xdr:from>
    <xdr:ext cx="405111" cy="259045"/>
    <xdr:sp macro="" textlink="">
      <xdr:nvSpPr>
        <xdr:cNvPr id="389" name="n_1aveValue【認定こども園・幼稚園・保育所】&#10;有形固定資産減価償却率"/>
        <xdr:cNvSpPr txBox="1"/>
      </xdr:nvSpPr>
      <xdr:spPr>
        <a:xfrm>
          <a:off x="152660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3827</xdr:rowOff>
    </xdr:from>
    <xdr:ext cx="405111" cy="259045"/>
    <xdr:sp macro="" textlink="">
      <xdr:nvSpPr>
        <xdr:cNvPr id="390" name="n_2aveValue【認定こども園・幼稚園・保育所】&#10;有形固定資産減価償却率"/>
        <xdr:cNvSpPr txBox="1"/>
      </xdr:nvSpPr>
      <xdr:spPr>
        <a:xfrm>
          <a:off x="14389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52087</xdr:rowOff>
    </xdr:from>
    <xdr:ext cx="405111" cy="259045"/>
    <xdr:sp macro="" textlink="">
      <xdr:nvSpPr>
        <xdr:cNvPr id="391" name="n_3aveValue【認定こども園・幼稚園・保育所】&#10;有形固定資産減価償却率"/>
        <xdr:cNvSpPr txBox="1"/>
      </xdr:nvSpPr>
      <xdr:spPr>
        <a:xfrm>
          <a:off x="13500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122572</xdr:rowOff>
    </xdr:from>
    <xdr:ext cx="405111" cy="259045"/>
    <xdr:sp macro="" textlink="">
      <xdr:nvSpPr>
        <xdr:cNvPr id="392" name="n_1mainValue【認定こども園・幼稚園・保育所】&#10;有形固定資産減価償却率"/>
        <xdr:cNvSpPr txBox="1"/>
      </xdr:nvSpPr>
      <xdr:spPr>
        <a:xfrm>
          <a:off x="152660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124477</xdr:rowOff>
    </xdr:from>
    <xdr:ext cx="405111" cy="259045"/>
    <xdr:sp macro="" textlink="">
      <xdr:nvSpPr>
        <xdr:cNvPr id="393" name="n_2mainValue【認定こども園・幼稚園・保育所】&#10;有形固定資産減価償却率"/>
        <xdr:cNvSpPr txBox="1"/>
      </xdr:nvSpPr>
      <xdr:spPr>
        <a:xfrm>
          <a:off x="14389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4" name="正方形/長方形 39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5" name="正方形/長方形 39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6" name="正方形/長方形 39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7" name="正方形/長方形 39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8" name="正方形/長方形 39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9" name="正方形/長方形 39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0" name="正方形/長方形 39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1" name="正方形/長方形 40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2" name="テキスト ボックス 40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3" name="直線コネクタ 40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4" name="直線コネクタ 40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05" name="テキスト ボックス 40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6" name="直線コネクタ 40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07" name="テキスト ボックス 40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8" name="直線コネクタ 40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09" name="テキスト ボックス 40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0" name="直線コネクタ 40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1" name="テキスト ボックス 41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2" name="直線コネクタ 41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3" name="テキスト ボックス 41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4" name="直線コネクタ 41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5" name="テキスト ボックス 41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91440</xdr:rowOff>
    </xdr:from>
    <xdr:to>
      <xdr:col>116</xdr:col>
      <xdr:colOff>62864</xdr:colOff>
      <xdr:row>42</xdr:row>
      <xdr:rowOff>3810</xdr:rowOff>
    </xdr:to>
    <xdr:cxnSp macro="">
      <xdr:nvCxnSpPr>
        <xdr:cNvPr id="417" name="直線コネクタ 416"/>
        <xdr:cNvCxnSpPr/>
      </xdr:nvCxnSpPr>
      <xdr:spPr>
        <a:xfrm flipV="1">
          <a:off x="22160864" y="574929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18"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19" name="直線コネクタ 418"/>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38117</xdr:rowOff>
    </xdr:from>
    <xdr:ext cx="469744" cy="259045"/>
    <xdr:sp macro="" textlink="">
      <xdr:nvSpPr>
        <xdr:cNvPr id="420" name="【認定こども園・幼稚園・保育所】&#10;一人当たり面積最大値テキスト"/>
        <xdr:cNvSpPr txBox="1"/>
      </xdr:nvSpPr>
      <xdr:spPr>
        <a:xfrm>
          <a:off x="22199600" y="552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91440</xdr:rowOff>
    </xdr:from>
    <xdr:to>
      <xdr:col>116</xdr:col>
      <xdr:colOff>152400</xdr:colOff>
      <xdr:row>33</xdr:row>
      <xdr:rowOff>91440</xdr:rowOff>
    </xdr:to>
    <xdr:cxnSp macro="">
      <xdr:nvCxnSpPr>
        <xdr:cNvPr id="421" name="直線コネクタ 420"/>
        <xdr:cNvCxnSpPr/>
      </xdr:nvCxnSpPr>
      <xdr:spPr>
        <a:xfrm>
          <a:off x="22072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105427</xdr:rowOff>
    </xdr:from>
    <xdr:ext cx="469744" cy="259045"/>
    <xdr:sp macro="" textlink="">
      <xdr:nvSpPr>
        <xdr:cNvPr id="422" name="【認定こども園・幼稚園・保育所】&#10;一人当たり面積平均値テキスト"/>
        <xdr:cNvSpPr txBox="1"/>
      </xdr:nvSpPr>
      <xdr:spPr>
        <a:xfrm>
          <a:off x="22199600" y="644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423" name="フローチャート: 判断 422"/>
        <xdr:cNvSpPr/>
      </xdr:nvSpPr>
      <xdr:spPr>
        <a:xfrm>
          <a:off x="22110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93980</xdr:rowOff>
    </xdr:from>
    <xdr:to>
      <xdr:col>112</xdr:col>
      <xdr:colOff>38100</xdr:colOff>
      <xdr:row>39</xdr:row>
      <xdr:rowOff>24130</xdr:rowOff>
    </xdr:to>
    <xdr:sp macro="" textlink="">
      <xdr:nvSpPr>
        <xdr:cNvPr id="424" name="フローチャート: 判断 423"/>
        <xdr:cNvSpPr/>
      </xdr:nvSpPr>
      <xdr:spPr>
        <a:xfrm>
          <a:off x="21272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113030</xdr:rowOff>
    </xdr:from>
    <xdr:to>
      <xdr:col>107</xdr:col>
      <xdr:colOff>101600</xdr:colOff>
      <xdr:row>39</xdr:row>
      <xdr:rowOff>43180</xdr:rowOff>
    </xdr:to>
    <xdr:sp macro="" textlink="">
      <xdr:nvSpPr>
        <xdr:cNvPr id="425" name="フローチャート: 判断 424"/>
        <xdr:cNvSpPr/>
      </xdr:nvSpPr>
      <xdr:spPr>
        <a:xfrm>
          <a:off x="20383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124460</xdr:rowOff>
    </xdr:from>
    <xdr:to>
      <xdr:col>102</xdr:col>
      <xdr:colOff>165100</xdr:colOff>
      <xdr:row>39</xdr:row>
      <xdr:rowOff>54610</xdr:rowOff>
    </xdr:to>
    <xdr:sp macro="" textlink="">
      <xdr:nvSpPr>
        <xdr:cNvPr id="426" name="フローチャート: 判断 425"/>
        <xdr:cNvSpPr/>
      </xdr:nvSpPr>
      <xdr:spPr>
        <a:xfrm>
          <a:off x="19494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7" name="テキスト ボックス 42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8" name="テキスト ボックス 42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9" name="テキスト ボックス 42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0" name="テキスト ボックス 42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1" name="テキスト ボックス 43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97790</xdr:rowOff>
    </xdr:from>
    <xdr:to>
      <xdr:col>116</xdr:col>
      <xdr:colOff>114300</xdr:colOff>
      <xdr:row>39</xdr:row>
      <xdr:rowOff>27940</xdr:rowOff>
    </xdr:to>
    <xdr:sp macro="" textlink="">
      <xdr:nvSpPr>
        <xdr:cNvPr id="432" name="楕円 431"/>
        <xdr:cNvSpPr/>
      </xdr:nvSpPr>
      <xdr:spPr>
        <a:xfrm>
          <a:off x="221107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76217</xdr:rowOff>
    </xdr:from>
    <xdr:ext cx="469744" cy="259045"/>
    <xdr:sp macro="" textlink="">
      <xdr:nvSpPr>
        <xdr:cNvPr id="433" name="【認定こども園・幼稚園・保育所】&#10;一人当たり面積該当値テキスト"/>
        <xdr:cNvSpPr txBox="1"/>
      </xdr:nvSpPr>
      <xdr:spPr>
        <a:xfrm>
          <a:off x="22199600" y="659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135890</xdr:rowOff>
    </xdr:from>
    <xdr:to>
      <xdr:col>112</xdr:col>
      <xdr:colOff>38100</xdr:colOff>
      <xdr:row>39</xdr:row>
      <xdr:rowOff>66040</xdr:rowOff>
    </xdr:to>
    <xdr:sp macro="" textlink="">
      <xdr:nvSpPr>
        <xdr:cNvPr id="434" name="楕円 433"/>
        <xdr:cNvSpPr/>
      </xdr:nvSpPr>
      <xdr:spPr>
        <a:xfrm>
          <a:off x="21272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148590</xdr:rowOff>
    </xdr:from>
    <xdr:to>
      <xdr:col>116</xdr:col>
      <xdr:colOff>63500</xdr:colOff>
      <xdr:row>39</xdr:row>
      <xdr:rowOff>15240</xdr:rowOff>
    </xdr:to>
    <xdr:cxnSp macro="">
      <xdr:nvCxnSpPr>
        <xdr:cNvPr id="435" name="直線コネクタ 434"/>
        <xdr:cNvCxnSpPr/>
      </xdr:nvCxnSpPr>
      <xdr:spPr>
        <a:xfrm flipV="1">
          <a:off x="21323300" y="666369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139700</xdr:rowOff>
    </xdr:from>
    <xdr:to>
      <xdr:col>107</xdr:col>
      <xdr:colOff>101600</xdr:colOff>
      <xdr:row>39</xdr:row>
      <xdr:rowOff>69850</xdr:rowOff>
    </xdr:to>
    <xdr:sp macro="" textlink="">
      <xdr:nvSpPr>
        <xdr:cNvPr id="436" name="楕円 435"/>
        <xdr:cNvSpPr/>
      </xdr:nvSpPr>
      <xdr:spPr>
        <a:xfrm>
          <a:off x="20383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15240</xdr:rowOff>
    </xdr:from>
    <xdr:to>
      <xdr:col>111</xdr:col>
      <xdr:colOff>177800</xdr:colOff>
      <xdr:row>39</xdr:row>
      <xdr:rowOff>19050</xdr:rowOff>
    </xdr:to>
    <xdr:cxnSp macro="">
      <xdr:nvCxnSpPr>
        <xdr:cNvPr id="437" name="直線コネクタ 436"/>
        <xdr:cNvCxnSpPr/>
      </xdr:nvCxnSpPr>
      <xdr:spPr>
        <a:xfrm flipV="1">
          <a:off x="20434300" y="67017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40657</xdr:rowOff>
    </xdr:from>
    <xdr:ext cx="469744" cy="259045"/>
    <xdr:sp macro="" textlink="">
      <xdr:nvSpPr>
        <xdr:cNvPr id="438" name="n_1aveValue【認定こども園・幼稚園・保育所】&#10;一人当たり面積"/>
        <xdr:cNvSpPr txBox="1"/>
      </xdr:nvSpPr>
      <xdr:spPr>
        <a:xfrm>
          <a:off x="210757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59707</xdr:rowOff>
    </xdr:from>
    <xdr:ext cx="469744" cy="259045"/>
    <xdr:sp macro="" textlink="">
      <xdr:nvSpPr>
        <xdr:cNvPr id="439" name="n_2aveValue【認定こども園・幼稚園・保育所】&#10;一人当たり面積"/>
        <xdr:cNvSpPr txBox="1"/>
      </xdr:nvSpPr>
      <xdr:spPr>
        <a:xfrm>
          <a:off x="201994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71137</xdr:rowOff>
    </xdr:from>
    <xdr:ext cx="469744" cy="259045"/>
    <xdr:sp macro="" textlink="">
      <xdr:nvSpPr>
        <xdr:cNvPr id="440" name="n_3aveValue【認定こども園・幼稚園・保育所】&#10;一人当たり面積"/>
        <xdr:cNvSpPr txBox="1"/>
      </xdr:nvSpPr>
      <xdr:spPr>
        <a:xfrm>
          <a:off x="19310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57167</xdr:rowOff>
    </xdr:from>
    <xdr:ext cx="469744" cy="259045"/>
    <xdr:sp macro="" textlink="">
      <xdr:nvSpPr>
        <xdr:cNvPr id="441" name="n_1mainValue【認定こども園・幼稚園・保育所】&#10;一人当たり面積"/>
        <xdr:cNvSpPr txBox="1"/>
      </xdr:nvSpPr>
      <xdr:spPr>
        <a:xfrm>
          <a:off x="21075727" y="674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60977</xdr:rowOff>
    </xdr:from>
    <xdr:ext cx="469744" cy="259045"/>
    <xdr:sp macro="" textlink="">
      <xdr:nvSpPr>
        <xdr:cNvPr id="442" name="n_2mainValue【認定こども園・幼稚園・保育所】&#10;一人当たり面積"/>
        <xdr:cNvSpPr txBox="1"/>
      </xdr:nvSpPr>
      <xdr:spPr>
        <a:xfrm>
          <a:off x="20199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3" name="正方形/長方形 44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4" name="正方形/長方形 44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5" name="正方形/長方形 44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6" name="正方形/長方形 44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7" name="正方形/長方形 44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8" name="正方形/長方形 44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9" name="正方形/長方形 44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0" name="正方形/長方形 44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1" name="テキスト ボックス 45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2" name="直線コネクタ 45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3" name="テキスト ボックス 45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54" name="直線コネクタ 45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55" name="テキスト ボックス 45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6" name="直線コネクタ 45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7" name="テキスト ボックス 45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8" name="直線コネクタ 45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9" name="テキスト ボックス 45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0" name="直線コネクタ 45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1" name="テキスト ボックス 46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2" name="直線コネクタ 46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3" name="テキスト ボックス 46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4" name="直線コネクタ 46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65" name="テキスト ボックス 46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83276</xdr:rowOff>
    </xdr:to>
    <xdr:cxnSp macro="">
      <xdr:nvCxnSpPr>
        <xdr:cNvPr id="469" name="直線コネクタ 468"/>
        <xdr:cNvCxnSpPr/>
      </xdr:nvCxnSpPr>
      <xdr:spPr>
        <a:xfrm flipV="1">
          <a:off x="16318864" y="9669780"/>
          <a:ext cx="0" cy="121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87103</xdr:rowOff>
    </xdr:from>
    <xdr:ext cx="405111" cy="259045"/>
    <xdr:sp macro="" textlink="">
      <xdr:nvSpPr>
        <xdr:cNvPr id="470" name="【学校施設】&#10;有形固定資産減価償却率最小値テキスト"/>
        <xdr:cNvSpPr txBox="1"/>
      </xdr:nvSpPr>
      <xdr:spPr>
        <a:xfrm>
          <a:off x="16357600" y="1088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83276</xdr:rowOff>
    </xdr:from>
    <xdr:to>
      <xdr:col>86</xdr:col>
      <xdr:colOff>25400</xdr:colOff>
      <xdr:row>63</xdr:row>
      <xdr:rowOff>83276</xdr:rowOff>
    </xdr:to>
    <xdr:cxnSp macro="">
      <xdr:nvCxnSpPr>
        <xdr:cNvPr id="471" name="直線コネクタ 470"/>
        <xdr:cNvCxnSpPr/>
      </xdr:nvCxnSpPr>
      <xdr:spPr>
        <a:xfrm>
          <a:off x="16230600" y="1088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472" name="【学校施設】&#10;有形固定資産減価償却率最大値テキスト"/>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473" name="直線コネクタ 472"/>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17797</xdr:rowOff>
    </xdr:from>
    <xdr:ext cx="405111" cy="259045"/>
    <xdr:sp macro="" textlink="">
      <xdr:nvSpPr>
        <xdr:cNvPr id="474" name="【学校施設】&#10;有形固定資産減価償却率平均値テキスト"/>
        <xdr:cNvSpPr txBox="1"/>
      </xdr:nvSpPr>
      <xdr:spPr>
        <a:xfrm>
          <a:off x="16357600" y="1013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475" name="フローチャート: 判断 474"/>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476" name="フローチャート: 判断 475"/>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34109</xdr:rowOff>
    </xdr:from>
    <xdr:to>
      <xdr:col>76</xdr:col>
      <xdr:colOff>165100</xdr:colOff>
      <xdr:row>60</xdr:row>
      <xdr:rowOff>135709</xdr:rowOff>
    </xdr:to>
    <xdr:sp macro="" textlink="">
      <xdr:nvSpPr>
        <xdr:cNvPr id="477" name="フローチャート: 判断 476"/>
        <xdr:cNvSpPr/>
      </xdr:nvSpPr>
      <xdr:spPr>
        <a:xfrm>
          <a:off x="145415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122283</xdr:rowOff>
    </xdr:from>
    <xdr:to>
      <xdr:col>72</xdr:col>
      <xdr:colOff>38100</xdr:colOff>
      <xdr:row>61</xdr:row>
      <xdr:rowOff>52433</xdr:rowOff>
    </xdr:to>
    <xdr:sp macro="" textlink="">
      <xdr:nvSpPr>
        <xdr:cNvPr id="478" name="フローチャート: 判断 477"/>
        <xdr:cNvSpPr/>
      </xdr:nvSpPr>
      <xdr:spPr>
        <a:xfrm>
          <a:off x="136525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9" name="テキスト ボックス 47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0" name="テキスト ボックス 47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1" name="テキスト ボックス 48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2" name="テキスト ボックス 48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3" name="テキスト ボックス 48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119017</xdr:rowOff>
    </xdr:from>
    <xdr:to>
      <xdr:col>85</xdr:col>
      <xdr:colOff>177800</xdr:colOff>
      <xdr:row>61</xdr:row>
      <xdr:rowOff>49167</xdr:rowOff>
    </xdr:to>
    <xdr:sp macro="" textlink="">
      <xdr:nvSpPr>
        <xdr:cNvPr id="484" name="楕円 483"/>
        <xdr:cNvSpPr/>
      </xdr:nvSpPr>
      <xdr:spPr>
        <a:xfrm>
          <a:off x="162687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97444</xdr:rowOff>
    </xdr:from>
    <xdr:ext cx="405111" cy="259045"/>
    <xdr:sp macro="" textlink="">
      <xdr:nvSpPr>
        <xdr:cNvPr id="485" name="【学校施設】&#10;有形固定資産減価償却率該当値テキスト"/>
        <xdr:cNvSpPr txBox="1"/>
      </xdr:nvSpPr>
      <xdr:spPr>
        <a:xfrm>
          <a:off x="16357600"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12881</xdr:rowOff>
    </xdr:from>
    <xdr:to>
      <xdr:col>81</xdr:col>
      <xdr:colOff>101600</xdr:colOff>
      <xdr:row>61</xdr:row>
      <xdr:rowOff>114481</xdr:rowOff>
    </xdr:to>
    <xdr:sp macro="" textlink="">
      <xdr:nvSpPr>
        <xdr:cNvPr id="486" name="楕円 485"/>
        <xdr:cNvSpPr/>
      </xdr:nvSpPr>
      <xdr:spPr>
        <a:xfrm>
          <a:off x="154305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169817</xdr:rowOff>
    </xdr:from>
    <xdr:to>
      <xdr:col>85</xdr:col>
      <xdr:colOff>127000</xdr:colOff>
      <xdr:row>61</xdr:row>
      <xdr:rowOff>63681</xdr:rowOff>
    </xdr:to>
    <xdr:cxnSp macro="">
      <xdr:nvCxnSpPr>
        <xdr:cNvPr id="487" name="直線コネクタ 486"/>
        <xdr:cNvCxnSpPr/>
      </xdr:nvCxnSpPr>
      <xdr:spPr>
        <a:xfrm flipV="1">
          <a:off x="15481300" y="1045681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74930</xdr:rowOff>
    </xdr:from>
    <xdr:to>
      <xdr:col>76</xdr:col>
      <xdr:colOff>165100</xdr:colOff>
      <xdr:row>62</xdr:row>
      <xdr:rowOff>5080</xdr:rowOff>
    </xdr:to>
    <xdr:sp macro="" textlink="">
      <xdr:nvSpPr>
        <xdr:cNvPr id="488" name="楕円 487"/>
        <xdr:cNvSpPr/>
      </xdr:nvSpPr>
      <xdr:spPr>
        <a:xfrm>
          <a:off x="14541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63681</xdr:rowOff>
    </xdr:from>
    <xdr:to>
      <xdr:col>81</xdr:col>
      <xdr:colOff>50800</xdr:colOff>
      <xdr:row>61</xdr:row>
      <xdr:rowOff>125730</xdr:rowOff>
    </xdr:to>
    <xdr:cxnSp macro="">
      <xdr:nvCxnSpPr>
        <xdr:cNvPr id="489" name="直線コネクタ 488"/>
        <xdr:cNvCxnSpPr/>
      </xdr:nvCxnSpPr>
      <xdr:spPr>
        <a:xfrm flipV="1">
          <a:off x="14592300" y="1052213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122844</xdr:rowOff>
    </xdr:from>
    <xdr:ext cx="405111" cy="259045"/>
    <xdr:sp macro="" textlink="">
      <xdr:nvSpPr>
        <xdr:cNvPr id="490" name="n_1aveValue【学校施設】&#10;有形固定資産減価償却率"/>
        <xdr:cNvSpPr txBox="1"/>
      </xdr:nvSpPr>
      <xdr:spPr>
        <a:xfrm>
          <a:off x="152660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152236</xdr:rowOff>
    </xdr:from>
    <xdr:ext cx="405111" cy="259045"/>
    <xdr:sp macro="" textlink="">
      <xdr:nvSpPr>
        <xdr:cNvPr id="491" name="n_2aveValue【学校施設】&#10;有形固定資産減価償却率"/>
        <xdr:cNvSpPr txBox="1"/>
      </xdr:nvSpPr>
      <xdr:spPr>
        <a:xfrm>
          <a:off x="143897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68960</xdr:rowOff>
    </xdr:from>
    <xdr:ext cx="405111" cy="259045"/>
    <xdr:sp macro="" textlink="">
      <xdr:nvSpPr>
        <xdr:cNvPr id="492" name="n_3aveValue【学校施設】&#10;有形固定資産減価償却率"/>
        <xdr:cNvSpPr txBox="1"/>
      </xdr:nvSpPr>
      <xdr:spPr>
        <a:xfrm>
          <a:off x="13500744" y="1018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105608</xdr:rowOff>
    </xdr:from>
    <xdr:ext cx="405111" cy="259045"/>
    <xdr:sp macro="" textlink="">
      <xdr:nvSpPr>
        <xdr:cNvPr id="493" name="n_1mainValue【学校施設】&#10;有形固定資産減価償却率"/>
        <xdr:cNvSpPr txBox="1"/>
      </xdr:nvSpPr>
      <xdr:spPr>
        <a:xfrm>
          <a:off x="15266044" y="1056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167657</xdr:rowOff>
    </xdr:from>
    <xdr:ext cx="405111" cy="259045"/>
    <xdr:sp macro="" textlink="">
      <xdr:nvSpPr>
        <xdr:cNvPr id="494" name="n_2mainValue【学校施設】&#10;有形固定資産減価償却率"/>
        <xdr:cNvSpPr txBox="1"/>
      </xdr:nvSpPr>
      <xdr:spPr>
        <a:xfrm>
          <a:off x="14389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5" name="テキスト ボックス 50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06" name="直線コネクタ 505"/>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07" name="テキスト ボックス 506"/>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08" name="直線コネクタ 507"/>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09" name="テキスト ボックス 508"/>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10" name="直線コネクタ 509"/>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11" name="テキスト ボックス 510"/>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2" name="直線コネクタ 51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3" name="テキスト ボックス 51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14" name="直線コネクタ 513"/>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15" name="テキスト ボックス 514"/>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16" name="直線コネクタ 515"/>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17" name="テキスト ボックス 516"/>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18" name="直線コネクタ 517"/>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19" name="テキスト ボックス 518"/>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0" name="直線コネクタ 51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1" name="テキスト ボックス 52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93345</xdr:rowOff>
    </xdr:from>
    <xdr:to>
      <xdr:col>116</xdr:col>
      <xdr:colOff>62864</xdr:colOff>
      <xdr:row>63</xdr:row>
      <xdr:rowOff>147638</xdr:rowOff>
    </xdr:to>
    <xdr:cxnSp macro="">
      <xdr:nvCxnSpPr>
        <xdr:cNvPr id="523" name="直線コネクタ 522"/>
        <xdr:cNvCxnSpPr/>
      </xdr:nvCxnSpPr>
      <xdr:spPr>
        <a:xfrm flipV="1">
          <a:off x="22160864" y="9523095"/>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151465</xdr:rowOff>
    </xdr:from>
    <xdr:ext cx="469744" cy="259045"/>
    <xdr:sp macro="" textlink="">
      <xdr:nvSpPr>
        <xdr:cNvPr id="524" name="【学校施設】&#10;一人当たり面積最小値テキスト"/>
        <xdr:cNvSpPr txBox="1"/>
      </xdr:nvSpPr>
      <xdr:spPr>
        <a:xfrm>
          <a:off x="22199600" y="1095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147638</xdr:rowOff>
    </xdr:from>
    <xdr:to>
      <xdr:col>116</xdr:col>
      <xdr:colOff>152400</xdr:colOff>
      <xdr:row>63</xdr:row>
      <xdr:rowOff>147638</xdr:rowOff>
    </xdr:to>
    <xdr:cxnSp macro="">
      <xdr:nvCxnSpPr>
        <xdr:cNvPr id="525" name="直線コネクタ 524"/>
        <xdr:cNvCxnSpPr/>
      </xdr:nvCxnSpPr>
      <xdr:spPr>
        <a:xfrm>
          <a:off x="22072600" y="1094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40022</xdr:rowOff>
    </xdr:from>
    <xdr:ext cx="469744" cy="259045"/>
    <xdr:sp macro="" textlink="">
      <xdr:nvSpPr>
        <xdr:cNvPr id="526" name="【学校施設】&#10;一人当たり面積最大値テキスト"/>
        <xdr:cNvSpPr txBox="1"/>
      </xdr:nvSpPr>
      <xdr:spPr>
        <a:xfrm>
          <a:off x="22199600" y="929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93345</xdr:rowOff>
    </xdr:from>
    <xdr:to>
      <xdr:col>116</xdr:col>
      <xdr:colOff>152400</xdr:colOff>
      <xdr:row>55</xdr:row>
      <xdr:rowOff>93345</xdr:rowOff>
    </xdr:to>
    <xdr:cxnSp macro="">
      <xdr:nvCxnSpPr>
        <xdr:cNvPr id="527" name="直線コネクタ 526"/>
        <xdr:cNvCxnSpPr/>
      </xdr:nvCxnSpPr>
      <xdr:spPr>
        <a:xfrm>
          <a:off x="22072600" y="952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156862</xdr:rowOff>
    </xdr:from>
    <xdr:ext cx="469744" cy="259045"/>
    <xdr:sp macro="" textlink="">
      <xdr:nvSpPr>
        <xdr:cNvPr id="528" name="【学校施設】&#10;一人当たり面積平均値テキスト"/>
        <xdr:cNvSpPr txBox="1"/>
      </xdr:nvSpPr>
      <xdr:spPr>
        <a:xfrm>
          <a:off x="22199600" y="10272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133985</xdr:rowOff>
    </xdr:from>
    <xdr:to>
      <xdr:col>116</xdr:col>
      <xdr:colOff>114300</xdr:colOff>
      <xdr:row>61</xdr:row>
      <xdr:rowOff>64135</xdr:rowOff>
    </xdr:to>
    <xdr:sp macro="" textlink="">
      <xdr:nvSpPr>
        <xdr:cNvPr id="529" name="フローチャート: 判断 528"/>
        <xdr:cNvSpPr/>
      </xdr:nvSpPr>
      <xdr:spPr>
        <a:xfrm>
          <a:off x="221107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146368</xdr:rowOff>
    </xdr:from>
    <xdr:to>
      <xdr:col>112</xdr:col>
      <xdr:colOff>38100</xdr:colOff>
      <xdr:row>61</xdr:row>
      <xdr:rowOff>76518</xdr:rowOff>
    </xdr:to>
    <xdr:sp macro="" textlink="">
      <xdr:nvSpPr>
        <xdr:cNvPr id="530" name="フローチャート: 判断 529"/>
        <xdr:cNvSpPr/>
      </xdr:nvSpPr>
      <xdr:spPr>
        <a:xfrm>
          <a:off x="21272500" y="1043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3493</xdr:rowOff>
    </xdr:from>
    <xdr:to>
      <xdr:col>107</xdr:col>
      <xdr:colOff>101600</xdr:colOff>
      <xdr:row>61</xdr:row>
      <xdr:rowOff>105093</xdr:rowOff>
    </xdr:to>
    <xdr:sp macro="" textlink="">
      <xdr:nvSpPr>
        <xdr:cNvPr id="531" name="フローチャート: 判断 530"/>
        <xdr:cNvSpPr/>
      </xdr:nvSpPr>
      <xdr:spPr>
        <a:xfrm>
          <a:off x="20383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111125</xdr:rowOff>
    </xdr:from>
    <xdr:to>
      <xdr:col>102</xdr:col>
      <xdr:colOff>165100</xdr:colOff>
      <xdr:row>61</xdr:row>
      <xdr:rowOff>41275</xdr:rowOff>
    </xdr:to>
    <xdr:sp macro="" textlink="">
      <xdr:nvSpPr>
        <xdr:cNvPr id="532" name="フローチャート: 判断 531"/>
        <xdr:cNvSpPr/>
      </xdr:nvSpPr>
      <xdr:spPr>
        <a:xfrm>
          <a:off x="19494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3" name="テキスト ボックス 53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4" name="テキスト ボックス 53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5" name="テキスト ボックス 53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6" name="テキスト ボックス 53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7" name="テキスト ボックス 53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75882</xdr:rowOff>
    </xdr:from>
    <xdr:to>
      <xdr:col>116</xdr:col>
      <xdr:colOff>114300</xdr:colOff>
      <xdr:row>62</xdr:row>
      <xdr:rowOff>6032</xdr:rowOff>
    </xdr:to>
    <xdr:sp macro="" textlink="">
      <xdr:nvSpPr>
        <xdr:cNvPr id="538" name="楕円 537"/>
        <xdr:cNvSpPr/>
      </xdr:nvSpPr>
      <xdr:spPr>
        <a:xfrm>
          <a:off x="22110700" y="1053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54309</xdr:rowOff>
    </xdr:from>
    <xdr:ext cx="469744" cy="259045"/>
    <xdr:sp macro="" textlink="">
      <xdr:nvSpPr>
        <xdr:cNvPr id="539" name="【学校施設】&#10;一人当たり面積該当値テキスト"/>
        <xdr:cNvSpPr txBox="1"/>
      </xdr:nvSpPr>
      <xdr:spPr>
        <a:xfrm>
          <a:off x="22199600" y="1051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89218</xdr:rowOff>
    </xdr:from>
    <xdr:to>
      <xdr:col>112</xdr:col>
      <xdr:colOff>38100</xdr:colOff>
      <xdr:row>62</xdr:row>
      <xdr:rowOff>19368</xdr:rowOff>
    </xdr:to>
    <xdr:sp macro="" textlink="">
      <xdr:nvSpPr>
        <xdr:cNvPr id="540" name="楕円 539"/>
        <xdr:cNvSpPr/>
      </xdr:nvSpPr>
      <xdr:spPr>
        <a:xfrm>
          <a:off x="21272500" y="1054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126682</xdr:rowOff>
    </xdr:from>
    <xdr:to>
      <xdr:col>116</xdr:col>
      <xdr:colOff>63500</xdr:colOff>
      <xdr:row>61</xdr:row>
      <xdr:rowOff>140018</xdr:rowOff>
    </xdr:to>
    <xdr:cxnSp macro="">
      <xdr:nvCxnSpPr>
        <xdr:cNvPr id="541" name="直線コネクタ 540"/>
        <xdr:cNvCxnSpPr/>
      </xdr:nvCxnSpPr>
      <xdr:spPr>
        <a:xfrm flipV="1">
          <a:off x="21323300" y="10585132"/>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103505</xdr:rowOff>
    </xdr:from>
    <xdr:to>
      <xdr:col>107</xdr:col>
      <xdr:colOff>101600</xdr:colOff>
      <xdr:row>62</xdr:row>
      <xdr:rowOff>33655</xdr:rowOff>
    </xdr:to>
    <xdr:sp macro="" textlink="">
      <xdr:nvSpPr>
        <xdr:cNvPr id="542" name="楕円 541"/>
        <xdr:cNvSpPr/>
      </xdr:nvSpPr>
      <xdr:spPr>
        <a:xfrm>
          <a:off x="20383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140018</xdr:rowOff>
    </xdr:from>
    <xdr:to>
      <xdr:col>111</xdr:col>
      <xdr:colOff>177800</xdr:colOff>
      <xdr:row>61</xdr:row>
      <xdr:rowOff>154305</xdr:rowOff>
    </xdr:to>
    <xdr:cxnSp macro="">
      <xdr:nvCxnSpPr>
        <xdr:cNvPr id="543" name="直線コネクタ 542"/>
        <xdr:cNvCxnSpPr/>
      </xdr:nvCxnSpPr>
      <xdr:spPr>
        <a:xfrm flipV="1">
          <a:off x="20434300" y="1059846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93045</xdr:rowOff>
    </xdr:from>
    <xdr:ext cx="469744" cy="259045"/>
    <xdr:sp macro="" textlink="">
      <xdr:nvSpPr>
        <xdr:cNvPr id="544" name="n_1aveValue【学校施設】&#10;一人当たり面積"/>
        <xdr:cNvSpPr txBox="1"/>
      </xdr:nvSpPr>
      <xdr:spPr>
        <a:xfrm>
          <a:off x="21075727" y="1020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121620</xdr:rowOff>
    </xdr:from>
    <xdr:ext cx="469744" cy="259045"/>
    <xdr:sp macro="" textlink="">
      <xdr:nvSpPr>
        <xdr:cNvPr id="545" name="n_2aveValue【学校施設】&#10;一人当たり面積"/>
        <xdr:cNvSpPr txBox="1"/>
      </xdr:nvSpPr>
      <xdr:spPr>
        <a:xfrm>
          <a:off x="20199427" y="1023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57802</xdr:rowOff>
    </xdr:from>
    <xdr:ext cx="469744" cy="259045"/>
    <xdr:sp macro="" textlink="">
      <xdr:nvSpPr>
        <xdr:cNvPr id="546" name="n_3aveValue【学校施設】&#10;一人当たり面積"/>
        <xdr:cNvSpPr txBox="1"/>
      </xdr:nvSpPr>
      <xdr:spPr>
        <a:xfrm>
          <a:off x="19310427" y="101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10495</xdr:rowOff>
    </xdr:from>
    <xdr:ext cx="469744" cy="259045"/>
    <xdr:sp macro="" textlink="">
      <xdr:nvSpPr>
        <xdr:cNvPr id="547" name="n_1mainValue【学校施設】&#10;一人当たり面積"/>
        <xdr:cNvSpPr txBox="1"/>
      </xdr:nvSpPr>
      <xdr:spPr>
        <a:xfrm>
          <a:off x="21075727" y="1064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24782</xdr:rowOff>
    </xdr:from>
    <xdr:ext cx="469744" cy="259045"/>
    <xdr:sp macro="" textlink="">
      <xdr:nvSpPr>
        <xdr:cNvPr id="548" name="n_2mainValue【学校施設】&#10;一人当たり面積"/>
        <xdr:cNvSpPr txBox="1"/>
      </xdr:nvSpPr>
      <xdr:spPr>
        <a:xfrm>
          <a:off x="20199427" y="1065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9" name="正方形/長方形 54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0" name="正方形/長方形 54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1" name="正方形/長方形 55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2" name="正方形/長方形 55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3" name="正方形/長方形 55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4" name="正方形/長方形 55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5" name="正方形/長方形 55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6" name="正方形/長方形 55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57" name="正方形/長方形 55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8" name="正方形/長方形 55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9" name="正方形/長方形 55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0" name="正方形/長方形 55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1" name="正方形/長方形 56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2" name="正方形/長方形 56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3" name="正方形/長方形 56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4" name="正方形/長方形 56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65" name="正方形/長方形 56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6" name="正方形/長方形 56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7" name="正方形/長方形 56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8" name="正方形/長方形 56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9" name="正方形/長方形 56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0" name="正方形/長方形 56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1" name="正方形/長方形 57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2" name="正方形/長方形 57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3" name="テキスト ボックス 57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4" name="直線コネクタ 57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75" name="テキスト ボックス 57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76" name="直線コネクタ 57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77" name="テキスト ボックス 57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78" name="直線コネクタ 57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79" name="テキスト ボックス 57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80" name="直線コネクタ 57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81" name="テキスト ボックス 58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82" name="直線コネクタ 58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83" name="テキスト ボックス 58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84" name="直線コネクタ 58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85" name="テキスト ボックス 58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6" name="直線コネクタ 58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7" name="テキスト ボックス 58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38100</xdr:rowOff>
    </xdr:to>
    <xdr:cxnSp macro="">
      <xdr:nvCxnSpPr>
        <xdr:cNvPr id="589" name="直線コネクタ 588"/>
        <xdr:cNvCxnSpPr/>
      </xdr:nvCxnSpPr>
      <xdr:spPr>
        <a:xfrm flipV="1">
          <a:off x="16318864" y="17145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41927</xdr:rowOff>
    </xdr:from>
    <xdr:ext cx="405111" cy="259045"/>
    <xdr:sp macro="" textlink="">
      <xdr:nvSpPr>
        <xdr:cNvPr id="590" name="【公民館】&#10;有形固定資産減価償却率最小値テキスト"/>
        <xdr:cNvSpPr txBox="1"/>
      </xdr:nvSpPr>
      <xdr:spPr>
        <a:xfrm>
          <a:off x="16357600" y="185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38100</xdr:rowOff>
    </xdr:from>
    <xdr:to>
      <xdr:col>86</xdr:col>
      <xdr:colOff>25400</xdr:colOff>
      <xdr:row>108</xdr:row>
      <xdr:rowOff>38100</xdr:rowOff>
    </xdr:to>
    <xdr:cxnSp macro="">
      <xdr:nvCxnSpPr>
        <xdr:cNvPr id="591" name="直線コネクタ 590"/>
        <xdr:cNvCxnSpPr/>
      </xdr:nvCxnSpPr>
      <xdr:spPr>
        <a:xfrm>
          <a:off x="16230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92"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93" name="直線コネクタ 592"/>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59072</xdr:rowOff>
    </xdr:from>
    <xdr:ext cx="405111" cy="259045"/>
    <xdr:sp macro="" textlink="">
      <xdr:nvSpPr>
        <xdr:cNvPr id="594" name="【公民館】&#10;有形固定資産減価償却率平均値テキスト"/>
        <xdr:cNvSpPr txBox="1"/>
      </xdr:nvSpPr>
      <xdr:spPr>
        <a:xfrm>
          <a:off x="16357600" y="1788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80645</xdr:rowOff>
    </xdr:from>
    <xdr:to>
      <xdr:col>85</xdr:col>
      <xdr:colOff>177800</xdr:colOff>
      <xdr:row>105</xdr:row>
      <xdr:rowOff>10795</xdr:rowOff>
    </xdr:to>
    <xdr:sp macro="" textlink="">
      <xdr:nvSpPr>
        <xdr:cNvPr id="595" name="フローチャート: 判断 594"/>
        <xdr:cNvSpPr/>
      </xdr:nvSpPr>
      <xdr:spPr>
        <a:xfrm>
          <a:off x="16268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596" name="フローチャート: 判断 595"/>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101600</xdr:rowOff>
    </xdr:from>
    <xdr:to>
      <xdr:col>76</xdr:col>
      <xdr:colOff>165100</xdr:colOff>
      <xdr:row>105</xdr:row>
      <xdr:rowOff>31750</xdr:rowOff>
    </xdr:to>
    <xdr:sp macro="" textlink="">
      <xdr:nvSpPr>
        <xdr:cNvPr id="597" name="フローチャート: 判断 596"/>
        <xdr:cNvSpPr/>
      </xdr:nvSpPr>
      <xdr:spPr>
        <a:xfrm>
          <a:off x="14541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147320</xdr:rowOff>
    </xdr:from>
    <xdr:to>
      <xdr:col>72</xdr:col>
      <xdr:colOff>38100</xdr:colOff>
      <xdr:row>105</xdr:row>
      <xdr:rowOff>77470</xdr:rowOff>
    </xdr:to>
    <xdr:sp macro="" textlink="">
      <xdr:nvSpPr>
        <xdr:cNvPr id="598" name="フローチャート: 判断 597"/>
        <xdr:cNvSpPr/>
      </xdr:nvSpPr>
      <xdr:spPr>
        <a:xfrm>
          <a:off x="13652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9" name="テキスト ボックス 59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0" name="テキスト ボックス 59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1" name="テキスト ボックス 60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2" name="テキスト ボックス 60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3" name="テキスト ボックス 60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42545</xdr:rowOff>
    </xdr:from>
    <xdr:to>
      <xdr:col>85</xdr:col>
      <xdr:colOff>177800</xdr:colOff>
      <xdr:row>103</xdr:row>
      <xdr:rowOff>144145</xdr:rowOff>
    </xdr:to>
    <xdr:sp macro="" textlink="">
      <xdr:nvSpPr>
        <xdr:cNvPr id="604" name="楕円 603"/>
        <xdr:cNvSpPr/>
      </xdr:nvSpPr>
      <xdr:spPr>
        <a:xfrm>
          <a:off x="16268700" y="177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65422</xdr:rowOff>
    </xdr:from>
    <xdr:ext cx="405111" cy="259045"/>
    <xdr:sp macro="" textlink="">
      <xdr:nvSpPr>
        <xdr:cNvPr id="605" name="【公民館】&#10;有形固定資産減価償却率該当値テキスト"/>
        <xdr:cNvSpPr txBox="1"/>
      </xdr:nvSpPr>
      <xdr:spPr>
        <a:xfrm>
          <a:off x="16357600" y="1755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80645</xdr:rowOff>
    </xdr:from>
    <xdr:to>
      <xdr:col>81</xdr:col>
      <xdr:colOff>101600</xdr:colOff>
      <xdr:row>104</xdr:row>
      <xdr:rowOff>10795</xdr:rowOff>
    </xdr:to>
    <xdr:sp macro="" textlink="">
      <xdr:nvSpPr>
        <xdr:cNvPr id="606" name="楕円 605"/>
        <xdr:cNvSpPr/>
      </xdr:nvSpPr>
      <xdr:spPr>
        <a:xfrm>
          <a:off x="15430500" y="1773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93345</xdr:rowOff>
    </xdr:from>
    <xdr:to>
      <xdr:col>85</xdr:col>
      <xdr:colOff>127000</xdr:colOff>
      <xdr:row>103</xdr:row>
      <xdr:rowOff>131445</xdr:rowOff>
    </xdr:to>
    <xdr:cxnSp macro="">
      <xdr:nvCxnSpPr>
        <xdr:cNvPr id="607" name="直線コネクタ 606"/>
        <xdr:cNvCxnSpPr/>
      </xdr:nvCxnSpPr>
      <xdr:spPr>
        <a:xfrm flipV="1">
          <a:off x="15481300" y="177526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120650</xdr:rowOff>
    </xdr:from>
    <xdr:to>
      <xdr:col>76</xdr:col>
      <xdr:colOff>165100</xdr:colOff>
      <xdr:row>104</xdr:row>
      <xdr:rowOff>50800</xdr:rowOff>
    </xdr:to>
    <xdr:sp macro="" textlink="">
      <xdr:nvSpPr>
        <xdr:cNvPr id="608" name="楕円 607"/>
        <xdr:cNvSpPr/>
      </xdr:nvSpPr>
      <xdr:spPr>
        <a:xfrm>
          <a:off x="14541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131445</xdr:rowOff>
    </xdr:from>
    <xdr:to>
      <xdr:col>81</xdr:col>
      <xdr:colOff>50800</xdr:colOff>
      <xdr:row>104</xdr:row>
      <xdr:rowOff>0</xdr:rowOff>
    </xdr:to>
    <xdr:cxnSp macro="">
      <xdr:nvCxnSpPr>
        <xdr:cNvPr id="609" name="直線コネクタ 608"/>
        <xdr:cNvCxnSpPr/>
      </xdr:nvCxnSpPr>
      <xdr:spPr>
        <a:xfrm flipV="1">
          <a:off x="14592300" y="177907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7638</xdr:rowOff>
    </xdr:from>
    <xdr:ext cx="405111" cy="259045"/>
    <xdr:sp macro="" textlink="">
      <xdr:nvSpPr>
        <xdr:cNvPr id="610" name="n_1aveValue【公民館】&#10;有形固定資産減価償却率"/>
        <xdr:cNvSpPr txBox="1"/>
      </xdr:nvSpPr>
      <xdr:spPr>
        <a:xfrm>
          <a:off x="152660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22877</xdr:rowOff>
    </xdr:from>
    <xdr:ext cx="405111" cy="259045"/>
    <xdr:sp macro="" textlink="">
      <xdr:nvSpPr>
        <xdr:cNvPr id="611" name="n_2aveValue【公民館】&#10;有形固定資産減価償却率"/>
        <xdr:cNvSpPr txBox="1"/>
      </xdr:nvSpPr>
      <xdr:spPr>
        <a:xfrm>
          <a:off x="14389744"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93997</xdr:rowOff>
    </xdr:from>
    <xdr:ext cx="405111" cy="259045"/>
    <xdr:sp macro="" textlink="">
      <xdr:nvSpPr>
        <xdr:cNvPr id="612" name="n_3aveValue【公民館】&#10;有形固定資産減価償却率"/>
        <xdr:cNvSpPr txBox="1"/>
      </xdr:nvSpPr>
      <xdr:spPr>
        <a:xfrm>
          <a:off x="13500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27322</xdr:rowOff>
    </xdr:from>
    <xdr:ext cx="405111" cy="259045"/>
    <xdr:sp macro="" textlink="">
      <xdr:nvSpPr>
        <xdr:cNvPr id="613" name="n_1mainValue【公民館】&#10;有形固定資産減価償却率"/>
        <xdr:cNvSpPr txBox="1"/>
      </xdr:nvSpPr>
      <xdr:spPr>
        <a:xfrm>
          <a:off x="152660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67327</xdr:rowOff>
    </xdr:from>
    <xdr:ext cx="405111" cy="259045"/>
    <xdr:sp macro="" textlink="">
      <xdr:nvSpPr>
        <xdr:cNvPr id="614" name="n_2mainValue【公民館】&#10;有形固定資産減価償却率"/>
        <xdr:cNvSpPr txBox="1"/>
      </xdr:nvSpPr>
      <xdr:spPr>
        <a:xfrm>
          <a:off x="14389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5" name="正方形/長方形 61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6" name="正方形/長方形 61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7" name="正方形/長方形 61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8" name="正方形/長方形 61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9" name="正方形/長方形 61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0" name="正方形/長方形 61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1" name="正方形/長方形 62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2" name="正方形/長方形 62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3" name="テキスト ボックス 62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4" name="直線コネクタ 62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25" name="直線コネクタ 62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26" name="テキスト ボックス 62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27" name="直線コネクタ 62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8" name="テキスト ボックス 62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9" name="直線コネクタ 62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30" name="テキスト ボックス 62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31" name="直線コネクタ 63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32" name="テキスト ボックス 63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33" name="直線コネクタ 63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34" name="テキスト ボックス 63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5" name="直線コネクタ 63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6" name="テキスト ボックス 63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108</xdr:row>
      <xdr:rowOff>144780</xdr:rowOff>
    </xdr:to>
    <xdr:cxnSp macro="">
      <xdr:nvCxnSpPr>
        <xdr:cNvPr id="638" name="直線コネクタ 637"/>
        <xdr:cNvCxnSpPr/>
      </xdr:nvCxnSpPr>
      <xdr:spPr>
        <a:xfrm flipV="1">
          <a:off x="22160864" y="17084039"/>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639" name="【公民館】&#10;一人当たり面積最小値テキスト"/>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640" name="直線コネクタ 639"/>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641" name="【公民館】&#10;一人当たり面積最大値テキスト"/>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642" name="直線コネクタ 641"/>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116857</xdr:rowOff>
    </xdr:from>
    <xdr:ext cx="469744" cy="259045"/>
    <xdr:sp macro="" textlink="">
      <xdr:nvSpPr>
        <xdr:cNvPr id="643" name="【公民館】&#10;一人当たり面積平均値テキスト"/>
        <xdr:cNvSpPr txBox="1"/>
      </xdr:nvSpPr>
      <xdr:spPr>
        <a:xfrm>
          <a:off x="22199600" y="1794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644" name="フローチャート: 判断 643"/>
        <xdr:cNvSpPr/>
      </xdr:nvSpPr>
      <xdr:spPr>
        <a:xfrm>
          <a:off x="22110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135889</xdr:rowOff>
    </xdr:from>
    <xdr:to>
      <xdr:col>112</xdr:col>
      <xdr:colOff>38100</xdr:colOff>
      <xdr:row>106</xdr:row>
      <xdr:rowOff>66039</xdr:rowOff>
    </xdr:to>
    <xdr:sp macro="" textlink="">
      <xdr:nvSpPr>
        <xdr:cNvPr id="645" name="フローチャート: 判断 644"/>
        <xdr:cNvSpPr/>
      </xdr:nvSpPr>
      <xdr:spPr>
        <a:xfrm>
          <a:off x="21272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116839</xdr:rowOff>
    </xdr:from>
    <xdr:to>
      <xdr:col>107</xdr:col>
      <xdr:colOff>101600</xdr:colOff>
      <xdr:row>106</xdr:row>
      <xdr:rowOff>46989</xdr:rowOff>
    </xdr:to>
    <xdr:sp macro="" textlink="">
      <xdr:nvSpPr>
        <xdr:cNvPr id="646" name="フローチャート: 判断 645"/>
        <xdr:cNvSpPr/>
      </xdr:nvSpPr>
      <xdr:spPr>
        <a:xfrm>
          <a:off x="20383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78739</xdr:rowOff>
    </xdr:from>
    <xdr:to>
      <xdr:col>102</xdr:col>
      <xdr:colOff>165100</xdr:colOff>
      <xdr:row>106</xdr:row>
      <xdr:rowOff>8889</xdr:rowOff>
    </xdr:to>
    <xdr:sp macro="" textlink="">
      <xdr:nvSpPr>
        <xdr:cNvPr id="647" name="フローチャート: 判断 646"/>
        <xdr:cNvSpPr/>
      </xdr:nvSpPr>
      <xdr:spPr>
        <a:xfrm>
          <a:off x="19494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8" name="テキスト ボックス 64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9" name="テキスト ボックス 64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0" name="テキスト ボックス 64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1" name="テキスト ボックス 65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2" name="テキスト ボックス 65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86361</xdr:rowOff>
    </xdr:from>
    <xdr:to>
      <xdr:col>116</xdr:col>
      <xdr:colOff>114300</xdr:colOff>
      <xdr:row>107</xdr:row>
      <xdr:rowOff>16511</xdr:rowOff>
    </xdr:to>
    <xdr:sp macro="" textlink="">
      <xdr:nvSpPr>
        <xdr:cNvPr id="653" name="楕円 652"/>
        <xdr:cNvSpPr/>
      </xdr:nvSpPr>
      <xdr:spPr>
        <a:xfrm>
          <a:off x="221107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64788</xdr:rowOff>
    </xdr:from>
    <xdr:ext cx="469744" cy="259045"/>
    <xdr:sp macro="" textlink="">
      <xdr:nvSpPr>
        <xdr:cNvPr id="654" name="【公民館】&#10;一人当たり面積該当値テキスト"/>
        <xdr:cNvSpPr txBox="1"/>
      </xdr:nvSpPr>
      <xdr:spPr>
        <a:xfrm>
          <a:off x="22199600"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90170</xdr:rowOff>
    </xdr:from>
    <xdr:to>
      <xdr:col>112</xdr:col>
      <xdr:colOff>38100</xdr:colOff>
      <xdr:row>107</xdr:row>
      <xdr:rowOff>20320</xdr:rowOff>
    </xdr:to>
    <xdr:sp macro="" textlink="">
      <xdr:nvSpPr>
        <xdr:cNvPr id="655" name="楕円 654"/>
        <xdr:cNvSpPr/>
      </xdr:nvSpPr>
      <xdr:spPr>
        <a:xfrm>
          <a:off x="21272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137161</xdr:rowOff>
    </xdr:from>
    <xdr:to>
      <xdr:col>116</xdr:col>
      <xdr:colOff>63500</xdr:colOff>
      <xdr:row>106</xdr:row>
      <xdr:rowOff>140970</xdr:rowOff>
    </xdr:to>
    <xdr:cxnSp macro="">
      <xdr:nvCxnSpPr>
        <xdr:cNvPr id="656" name="直線コネクタ 655"/>
        <xdr:cNvCxnSpPr/>
      </xdr:nvCxnSpPr>
      <xdr:spPr>
        <a:xfrm flipV="1">
          <a:off x="21323300" y="183108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93980</xdr:rowOff>
    </xdr:from>
    <xdr:to>
      <xdr:col>107</xdr:col>
      <xdr:colOff>101600</xdr:colOff>
      <xdr:row>107</xdr:row>
      <xdr:rowOff>24130</xdr:rowOff>
    </xdr:to>
    <xdr:sp macro="" textlink="">
      <xdr:nvSpPr>
        <xdr:cNvPr id="657" name="楕円 656"/>
        <xdr:cNvSpPr/>
      </xdr:nvSpPr>
      <xdr:spPr>
        <a:xfrm>
          <a:off x="2038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140970</xdr:rowOff>
    </xdr:from>
    <xdr:to>
      <xdr:col>111</xdr:col>
      <xdr:colOff>177800</xdr:colOff>
      <xdr:row>106</xdr:row>
      <xdr:rowOff>144780</xdr:rowOff>
    </xdr:to>
    <xdr:cxnSp macro="">
      <xdr:nvCxnSpPr>
        <xdr:cNvPr id="658" name="直線コネクタ 657"/>
        <xdr:cNvCxnSpPr/>
      </xdr:nvCxnSpPr>
      <xdr:spPr>
        <a:xfrm flipV="1">
          <a:off x="20434300" y="183146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82566</xdr:rowOff>
    </xdr:from>
    <xdr:ext cx="469744" cy="259045"/>
    <xdr:sp macro="" textlink="">
      <xdr:nvSpPr>
        <xdr:cNvPr id="659" name="n_1aveValue【公民館】&#10;一人当たり面積"/>
        <xdr:cNvSpPr txBox="1"/>
      </xdr:nvSpPr>
      <xdr:spPr>
        <a:xfrm>
          <a:off x="210757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63516</xdr:rowOff>
    </xdr:from>
    <xdr:ext cx="469744" cy="259045"/>
    <xdr:sp macro="" textlink="">
      <xdr:nvSpPr>
        <xdr:cNvPr id="660" name="n_2aveValue【公民館】&#10;一人当たり面積"/>
        <xdr:cNvSpPr txBox="1"/>
      </xdr:nvSpPr>
      <xdr:spPr>
        <a:xfrm>
          <a:off x="201994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25416</xdr:rowOff>
    </xdr:from>
    <xdr:ext cx="469744" cy="259045"/>
    <xdr:sp macro="" textlink="">
      <xdr:nvSpPr>
        <xdr:cNvPr id="661" name="n_3aveValue【公民館】&#10;一人当たり面積"/>
        <xdr:cNvSpPr txBox="1"/>
      </xdr:nvSpPr>
      <xdr:spPr>
        <a:xfrm>
          <a:off x="19310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11447</xdr:rowOff>
    </xdr:from>
    <xdr:ext cx="469744" cy="259045"/>
    <xdr:sp macro="" textlink="">
      <xdr:nvSpPr>
        <xdr:cNvPr id="662" name="n_1mainValue【公民館】&#10;一人当たり面積"/>
        <xdr:cNvSpPr txBox="1"/>
      </xdr:nvSpPr>
      <xdr:spPr>
        <a:xfrm>
          <a:off x="210757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663" name="n_2mainValue【公民館】&#10;一人当たり面積"/>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4" name="正方形/長方形 6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5" name="正方形/長方形 66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6" name="テキスト ボックス 66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公民館である。公営住宅については、老朽化した市営住宅の除却と平成２９年度に中筋市営住宅を建替えたことにより、有形固定資産減価償却率が低くなっている。認定こども園・幼稚園・保育所については、平成３０年度に伊保幼稚園と梅井保育園を一体化した伊保こども園を建設したため、有形固定資産減価償却率が大きく低下している。平成２９年１月に、今後２０年間で公共施設の総延床面積の１５％縮減を目標とした公共施設等総合管理計画を策定している。令和２年度には公共施設をサービスとハードの両面から見直し、施設の最適な配置と計画的な保全を組み合わせた個別施設計画である公共施設最適化計画を策定し、個々の施設について、今後どのようにしていくのか、施設の維持管理費用の減、予防保全、改修、長寿命化、建替、廃止等について定める予定で、公共施設等総合管理計画の着実な推進に努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91,159
90,037
34.38
35,488,458
34,930,464
530,054
20,425,872
35,093,962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66403</xdr:rowOff>
    </xdr:from>
    <xdr:to>
      <xdr:col>24</xdr:col>
      <xdr:colOff>62865</xdr:colOff>
      <xdr:row>41</xdr:row>
      <xdr:rowOff>108857</xdr:rowOff>
    </xdr:to>
    <xdr:cxnSp macro="">
      <xdr:nvCxnSpPr>
        <xdr:cNvPr id="57" name="直線コネクタ 56"/>
        <xdr:cNvCxnSpPr/>
      </xdr:nvCxnSpPr>
      <xdr:spPr>
        <a:xfrm flipV="1">
          <a:off x="4634865" y="572425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340478" cy="259045"/>
    <xdr:sp macro="" textlink="">
      <xdr:nvSpPr>
        <xdr:cNvPr id="58" name="【図書館】&#10;有形固定資産減価償却率最小値テキスト"/>
        <xdr:cNvSpPr txBox="1"/>
      </xdr:nvSpPr>
      <xdr:spPr>
        <a:xfrm>
          <a:off x="4673600" y="714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59" name="直線コネクタ 58"/>
        <xdr:cNvCxnSpPr/>
      </xdr:nvCxnSpPr>
      <xdr:spPr>
        <a:xfrm>
          <a:off x="4546600" y="713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13080</xdr:rowOff>
    </xdr:from>
    <xdr:ext cx="405111" cy="259045"/>
    <xdr:sp macro="" textlink="">
      <xdr:nvSpPr>
        <xdr:cNvPr id="60" name="【図書館】&#10;有形固定資産減価償却率最大値テキスト"/>
        <xdr:cNvSpPr txBox="1"/>
      </xdr:nvSpPr>
      <xdr:spPr>
        <a:xfrm>
          <a:off x="4673600" y="549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66403</xdr:rowOff>
    </xdr:from>
    <xdr:to>
      <xdr:col>24</xdr:col>
      <xdr:colOff>152400</xdr:colOff>
      <xdr:row>33</xdr:row>
      <xdr:rowOff>66403</xdr:rowOff>
    </xdr:to>
    <xdr:cxnSp macro="">
      <xdr:nvCxnSpPr>
        <xdr:cNvPr id="61" name="直線コネクタ 60"/>
        <xdr:cNvCxnSpPr/>
      </xdr:nvCxnSpPr>
      <xdr:spPr>
        <a:xfrm>
          <a:off x="4546600" y="572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121755</xdr:rowOff>
    </xdr:from>
    <xdr:ext cx="405111" cy="259045"/>
    <xdr:sp macro="" textlink="">
      <xdr:nvSpPr>
        <xdr:cNvPr id="62" name="【図書館】&#10;有形固定資産減価償却率平均値テキスト"/>
        <xdr:cNvSpPr txBox="1"/>
      </xdr:nvSpPr>
      <xdr:spPr>
        <a:xfrm>
          <a:off x="4673600" y="6293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xdr:cNvSpPr/>
      </xdr:nvSpPr>
      <xdr:spPr>
        <a:xfrm>
          <a:off x="45847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35197</xdr:rowOff>
    </xdr:from>
    <xdr:to>
      <xdr:col>20</xdr:col>
      <xdr:colOff>38100</xdr:colOff>
      <xdr:row>38</xdr:row>
      <xdr:rowOff>136797</xdr:rowOff>
    </xdr:to>
    <xdr:sp macro="" textlink="">
      <xdr:nvSpPr>
        <xdr:cNvPr id="64" name="フローチャート: 判断 63"/>
        <xdr:cNvSpPr/>
      </xdr:nvSpPr>
      <xdr:spPr>
        <a:xfrm>
          <a:off x="3746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58057</xdr:rowOff>
    </xdr:from>
    <xdr:to>
      <xdr:col>15</xdr:col>
      <xdr:colOff>101600</xdr:colOff>
      <xdr:row>38</xdr:row>
      <xdr:rowOff>159657</xdr:rowOff>
    </xdr:to>
    <xdr:sp macro="" textlink="">
      <xdr:nvSpPr>
        <xdr:cNvPr id="65" name="フローチャート: 判断 64"/>
        <xdr:cNvSpPr/>
      </xdr:nvSpPr>
      <xdr:spPr>
        <a:xfrm>
          <a:off x="2857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6" name="フローチャート: 判断 65"/>
        <xdr:cNvSpPr/>
      </xdr:nvSpPr>
      <xdr:spPr>
        <a:xfrm>
          <a:off x="1968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10704</xdr:rowOff>
    </xdr:from>
    <xdr:to>
      <xdr:col>24</xdr:col>
      <xdr:colOff>114300</xdr:colOff>
      <xdr:row>41</xdr:row>
      <xdr:rowOff>112304</xdr:rowOff>
    </xdr:to>
    <xdr:sp macro="" textlink="">
      <xdr:nvSpPr>
        <xdr:cNvPr id="72" name="楕円 71"/>
        <xdr:cNvSpPr/>
      </xdr:nvSpPr>
      <xdr:spPr>
        <a:xfrm>
          <a:off x="4584700" y="704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97081</xdr:rowOff>
    </xdr:from>
    <xdr:ext cx="405111" cy="259045"/>
    <xdr:sp macro="" textlink="">
      <xdr:nvSpPr>
        <xdr:cNvPr id="73" name="【図書館】&#10;有形固定資産減価償却率該当値テキスト"/>
        <xdr:cNvSpPr txBox="1"/>
      </xdr:nvSpPr>
      <xdr:spPr>
        <a:xfrm>
          <a:off x="4673600" y="6955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67854</xdr:rowOff>
    </xdr:from>
    <xdr:to>
      <xdr:col>20</xdr:col>
      <xdr:colOff>38100</xdr:colOff>
      <xdr:row>41</xdr:row>
      <xdr:rowOff>169454</xdr:rowOff>
    </xdr:to>
    <xdr:sp macro="" textlink="">
      <xdr:nvSpPr>
        <xdr:cNvPr id="74" name="楕円 73"/>
        <xdr:cNvSpPr/>
      </xdr:nvSpPr>
      <xdr:spPr>
        <a:xfrm>
          <a:off x="3746500" y="709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61504</xdr:rowOff>
    </xdr:from>
    <xdr:to>
      <xdr:col>24</xdr:col>
      <xdr:colOff>63500</xdr:colOff>
      <xdr:row>41</xdr:row>
      <xdr:rowOff>118654</xdr:rowOff>
    </xdr:to>
    <xdr:cxnSp macro="">
      <xdr:nvCxnSpPr>
        <xdr:cNvPr id="75" name="直線コネクタ 74"/>
        <xdr:cNvCxnSpPr/>
      </xdr:nvCxnSpPr>
      <xdr:spPr>
        <a:xfrm flipV="1">
          <a:off x="3797300" y="709095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123372</xdr:rowOff>
    </xdr:from>
    <xdr:to>
      <xdr:col>15</xdr:col>
      <xdr:colOff>101600</xdr:colOff>
      <xdr:row>42</xdr:row>
      <xdr:rowOff>53522</xdr:rowOff>
    </xdr:to>
    <xdr:sp macro="" textlink="">
      <xdr:nvSpPr>
        <xdr:cNvPr id="76" name="楕円 75"/>
        <xdr:cNvSpPr/>
      </xdr:nvSpPr>
      <xdr:spPr>
        <a:xfrm>
          <a:off x="2857500" y="715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118654</xdr:rowOff>
    </xdr:from>
    <xdr:to>
      <xdr:col>19</xdr:col>
      <xdr:colOff>177800</xdr:colOff>
      <xdr:row>42</xdr:row>
      <xdr:rowOff>2722</xdr:rowOff>
    </xdr:to>
    <xdr:cxnSp macro="">
      <xdr:nvCxnSpPr>
        <xdr:cNvPr id="77" name="直線コネクタ 76"/>
        <xdr:cNvCxnSpPr/>
      </xdr:nvCxnSpPr>
      <xdr:spPr>
        <a:xfrm flipV="1">
          <a:off x="2908300" y="7148104"/>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153324</xdr:rowOff>
    </xdr:from>
    <xdr:ext cx="405111" cy="259045"/>
    <xdr:sp macro="" textlink="">
      <xdr:nvSpPr>
        <xdr:cNvPr id="78" name="n_1aveValue【図書館】&#10;有形固定資産減価償却率"/>
        <xdr:cNvSpPr txBox="1"/>
      </xdr:nvSpPr>
      <xdr:spPr>
        <a:xfrm>
          <a:off x="35820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4734</xdr:rowOff>
    </xdr:from>
    <xdr:ext cx="405111" cy="259045"/>
    <xdr:sp macro="" textlink="">
      <xdr:nvSpPr>
        <xdr:cNvPr id="79" name="n_2aveValue【図書館】&#10;有形固定資産減価償却率"/>
        <xdr:cNvSpPr txBox="1"/>
      </xdr:nvSpPr>
      <xdr:spPr>
        <a:xfrm>
          <a:off x="2705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37391</xdr:rowOff>
    </xdr:from>
    <xdr:ext cx="405111" cy="259045"/>
    <xdr:sp macro="" textlink="">
      <xdr:nvSpPr>
        <xdr:cNvPr id="80" name="n_3aveValue【図書館】&#10;有形固定資産減価償却率"/>
        <xdr:cNvSpPr txBox="1"/>
      </xdr:nvSpPr>
      <xdr:spPr>
        <a:xfrm>
          <a:off x="18167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41</xdr:row>
      <xdr:rowOff>160581</xdr:rowOff>
    </xdr:from>
    <xdr:ext cx="340478" cy="259045"/>
    <xdr:sp macro="" textlink="">
      <xdr:nvSpPr>
        <xdr:cNvPr id="81" name="n_1mainValue【図書館】&#10;有形固定資産減価償却率"/>
        <xdr:cNvSpPr txBox="1"/>
      </xdr:nvSpPr>
      <xdr:spPr>
        <a:xfrm>
          <a:off x="3614361" y="71900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42</xdr:row>
      <xdr:rowOff>44649</xdr:rowOff>
    </xdr:from>
    <xdr:ext cx="340478" cy="259045"/>
    <xdr:sp macro="" textlink="">
      <xdr:nvSpPr>
        <xdr:cNvPr id="82" name="n_2mainValue【図書館】&#10;有形固定資産減価償却率"/>
        <xdr:cNvSpPr txBox="1"/>
      </xdr:nvSpPr>
      <xdr:spPr>
        <a:xfrm>
          <a:off x="2738061" y="72455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41</xdr:row>
      <xdr:rowOff>107950</xdr:rowOff>
    </xdr:to>
    <xdr:cxnSp macro="">
      <xdr:nvCxnSpPr>
        <xdr:cNvPr id="106" name="直線コネクタ 105"/>
        <xdr:cNvCxnSpPr/>
      </xdr:nvCxnSpPr>
      <xdr:spPr>
        <a:xfrm flipV="1">
          <a:off x="10476865" y="56769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07"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08" name="直線コネクタ 107"/>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09" name="【図書館】&#10;一人当たり面積最大値テキスト"/>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10" name="直線コネクタ 109"/>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11" name="【図書館】&#10;一人当たり面積平均値テキスト"/>
        <xdr:cNvSpPr txBox="1"/>
      </xdr:nvSpPr>
      <xdr:spPr>
        <a:xfrm>
          <a:off x="105156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2" name="フローチャート: 判断 111"/>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13" name="フローチャート: 判断 112"/>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4" name="フローチャート: 判断 113"/>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15" name="フローチャート: 判断 114"/>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69850</xdr:rowOff>
    </xdr:from>
    <xdr:to>
      <xdr:col>55</xdr:col>
      <xdr:colOff>50800</xdr:colOff>
      <xdr:row>40</xdr:row>
      <xdr:rowOff>0</xdr:rowOff>
    </xdr:to>
    <xdr:sp macro="" textlink="">
      <xdr:nvSpPr>
        <xdr:cNvPr id="121" name="楕円 120"/>
        <xdr:cNvSpPr/>
      </xdr:nvSpPr>
      <xdr:spPr>
        <a:xfrm>
          <a:off x="104267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48277</xdr:rowOff>
    </xdr:from>
    <xdr:ext cx="469744" cy="259045"/>
    <xdr:sp macro="" textlink="">
      <xdr:nvSpPr>
        <xdr:cNvPr id="122" name="【図書館】&#10;一人当たり面積該当値テキスト"/>
        <xdr:cNvSpPr txBox="1"/>
      </xdr:nvSpPr>
      <xdr:spPr>
        <a:xfrm>
          <a:off x="10515600"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69850</xdr:rowOff>
    </xdr:from>
    <xdr:to>
      <xdr:col>50</xdr:col>
      <xdr:colOff>165100</xdr:colOff>
      <xdr:row>40</xdr:row>
      <xdr:rowOff>0</xdr:rowOff>
    </xdr:to>
    <xdr:sp macro="" textlink="">
      <xdr:nvSpPr>
        <xdr:cNvPr id="123" name="楕円 122"/>
        <xdr:cNvSpPr/>
      </xdr:nvSpPr>
      <xdr:spPr>
        <a:xfrm>
          <a:off x="95885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120650</xdr:rowOff>
    </xdr:from>
    <xdr:to>
      <xdr:col>55</xdr:col>
      <xdr:colOff>0</xdr:colOff>
      <xdr:row>39</xdr:row>
      <xdr:rowOff>120650</xdr:rowOff>
    </xdr:to>
    <xdr:cxnSp macro="">
      <xdr:nvCxnSpPr>
        <xdr:cNvPr id="124" name="直線コネクタ 123"/>
        <xdr:cNvCxnSpPr/>
      </xdr:nvCxnSpPr>
      <xdr:spPr>
        <a:xfrm>
          <a:off x="9639300" y="6807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69850</xdr:rowOff>
    </xdr:from>
    <xdr:to>
      <xdr:col>46</xdr:col>
      <xdr:colOff>38100</xdr:colOff>
      <xdr:row>40</xdr:row>
      <xdr:rowOff>0</xdr:rowOff>
    </xdr:to>
    <xdr:sp macro="" textlink="">
      <xdr:nvSpPr>
        <xdr:cNvPr id="125" name="楕円 124"/>
        <xdr:cNvSpPr/>
      </xdr:nvSpPr>
      <xdr:spPr>
        <a:xfrm>
          <a:off x="86995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120650</xdr:rowOff>
    </xdr:from>
    <xdr:to>
      <xdr:col>50</xdr:col>
      <xdr:colOff>114300</xdr:colOff>
      <xdr:row>39</xdr:row>
      <xdr:rowOff>120650</xdr:rowOff>
    </xdr:to>
    <xdr:cxnSp macro="">
      <xdr:nvCxnSpPr>
        <xdr:cNvPr id="126" name="直線コネクタ 125"/>
        <xdr:cNvCxnSpPr/>
      </xdr:nvCxnSpPr>
      <xdr:spPr>
        <a:xfrm>
          <a:off x="8750300" y="680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168927</xdr:rowOff>
    </xdr:from>
    <xdr:ext cx="469744" cy="259045"/>
    <xdr:sp macro="" textlink="">
      <xdr:nvSpPr>
        <xdr:cNvPr id="127" name="n_1aveValue【図書館】&#10;一人当たり面積"/>
        <xdr:cNvSpPr txBox="1"/>
      </xdr:nvSpPr>
      <xdr:spPr>
        <a:xfrm>
          <a:off x="93917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28"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29" name="n_3aveValue【図書館】&#10;一人当たり面積"/>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162577</xdr:rowOff>
    </xdr:from>
    <xdr:ext cx="469744" cy="259045"/>
    <xdr:sp macro="" textlink="">
      <xdr:nvSpPr>
        <xdr:cNvPr id="130" name="n_1mainValue【図書館】&#10;一人当たり面積"/>
        <xdr:cNvSpPr txBox="1"/>
      </xdr:nvSpPr>
      <xdr:spPr>
        <a:xfrm>
          <a:off x="939172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162577</xdr:rowOff>
    </xdr:from>
    <xdr:ext cx="469744" cy="259045"/>
    <xdr:sp macro="" textlink="">
      <xdr:nvSpPr>
        <xdr:cNvPr id="131" name="n_2mainValue【図書館】&#10;一人当たり面積"/>
        <xdr:cNvSpPr txBox="1"/>
      </xdr:nvSpPr>
      <xdr:spPr>
        <a:xfrm>
          <a:off x="851542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42454</xdr:rowOff>
    </xdr:from>
    <xdr:to>
      <xdr:col>24</xdr:col>
      <xdr:colOff>62865</xdr:colOff>
      <xdr:row>64</xdr:row>
      <xdr:rowOff>66947</xdr:rowOff>
    </xdr:to>
    <xdr:cxnSp macro="">
      <xdr:nvCxnSpPr>
        <xdr:cNvPr id="157" name="直線コネクタ 156"/>
        <xdr:cNvCxnSpPr/>
      </xdr:nvCxnSpPr>
      <xdr:spPr>
        <a:xfrm flipV="1">
          <a:off x="4634865" y="947220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70774</xdr:rowOff>
    </xdr:from>
    <xdr:ext cx="340478" cy="259045"/>
    <xdr:sp macro="" textlink="">
      <xdr:nvSpPr>
        <xdr:cNvPr id="158" name="【体育館・プール】&#10;有形固定資産減価償却率最小値テキスト"/>
        <xdr:cNvSpPr txBox="1"/>
      </xdr:nvSpPr>
      <xdr:spPr>
        <a:xfrm>
          <a:off x="4673600" y="110435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66947</xdr:rowOff>
    </xdr:from>
    <xdr:to>
      <xdr:col>24</xdr:col>
      <xdr:colOff>152400</xdr:colOff>
      <xdr:row>64</xdr:row>
      <xdr:rowOff>66947</xdr:rowOff>
    </xdr:to>
    <xdr:cxnSp macro="">
      <xdr:nvCxnSpPr>
        <xdr:cNvPr id="159" name="直線コネクタ 158"/>
        <xdr:cNvCxnSpPr/>
      </xdr:nvCxnSpPr>
      <xdr:spPr>
        <a:xfrm>
          <a:off x="4546600" y="11039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160581</xdr:rowOff>
    </xdr:from>
    <xdr:ext cx="405111" cy="259045"/>
    <xdr:sp macro="" textlink="">
      <xdr:nvSpPr>
        <xdr:cNvPr id="160" name="【体育館・プール】&#10;有形固定資産減価償却率最大値テキスト"/>
        <xdr:cNvSpPr txBox="1"/>
      </xdr:nvSpPr>
      <xdr:spPr>
        <a:xfrm>
          <a:off x="4673600" y="9247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42454</xdr:rowOff>
    </xdr:from>
    <xdr:to>
      <xdr:col>24</xdr:col>
      <xdr:colOff>152400</xdr:colOff>
      <xdr:row>55</xdr:row>
      <xdr:rowOff>42454</xdr:rowOff>
    </xdr:to>
    <xdr:cxnSp macro="">
      <xdr:nvCxnSpPr>
        <xdr:cNvPr id="161" name="直線コネクタ 160"/>
        <xdr:cNvCxnSpPr/>
      </xdr:nvCxnSpPr>
      <xdr:spPr>
        <a:xfrm>
          <a:off x="4546600" y="947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41927</xdr:rowOff>
    </xdr:from>
    <xdr:ext cx="405111" cy="259045"/>
    <xdr:sp macro="" textlink="">
      <xdr:nvSpPr>
        <xdr:cNvPr id="162" name="【体育館・プール】&#10;有形固定資産減価償却率平均値テキスト"/>
        <xdr:cNvSpPr txBox="1"/>
      </xdr:nvSpPr>
      <xdr:spPr>
        <a:xfrm>
          <a:off x="4673600" y="998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63" name="フローチャート: 判断 162"/>
        <xdr:cNvSpPr/>
      </xdr:nvSpPr>
      <xdr:spPr>
        <a:xfrm>
          <a:off x="4584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macro="" textlink="">
      <xdr:nvSpPr>
        <xdr:cNvPr id="164" name="フローチャート: 判断 163"/>
        <xdr:cNvSpPr/>
      </xdr:nvSpPr>
      <xdr:spPr>
        <a:xfrm>
          <a:off x="3746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123916</xdr:rowOff>
    </xdr:from>
    <xdr:to>
      <xdr:col>15</xdr:col>
      <xdr:colOff>101600</xdr:colOff>
      <xdr:row>59</xdr:row>
      <xdr:rowOff>54066</xdr:rowOff>
    </xdr:to>
    <xdr:sp macro="" textlink="">
      <xdr:nvSpPr>
        <xdr:cNvPr id="165" name="フローチャート: 判断 164"/>
        <xdr:cNvSpPr/>
      </xdr:nvSpPr>
      <xdr:spPr>
        <a:xfrm>
          <a:off x="28575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150041</xdr:rowOff>
    </xdr:from>
    <xdr:to>
      <xdr:col>10</xdr:col>
      <xdr:colOff>165100</xdr:colOff>
      <xdr:row>59</xdr:row>
      <xdr:rowOff>80191</xdr:rowOff>
    </xdr:to>
    <xdr:sp macro="" textlink="">
      <xdr:nvSpPr>
        <xdr:cNvPr id="166" name="フローチャート: 判断 165"/>
        <xdr:cNvSpPr/>
      </xdr:nvSpPr>
      <xdr:spPr>
        <a:xfrm>
          <a:off x="1968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169635</xdr:rowOff>
    </xdr:from>
    <xdr:to>
      <xdr:col>24</xdr:col>
      <xdr:colOff>114300</xdr:colOff>
      <xdr:row>58</xdr:row>
      <xdr:rowOff>99785</xdr:rowOff>
    </xdr:to>
    <xdr:sp macro="" textlink="">
      <xdr:nvSpPr>
        <xdr:cNvPr id="172" name="楕円 171"/>
        <xdr:cNvSpPr/>
      </xdr:nvSpPr>
      <xdr:spPr>
        <a:xfrm>
          <a:off x="45847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21062</xdr:rowOff>
    </xdr:from>
    <xdr:ext cx="405111" cy="259045"/>
    <xdr:sp macro="" textlink="">
      <xdr:nvSpPr>
        <xdr:cNvPr id="173" name="【体育館・プール】&#10;有形固定資産減価償却率該当値テキスト"/>
        <xdr:cNvSpPr txBox="1"/>
      </xdr:nvSpPr>
      <xdr:spPr>
        <a:xfrm>
          <a:off x="4673600" y="979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32476</xdr:rowOff>
    </xdr:from>
    <xdr:to>
      <xdr:col>20</xdr:col>
      <xdr:colOff>38100</xdr:colOff>
      <xdr:row>58</xdr:row>
      <xdr:rowOff>134076</xdr:rowOff>
    </xdr:to>
    <xdr:sp macro="" textlink="">
      <xdr:nvSpPr>
        <xdr:cNvPr id="174" name="楕円 173"/>
        <xdr:cNvSpPr/>
      </xdr:nvSpPr>
      <xdr:spPr>
        <a:xfrm>
          <a:off x="3746500" y="997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48985</xdr:rowOff>
    </xdr:from>
    <xdr:to>
      <xdr:col>24</xdr:col>
      <xdr:colOff>63500</xdr:colOff>
      <xdr:row>58</xdr:row>
      <xdr:rowOff>83276</xdr:rowOff>
    </xdr:to>
    <xdr:cxnSp macro="">
      <xdr:nvCxnSpPr>
        <xdr:cNvPr id="175" name="直線コネクタ 174"/>
        <xdr:cNvCxnSpPr/>
      </xdr:nvCxnSpPr>
      <xdr:spPr>
        <a:xfrm flipV="1">
          <a:off x="3797300" y="999308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60234</xdr:rowOff>
    </xdr:from>
    <xdr:to>
      <xdr:col>15</xdr:col>
      <xdr:colOff>101600</xdr:colOff>
      <xdr:row>58</xdr:row>
      <xdr:rowOff>161834</xdr:rowOff>
    </xdr:to>
    <xdr:sp macro="" textlink="">
      <xdr:nvSpPr>
        <xdr:cNvPr id="176" name="楕円 175"/>
        <xdr:cNvSpPr/>
      </xdr:nvSpPr>
      <xdr:spPr>
        <a:xfrm>
          <a:off x="2857500" y="100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83276</xdr:rowOff>
    </xdr:from>
    <xdr:to>
      <xdr:col>19</xdr:col>
      <xdr:colOff>177800</xdr:colOff>
      <xdr:row>58</xdr:row>
      <xdr:rowOff>111034</xdr:rowOff>
    </xdr:to>
    <xdr:cxnSp macro="">
      <xdr:nvCxnSpPr>
        <xdr:cNvPr id="177" name="直線コネクタ 176"/>
        <xdr:cNvCxnSpPr/>
      </xdr:nvCxnSpPr>
      <xdr:spPr>
        <a:xfrm flipV="1">
          <a:off x="2908300" y="1002737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41927</xdr:rowOff>
    </xdr:from>
    <xdr:ext cx="405111" cy="259045"/>
    <xdr:sp macro="" textlink="">
      <xdr:nvSpPr>
        <xdr:cNvPr id="178" name="n_1aveValue【体育館・プール】&#10;有形固定資産減価償却率"/>
        <xdr:cNvSpPr txBox="1"/>
      </xdr:nvSpPr>
      <xdr:spPr>
        <a:xfrm>
          <a:off x="35820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45193</xdr:rowOff>
    </xdr:from>
    <xdr:ext cx="405111" cy="259045"/>
    <xdr:sp macro="" textlink="">
      <xdr:nvSpPr>
        <xdr:cNvPr id="179" name="n_2aveValue【体育館・プール】&#10;有形固定資産減価償却率"/>
        <xdr:cNvSpPr txBox="1"/>
      </xdr:nvSpPr>
      <xdr:spPr>
        <a:xfrm>
          <a:off x="2705744" y="1016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96718</xdr:rowOff>
    </xdr:from>
    <xdr:ext cx="405111" cy="259045"/>
    <xdr:sp macro="" textlink="">
      <xdr:nvSpPr>
        <xdr:cNvPr id="180" name="n_3aveValue【体育館・プール】&#10;有形固定資産減価償却率"/>
        <xdr:cNvSpPr txBox="1"/>
      </xdr:nvSpPr>
      <xdr:spPr>
        <a:xfrm>
          <a:off x="18167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150603</xdr:rowOff>
    </xdr:from>
    <xdr:ext cx="405111" cy="259045"/>
    <xdr:sp macro="" textlink="">
      <xdr:nvSpPr>
        <xdr:cNvPr id="181" name="n_1mainValue【体育館・プール】&#10;有形固定資産減価償却率"/>
        <xdr:cNvSpPr txBox="1"/>
      </xdr:nvSpPr>
      <xdr:spPr>
        <a:xfrm>
          <a:off x="3582044" y="975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6911</xdr:rowOff>
    </xdr:from>
    <xdr:ext cx="405111" cy="259045"/>
    <xdr:sp macro="" textlink="">
      <xdr:nvSpPr>
        <xdr:cNvPr id="182" name="n_2mainValue【体育館・プール】&#10;有形固定資産減価償却率"/>
        <xdr:cNvSpPr txBox="1"/>
      </xdr:nvSpPr>
      <xdr:spPr>
        <a:xfrm>
          <a:off x="2705744" y="977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3" name="直線コネクタ 19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4" name="テキスト ボックス 19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5" name="直線コネクタ 19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6" name="テキスト ボックス 19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8" name="テキスト ボックス 19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9" name="直線コネクタ 19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0" name="テキスト ボックス 19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1" name="直線コネクタ 20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2" name="テキスト ボックス 20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4" name="テキスト ボックス 20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168021</xdr:rowOff>
    </xdr:from>
    <xdr:to>
      <xdr:col>54</xdr:col>
      <xdr:colOff>189865</xdr:colOff>
      <xdr:row>64</xdr:row>
      <xdr:rowOff>66294</xdr:rowOff>
    </xdr:to>
    <xdr:cxnSp macro="">
      <xdr:nvCxnSpPr>
        <xdr:cNvPr id="206" name="直線コネクタ 205"/>
        <xdr:cNvCxnSpPr/>
      </xdr:nvCxnSpPr>
      <xdr:spPr>
        <a:xfrm flipV="1">
          <a:off x="10476865" y="9426321"/>
          <a:ext cx="0" cy="1612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70121</xdr:rowOff>
    </xdr:from>
    <xdr:ext cx="469744" cy="259045"/>
    <xdr:sp macro="" textlink="">
      <xdr:nvSpPr>
        <xdr:cNvPr id="207" name="【体育館・プール】&#10;一人当たり面積最小値テキスト"/>
        <xdr:cNvSpPr txBox="1"/>
      </xdr:nvSpPr>
      <xdr:spPr>
        <a:xfrm>
          <a:off x="10515600" y="1104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66294</xdr:rowOff>
    </xdr:from>
    <xdr:to>
      <xdr:col>55</xdr:col>
      <xdr:colOff>88900</xdr:colOff>
      <xdr:row>64</xdr:row>
      <xdr:rowOff>66294</xdr:rowOff>
    </xdr:to>
    <xdr:cxnSp macro="">
      <xdr:nvCxnSpPr>
        <xdr:cNvPr id="208" name="直線コネクタ 207"/>
        <xdr:cNvCxnSpPr/>
      </xdr:nvCxnSpPr>
      <xdr:spPr>
        <a:xfrm>
          <a:off x="10388600" y="1103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114698</xdr:rowOff>
    </xdr:from>
    <xdr:ext cx="469744" cy="259045"/>
    <xdr:sp macro="" textlink="">
      <xdr:nvSpPr>
        <xdr:cNvPr id="209" name="【体育館・プール】&#10;一人当たり面積最大値テキスト"/>
        <xdr:cNvSpPr txBox="1"/>
      </xdr:nvSpPr>
      <xdr:spPr>
        <a:xfrm>
          <a:off x="10515600" y="920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168021</xdr:rowOff>
    </xdr:from>
    <xdr:to>
      <xdr:col>55</xdr:col>
      <xdr:colOff>88900</xdr:colOff>
      <xdr:row>54</xdr:row>
      <xdr:rowOff>168021</xdr:rowOff>
    </xdr:to>
    <xdr:cxnSp macro="">
      <xdr:nvCxnSpPr>
        <xdr:cNvPr id="210" name="直線コネクタ 209"/>
        <xdr:cNvCxnSpPr/>
      </xdr:nvCxnSpPr>
      <xdr:spPr>
        <a:xfrm>
          <a:off x="10388600" y="942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129049</xdr:rowOff>
    </xdr:from>
    <xdr:ext cx="469744" cy="259045"/>
    <xdr:sp macro="" textlink="">
      <xdr:nvSpPr>
        <xdr:cNvPr id="211" name="【体育館・プール】&#10;一人当たり面積平均値テキスト"/>
        <xdr:cNvSpPr txBox="1"/>
      </xdr:nvSpPr>
      <xdr:spPr>
        <a:xfrm>
          <a:off x="10515600" y="10758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106172</xdr:rowOff>
    </xdr:from>
    <xdr:to>
      <xdr:col>55</xdr:col>
      <xdr:colOff>50800</xdr:colOff>
      <xdr:row>64</xdr:row>
      <xdr:rowOff>36322</xdr:rowOff>
    </xdr:to>
    <xdr:sp macro="" textlink="">
      <xdr:nvSpPr>
        <xdr:cNvPr id="212" name="フローチャート: 判断 211"/>
        <xdr:cNvSpPr/>
      </xdr:nvSpPr>
      <xdr:spPr>
        <a:xfrm>
          <a:off x="10426700" y="1090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109601</xdr:rowOff>
    </xdr:from>
    <xdr:to>
      <xdr:col>50</xdr:col>
      <xdr:colOff>165100</xdr:colOff>
      <xdr:row>64</xdr:row>
      <xdr:rowOff>39751</xdr:rowOff>
    </xdr:to>
    <xdr:sp macro="" textlink="">
      <xdr:nvSpPr>
        <xdr:cNvPr id="213" name="フローチャート: 判断 212"/>
        <xdr:cNvSpPr/>
      </xdr:nvSpPr>
      <xdr:spPr>
        <a:xfrm>
          <a:off x="9588500" y="1091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131699</xdr:rowOff>
    </xdr:from>
    <xdr:to>
      <xdr:col>46</xdr:col>
      <xdr:colOff>38100</xdr:colOff>
      <xdr:row>64</xdr:row>
      <xdr:rowOff>61849</xdr:rowOff>
    </xdr:to>
    <xdr:sp macro="" textlink="">
      <xdr:nvSpPr>
        <xdr:cNvPr id="214" name="フローチャート: 判断 213"/>
        <xdr:cNvSpPr/>
      </xdr:nvSpPr>
      <xdr:spPr>
        <a:xfrm>
          <a:off x="8699500" y="1093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127127</xdr:rowOff>
    </xdr:from>
    <xdr:to>
      <xdr:col>41</xdr:col>
      <xdr:colOff>101600</xdr:colOff>
      <xdr:row>64</xdr:row>
      <xdr:rowOff>57277</xdr:rowOff>
    </xdr:to>
    <xdr:sp macro="" textlink="">
      <xdr:nvSpPr>
        <xdr:cNvPr id="215" name="フローチャート: 判断 214"/>
        <xdr:cNvSpPr/>
      </xdr:nvSpPr>
      <xdr:spPr>
        <a:xfrm>
          <a:off x="7810500" y="10928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146177</xdr:rowOff>
    </xdr:from>
    <xdr:to>
      <xdr:col>55</xdr:col>
      <xdr:colOff>50800</xdr:colOff>
      <xdr:row>64</xdr:row>
      <xdr:rowOff>76327</xdr:rowOff>
    </xdr:to>
    <xdr:sp macro="" textlink="">
      <xdr:nvSpPr>
        <xdr:cNvPr id="221" name="楕円 220"/>
        <xdr:cNvSpPr/>
      </xdr:nvSpPr>
      <xdr:spPr>
        <a:xfrm>
          <a:off x="10426700" y="1094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84599</xdr:rowOff>
    </xdr:from>
    <xdr:ext cx="469744" cy="259045"/>
    <xdr:sp macro="" textlink="">
      <xdr:nvSpPr>
        <xdr:cNvPr id="222" name="【体育館・プール】&#10;一人当たり面積該当値テキスト"/>
        <xdr:cNvSpPr txBox="1"/>
      </xdr:nvSpPr>
      <xdr:spPr>
        <a:xfrm>
          <a:off x="10515600" y="1088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146558</xdr:rowOff>
    </xdr:from>
    <xdr:to>
      <xdr:col>50</xdr:col>
      <xdr:colOff>165100</xdr:colOff>
      <xdr:row>64</xdr:row>
      <xdr:rowOff>76708</xdr:rowOff>
    </xdr:to>
    <xdr:sp macro="" textlink="">
      <xdr:nvSpPr>
        <xdr:cNvPr id="223" name="楕円 222"/>
        <xdr:cNvSpPr/>
      </xdr:nvSpPr>
      <xdr:spPr>
        <a:xfrm>
          <a:off x="9588500" y="1094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25527</xdr:rowOff>
    </xdr:from>
    <xdr:to>
      <xdr:col>55</xdr:col>
      <xdr:colOff>0</xdr:colOff>
      <xdr:row>64</xdr:row>
      <xdr:rowOff>25908</xdr:rowOff>
    </xdr:to>
    <xdr:cxnSp macro="">
      <xdr:nvCxnSpPr>
        <xdr:cNvPr id="224" name="直線コネクタ 223"/>
        <xdr:cNvCxnSpPr/>
      </xdr:nvCxnSpPr>
      <xdr:spPr>
        <a:xfrm flipV="1">
          <a:off x="9639300" y="10998327"/>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146939</xdr:rowOff>
    </xdr:from>
    <xdr:to>
      <xdr:col>46</xdr:col>
      <xdr:colOff>38100</xdr:colOff>
      <xdr:row>64</xdr:row>
      <xdr:rowOff>77089</xdr:rowOff>
    </xdr:to>
    <xdr:sp macro="" textlink="">
      <xdr:nvSpPr>
        <xdr:cNvPr id="225" name="楕円 224"/>
        <xdr:cNvSpPr/>
      </xdr:nvSpPr>
      <xdr:spPr>
        <a:xfrm>
          <a:off x="8699500" y="1094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25908</xdr:rowOff>
    </xdr:from>
    <xdr:to>
      <xdr:col>50</xdr:col>
      <xdr:colOff>114300</xdr:colOff>
      <xdr:row>64</xdr:row>
      <xdr:rowOff>26289</xdr:rowOff>
    </xdr:to>
    <xdr:cxnSp macro="">
      <xdr:nvCxnSpPr>
        <xdr:cNvPr id="226" name="直線コネクタ 225"/>
        <xdr:cNvCxnSpPr/>
      </xdr:nvCxnSpPr>
      <xdr:spPr>
        <a:xfrm flipV="1">
          <a:off x="8750300" y="1099870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56278</xdr:rowOff>
    </xdr:from>
    <xdr:ext cx="469744" cy="259045"/>
    <xdr:sp macro="" textlink="">
      <xdr:nvSpPr>
        <xdr:cNvPr id="227" name="n_1aveValue【体育館・プール】&#10;一人当たり面積"/>
        <xdr:cNvSpPr txBox="1"/>
      </xdr:nvSpPr>
      <xdr:spPr>
        <a:xfrm>
          <a:off x="9391727" y="1068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78376</xdr:rowOff>
    </xdr:from>
    <xdr:ext cx="469744" cy="259045"/>
    <xdr:sp macro="" textlink="">
      <xdr:nvSpPr>
        <xdr:cNvPr id="228" name="n_2aveValue【体育館・プール】&#10;一人当たり面積"/>
        <xdr:cNvSpPr txBox="1"/>
      </xdr:nvSpPr>
      <xdr:spPr>
        <a:xfrm>
          <a:off x="8515427" y="1070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73804</xdr:rowOff>
    </xdr:from>
    <xdr:ext cx="469744" cy="259045"/>
    <xdr:sp macro="" textlink="">
      <xdr:nvSpPr>
        <xdr:cNvPr id="229" name="n_3aveValue【体育館・プール】&#10;一人当たり面積"/>
        <xdr:cNvSpPr txBox="1"/>
      </xdr:nvSpPr>
      <xdr:spPr>
        <a:xfrm>
          <a:off x="7626427" y="1070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67835</xdr:rowOff>
    </xdr:from>
    <xdr:ext cx="469744" cy="259045"/>
    <xdr:sp macro="" textlink="">
      <xdr:nvSpPr>
        <xdr:cNvPr id="230" name="n_1mainValue【体育館・プール】&#10;一人当たり面積"/>
        <xdr:cNvSpPr txBox="1"/>
      </xdr:nvSpPr>
      <xdr:spPr>
        <a:xfrm>
          <a:off x="9391727" y="1104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68216</xdr:rowOff>
    </xdr:from>
    <xdr:ext cx="469744" cy="259045"/>
    <xdr:sp macro="" textlink="">
      <xdr:nvSpPr>
        <xdr:cNvPr id="231" name="n_2mainValue【体育館・プール】&#10;一人当たり面積"/>
        <xdr:cNvSpPr txBox="1"/>
      </xdr:nvSpPr>
      <xdr:spPr>
        <a:xfrm>
          <a:off x="8515427" y="1104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42" name="直線コネクタ 24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3" name="テキスト ボックス 242"/>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4" name="直線コネクタ 24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5" name="テキスト ボックス 24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6" name="直線コネクタ 24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82</xdr:row>
      <xdr:rowOff>59163</xdr:rowOff>
    </xdr:from>
    <xdr:ext cx="467179" cy="259045"/>
    <xdr:sp macro="" textlink="">
      <xdr:nvSpPr>
        <xdr:cNvPr id="247" name="テキスト ボックス 246"/>
        <xdr:cNvSpPr txBox="1"/>
      </xdr:nvSpPr>
      <xdr:spPr>
        <a:xfrm>
          <a:off x="294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8" name="直線コネクタ 24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80</xdr:row>
      <xdr:rowOff>75491</xdr:rowOff>
    </xdr:from>
    <xdr:ext cx="467179" cy="259045"/>
    <xdr:sp macro="" textlink="">
      <xdr:nvSpPr>
        <xdr:cNvPr id="249" name="テキスト ボックス 248"/>
        <xdr:cNvSpPr txBox="1"/>
      </xdr:nvSpPr>
      <xdr:spPr>
        <a:xfrm>
          <a:off x="294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0" name="直線コネクタ 24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91820</xdr:rowOff>
    </xdr:from>
    <xdr:ext cx="467179" cy="259045"/>
    <xdr:sp macro="" textlink="">
      <xdr:nvSpPr>
        <xdr:cNvPr id="251" name="テキスト ボックス 250"/>
        <xdr:cNvSpPr txBox="1"/>
      </xdr:nvSpPr>
      <xdr:spPr>
        <a:xfrm>
          <a:off x="294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2" name="直線コネクタ 25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3" name="テキスト ボックス 252"/>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4" name="直線コネクタ 25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5" name="テキスト ボックス 25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83</xdr:row>
      <xdr:rowOff>33201</xdr:rowOff>
    </xdr:from>
    <xdr:to>
      <xdr:col>24</xdr:col>
      <xdr:colOff>62865</xdr:colOff>
      <xdr:row>86</xdr:row>
      <xdr:rowOff>2177</xdr:rowOff>
    </xdr:to>
    <xdr:cxnSp macro="">
      <xdr:nvCxnSpPr>
        <xdr:cNvPr id="257" name="直線コネクタ 256"/>
        <xdr:cNvCxnSpPr/>
      </xdr:nvCxnSpPr>
      <xdr:spPr>
        <a:xfrm flipV="1">
          <a:off x="4634865" y="14263551"/>
          <a:ext cx="0" cy="483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6004</xdr:rowOff>
    </xdr:from>
    <xdr:ext cx="405111" cy="259045"/>
    <xdr:sp macro="" textlink="">
      <xdr:nvSpPr>
        <xdr:cNvPr id="258" name="【福祉施設】&#10;有形固定資産減価償却率最小値テキスト"/>
        <xdr:cNvSpPr txBox="1"/>
      </xdr:nvSpPr>
      <xdr:spPr>
        <a:xfrm>
          <a:off x="4673600" y="1475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2177</xdr:rowOff>
    </xdr:from>
    <xdr:to>
      <xdr:col>24</xdr:col>
      <xdr:colOff>152400</xdr:colOff>
      <xdr:row>86</xdr:row>
      <xdr:rowOff>2177</xdr:rowOff>
    </xdr:to>
    <xdr:cxnSp macro="">
      <xdr:nvCxnSpPr>
        <xdr:cNvPr id="259" name="直線コネクタ 258"/>
        <xdr:cNvCxnSpPr/>
      </xdr:nvCxnSpPr>
      <xdr:spPr>
        <a:xfrm>
          <a:off x="4546600" y="147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151328</xdr:rowOff>
    </xdr:from>
    <xdr:ext cx="405111" cy="259045"/>
    <xdr:sp macro="" textlink="">
      <xdr:nvSpPr>
        <xdr:cNvPr id="260" name="【福祉施設】&#10;有形固定資産減価償却率最大値テキスト"/>
        <xdr:cNvSpPr txBox="1"/>
      </xdr:nvSpPr>
      <xdr:spPr>
        <a:xfrm>
          <a:off x="4673600" y="14038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83</xdr:row>
      <xdr:rowOff>33201</xdr:rowOff>
    </xdr:from>
    <xdr:to>
      <xdr:col>24</xdr:col>
      <xdr:colOff>152400</xdr:colOff>
      <xdr:row>83</xdr:row>
      <xdr:rowOff>33201</xdr:rowOff>
    </xdr:to>
    <xdr:cxnSp macro="">
      <xdr:nvCxnSpPr>
        <xdr:cNvPr id="261" name="直線コネクタ 260"/>
        <xdr:cNvCxnSpPr/>
      </xdr:nvCxnSpPr>
      <xdr:spPr>
        <a:xfrm>
          <a:off x="4546600" y="14263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115986</xdr:rowOff>
    </xdr:from>
    <xdr:ext cx="405111" cy="259045"/>
    <xdr:sp macro="" textlink="">
      <xdr:nvSpPr>
        <xdr:cNvPr id="262" name="【福祉施設】&#10;有形固定資産減価償却率平均値テキスト"/>
        <xdr:cNvSpPr txBox="1"/>
      </xdr:nvSpPr>
      <xdr:spPr>
        <a:xfrm>
          <a:off x="4673600" y="143463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93109</xdr:rowOff>
    </xdr:from>
    <xdr:to>
      <xdr:col>24</xdr:col>
      <xdr:colOff>114300</xdr:colOff>
      <xdr:row>85</xdr:row>
      <xdr:rowOff>23259</xdr:rowOff>
    </xdr:to>
    <xdr:sp macro="" textlink="">
      <xdr:nvSpPr>
        <xdr:cNvPr id="263" name="フローチャート: 判断 262"/>
        <xdr:cNvSpPr/>
      </xdr:nvSpPr>
      <xdr:spPr>
        <a:xfrm>
          <a:off x="4584700" y="1449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108131</xdr:rowOff>
    </xdr:from>
    <xdr:to>
      <xdr:col>20</xdr:col>
      <xdr:colOff>38100</xdr:colOff>
      <xdr:row>85</xdr:row>
      <xdr:rowOff>38281</xdr:rowOff>
    </xdr:to>
    <xdr:sp macro="" textlink="">
      <xdr:nvSpPr>
        <xdr:cNvPr id="264" name="フローチャート: 判断 263"/>
        <xdr:cNvSpPr/>
      </xdr:nvSpPr>
      <xdr:spPr>
        <a:xfrm>
          <a:off x="3746500" y="1450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98988</xdr:rowOff>
    </xdr:from>
    <xdr:to>
      <xdr:col>15</xdr:col>
      <xdr:colOff>101600</xdr:colOff>
      <xdr:row>85</xdr:row>
      <xdr:rowOff>29138</xdr:rowOff>
    </xdr:to>
    <xdr:sp macro="" textlink="">
      <xdr:nvSpPr>
        <xdr:cNvPr id="265" name="フローチャート: 判断 264"/>
        <xdr:cNvSpPr/>
      </xdr:nvSpPr>
      <xdr:spPr>
        <a:xfrm>
          <a:off x="2857500" y="145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131645</xdr:rowOff>
    </xdr:from>
    <xdr:to>
      <xdr:col>10</xdr:col>
      <xdr:colOff>165100</xdr:colOff>
      <xdr:row>85</xdr:row>
      <xdr:rowOff>61795</xdr:rowOff>
    </xdr:to>
    <xdr:sp macro="" textlink="">
      <xdr:nvSpPr>
        <xdr:cNvPr id="266" name="フローチャート: 判断 265"/>
        <xdr:cNvSpPr/>
      </xdr:nvSpPr>
      <xdr:spPr>
        <a:xfrm>
          <a:off x="1968500" y="1453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7" name="テキスト ボックス 26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8" name="テキスト ボックス 26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9" name="テキスト ボックス 26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0" name="テキスト ボックス 26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1" name="テキスト ボックス 27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122827</xdr:rowOff>
    </xdr:from>
    <xdr:to>
      <xdr:col>24</xdr:col>
      <xdr:colOff>114300</xdr:colOff>
      <xdr:row>86</xdr:row>
      <xdr:rowOff>52977</xdr:rowOff>
    </xdr:to>
    <xdr:sp macro="" textlink="">
      <xdr:nvSpPr>
        <xdr:cNvPr id="272" name="楕円 271"/>
        <xdr:cNvSpPr/>
      </xdr:nvSpPr>
      <xdr:spPr>
        <a:xfrm>
          <a:off x="45847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37754</xdr:rowOff>
    </xdr:from>
    <xdr:ext cx="405111" cy="259045"/>
    <xdr:sp macro="" textlink="">
      <xdr:nvSpPr>
        <xdr:cNvPr id="273" name="【福祉施設】&#10;有形固定資産減価償却率該当値テキスト"/>
        <xdr:cNvSpPr txBox="1"/>
      </xdr:nvSpPr>
      <xdr:spPr>
        <a:xfrm>
          <a:off x="4673600" y="14611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135237</xdr:rowOff>
    </xdr:from>
    <xdr:to>
      <xdr:col>20</xdr:col>
      <xdr:colOff>38100</xdr:colOff>
      <xdr:row>86</xdr:row>
      <xdr:rowOff>65387</xdr:rowOff>
    </xdr:to>
    <xdr:sp macro="" textlink="">
      <xdr:nvSpPr>
        <xdr:cNvPr id="274" name="楕円 273"/>
        <xdr:cNvSpPr/>
      </xdr:nvSpPr>
      <xdr:spPr>
        <a:xfrm>
          <a:off x="3746500" y="1470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2177</xdr:rowOff>
    </xdr:from>
    <xdr:to>
      <xdr:col>24</xdr:col>
      <xdr:colOff>63500</xdr:colOff>
      <xdr:row>86</xdr:row>
      <xdr:rowOff>14587</xdr:rowOff>
    </xdr:to>
    <xdr:cxnSp macro="">
      <xdr:nvCxnSpPr>
        <xdr:cNvPr id="275" name="直線コネクタ 274"/>
        <xdr:cNvCxnSpPr/>
      </xdr:nvCxnSpPr>
      <xdr:spPr>
        <a:xfrm flipV="1">
          <a:off x="3797300" y="14746877"/>
          <a:ext cx="8382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82659</xdr:rowOff>
    </xdr:from>
    <xdr:to>
      <xdr:col>15</xdr:col>
      <xdr:colOff>101600</xdr:colOff>
      <xdr:row>79</xdr:row>
      <xdr:rowOff>12809</xdr:rowOff>
    </xdr:to>
    <xdr:sp macro="" textlink="">
      <xdr:nvSpPr>
        <xdr:cNvPr id="276" name="楕円 275"/>
        <xdr:cNvSpPr/>
      </xdr:nvSpPr>
      <xdr:spPr>
        <a:xfrm>
          <a:off x="2857500" y="1345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133459</xdr:rowOff>
    </xdr:from>
    <xdr:to>
      <xdr:col>19</xdr:col>
      <xdr:colOff>177800</xdr:colOff>
      <xdr:row>86</xdr:row>
      <xdr:rowOff>14587</xdr:rowOff>
    </xdr:to>
    <xdr:cxnSp macro="">
      <xdr:nvCxnSpPr>
        <xdr:cNvPr id="277" name="直線コネクタ 276"/>
        <xdr:cNvCxnSpPr/>
      </xdr:nvCxnSpPr>
      <xdr:spPr>
        <a:xfrm>
          <a:off x="2908300" y="13506559"/>
          <a:ext cx="889000" cy="125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54808</xdr:rowOff>
    </xdr:from>
    <xdr:ext cx="405111" cy="259045"/>
    <xdr:sp macro="" textlink="">
      <xdr:nvSpPr>
        <xdr:cNvPr id="278" name="n_1aveValue【福祉施設】&#10;有形固定資産減価償却率"/>
        <xdr:cNvSpPr txBox="1"/>
      </xdr:nvSpPr>
      <xdr:spPr>
        <a:xfrm>
          <a:off x="3582044" y="14285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20265</xdr:rowOff>
    </xdr:from>
    <xdr:ext cx="405111" cy="259045"/>
    <xdr:sp macro="" textlink="">
      <xdr:nvSpPr>
        <xdr:cNvPr id="279" name="n_2aveValue【福祉施設】&#10;有形固定資産減価償却率"/>
        <xdr:cNvSpPr txBox="1"/>
      </xdr:nvSpPr>
      <xdr:spPr>
        <a:xfrm>
          <a:off x="2705744" y="14593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78322</xdr:rowOff>
    </xdr:from>
    <xdr:ext cx="405111" cy="259045"/>
    <xdr:sp macro="" textlink="">
      <xdr:nvSpPr>
        <xdr:cNvPr id="280" name="n_3aveValue【福祉施設】&#10;有形固定資産減価償却率"/>
        <xdr:cNvSpPr txBox="1"/>
      </xdr:nvSpPr>
      <xdr:spPr>
        <a:xfrm>
          <a:off x="1816744" y="14308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56514</xdr:rowOff>
    </xdr:from>
    <xdr:ext cx="405111" cy="259045"/>
    <xdr:sp macro="" textlink="">
      <xdr:nvSpPr>
        <xdr:cNvPr id="281" name="n_1mainValue【福祉施設】&#10;有形固定資産減価償却率"/>
        <xdr:cNvSpPr txBox="1"/>
      </xdr:nvSpPr>
      <xdr:spPr>
        <a:xfrm>
          <a:off x="3582044" y="1480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77</xdr:row>
      <xdr:rowOff>29336</xdr:rowOff>
    </xdr:from>
    <xdr:ext cx="469744" cy="259045"/>
    <xdr:sp macro="" textlink="">
      <xdr:nvSpPr>
        <xdr:cNvPr id="282" name="n_2mainValue【福祉施設】&#10;有形固定資産減価償却率"/>
        <xdr:cNvSpPr txBox="1"/>
      </xdr:nvSpPr>
      <xdr:spPr>
        <a:xfrm>
          <a:off x="2673427" y="13230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3" name="正方形/長方形 28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4" name="正方形/長方形 28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5" name="正方形/長方形 28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6" name="正方形/長方形 28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7" name="正方形/長方形 28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8" name="正方形/長方形 28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9" name="正方形/長方形 28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0" name="正方形/長方形 28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1" name="テキスト ボックス 29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2" name="直線コネクタ 29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3" name="直線コネクタ 29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4" name="テキスト ボックス 29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5" name="直線コネクタ 29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6" name="テキスト ボックス 29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7" name="直線コネクタ 29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8" name="テキスト ボックス 29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9" name="直線コネクタ 29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0" name="テキスト ボックス 29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1" name="直線コネクタ 30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2" name="テキスト ボックス 30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3" name="直線コネクタ 30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4" name="テキスト ボックス 30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5" name="直線コネクタ 30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6" name="テキスト ボックス 30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44631</xdr:rowOff>
    </xdr:from>
    <xdr:to>
      <xdr:col>54</xdr:col>
      <xdr:colOff>189865</xdr:colOff>
      <xdr:row>86</xdr:row>
      <xdr:rowOff>158931</xdr:rowOff>
    </xdr:to>
    <xdr:cxnSp macro="">
      <xdr:nvCxnSpPr>
        <xdr:cNvPr id="308" name="直線コネクタ 307"/>
        <xdr:cNvCxnSpPr/>
      </xdr:nvCxnSpPr>
      <xdr:spPr>
        <a:xfrm flipV="1">
          <a:off x="10476865" y="1341773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09"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10" name="直線コネクタ 309"/>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162758</xdr:rowOff>
    </xdr:from>
    <xdr:ext cx="469744" cy="259045"/>
    <xdr:sp macro="" textlink="">
      <xdr:nvSpPr>
        <xdr:cNvPr id="311" name="【福祉施設】&#10;一人当たり面積最大値テキスト"/>
        <xdr:cNvSpPr txBox="1"/>
      </xdr:nvSpPr>
      <xdr:spPr>
        <a:xfrm>
          <a:off x="10515600" y="131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44631</xdr:rowOff>
    </xdr:from>
    <xdr:to>
      <xdr:col>55</xdr:col>
      <xdr:colOff>88900</xdr:colOff>
      <xdr:row>78</xdr:row>
      <xdr:rowOff>44631</xdr:rowOff>
    </xdr:to>
    <xdr:cxnSp macro="">
      <xdr:nvCxnSpPr>
        <xdr:cNvPr id="312" name="直線コネクタ 311"/>
        <xdr:cNvCxnSpPr/>
      </xdr:nvCxnSpPr>
      <xdr:spPr>
        <a:xfrm>
          <a:off x="10388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24872</xdr:rowOff>
    </xdr:from>
    <xdr:ext cx="469744" cy="259045"/>
    <xdr:sp macro="" textlink="">
      <xdr:nvSpPr>
        <xdr:cNvPr id="313" name="【福祉施設】&#10;一人当たり面積平均値テキスト"/>
        <xdr:cNvSpPr txBox="1"/>
      </xdr:nvSpPr>
      <xdr:spPr>
        <a:xfrm>
          <a:off x="10515600" y="14426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14" name="フローチャート: 判断 313"/>
        <xdr:cNvSpPr/>
      </xdr:nvSpPr>
      <xdr:spPr>
        <a:xfrm>
          <a:off x="104267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15058</xdr:rowOff>
    </xdr:from>
    <xdr:to>
      <xdr:col>50</xdr:col>
      <xdr:colOff>165100</xdr:colOff>
      <xdr:row>85</xdr:row>
      <xdr:rowOff>116658</xdr:rowOff>
    </xdr:to>
    <xdr:sp macro="" textlink="">
      <xdr:nvSpPr>
        <xdr:cNvPr id="315" name="フローチャート: 判断 314"/>
        <xdr:cNvSpPr/>
      </xdr:nvSpPr>
      <xdr:spPr>
        <a:xfrm>
          <a:off x="9588500" y="145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34652</xdr:rowOff>
    </xdr:from>
    <xdr:to>
      <xdr:col>46</xdr:col>
      <xdr:colOff>38100</xdr:colOff>
      <xdr:row>85</xdr:row>
      <xdr:rowOff>136252</xdr:rowOff>
    </xdr:to>
    <xdr:sp macro="" textlink="">
      <xdr:nvSpPr>
        <xdr:cNvPr id="316" name="フローチャート: 判断 315"/>
        <xdr:cNvSpPr/>
      </xdr:nvSpPr>
      <xdr:spPr>
        <a:xfrm>
          <a:off x="8699500" y="1460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28121</xdr:rowOff>
    </xdr:from>
    <xdr:to>
      <xdr:col>41</xdr:col>
      <xdr:colOff>101600</xdr:colOff>
      <xdr:row>85</xdr:row>
      <xdr:rowOff>129721</xdr:rowOff>
    </xdr:to>
    <xdr:sp macro="" textlink="">
      <xdr:nvSpPr>
        <xdr:cNvPr id="317" name="フローチャート: 判断 316"/>
        <xdr:cNvSpPr/>
      </xdr:nvSpPr>
      <xdr:spPr>
        <a:xfrm>
          <a:off x="7810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8" name="テキスト ボックス 31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9" name="テキスト ボックス 31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0" name="テキスト ボックス 31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1" name="テキスト ボックス 32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2" name="テキスト ボックス 32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129358</xdr:rowOff>
    </xdr:from>
    <xdr:to>
      <xdr:col>55</xdr:col>
      <xdr:colOff>50800</xdr:colOff>
      <xdr:row>86</xdr:row>
      <xdr:rowOff>59508</xdr:rowOff>
    </xdr:to>
    <xdr:sp macro="" textlink="">
      <xdr:nvSpPr>
        <xdr:cNvPr id="323" name="楕円 322"/>
        <xdr:cNvSpPr/>
      </xdr:nvSpPr>
      <xdr:spPr>
        <a:xfrm>
          <a:off x="104267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107785</xdr:rowOff>
    </xdr:from>
    <xdr:ext cx="469744" cy="259045"/>
    <xdr:sp macro="" textlink="">
      <xdr:nvSpPr>
        <xdr:cNvPr id="324" name="【福祉施設】&#10;一人当たり面積該当値テキスト"/>
        <xdr:cNvSpPr txBox="1"/>
      </xdr:nvSpPr>
      <xdr:spPr>
        <a:xfrm>
          <a:off x="10515600" y="1468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132624</xdr:rowOff>
    </xdr:from>
    <xdr:to>
      <xdr:col>50</xdr:col>
      <xdr:colOff>165100</xdr:colOff>
      <xdr:row>86</xdr:row>
      <xdr:rowOff>62774</xdr:rowOff>
    </xdr:to>
    <xdr:sp macro="" textlink="">
      <xdr:nvSpPr>
        <xdr:cNvPr id="325" name="楕円 324"/>
        <xdr:cNvSpPr/>
      </xdr:nvSpPr>
      <xdr:spPr>
        <a:xfrm>
          <a:off x="9588500" y="147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8708</xdr:rowOff>
    </xdr:from>
    <xdr:to>
      <xdr:col>55</xdr:col>
      <xdr:colOff>0</xdr:colOff>
      <xdr:row>86</xdr:row>
      <xdr:rowOff>11974</xdr:rowOff>
    </xdr:to>
    <xdr:cxnSp macro="">
      <xdr:nvCxnSpPr>
        <xdr:cNvPr id="326" name="直線コネクタ 325"/>
        <xdr:cNvCxnSpPr/>
      </xdr:nvCxnSpPr>
      <xdr:spPr>
        <a:xfrm flipV="1">
          <a:off x="9639300" y="1475340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132624</xdr:rowOff>
    </xdr:from>
    <xdr:to>
      <xdr:col>46</xdr:col>
      <xdr:colOff>38100</xdr:colOff>
      <xdr:row>86</xdr:row>
      <xdr:rowOff>62774</xdr:rowOff>
    </xdr:to>
    <xdr:sp macro="" textlink="">
      <xdr:nvSpPr>
        <xdr:cNvPr id="327" name="楕円 326"/>
        <xdr:cNvSpPr/>
      </xdr:nvSpPr>
      <xdr:spPr>
        <a:xfrm>
          <a:off x="8699500" y="147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11974</xdr:rowOff>
    </xdr:from>
    <xdr:to>
      <xdr:col>50</xdr:col>
      <xdr:colOff>114300</xdr:colOff>
      <xdr:row>86</xdr:row>
      <xdr:rowOff>11974</xdr:rowOff>
    </xdr:to>
    <xdr:cxnSp macro="">
      <xdr:nvCxnSpPr>
        <xdr:cNvPr id="328" name="直線コネクタ 327"/>
        <xdr:cNvCxnSpPr/>
      </xdr:nvCxnSpPr>
      <xdr:spPr>
        <a:xfrm>
          <a:off x="8750300" y="147566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133185</xdr:rowOff>
    </xdr:from>
    <xdr:ext cx="469744" cy="259045"/>
    <xdr:sp macro="" textlink="">
      <xdr:nvSpPr>
        <xdr:cNvPr id="329" name="n_1aveValue【福祉施設】&#10;一人当たり面積"/>
        <xdr:cNvSpPr txBox="1"/>
      </xdr:nvSpPr>
      <xdr:spPr>
        <a:xfrm>
          <a:off x="9391727" y="1436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152779</xdr:rowOff>
    </xdr:from>
    <xdr:ext cx="469744" cy="259045"/>
    <xdr:sp macro="" textlink="">
      <xdr:nvSpPr>
        <xdr:cNvPr id="330" name="n_2aveValue【福祉施設】&#10;一人当たり面積"/>
        <xdr:cNvSpPr txBox="1"/>
      </xdr:nvSpPr>
      <xdr:spPr>
        <a:xfrm>
          <a:off x="8515427" y="1438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146248</xdr:rowOff>
    </xdr:from>
    <xdr:ext cx="469744" cy="259045"/>
    <xdr:sp macro="" textlink="">
      <xdr:nvSpPr>
        <xdr:cNvPr id="331" name="n_3aveValue【福祉施設】&#10;一人当たり面積"/>
        <xdr:cNvSpPr txBox="1"/>
      </xdr:nvSpPr>
      <xdr:spPr>
        <a:xfrm>
          <a:off x="76264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53901</xdr:rowOff>
    </xdr:from>
    <xdr:ext cx="469744" cy="259045"/>
    <xdr:sp macro="" textlink="">
      <xdr:nvSpPr>
        <xdr:cNvPr id="332" name="n_1mainValue【福祉施設】&#10;一人当たり面積"/>
        <xdr:cNvSpPr txBox="1"/>
      </xdr:nvSpPr>
      <xdr:spPr>
        <a:xfrm>
          <a:off x="9391727" y="147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53901</xdr:rowOff>
    </xdr:from>
    <xdr:ext cx="469744" cy="259045"/>
    <xdr:sp macro="" textlink="">
      <xdr:nvSpPr>
        <xdr:cNvPr id="333" name="n_2mainValue【福祉施設】&#10;一人当たり面積"/>
        <xdr:cNvSpPr txBox="1"/>
      </xdr:nvSpPr>
      <xdr:spPr>
        <a:xfrm>
          <a:off x="8515427" y="147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4" name="正方形/長方形 33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5" name="正方形/長方形 33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6" name="正方形/長方形 33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7" name="正方形/長方形 33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8" name="正方形/長方形 33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9" name="正方形/長方形 33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0" name="正方形/長方形 33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1" name="正方形/長方形 34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2" name="テキスト ボックス 34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3" name="直線コネクタ 34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44" name="直線コネクタ 34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5" name="テキスト ボックス 34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6" name="直線コネクタ 34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7" name="テキスト ボックス 34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8" name="直線コネクタ 34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9" name="テキスト ボックス 34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0" name="直線コネクタ 34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1" name="テキスト ボックス 35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2" name="直線コネクタ 35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3" name="テキスト ボックス 35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4" name="直線コネクタ 35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5" name="テキスト ボックス 35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6" name="直線コネクタ 35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7" name="テキスト ボックス 35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128451</xdr:rowOff>
    </xdr:from>
    <xdr:to>
      <xdr:col>24</xdr:col>
      <xdr:colOff>62865</xdr:colOff>
      <xdr:row>108</xdr:row>
      <xdr:rowOff>79466</xdr:rowOff>
    </xdr:to>
    <xdr:cxnSp macro="">
      <xdr:nvCxnSpPr>
        <xdr:cNvPr id="359" name="直線コネクタ 358"/>
        <xdr:cNvCxnSpPr/>
      </xdr:nvCxnSpPr>
      <xdr:spPr>
        <a:xfrm flipV="1">
          <a:off x="4634865" y="1710200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83293</xdr:rowOff>
    </xdr:from>
    <xdr:ext cx="340478" cy="259045"/>
    <xdr:sp macro="" textlink="">
      <xdr:nvSpPr>
        <xdr:cNvPr id="360" name="【市民会館】&#10;有形固定資産減価償却率最小値テキスト"/>
        <xdr:cNvSpPr txBox="1"/>
      </xdr:nvSpPr>
      <xdr:spPr>
        <a:xfrm>
          <a:off x="4673600"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79466</xdr:rowOff>
    </xdr:from>
    <xdr:to>
      <xdr:col>24</xdr:col>
      <xdr:colOff>152400</xdr:colOff>
      <xdr:row>108</xdr:row>
      <xdr:rowOff>79466</xdr:rowOff>
    </xdr:to>
    <xdr:cxnSp macro="">
      <xdr:nvCxnSpPr>
        <xdr:cNvPr id="361" name="直線コネクタ 360"/>
        <xdr:cNvCxnSpPr/>
      </xdr:nvCxnSpPr>
      <xdr:spPr>
        <a:xfrm>
          <a:off x="4546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75128</xdr:rowOff>
    </xdr:from>
    <xdr:ext cx="405111" cy="259045"/>
    <xdr:sp macro="" textlink="">
      <xdr:nvSpPr>
        <xdr:cNvPr id="362" name="【市民会館】&#10;有形固定資産減価償却率最大値テキスト"/>
        <xdr:cNvSpPr txBox="1"/>
      </xdr:nvSpPr>
      <xdr:spPr>
        <a:xfrm>
          <a:off x="4673600" y="1687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128451</xdr:rowOff>
    </xdr:from>
    <xdr:to>
      <xdr:col>24</xdr:col>
      <xdr:colOff>152400</xdr:colOff>
      <xdr:row>99</xdr:row>
      <xdr:rowOff>128451</xdr:rowOff>
    </xdr:to>
    <xdr:cxnSp macro="">
      <xdr:nvCxnSpPr>
        <xdr:cNvPr id="363" name="直線コネクタ 362"/>
        <xdr:cNvCxnSpPr/>
      </xdr:nvCxnSpPr>
      <xdr:spPr>
        <a:xfrm>
          <a:off x="4546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3827</xdr:rowOff>
    </xdr:from>
    <xdr:ext cx="405111" cy="259045"/>
    <xdr:sp macro="" textlink="">
      <xdr:nvSpPr>
        <xdr:cNvPr id="364" name="【市民会館】&#10;有形固定資産減価償却率平均値テキスト"/>
        <xdr:cNvSpPr txBox="1"/>
      </xdr:nvSpPr>
      <xdr:spPr>
        <a:xfrm>
          <a:off x="46736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365" name="フローチャート: 判断 364"/>
        <xdr:cNvSpPr/>
      </xdr:nvSpPr>
      <xdr:spPr>
        <a:xfrm>
          <a:off x="4584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35198</xdr:rowOff>
    </xdr:from>
    <xdr:to>
      <xdr:col>20</xdr:col>
      <xdr:colOff>38100</xdr:colOff>
      <xdr:row>104</xdr:row>
      <xdr:rowOff>136798</xdr:rowOff>
    </xdr:to>
    <xdr:sp macro="" textlink="">
      <xdr:nvSpPr>
        <xdr:cNvPr id="366" name="フローチャート: 判断 365"/>
        <xdr:cNvSpPr/>
      </xdr:nvSpPr>
      <xdr:spPr>
        <a:xfrm>
          <a:off x="3746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20501</xdr:rowOff>
    </xdr:from>
    <xdr:to>
      <xdr:col>15</xdr:col>
      <xdr:colOff>101600</xdr:colOff>
      <xdr:row>104</xdr:row>
      <xdr:rowOff>122101</xdr:rowOff>
    </xdr:to>
    <xdr:sp macro="" textlink="">
      <xdr:nvSpPr>
        <xdr:cNvPr id="367" name="フローチャート: 判断 366"/>
        <xdr:cNvSpPr/>
      </xdr:nvSpPr>
      <xdr:spPr>
        <a:xfrm>
          <a:off x="2857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368" name="フローチャート: 判断 367"/>
        <xdr:cNvSpPr/>
      </xdr:nvSpPr>
      <xdr:spPr>
        <a:xfrm>
          <a:off x="1968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9" name="テキスト ボックス 36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0" name="テキスト ボックス 36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1" name="テキスト ボックス 37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2" name="テキスト ボックス 37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3" name="テキスト ボックス 37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46627</xdr:rowOff>
    </xdr:from>
    <xdr:to>
      <xdr:col>24</xdr:col>
      <xdr:colOff>114300</xdr:colOff>
      <xdr:row>101</xdr:row>
      <xdr:rowOff>148227</xdr:rowOff>
    </xdr:to>
    <xdr:sp macro="" textlink="">
      <xdr:nvSpPr>
        <xdr:cNvPr id="374" name="楕円 373"/>
        <xdr:cNvSpPr/>
      </xdr:nvSpPr>
      <xdr:spPr>
        <a:xfrm>
          <a:off x="4584700" y="1736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69504</xdr:rowOff>
    </xdr:from>
    <xdr:ext cx="405111" cy="259045"/>
    <xdr:sp macro="" textlink="">
      <xdr:nvSpPr>
        <xdr:cNvPr id="375" name="【市民会館】&#10;有形固定資産減価償却率該当値テキスト"/>
        <xdr:cNvSpPr txBox="1"/>
      </xdr:nvSpPr>
      <xdr:spPr>
        <a:xfrm>
          <a:off x="4673600" y="1721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66221</xdr:rowOff>
    </xdr:from>
    <xdr:to>
      <xdr:col>20</xdr:col>
      <xdr:colOff>38100</xdr:colOff>
      <xdr:row>101</xdr:row>
      <xdr:rowOff>167821</xdr:rowOff>
    </xdr:to>
    <xdr:sp macro="" textlink="">
      <xdr:nvSpPr>
        <xdr:cNvPr id="376" name="楕円 375"/>
        <xdr:cNvSpPr/>
      </xdr:nvSpPr>
      <xdr:spPr>
        <a:xfrm>
          <a:off x="3746500" y="173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97427</xdr:rowOff>
    </xdr:from>
    <xdr:to>
      <xdr:col>24</xdr:col>
      <xdr:colOff>63500</xdr:colOff>
      <xdr:row>101</xdr:row>
      <xdr:rowOff>117021</xdr:rowOff>
    </xdr:to>
    <xdr:cxnSp macro="">
      <xdr:nvCxnSpPr>
        <xdr:cNvPr id="377" name="直線コネクタ 376"/>
        <xdr:cNvCxnSpPr/>
      </xdr:nvCxnSpPr>
      <xdr:spPr>
        <a:xfrm flipV="1">
          <a:off x="3797300" y="1741387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48261</xdr:rowOff>
    </xdr:from>
    <xdr:to>
      <xdr:col>15</xdr:col>
      <xdr:colOff>101600</xdr:colOff>
      <xdr:row>101</xdr:row>
      <xdr:rowOff>149861</xdr:rowOff>
    </xdr:to>
    <xdr:sp macro="" textlink="">
      <xdr:nvSpPr>
        <xdr:cNvPr id="378" name="楕円 377"/>
        <xdr:cNvSpPr/>
      </xdr:nvSpPr>
      <xdr:spPr>
        <a:xfrm>
          <a:off x="28575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99061</xdr:rowOff>
    </xdr:from>
    <xdr:to>
      <xdr:col>19</xdr:col>
      <xdr:colOff>177800</xdr:colOff>
      <xdr:row>101</xdr:row>
      <xdr:rowOff>117021</xdr:rowOff>
    </xdr:to>
    <xdr:cxnSp macro="">
      <xdr:nvCxnSpPr>
        <xdr:cNvPr id="379" name="直線コネクタ 378"/>
        <xdr:cNvCxnSpPr/>
      </xdr:nvCxnSpPr>
      <xdr:spPr>
        <a:xfrm>
          <a:off x="2908300" y="17415511"/>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127925</xdr:rowOff>
    </xdr:from>
    <xdr:ext cx="405111" cy="259045"/>
    <xdr:sp macro="" textlink="">
      <xdr:nvSpPr>
        <xdr:cNvPr id="380" name="n_1aveValue【市民会館】&#10;有形固定資産減価償却率"/>
        <xdr:cNvSpPr txBox="1"/>
      </xdr:nvSpPr>
      <xdr:spPr>
        <a:xfrm>
          <a:off x="35820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113228</xdr:rowOff>
    </xdr:from>
    <xdr:ext cx="405111" cy="259045"/>
    <xdr:sp macro="" textlink="">
      <xdr:nvSpPr>
        <xdr:cNvPr id="381" name="n_2aveValue【市民会館】&#10;有形固定資産減価償却率"/>
        <xdr:cNvSpPr txBox="1"/>
      </xdr:nvSpPr>
      <xdr:spPr>
        <a:xfrm>
          <a:off x="2705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133729</xdr:rowOff>
    </xdr:from>
    <xdr:ext cx="405111" cy="259045"/>
    <xdr:sp macro="" textlink="">
      <xdr:nvSpPr>
        <xdr:cNvPr id="382" name="n_3aveValue【市民会館】&#10;有形固定資産減価償却率"/>
        <xdr:cNvSpPr txBox="1"/>
      </xdr:nvSpPr>
      <xdr:spPr>
        <a:xfrm>
          <a:off x="1816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12898</xdr:rowOff>
    </xdr:from>
    <xdr:ext cx="405111" cy="259045"/>
    <xdr:sp macro="" textlink="">
      <xdr:nvSpPr>
        <xdr:cNvPr id="383" name="n_1mainValue【市民会館】&#10;有形固定資産減価償却率"/>
        <xdr:cNvSpPr txBox="1"/>
      </xdr:nvSpPr>
      <xdr:spPr>
        <a:xfrm>
          <a:off x="3582044" y="1715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166388</xdr:rowOff>
    </xdr:from>
    <xdr:ext cx="405111" cy="259045"/>
    <xdr:sp macro="" textlink="">
      <xdr:nvSpPr>
        <xdr:cNvPr id="384" name="n_2mainValue【市民会館】&#10;有形固定資産減価償却率"/>
        <xdr:cNvSpPr txBox="1"/>
      </xdr:nvSpPr>
      <xdr:spPr>
        <a:xfrm>
          <a:off x="2705744" y="1713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3" name="テキスト ボックス 39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4" name="直線コネクタ 39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95" name="直線コネクタ 394"/>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96" name="テキスト ボックス 395"/>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97" name="直線コネクタ 396"/>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98" name="テキスト ボックス 397"/>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99" name="直線コネクタ 398"/>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00" name="テキスト ボックス 399"/>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01" name="直線コネクタ 400"/>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02" name="テキスト ボックス 401"/>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03" name="直線コネクタ 402"/>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04" name="テキスト ボックス 403"/>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05" name="直線コネクタ 404"/>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06" name="テキスト ボックス 405"/>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7" name="直線コネクタ 40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8" name="テキスト ボックス 40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97427</xdr:rowOff>
    </xdr:from>
    <xdr:to>
      <xdr:col>54</xdr:col>
      <xdr:colOff>189865</xdr:colOff>
      <xdr:row>108</xdr:row>
      <xdr:rowOff>151312</xdr:rowOff>
    </xdr:to>
    <xdr:cxnSp macro="">
      <xdr:nvCxnSpPr>
        <xdr:cNvPr id="410" name="直線コネクタ 409"/>
        <xdr:cNvCxnSpPr/>
      </xdr:nvCxnSpPr>
      <xdr:spPr>
        <a:xfrm flipV="1">
          <a:off x="10476865" y="17070977"/>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11"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12" name="直線コネクタ 411"/>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44104</xdr:rowOff>
    </xdr:from>
    <xdr:ext cx="469744" cy="259045"/>
    <xdr:sp macro="" textlink="">
      <xdr:nvSpPr>
        <xdr:cNvPr id="413" name="【市民会館】&#10;一人当たり面積最大値テキスト"/>
        <xdr:cNvSpPr txBox="1"/>
      </xdr:nvSpPr>
      <xdr:spPr>
        <a:xfrm>
          <a:off x="10515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97427</xdr:rowOff>
    </xdr:from>
    <xdr:to>
      <xdr:col>55</xdr:col>
      <xdr:colOff>88900</xdr:colOff>
      <xdr:row>99</xdr:row>
      <xdr:rowOff>97427</xdr:rowOff>
    </xdr:to>
    <xdr:cxnSp macro="">
      <xdr:nvCxnSpPr>
        <xdr:cNvPr id="414" name="直線コネクタ 413"/>
        <xdr:cNvCxnSpPr/>
      </xdr:nvCxnSpPr>
      <xdr:spPr>
        <a:xfrm>
          <a:off x="10388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84200</xdr:rowOff>
    </xdr:from>
    <xdr:ext cx="469744" cy="259045"/>
    <xdr:sp macro="" textlink="">
      <xdr:nvSpPr>
        <xdr:cNvPr id="415" name="【市民会館】&#10;一人当たり面積平均値テキスト"/>
        <xdr:cNvSpPr txBox="1"/>
      </xdr:nvSpPr>
      <xdr:spPr>
        <a:xfrm>
          <a:off x="10515600" y="18086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61323</xdr:rowOff>
    </xdr:from>
    <xdr:to>
      <xdr:col>55</xdr:col>
      <xdr:colOff>50800</xdr:colOff>
      <xdr:row>106</xdr:row>
      <xdr:rowOff>162923</xdr:rowOff>
    </xdr:to>
    <xdr:sp macro="" textlink="">
      <xdr:nvSpPr>
        <xdr:cNvPr id="416" name="フローチャート: 判断 415"/>
        <xdr:cNvSpPr/>
      </xdr:nvSpPr>
      <xdr:spPr>
        <a:xfrm>
          <a:off x="104267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51526</xdr:rowOff>
    </xdr:from>
    <xdr:to>
      <xdr:col>50</xdr:col>
      <xdr:colOff>165100</xdr:colOff>
      <xdr:row>106</xdr:row>
      <xdr:rowOff>153126</xdr:rowOff>
    </xdr:to>
    <xdr:sp macro="" textlink="">
      <xdr:nvSpPr>
        <xdr:cNvPr id="417" name="フローチャート: 判断 416"/>
        <xdr:cNvSpPr/>
      </xdr:nvSpPr>
      <xdr:spPr>
        <a:xfrm>
          <a:off x="9588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418" name="フローチャート: 判断 417"/>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58057</xdr:rowOff>
    </xdr:from>
    <xdr:to>
      <xdr:col>41</xdr:col>
      <xdr:colOff>101600</xdr:colOff>
      <xdr:row>106</xdr:row>
      <xdr:rowOff>159657</xdr:rowOff>
    </xdr:to>
    <xdr:sp macro="" textlink="">
      <xdr:nvSpPr>
        <xdr:cNvPr id="419" name="フローチャート: 判断 418"/>
        <xdr:cNvSpPr/>
      </xdr:nvSpPr>
      <xdr:spPr>
        <a:xfrm>
          <a:off x="7810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0" name="テキスト ボックス 41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1" name="テキスト ボックス 42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2" name="テキスト ボックス 42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3" name="テキスト ボックス 42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4" name="テキスト ボックス 42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4173</xdr:rowOff>
    </xdr:from>
    <xdr:to>
      <xdr:col>55</xdr:col>
      <xdr:colOff>50800</xdr:colOff>
      <xdr:row>107</xdr:row>
      <xdr:rowOff>105773</xdr:rowOff>
    </xdr:to>
    <xdr:sp macro="" textlink="">
      <xdr:nvSpPr>
        <xdr:cNvPr id="425" name="楕円 424"/>
        <xdr:cNvSpPr/>
      </xdr:nvSpPr>
      <xdr:spPr>
        <a:xfrm>
          <a:off x="104267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154050</xdr:rowOff>
    </xdr:from>
    <xdr:ext cx="469744" cy="259045"/>
    <xdr:sp macro="" textlink="">
      <xdr:nvSpPr>
        <xdr:cNvPr id="426" name="【市民会館】&#10;一人当たり面積該当値テキスト"/>
        <xdr:cNvSpPr txBox="1"/>
      </xdr:nvSpPr>
      <xdr:spPr>
        <a:xfrm>
          <a:off x="10515600"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4173</xdr:rowOff>
    </xdr:from>
    <xdr:to>
      <xdr:col>50</xdr:col>
      <xdr:colOff>165100</xdr:colOff>
      <xdr:row>107</xdr:row>
      <xdr:rowOff>105773</xdr:rowOff>
    </xdr:to>
    <xdr:sp macro="" textlink="">
      <xdr:nvSpPr>
        <xdr:cNvPr id="427" name="楕円 426"/>
        <xdr:cNvSpPr/>
      </xdr:nvSpPr>
      <xdr:spPr>
        <a:xfrm>
          <a:off x="9588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54973</xdr:rowOff>
    </xdr:from>
    <xdr:to>
      <xdr:col>55</xdr:col>
      <xdr:colOff>0</xdr:colOff>
      <xdr:row>107</xdr:row>
      <xdr:rowOff>54973</xdr:rowOff>
    </xdr:to>
    <xdr:cxnSp macro="">
      <xdr:nvCxnSpPr>
        <xdr:cNvPr id="428" name="直線コネクタ 427"/>
        <xdr:cNvCxnSpPr/>
      </xdr:nvCxnSpPr>
      <xdr:spPr>
        <a:xfrm>
          <a:off x="9639300" y="184001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7438</xdr:rowOff>
    </xdr:from>
    <xdr:to>
      <xdr:col>46</xdr:col>
      <xdr:colOff>38100</xdr:colOff>
      <xdr:row>107</xdr:row>
      <xdr:rowOff>109038</xdr:rowOff>
    </xdr:to>
    <xdr:sp macro="" textlink="">
      <xdr:nvSpPr>
        <xdr:cNvPr id="429" name="楕円 428"/>
        <xdr:cNvSpPr/>
      </xdr:nvSpPr>
      <xdr:spPr>
        <a:xfrm>
          <a:off x="8699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54973</xdr:rowOff>
    </xdr:from>
    <xdr:to>
      <xdr:col>50</xdr:col>
      <xdr:colOff>114300</xdr:colOff>
      <xdr:row>107</xdr:row>
      <xdr:rowOff>58238</xdr:rowOff>
    </xdr:to>
    <xdr:cxnSp macro="">
      <xdr:nvCxnSpPr>
        <xdr:cNvPr id="430" name="直線コネクタ 429"/>
        <xdr:cNvCxnSpPr/>
      </xdr:nvCxnSpPr>
      <xdr:spPr>
        <a:xfrm flipV="1">
          <a:off x="8750300" y="184001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169653</xdr:rowOff>
    </xdr:from>
    <xdr:ext cx="469744" cy="259045"/>
    <xdr:sp macro="" textlink="">
      <xdr:nvSpPr>
        <xdr:cNvPr id="431" name="n_1aveValue【市民会館】&#10;一人当たり面積"/>
        <xdr:cNvSpPr txBox="1"/>
      </xdr:nvSpPr>
      <xdr:spPr>
        <a:xfrm>
          <a:off x="93917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4734</xdr:rowOff>
    </xdr:from>
    <xdr:ext cx="469744" cy="259045"/>
    <xdr:sp macro="" textlink="">
      <xdr:nvSpPr>
        <xdr:cNvPr id="432" name="n_2aveValue【市民会館】&#10;一人当たり面積"/>
        <xdr:cNvSpPr txBox="1"/>
      </xdr:nvSpPr>
      <xdr:spPr>
        <a:xfrm>
          <a:off x="8515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4734</xdr:rowOff>
    </xdr:from>
    <xdr:ext cx="469744" cy="259045"/>
    <xdr:sp macro="" textlink="">
      <xdr:nvSpPr>
        <xdr:cNvPr id="433" name="n_3aveValue【市民会館】&#10;一人当たり面積"/>
        <xdr:cNvSpPr txBox="1"/>
      </xdr:nvSpPr>
      <xdr:spPr>
        <a:xfrm>
          <a:off x="7626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96900</xdr:rowOff>
    </xdr:from>
    <xdr:ext cx="469744" cy="259045"/>
    <xdr:sp macro="" textlink="">
      <xdr:nvSpPr>
        <xdr:cNvPr id="434" name="n_1mainValue【市民会館】&#10;一人当たり面積"/>
        <xdr:cNvSpPr txBox="1"/>
      </xdr:nvSpPr>
      <xdr:spPr>
        <a:xfrm>
          <a:off x="93917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100165</xdr:rowOff>
    </xdr:from>
    <xdr:ext cx="469744" cy="259045"/>
    <xdr:sp macro="" textlink="">
      <xdr:nvSpPr>
        <xdr:cNvPr id="435" name="n_2mainValue【市民会館】&#10;一人当たり面積"/>
        <xdr:cNvSpPr txBox="1"/>
      </xdr:nvSpPr>
      <xdr:spPr>
        <a:xfrm>
          <a:off x="8515427"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6" name="正方形/長方形 43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7" name="正方形/長方形 43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8" name="正方形/長方形 43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9" name="正方形/長方形 43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0" name="正方形/長方形 43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1" name="正方形/長方形 44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2" name="正方形/長方形 44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3" name="正方形/長方形 44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4" name="テキスト ボックス 44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5" name="直線コネクタ 44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46" name="直線コネクタ 44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47" name="テキスト ボックス 44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8" name="直線コネクタ 44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9" name="テキスト ボックス 44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50" name="直線コネクタ 44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51" name="テキスト ボックス 45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52" name="直線コネクタ 45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53" name="テキスト ボックス 45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54" name="直線コネクタ 45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55" name="テキスト ボックス 45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56" name="直線コネクタ 45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57" name="テキスト ボックス 45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8" name="直線コネクタ 45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9" name="テキスト ボックス 45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41</xdr:row>
      <xdr:rowOff>125185</xdr:rowOff>
    </xdr:to>
    <xdr:cxnSp macro="">
      <xdr:nvCxnSpPr>
        <xdr:cNvPr id="461" name="直線コネクタ 460"/>
        <xdr:cNvCxnSpPr/>
      </xdr:nvCxnSpPr>
      <xdr:spPr>
        <a:xfrm flipV="1">
          <a:off x="16318864" y="5745480"/>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129012</xdr:rowOff>
    </xdr:from>
    <xdr:ext cx="340478" cy="259045"/>
    <xdr:sp macro="" textlink="">
      <xdr:nvSpPr>
        <xdr:cNvPr id="462" name="【一般廃棄物処理施設】&#10;有形固定資産減価償却率最小値テキスト"/>
        <xdr:cNvSpPr txBox="1"/>
      </xdr:nvSpPr>
      <xdr:spPr>
        <a:xfrm>
          <a:off x="16357600" y="71584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125185</xdr:rowOff>
    </xdr:from>
    <xdr:to>
      <xdr:col>86</xdr:col>
      <xdr:colOff>25400</xdr:colOff>
      <xdr:row>41</xdr:row>
      <xdr:rowOff>125185</xdr:rowOff>
    </xdr:to>
    <xdr:cxnSp macro="">
      <xdr:nvCxnSpPr>
        <xdr:cNvPr id="463" name="直線コネクタ 462"/>
        <xdr:cNvCxnSpPr/>
      </xdr:nvCxnSpPr>
      <xdr:spPr>
        <a:xfrm>
          <a:off x="16230600" y="71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405111" cy="259045"/>
    <xdr:sp macro="" textlink="">
      <xdr:nvSpPr>
        <xdr:cNvPr id="464" name="【一般廃棄物処理施設】&#10;有形固定資産減価償却率最大値テキスト"/>
        <xdr:cNvSpPr txBox="1"/>
      </xdr:nvSpPr>
      <xdr:spPr>
        <a:xfrm>
          <a:off x="16357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465" name="直線コネクタ 464"/>
        <xdr:cNvCxnSpPr/>
      </xdr:nvCxnSpPr>
      <xdr:spPr>
        <a:xfrm>
          <a:off x="16230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154050</xdr:rowOff>
    </xdr:from>
    <xdr:ext cx="405111" cy="259045"/>
    <xdr:sp macro="" textlink="">
      <xdr:nvSpPr>
        <xdr:cNvPr id="466" name="【一般廃棄物処理施設】&#10;有形固定資産減価償却率平均値テキスト"/>
        <xdr:cNvSpPr txBox="1"/>
      </xdr:nvSpPr>
      <xdr:spPr>
        <a:xfrm>
          <a:off x="16357600" y="61548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4173</xdr:rowOff>
    </xdr:from>
    <xdr:to>
      <xdr:col>85</xdr:col>
      <xdr:colOff>177800</xdr:colOff>
      <xdr:row>36</xdr:row>
      <xdr:rowOff>105773</xdr:rowOff>
    </xdr:to>
    <xdr:sp macro="" textlink="">
      <xdr:nvSpPr>
        <xdr:cNvPr id="467" name="フローチャート: 判断 466"/>
        <xdr:cNvSpPr/>
      </xdr:nvSpPr>
      <xdr:spPr>
        <a:xfrm>
          <a:off x="16268700" y="61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151130</xdr:rowOff>
    </xdr:from>
    <xdr:to>
      <xdr:col>81</xdr:col>
      <xdr:colOff>101600</xdr:colOff>
      <xdr:row>36</xdr:row>
      <xdr:rowOff>81280</xdr:rowOff>
    </xdr:to>
    <xdr:sp macro="" textlink="">
      <xdr:nvSpPr>
        <xdr:cNvPr id="468" name="フローチャート: 判断 467"/>
        <xdr:cNvSpPr/>
      </xdr:nvSpPr>
      <xdr:spPr>
        <a:xfrm>
          <a:off x="15430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17236</xdr:rowOff>
    </xdr:from>
    <xdr:to>
      <xdr:col>76</xdr:col>
      <xdr:colOff>165100</xdr:colOff>
      <xdr:row>36</xdr:row>
      <xdr:rowOff>118836</xdr:rowOff>
    </xdr:to>
    <xdr:sp macro="" textlink="">
      <xdr:nvSpPr>
        <xdr:cNvPr id="469" name="フローチャート: 判断 468"/>
        <xdr:cNvSpPr/>
      </xdr:nvSpPr>
      <xdr:spPr>
        <a:xfrm>
          <a:off x="14541500" y="618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102144</xdr:rowOff>
    </xdr:from>
    <xdr:to>
      <xdr:col>72</xdr:col>
      <xdr:colOff>38100</xdr:colOff>
      <xdr:row>37</xdr:row>
      <xdr:rowOff>32294</xdr:rowOff>
    </xdr:to>
    <xdr:sp macro="" textlink="">
      <xdr:nvSpPr>
        <xdr:cNvPr id="470" name="フローチャート: 判断 469"/>
        <xdr:cNvSpPr/>
      </xdr:nvSpPr>
      <xdr:spPr>
        <a:xfrm>
          <a:off x="13652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1" name="テキスト ボックス 47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2" name="テキスト ボックス 47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3" name="テキスト ボックス 47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4" name="テキスト ボックス 47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5" name="テキスト ボックス 47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160927</xdr:rowOff>
    </xdr:from>
    <xdr:to>
      <xdr:col>85</xdr:col>
      <xdr:colOff>177800</xdr:colOff>
      <xdr:row>36</xdr:row>
      <xdr:rowOff>91077</xdr:rowOff>
    </xdr:to>
    <xdr:sp macro="" textlink="">
      <xdr:nvSpPr>
        <xdr:cNvPr id="476" name="楕円 475"/>
        <xdr:cNvSpPr/>
      </xdr:nvSpPr>
      <xdr:spPr>
        <a:xfrm>
          <a:off x="16268700" y="616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12354</xdr:rowOff>
    </xdr:from>
    <xdr:ext cx="405111" cy="259045"/>
    <xdr:sp macro="" textlink="">
      <xdr:nvSpPr>
        <xdr:cNvPr id="477" name="【一般廃棄物処理施設】&#10;有形固定資産減価償却率該当値テキスト"/>
        <xdr:cNvSpPr txBox="1"/>
      </xdr:nvSpPr>
      <xdr:spPr>
        <a:xfrm>
          <a:off x="16357600" y="601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35197</xdr:rowOff>
    </xdr:from>
    <xdr:to>
      <xdr:col>81</xdr:col>
      <xdr:colOff>101600</xdr:colOff>
      <xdr:row>37</xdr:row>
      <xdr:rowOff>136797</xdr:rowOff>
    </xdr:to>
    <xdr:sp macro="" textlink="">
      <xdr:nvSpPr>
        <xdr:cNvPr id="478" name="楕円 477"/>
        <xdr:cNvSpPr/>
      </xdr:nvSpPr>
      <xdr:spPr>
        <a:xfrm>
          <a:off x="15430500" y="63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40277</xdr:rowOff>
    </xdr:from>
    <xdr:to>
      <xdr:col>85</xdr:col>
      <xdr:colOff>127000</xdr:colOff>
      <xdr:row>37</xdr:row>
      <xdr:rowOff>85997</xdr:rowOff>
    </xdr:to>
    <xdr:cxnSp macro="">
      <xdr:nvCxnSpPr>
        <xdr:cNvPr id="479" name="直線コネクタ 478"/>
        <xdr:cNvCxnSpPr/>
      </xdr:nvCxnSpPr>
      <xdr:spPr>
        <a:xfrm flipV="1">
          <a:off x="15481300" y="6212477"/>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56424</xdr:rowOff>
    </xdr:from>
    <xdr:to>
      <xdr:col>76</xdr:col>
      <xdr:colOff>165100</xdr:colOff>
      <xdr:row>36</xdr:row>
      <xdr:rowOff>158024</xdr:rowOff>
    </xdr:to>
    <xdr:sp macro="" textlink="">
      <xdr:nvSpPr>
        <xdr:cNvPr id="480" name="楕円 479"/>
        <xdr:cNvSpPr/>
      </xdr:nvSpPr>
      <xdr:spPr>
        <a:xfrm>
          <a:off x="14541500" y="622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107224</xdr:rowOff>
    </xdr:from>
    <xdr:to>
      <xdr:col>81</xdr:col>
      <xdr:colOff>50800</xdr:colOff>
      <xdr:row>37</xdr:row>
      <xdr:rowOff>85997</xdr:rowOff>
    </xdr:to>
    <xdr:cxnSp macro="">
      <xdr:nvCxnSpPr>
        <xdr:cNvPr id="481" name="直線コネクタ 480"/>
        <xdr:cNvCxnSpPr/>
      </xdr:nvCxnSpPr>
      <xdr:spPr>
        <a:xfrm>
          <a:off x="14592300" y="6279424"/>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97807</xdr:rowOff>
    </xdr:from>
    <xdr:ext cx="405111" cy="259045"/>
    <xdr:sp macro="" textlink="">
      <xdr:nvSpPr>
        <xdr:cNvPr id="482" name="n_1aveValue【一般廃棄物処理施設】&#10;有形固定資産減価償却率"/>
        <xdr:cNvSpPr txBox="1"/>
      </xdr:nvSpPr>
      <xdr:spPr>
        <a:xfrm>
          <a:off x="152660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135363</xdr:rowOff>
    </xdr:from>
    <xdr:ext cx="405111" cy="259045"/>
    <xdr:sp macro="" textlink="">
      <xdr:nvSpPr>
        <xdr:cNvPr id="483" name="n_2aveValue【一般廃棄物処理施設】&#10;有形固定資産減価償却率"/>
        <xdr:cNvSpPr txBox="1"/>
      </xdr:nvSpPr>
      <xdr:spPr>
        <a:xfrm>
          <a:off x="143897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48821</xdr:rowOff>
    </xdr:from>
    <xdr:ext cx="405111" cy="259045"/>
    <xdr:sp macro="" textlink="">
      <xdr:nvSpPr>
        <xdr:cNvPr id="484" name="n_3aveValue【一般廃棄物処理施設】&#10;有形固定資産減価償却率"/>
        <xdr:cNvSpPr txBox="1"/>
      </xdr:nvSpPr>
      <xdr:spPr>
        <a:xfrm>
          <a:off x="135007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127924</xdr:rowOff>
    </xdr:from>
    <xdr:ext cx="405111" cy="259045"/>
    <xdr:sp macro="" textlink="">
      <xdr:nvSpPr>
        <xdr:cNvPr id="485" name="n_1mainValue【一般廃棄物処理施設】&#10;有形固定資産減価償却率"/>
        <xdr:cNvSpPr txBox="1"/>
      </xdr:nvSpPr>
      <xdr:spPr>
        <a:xfrm>
          <a:off x="15266044" y="647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149151</xdr:rowOff>
    </xdr:from>
    <xdr:ext cx="405111" cy="259045"/>
    <xdr:sp macro="" textlink="">
      <xdr:nvSpPr>
        <xdr:cNvPr id="486" name="n_2mainValue【一般廃棄物処理施設】&#10;有形固定資産減価償却率"/>
        <xdr:cNvSpPr txBox="1"/>
      </xdr:nvSpPr>
      <xdr:spPr>
        <a:xfrm>
          <a:off x="14389744" y="6321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7" name="正方形/長方形 48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8" name="正方形/長方形 48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9" name="正方形/長方形 48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0" name="正方形/長方形 48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1" name="正方形/長方形 49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2" name="正方形/長方形 49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3" name="正方形/長方形 49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4" name="正方形/長方形 49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5" name="テキスト ボックス 49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6" name="直線コネクタ 49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97" name="直線コネクタ 49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98" name="テキスト ボックス 49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99" name="直線コネクタ 49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00" name="テキスト ボックス 499"/>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01" name="直線コネクタ 50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02" name="テキスト ボックス 50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03" name="直線コネクタ 50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04" name="テキスト ボックス 503"/>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05" name="直線コネクタ 50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06" name="テキスト ボックス 505"/>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7" name="直線コネクタ 50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08" name="テキスト ボックス 507"/>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71582</xdr:rowOff>
    </xdr:from>
    <xdr:to>
      <xdr:col>116</xdr:col>
      <xdr:colOff>62864</xdr:colOff>
      <xdr:row>42</xdr:row>
      <xdr:rowOff>37807</xdr:rowOff>
    </xdr:to>
    <xdr:cxnSp macro="">
      <xdr:nvCxnSpPr>
        <xdr:cNvPr id="510" name="直線コネクタ 509"/>
        <xdr:cNvCxnSpPr/>
      </xdr:nvCxnSpPr>
      <xdr:spPr>
        <a:xfrm flipV="1">
          <a:off x="22160864" y="5900882"/>
          <a:ext cx="0" cy="1337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41634</xdr:rowOff>
    </xdr:from>
    <xdr:ext cx="378565" cy="259045"/>
    <xdr:sp macro="" textlink="">
      <xdr:nvSpPr>
        <xdr:cNvPr id="511" name="【一般廃棄物処理施設】&#10;一人当たり有形固定資産（償却資産）額最小値テキスト"/>
        <xdr:cNvSpPr txBox="1"/>
      </xdr:nvSpPr>
      <xdr:spPr>
        <a:xfrm>
          <a:off x="22199600" y="7242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37807</xdr:rowOff>
    </xdr:from>
    <xdr:to>
      <xdr:col>116</xdr:col>
      <xdr:colOff>152400</xdr:colOff>
      <xdr:row>42</xdr:row>
      <xdr:rowOff>37807</xdr:rowOff>
    </xdr:to>
    <xdr:cxnSp macro="">
      <xdr:nvCxnSpPr>
        <xdr:cNvPr id="512" name="直線コネクタ 511"/>
        <xdr:cNvCxnSpPr/>
      </xdr:nvCxnSpPr>
      <xdr:spPr>
        <a:xfrm>
          <a:off x="22072600" y="723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18259</xdr:rowOff>
    </xdr:from>
    <xdr:ext cx="599010" cy="259045"/>
    <xdr:sp macro="" textlink="">
      <xdr:nvSpPr>
        <xdr:cNvPr id="513" name="【一般廃棄物処理施設】&#10;一人当たり有形固定資産（償却資産）額最大値テキスト"/>
        <xdr:cNvSpPr txBox="1"/>
      </xdr:nvSpPr>
      <xdr:spPr>
        <a:xfrm>
          <a:off x="22199600" y="567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71582</xdr:rowOff>
    </xdr:from>
    <xdr:to>
      <xdr:col>116</xdr:col>
      <xdr:colOff>152400</xdr:colOff>
      <xdr:row>34</xdr:row>
      <xdr:rowOff>71582</xdr:rowOff>
    </xdr:to>
    <xdr:cxnSp macro="">
      <xdr:nvCxnSpPr>
        <xdr:cNvPr id="514" name="直線コネクタ 513"/>
        <xdr:cNvCxnSpPr/>
      </xdr:nvCxnSpPr>
      <xdr:spPr>
        <a:xfrm>
          <a:off x="22072600" y="590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171208</xdr:rowOff>
    </xdr:from>
    <xdr:ext cx="534377" cy="259045"/>
    <xdr:sp macro="" textlink="">
      <xdr:nvSpPr>
        <xdr:cNvPr id="515" name="【一般廃棄物処理施設】&#10;一人当たり有形固定資産（償却資産）額平均値テキスト"/>
        <xdr:cNvSpPr txBox="1"/>
      </xdr:nvSpPr>
      <xdr:spPr>
        <a:xfrm>
          <a:off x="22199600" y="6857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148331</xdr:rowOff>
    </xdr:from>
    <xdr:to>
      <xdr:col>116</xdr:col>
      <xdr:colOff>114300</xdr:colOff>
      <xdr:row>41</xdr:row>
      <xdr:rowOff>78481</xdr:rowOff>
    </xdr:to>
    <xdr:sp macro="" textlink="">
      <xdr:nvSpPr>
        <xdr:cNvPr id="516" name="フローチャート: 判断 515"/>
        <xdr:cNvSpPr/>
      </xdr:nvSpPr>
      <xdr:spPr>
        <a:xfrm>
          <a:off x="22110700" y="700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163202</xdr:rowOff>
    </xdr:from>
    <xdr:to>
      <xdr:col>112</xdr:col>
      <xdr:colOff>38100</xdr:colOff>
      <xdr:row>41</xdr:row>
      <xdr:rowOff>93352</xdr:rowOff>
    </xdr:to>
    <xdr:sp macro="" textlink="">
      <xdr:nvSpPr>
        <xdr:cNvPr id="517" name="フローチャート: 判断 516"/>
        <xdr:cNvSpPr/>
      </xdr:nvSpPr>
      <xdr:spPr>
        <a:xfrm>
          <a:off x="21272500" y="70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2664</xdr:rowOff>
    </xdr:from>
    <xdr:to>
      <xdr:col>107</xdr:col>
      <xdr:colOff>101600</xdr:colOff>
      <xdr:row>41</xdr:row>
      <xdr:rowOff>104264</xdr:rowOff>
    </xdr:to>
    <xdr:sp macro="" textlink="">
      <xdr:nvSpPr>
        <xdr:cNvPr id="518" name="フローチャート: 判断 517"/>
        <xdr:cNvSpPr/>
      </xdr:nvSpPr>
      <xdr:spPr>
        <a:xfrm>
          <a:off x="20383500" y="70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8062</xdr:rowOff>
    </xdr:from>
    <xdr:to>
      <xdr:col>102</xdr:col>
      <xdr:colOff>165100</xdr:colOff>
      <xdr:row>41</xdr:row>
      <xdr:rowOff>109662</xdr:rowOff>
    </xdr:to>
    <xdr:sp macro="" textlink="">
      <xdr:nvSpPr>
        <xdr:cNvPr id="519" name="フローチャート: 判断 518"/>
        <xdr:cNvSpPr/>
      </xdr:nvSpPr>
      <xdr:spPr>
        <a:xfrm>
          <a:off x="19494500" y="703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0" name="テキスト ボックス 51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1" name="テキスト ボックス 52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2" name="テキスト ボックス 52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3" name="テキスト ボックス 52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4" name="テキスト ボックス 52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126415</xdr:rowOff>
    </xdr:from>
    <xdr:to>
      <xdr:col>116</xdr:col>
      <xdr:colOff>114300</xdr:colOff>
      <xdr:row>42</xdr:row>
      <xdr:rowOff>56565</xdr:rowOff>
    </xdr:to>
    <xdr:sp macro="" textlink="">
      <xdr:nvSpPr>
        <xdr:cNvPr id="525" name="楕円 524"/>
        <xdr:cNvSpPr/>
      </xdr:nvSpPr>
      <xdr:spPr>
        <a:xfrm>
          <a:off x="22110700" y="715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41342</xdr:rowOff>
    </xdr:from>
    <xdr:ext cx="534377" cy="259045"/>
    <xdr:sp macro="" textlink="">
      <xdr:nvSpPr>
        <xdr:cNvPr id="526" name="【一般廃棄物処理施設】&#10;一人当たり有形固定資産（償却資産）額該当値テキスト"/>
        <xdr:cNvSpPr txBox="1"/>
      </xdr:nvSpPr>
      <xdr:spPr>
        <a:xfrm>
          <a:off x="22199600" y="707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6662</xdr:rowOff>
    </xdr:from>
    <xdr:to>
      <xdr:col>112</xdr:col>
      <xdr:colOff>38100</xdr:colOff>
      <xdr:row>41</xdr:row>
      <xdr:rowOff>108262</xdr:rowOff>
    </xdr:to>
    <xdr:sp macro="" textlink="">
      <xdr:nvSpPr>
        <xdr:cNvPr id="527" name="楕円 526"/>
        <xdr:cNvSpPr/>
      </xdr:nvSpPr>
      <xdr:spPr>
        <a:xfrm>
          <a:off x="21272500" y="703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57462</xdr:rowOff>
    </xdr:from>
    <xdr:to>
      <xdr:col>116</xdr:col>
      <xdr:colOff>63500</xdr:colOff>
      <xdr:row>42</xdr:row>
      <xdr:rowOff>5765</xdr:rowOff>
    </xdr:to>
    <xdr:cxnSp macro="">
      <xdr:nvCxnSpPr>
        <xdr:cNvPr id="528" name="直線コネクタ 527"/>
        <xdr:cNvCxnSpPr/>
      </xdr:nvCxnSpPr>
      <xdr:spPr>
        <a:xfrm>
          <a:off x="21323300" y="7086912"/>
          <a:ext cx="838200" cy="11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128998</xdr:rowOff>
    </xdr:from>
    <xdr:to>
      <xdr:col>107</xdr:col>
      <xdr:colOff>101600</xdr:colOff>
      <xdr:row>41</xdr:row>
      <xdr:rowOff>59148</xdr:rowOff>
    </xdr:to>
    <xdr:sp macro="" textlink="">
      <xdr:nvSpPr>
        <xdr:cNvPr id="529" name="楕円 528"/>
        <xdr:cNvSpPr/>
      </xdr:nvSpPr>
      <xdr:spPr>
        <a:xfrm>
          <a:off x="20383500" y="698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8348</xdr:rowOff>
    </xdr:from>
    <xdr:to>
      <xdr:col>111</xdr:col>
      <xdr:colOff>177800</xdr:colOff>
      <xdr:row>41</xdr:row>
      <xdr:rowOff>57462</xdr:rowOff>
    </xdr:to>
    <xdr:cxnSp macro="">
      <xdr:nvCxnSpPr>
        <xdr:cNvPr id="530" name="直線コネクタ 529"/>
        <xdr:cNvCxnSpPr/>
      </xdr:nvCxnSpPr>
      <xdr:spPr>
        <a:xfrm>
          <a:off x="20434300" y="7037798"/>
          <a:ext cx="889000" cy="4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109879</xdr:rowOff>
    </xdr:from>
    <xdr:ext cx="534377" cy="259045"/>
    <xdr:sp macro="" textlink="">
      <xdr:nvSpPr>
        <xdr:cNvPr id="531" name="n_1aveValue【一般廃棄物処理施設】&#10;一人当たり有形固定資産（償却資産）額"/>
        <xdr:cNvSpPr txBox="1"/>
      </xdr:nvSpPr>
      <xdr:spPr>
        <a:xfrm>
          <a:off x="21043411" y="679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95391</xdr:rowOff>
    </xdr:from>
    <xdr:ext cx="534377" cy="259045"/>
    <xdr:sp macro="" textlink="">
      <xdr:nvSpPr>
        <xdr:cNvPr id="532" name="n_2aveValue【一般廃棄物処理施設】&#10;一人当たり有形固定資産（償却資産）額"/>
        <xdr:cNvSpPr txBox="1"/>
      </xdr:nvSpPr>
      <xdr:spPr>
        <a:xfrm>
          <a:off x="20167111" y="712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126189</xdr:rowOff>
    </xdr:from>
    <xdr:ext cx="534377" cy="259045"/>
    <xdr:sp macro="" textlink="">
      <xdr:nvSpPr>
        <xdr:cNvPr id="533" name="n_3aveValue【一般廃棄物処理施設】&#10;一人当たり有形固定資産（償却資産）額"/>
        <xdr:cNvSpPr txBox="1"/>
      </xdr:nvSpPr>
      <xdr:spPr>
        <a:xfrm>
          <a:off x="19278111" y="681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99389</xdr:rowOff>
    </xdr:from>
    <xdr:ext cx="534377" cy="259045"/>
    <xdr:sp macro="" textlink="">
      <xdr:nvSpPr>
        <xdr:cNvPr id="534" name="n_1mainValue【一般廃棄物処理施設】&#10;一人当たり有形固定資産（償却資産）額"/>
        <xdr:cNvSpPr txBox="1"/>
      </xdr:nvSpPr>
      <xdr:spPr>
        <a:xfrm>
          <a:off x="21043411" y="712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75675</xdr:rowOff>
    </xdr:from>
    <xdr:ext cx="599010" cy="259045"/>
    <xdr:sp macro="" textlink="">
      <xdr:nvSpPr>
        <xdr:cNvPr id="535" name="n_2mainValue【一般廃棄物処理施設】&#10;一人当たり有形固定資産（償却資産）額"/>
        <xdr:cNvSpPr txBox="1"/>
      </xdr:nvSpPr>
      <xdr:spPr>
        <a:xfrm>
          <a:off x="20134795" y="676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6" name="正方形/長方形 53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7" name="正方形/長方形 53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8" name="正方形/長方形 53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9" name="正方形/長方形 53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0" name="正方形/長方形 53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1" name="正方形/長方形 54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2" name="正方形/長方形 54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3" name="正方形/長方形 54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44" name="テキスト ボックス 54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5" name="直線コネクタ 54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46" name="直線コネクタ 54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47" name="テキスト ボックス 546"/>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48" name="直線コネクタ 54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49" name="テキスト ボックス 54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50" name="直線コネクタ 54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51" name="テキスト ボックス 55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52" name="直線コネクタ 55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53" name="テキスト ボックス 55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54" name="直線コネクタ 55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55" name="テキスト ボックス 55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56" name="直線コネクタ 55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57" name="テキスト ボックス 556"/>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8" name="直線コネクタ 55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59" name="テキスト ボックス 55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6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97972</xdr:rowOff>
    </xdr:to>
    <xdr:cxnSp macro="">
      <xdr:nvCxnSpPr>
        <xdr:cNvPr id="561" name="直線コネクタ 560"/>
        <xdr:cNvCxnSpPr/>
      </xdr:nvCxnSpPr>
      <xdr:spPr>
        <a:xfrm flipV="1">
          <a:off x="16318864" y="94705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562" name="【保健センター・保健所】&#10;有形固定資産減価償却率最小値テキスト"/>
        <xdr:cNvSpPr txBox="1"/>
      </xdr:nvSpPr>
      <xdr:spPr>
        <a:xfrm>
          <a:off x="16357600"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563" name="直線コネクタ 562"/>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64"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65" name="直線コネクタ 564"/>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102343</xdr:rowOff>
    </xdr:from>
    <xdr:ext cx="405111" cy="259045"/>
    <xdr:sp macro="" textlink="">
      <xdr:nvSpPr>
        <xdr:cNvPr id="566" name="【保健センター・保健所】&#10;有形固定資産減価償却率平均値テキスト"/>
        <xdr:cNvSpPr txBox="1"/>
      </xdr:nvSpPr>
      <xdr:spPr>
        <a:xfrm>
          <a:off x="16357600" y="10217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567" name="フローチャート: 判断 566"/>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154940</xdr:rowOff>
    </xdr:from>
    <xdr:to>
      <xdr:col>81</xdr:col>
      <xdr:colOff>101600</xdr:colOff>
      <xdr:row>60</xdr:row>
      <xdr:rowOff>85090</xdr:rowOff>
    </xdr:to>
    <xdr:sp macro="" textlink="">
      <xdr:nvSpPr>
        <xdr:cNvPr id="568" name="フローチャート: 判断 567"/>
        <xdr:cNvSpPr/>
      </xdr:nvSpPr>
      <xdr:spPr>
        <a:xfrm>
          <a:off x="15430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569" name="フローチャート: 判断 568"/>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153307</xdr:rowOff>
    </xdr:from>
    <xdr:to>
      <xdr:col>72</xdr:col>
      <xdr:colOff>38100</xdr:colOff>
      <xdr:row>60</xdr:row>
      <xdr:rowOff>83457</xdr:rowOff>
    </xdr:to>
    <xdr:sp macro="" textlink="">
      <xdr:nvSpPr>
        <xdr:cNvPr id="570" name="フローチャート: 判断 569"/>
        <xdr:cNvSpPr/>
      </xdr:nvSpPr>
      <xdr:spPr>
        <a:xfrm>
          <a:off x="13652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1" name="テキスト ボックス 57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2" name="テキスト ボックス 57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3" name="テキスト ボックス 57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74" name="テキスト ボックス 57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75" name="テキスト ボックス 57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87993</xdr:rowOff>
    </xdr:from>
    <xdr:to>
      <xdr:col>85</xdr:col>
      <xdr:colOff>177800</xdr:colOff>
      <xdr:row>58</xdr:row>
      <xdr:rowOff>18143</xdr:rowOff>
    </xdr:to>
    <xdr:sp macro="" textlink="">
      <xdr:nvSpPr>
        <xdr:cNvPr id="576" name="楕円 575"/>
        <xdr:cNvSpPr/>
      </xdr:nvSpPr>
      <xdr:spPr>
        <a:xfrm>
          <a:off x="16268700" y="986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110870</xdr:rowOff>
    </xdr:from>
    <xdr:ext cx="405111" cy="259045"/>
    <xdr:sp macro="" textlink="">
      <xdr:nvSpPr>
        <xdr:cNvPr id="577" name="【保健センター・保健所】&#10;有形固定資産減価償却率該当値テキスト"/>
        <xdr:cNvSpPr txBox="1"/>
      </xdr:nvSpPr>
      <xdr:spPr>
        <a:xfrm>
          <a:off x="16357600" y="971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109220</xdr:rowOff>
    </xdr:from>
    <xdr:to>
      <xdr:col>81</xdr:col>
      <xdr:colOff>101600</xdr:colOff>
      <xdr:row>58</xdr:row>
      <xdr:rowOff>39370</xdr:rowOff>
    </xdr:to>
    <xdr:sp macro="" textlink="">
      <xdr:nvSpPr>
        <xdr:cNvPr id="578" name="楕円 577"/>
        <xdr:cNvSpPr/>
      </xdr:nvSpPr>
      <xdr:spPr>
        <a:xfrm>
          <a:off x="15430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138793</xdr:rowOff>
    </xdr:from>
    <xdr:to>
      <xdr:col>85</xdr:col>
      <xdr:colOff>127000</xdr:colOff>
      <xdr:row>57</xdr:row>
      <xdr:rowOff>160020</xdr:rowOff>
    </xdr:to>
    <xdr:cxnSp macro="">
      <xdr:nvCxnSpPr>
        <xdr:cNvPr id="579" name="直線コネクタ 578"/>
        <xdr:cNvCxnSpPr/>
      </xdr:nvCxnSpPr>
      <xdr:spPr>
        <a:xfrm flipV="1">
          <a:off x="15481300" y="991144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125549</xdr:rowOff>
    </xdr:from>
    <xdr:to>
      <xdr:col>76</xdr:col>
      <xdr:colOff>165100</xdr:colOff>
      <xdr:row>58</xdr:row>
      <xdr:rowOff>55699</xdr:rowOff>
    </xdr:to>
    <xdr:sp macro="" textlink="">
      <xdr:nvSpPr>
        <xdr:cNvPr id="580" name="楕円 579"/>
        <xdr:cNvSpPr/>
      </xdr:nvSpPr>
      <xdr:spPr>
        <a:xfrm>
          <a:off x="14541500" y="989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160020</xdr:rowOff>
    </xdr:from>
    <xdr:to>
      <xdr:col>81</xdr:col>
      <xdr:colOff>50800</xdr:colOff>
      <xdr:row>58</xdr:row>
      <xdr:rowOff>4899</xdr:rowOff>
    </xdr:to>
    <xdr:cxnSp macro="">
      <xdr:nvCxnSpPr>
        <xdr:cNvPr id="581" name="直線コネクタ 580"/>
        <xdr:cNvCxnSpPr/>
      </xdr:nvCxnSpPr>
      <xdr:spPr>
        <a:xfrm flipV="1">
          <a:off x="14592300" y="993267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76217</xdr:rowOff>
    </xdr:from>
    <xdr:ext cx="405111" cy="259045"/>
    <xdr:sp macro="" textlink="">
      <xdr:nvSpPr>
        <xdr:cNvPr id="582" name="n_1aveValue【保健センター・保健所】&#10;有形固定資産減価償却率"/>
        <xdr:cNvSpPr txBox="1"/>
      </xdr:nvSpPr>
      <xdr:spPr>
        <a:xfrm>
          <a:off x="15266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94178</xdr:rowOff>
    </xdr:from>
    <xdr:ext cx="405111" cy="259045"/>
    <xdr:sp macro="" textlink="">
      <xdr:nvSpPr>
        <xdr:cNvPr id="583" name="n_2aveValue【保健センター・保健所】&#10;有形固定資産減価償却率"/>
        <xdr:cNvSpPr txBox="1"/>
      </xdr:nvSpPr>
      <xdr:spPr>
        <a:xfrm>
          <a:off x="14389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99984</xdr:rowOff>
    </xdr:from>
    <xdr:ext cx="405111" cy="259045"/>
    <xdr:sp macro="" textlink="">
      <xdr:nvSpPr>
        <xdr:cNvPr id="584" name="n_3aveValue【保健センター・保健所】&#10;有形固定資産減価償却率"/>
        <xdr:cNvSpPr txBox="1"/>
      </xdr:nvSpPr>
      <xdr:spPr>
        <a:xfrm>
          <a:off x="13500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55897</xdr:rowOff>
    </xdr:from>
    <xdr:ext cx="405111" cy="259045"/>
    <xdr:sp macro="" textlink="">
      <xdr:nvSpPr>
        <xdr:cNvPr id="585" name="n_1mainValue【保健センター・保健所】&#10;有形固定資産減価償却率"/>
        <xdr:cNvSpPr txBox="1"/>
      </xdr:nvSpPr>
      <xdr:spPr>
        <a:xfrm>
          <a:off x="152660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72226</xdr:rowOff>
    </xdr:from>
    <xdr:ext cx="405111" cy="259045"/>
    <xdr:sp macro="" textlink="">
      <xdr:nvSpPr>
        <xdr:cNvPr id="586" name="n_2mainValue【保健センター・保健所】&#10;有形固定資産減価償却率"/>
        <xdr:cNvSpPr txBox="1"/>
      </xdr:nvSpPr>
      <xdr:spPr>
        <a:xfrm>
          <a:off x="14389744" y="967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87" name="正方形/長方形 58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8" name="正方形/長方形 58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9" name="正方形/長方形 58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0" name="正方形/長方形 58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1" name="正方形/長方形 59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2" name="正方形/長方形 59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3" name="正方形/長方形 59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4" name="正方形/長方形 59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95" name="テキスト ボックス 59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96" name="直線コネクタ 59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97" name="直線コネクタ 59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98" name="テキスト ボックス 59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99" name="直線コネクタ 59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00" name="テキスト ボックス 59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01" name="直線コネクタ 60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02" name="テキスト ボックス 60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03" name="直線コネクタ 60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04" name="テキスト ボックス 60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05" name="直線コネクタ 60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06" name="テキスト ボックス 60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07" name="直線コネクタ 60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08" name="テキスト ボックス 60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09" name="直線コネクタ 60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0" name="テキスト ボックス 60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108857</xdr:rowOff>
    </xdr:to>
    <xdr:cxnSp macro="">
      <xdr:nvCxnSpPr>
        <xdr:cNvPr id="612" name="直線コネクタ 611"/>
        <xdr:cNvCxnSpPr/>
      </xdr:nvCxnSpPr>
      <xdr:spPr>
        <a:xfrm flipV="1">
          <a:off x="22160864" y="9666515"/>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13"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14" name="直線コネクタ 613"/>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15" name="【保健センター・保健所】&#10;一人当たり面積最大値テキスト"/>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16" name="直線コネクタ 615"/>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159855</xdr:rowOff>
    </xdr:from>
    <xdr:ext cx="469744" cy="259045"/>
    <xdr:sp macro="" textlink="">
      <xdr:nvSpPr>
        <xdr:cNvPr id="617" name="【保健センター・保健所】&#10;一人当たり面積平均値テキスト"/>
        <xdr:cNvSpPr txBox="1"/>
      </xdr:nvSpPr>
      <xdr:spPr>
        <a:xfrm>
          <a:off x="22199600" y="10446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618" name="フローチャート: 判断 617"/>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19" name="フローチャート: 判断 618"/>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620" name="フローチャート: 判断 619"/>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147865</xdr:rowOff>
    </xdr:from>
    <xdr:to>
      <xdr:col>102</xdr:col>
      <xdr:colOff>165100</xdr:colOff>
      <xdr:row>62</xdr:row>
      <xdr:rowOff>78015</xdr:rowOff>
    </xdr:to>
    <xdr:sp macro="" textlink="">
      <xdr:nvSpPr>
        <xdr:cNvPr id="621" name="フローチャート: 判断 620"/>
        <xdr:cNvSpPr/>
      </xdr:nvSpPr>
      <xdr:spPr>
        <a:xfrm>
          <a:off x="19494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2" name="テキスト ボックス 62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3" name="テキスト ボックス 62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24" name="テキスト ボックス 62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25" name="テキスト ボックス 62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26" name="テキスト ボックス 62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77107</xdr:rowOff>
    </xdr:from>
    <xdr:to>
      <xdr:col>116</xdr:col>
      <xdr:colOff>114300</xdr:colOff>
      <xdr:row>64</xdr:row>
      <xdr:rowOff>7257</xdr:rowOff>
    </xdr:to>
    <xdr:sp macro="" textlink="">
      <xdr:nvSpPr>
        <xdr:cNvPr id="627" name="楕円 626"/>
        <xdr:cNvSpPr/>
      </xdr:nvSpPr>
      <xdr:spPr>
        <a:xfrm>
          <a:off x="22110700" y="1087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55534</xdr:rowOff>
    </xdr:from>
    <xdr:ext cx="469744" cy="259045"/>
    <xdr:sp macro="" textlink="">
      <xdr:nvSpPr>
        <xdr:cNvPr id="628" name="【保健センター・保健所】&#10;一人当たり面積該当値テキスト"/>
        <xdr:cNvSpPr txBox="1"/>
      </xdr:nvSpPr>
      <xdr:spPr>
        <a:xfrm>
          <a:off x="22199600" y="1085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77107</xdr:rowOff>
    </xdr:from>
    <xdr:to>
      <xdr:col>112</xdr:col>
      <xdr:colOff>38100</xdr:colOff>
      <xdr:row>64</xdr:row>
      <xdr:rowOff>7257</xdr:rowOff>
    </xdr:to>
    <xdr:sp macro="" textlink="">
      <xdr:nvSpPr>
        <xdr:cNvPr id="629" name="楕円 628"/>
        <xdr:cNvSpPr/>
      </xdr:nvSpPr>
      <xdr:spPr>
        <a:xfrm>
          <a:off x="21272500" y="1087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127907</xdr:rowOff>
    </xdr:from>
    <xdr:to>
      <xdr:col>116</xdr:col>
      <xdr:colOff>63500</xdr:colOff>
      <xdr:row>63</xdr:row>
      <xdr:rowOff>127907</xdr:rowOff>
    </xdr:to>
    <xdr:cxnSp macro="">
      <xdr:nvCxnSpPr>
        <xdr:cNvPr id="630" name="直線コネクタ 629"/>
        <xdr:cNvCxnSpPr/>
      </xdr:nvCxnSpPr>
      <xdr:spPr>
        <a:xfrm>
          <a:off x="21323300" y="109292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77107</xdr:rowOff>
    </xdr:from>
    <xdr:to>
      <xdr:col>107</xdr:col>
      <xdr:colOff>101600</xdr:colOff>
      <xdr:row>64</xdr:row>
      <xdr:rowOff>7257</xdr:rowOff>
    </xdr:to>
    <xdr:sp macro="" textlink="">
      <xdr:nvSpPr>
        <xdr:cNvPr id="631" name="楕円 630"/>
        <xdr:cNvSpPr/>
      </xdr:nvSpPr>
      <xdr:spPr>
        <a:xfrm>
          <a:off x="20383500" y="1087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127907</xdr:rowOff>
    </xdr:from>
    <xdr:to>
      <xdr:col>111</xdr:col>
      <xdr:colOff>177800</xdr:colOff>
      <xdr:row>63</xdr:row>
      <xdr:rowOff>127907</xdr:rowOff>
    </xdr:to>
    <xdr:cxnSp macro="">
      <xdr:nvCxnSpPr>
        <xdr:cNvPr id="632" name="直線コネクタ 631"/>
        <xdr:cNvCxnSpPr/>
      </xdr:nvCxnSpPr>
      <xdr:spPr>
        <a:xfrm>
          <a:off x="20434300" y="10929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633" name="n_1aveValue【保健センター・保健所】&#10;一人当たり面積"/>
        <xdr:cNvSpPr txBox="1"/>
      </xdr:nvSpPr>
      <xdr:spPr>
        <a:xfrm>
          <a:off x="21075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634" name="n_2aveValue【保健センター・保健所】&#10;一人当たり面積"/>
        <xdr:cNvSpPr txBox="1"/>
      </xdr:nvSpPr>
      <xdr:spPr>
        <a:xfrm>
          <a:off x="20199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94542</xdr:rowOff>
    </xdr:from>
    <xdr:ext cx="469744" cy="259045"/>
    <xdr:sp macro="" textlink="">
      <xdr:nvSpPr>
        <xdr:cNvPr id="635" name="n_3aveValue【保健センター・保健所】&#10;一人当たり面積"/>
        <xdr:cNvSpPr txBox="1"/>
      </xdr:nvSpPr>
      <xdr:spPr>
        <a:xfrm>
          <a:off x="193104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169834</xdr:rowOff>
    </xdr:from>
    <xdr:ext cx="469744" cy="259045"/>
    <xdr:sp macro="" textlink="">
      <xdr:nvSpPr>
        <xdr:cNvPr id="636" name="n_1mainValue【保健センター・保健所】&#10;一人当たり面積"/>
        <xdr:cNvSpPr txBox="1"/>
      </xdr:nvSpPr>
      <xdr:spPr>
        <a:xfrm>
          <a:off x="21075727" y="1097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169834</xdr:rowOff>
    </xdr:from>
    <xdr:ext cx="469744" cy="259045"/>
    <xdr:sp macro="" textlink="">
      <xdr:nvSpPr>
        <xdr:cNvPr id="637" name="n_2mainValue【保健センター・保健所】&#10;一人当たり面積"/>
        <xdr:cNvSpPr txBox="1"/>
      </xdr:nvSpPr>
      <xdr:spPr>
        <a:xfrm>
          <a:off x="20199427" y="1097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8" name="正方形/長方形 63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9" name="正方形/長方形 63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0" name="正方形/長方形 63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1" name="正方形/長方形 64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42" name="正方形/長方形 64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43" name="正方形/長方形 64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4" name="正方形/長方形 64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正方形/長方形 64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6" name="テキスト ボックス 64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7" name="直線コネクタ 64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48" name="直線コネクタ 64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49" name="テキスト ボックス 64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50" name="直線コネクタ 64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51" name="テキスト ボックス 65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52" name="直線コネクタ 65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53" name="テキスト ボックス 65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54" name="直線コネクタ 65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5" name="テキスト ボックス 65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6" name="直線コネクタ 65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7" name="テキスト ボックス 65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8" name="直線コネクタ 65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59" name="テキスト ボックス 65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0" name="直線コネクタ 65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61" name="テキスト ボックス 66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6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127907</xdr:rowOff>
    </xdr:from>
    <xdr:to>
      <xdr:col>85</xdr:col>
      <xdr:colOff>126364</xdr:colOff>
      <xdr:row>85</xdr:row>
      <xdr:rowOff>139337</xdr:rowOff>
    </xdr:to>
    <xdr:cxnSp macro="">
      <xdr:nvCxnSpPr>
        <xdr:cNvPr id="663" name="直線コネクタ 662"/>
        <xdr:cNvCxnSpPr/>
      </xdr:nvCxnSpPr>
      <xdr:spPr>
        <a:xfrm flipV="1">
          <a:off x="16318864" y="13329557"/>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143164</xdr:rowOff>
    </xdr:from>
    <xdr:ext cx="405111" cy="259045"/>
    <xdr:sp macro="" textlink="">
      <xdr:nvSpPr>
        <xdr:cNvPr id="664" name="【消防施設】&#10;有形固定資産減価償却率最小値テキスト"/>
        <xdr:cNvSpPr txBox="1"/>
      </xdr:nvSpPr>
      <xdr:spPr>
        <a:xfrm>
          <a:off x="16357600" y="1471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139337</xdr:rowOff>
    </xdr:from>
    <xdr:to>
      <xdr:col>86</xdr:col>
      <xdr:colOff>25400</xdr:colOff>
      <xdr:row>85</xdr:row>
      <xdr:rowOff>139337</xdr:rowOff>
    </xdr:to>
    <xdr:cxnSp macro="">
      <xdr:nvCxnSpPr>
        <xdr:cNvPr id="665" name="直線コネクタ 664"/>
        <xdr:cNvCxnSpPr/>
      </xdr:nvCxnSpPr>
      <xdr:spPr>
        <a:xfrm>
          <a:off x="16230600" y="1471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74584</xdr:rowOff>
    </xdr:from>
    <xdr:ext cx="405111" cy="259045"/>
    <xdr:sp macro="" textlink="">
      <xdr:nvSpPr>
        <xdr:cNvPr id="666" name="【消防施設】&#10;有形固定資産減価償却率最大値テキスト"/>
        <xdr:cNvSpPr txBox="1"/>
      </xdr:nvSpPr>
      <xdr:spPr>
        <a:xfrm>
          <a:off x="16357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127907</xdr:rowOff>
    </xdr:from>
    <xdr:to>
      <xdr:col>86</xdr:col>
      <xdr:colOff>25400</xdr:colOff>
      <xdr:row>77</xdr:row>
      <xdr:rowOff>127907</xdr:rowOff>
    </xdr:to>
    <xdr:cxnSp macro="">
      <xdr:nvCxnSpPr>
        <xdr:cNvPr id="667" name="直線コネクタ 666"/>
        <xdr:cNvCxnSpPr/>
      </xdr:nvCxnSpPr>
      <xdr:spPr>
        <a:xfrm>
          <a:off x="16230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16708</xdr:rowOff>
    </xdr:from>
    <xdr:ext cx="405111" cy="259045"/>
    <xdr:sp macro="" textlink="">
      <xdr:nvSpPr>
        <xdr:cNvPr id="668" name="【消防施設】&#10;有形固定資産減価償却率平均値テキスト"/>
        <xdr:cNvSpPr txBox="1"/>
      </xdr:nvSpPr>
      <xdr:spPr>
        <a:xfrm>
          <a:off x="16357600" y="13732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165281</xdr:rowOff>
    </xdr:from>
    <xdr:to>
      <xdr:col>85</xdr:col>
      <xdr:colOff>177800</xdr:colOff>
      <xdr:row>81</xdr:row>
      <xdr:rowOff>95431</xdr:rowOff>
    </xdr:to>
    <xdr:sp macro="" textlink="">
      <xdr:nvSpPr>
        <xdr:cNvPr id="669" name="フローチャート: 判断 668"/>
        <xdr:cNvSpPr/>
      </xdr:nvSpPr>
      <xdr:spPr>
        <a:xfrm>
          <a:off x="16268700" y="1388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13426</xdr:rowOff>
    </xdr:from>
    <xdr:to>
      <xdr:col>81</xdr:col>
      <xdr:colOff>101600</xdr:colOff>
      <xdr:row>81</xdr:row>
      <xdr:rowOff>115026</xdr:rowOff>
    </xdr:to>
    <xdr:sp macro="" textlink="">
      <xdr:nvSpPr>
        <xdr:cNvPr id="670" name="フローチャート: 判断 669"/>
        <xdr:cNvSpPr/>
      </xdr:nvSpPr>
      <xdr:spPr>
        <a:xfrm>
          <a:off x="15430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134257</xdr:rowOff>
    </xdr:from>
    <xdr:to>
      <xdr:col>76</xdr:col>
      <xdr:colOff>165100</xdr:colOff>
      <xdr:row>82</xdr:row>
      <xdr:rowOff>64407</xdr:rowOff>
    </xdr:to>
    <xdr:sp macro="" textlink="">
      <xdr:nvSpPr>
        <xdr:cNvPr id="671" name="フローチャート: 判断 670"/>
        <xdr:cNvSpPr/>
      </xdr:nvSpPr>
      <xdr:spPr>
        <a:xfrm>
          <a:off x="14541500" y="1402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83638</xdr:rowOff>
    </xdr:from>
    <xdr:to>
      <xdr:col>72</xdr:col>
      <xdr:colOff>38100</xdr:colOff>
      <xdr:row>82</xdr:row>
      <xdr:rowOff>13788</xdr:rowOff>
    </xdr:to>
    <xdr:sp macro="" textlink="">
      <xdr:nvSpPr>
        <xdr:cNvPr id="672" name="フローチャート: 判断 671"/>
        <xdr:cNvSpPr/>
      </xdr:nvSpPr>
      <xdr:spPr>
        <a:xfrm>
          <a:off x="13652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73" name="テキスト ボックス 67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4" name="テキスト ボックス 67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5" name="テキスト ボックス 67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6" name="テキスト ボックス 67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7" name="テキスト ボックス 67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5262</xdr:rowOff>
    </xdr:from>
    <xdr:to>
      <xdr:col>85</xdr:col>
      <xdr:colOff>177800</xdr:colOff>
      <xdr:row>81</xdr:row>
      <xdr:rowOff>106862</xdr:rowOff>
    </xdr:to>
    <xdr:sp macro="" textlink="">
      <xdr:nvSpPr>
        <xdr:cNvPr id="678" name="楕円 677"/>
        <xdr:cNvSpPr/>
      </xdr:nvSpPr>
      <xdr:spPr>
        <a:xfrm>
          <a:off x="16268700" y="1389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155139</xdr:rowOff>
    </xdr:from>
    <xdr:ext cx="405111" cy="259045"/>
    <xdr:sp macro="" textlink="">
      <xdr:nvSpPr>
        <xdr:cNvPr id="679" name="【消防施設】&#10;有形固定資産減価償却率該当値テキスト"/>
        <xdr:cNvSpPr txBox="1"/>
      </xdr:nvSpPr>
      <xdr:spPr>
        <a:xfrm>
          <a:off x="16357600" y="13871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39551</xdr:rowOff>
    </xdr:from>
    <xdr:to>
      <xdr:col>81</xdr:col>
      <xdr:colOff>101600</xdr:colOff>
      <xdr:row>81</xdr:row>
      <xdr:rowOff>141151</xdr:rowOff>
    </xdr:to>
    <xdr:sp macro="" textlink="">
      <xdr:nvSpPr>
        <xdr:cNvPr id="680" name="楕円 679"/>
        <xdr:cNvSpPr/>
      </xdr:nvSpPr>
      <xdr:spPr>
        <a:xfrm>
          <a:off x="15430500" y="1392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56062</xdr:rowOff>
    </xdr:from>
    <xdr:to>
      <xdr:col>85</xdr:col>
      <xdr:colOff>127000</xdr:colOff>
      <xdr:row>81</xdr:row>
      <xdr:rowOff>90351</xdr:rowOff>
    </xdr:to>
    <xdr:cxnSp macro="">
      <xdr:nvCxnSpPr>
        <xdr:cNvPr id="681" name="直線コネクタ 680"/>
        <xdr:cNvCxnSpPr/>
      </xdr:nvCxnSpPr>
      <xdr:spPr>
        <a:xfrm flipV="1">
          <a:off x="15481300" y="1394351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64044</xdr:rowOff>
    </xdr:from>
    <xdr:to>
      <xdr:col>76</xdr:col>
      <xdr:colOff>165100</xdr:colOff>
      <xdr:row>81</xdr:row>
      <xdr:rowOff>165644</xdr:rowOff>
    </xdr:to>
    <xdr:sp macro="" textlink="">
      <xdr:nvSpPr>
        <xdr:cNvPr id="682" name="楕円 681"/>
        <xdr:cNvSpPr/>
      </xdr:nvSpPr>
      <xdr:spPr>
        <a:xfrm>
          <a:off x="14541500" y="139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90351</xdr:rowOff>
    </xdr:from>
    <xdr:to>
      <xdr:col>81</xdr:col>
      <xdr:colOff>50800</xdr:colOff>
      <xdr:row>81</xdr:row>
      <xdr:rowOff>114844</xdr:rowOff>
    </xdr:to>
    <xdr:cxnSp macro="">
      <xdr:nvCxnSpPr>
        <xdr:cNvPr id="683" name="直線コネクタ 682"/>
        <xdr:cNvCxnSpPr/>
      </xdr:nvCxnSpPr>
      <xdr:spPr>
        <a:xfrm flipV="1">
          <a:off x="14592300" y="1397780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131553</xdr:rowOff>
    </xdr:from>
    <xdr:ext cx="405111" cy="259045"/>
    <xdr:sp macro="" textlink="">
      <xdr:nvSpPr>
        <xdr:cNvPr id="684" name="n_1aveValue【消防施設】&#10;有形固定資産減価償却率"/>
        <xdr:cNvSpPr txBox="1"/>
      </xdr:nvSpPr>
      <xdr:spPr>
        <a:xfrm>
          <a:off x="15266044" y="1367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55534</xdr:rowOff>
    </xdr:from>
    <xdr:ext cx="405111" cy="259045"/>
    <xdr:sp macro="" textlink="">
      <xdr:nvSpPr>
        <xdr:cNvPr id="685" name="n_2aveValue【消防施設】&#10;有形固定資産減価償却率"/>
        <xdr:cNvSpPr txBox="1"/>
      </xdr:nvSpPr>
      <xdr:spPr>
        <a:xfrm>
          <a:off x="14389744" y="1411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30315</xdr:rowOff>
    </xdr:from>
    <xdr:ext cx="405111" cy="259045"/>
    <xdr:sp macro="" textlink="">
      <xdr:nvSpPr>
        <xdr:cNvPr id="686" name="n_3aveValue【消防施設】&#10;有形固定資産減価償却率"/>
        <xdr:cNvSpPr txBox="1"/>
      </xdr:nvSpPr>
      <xdr:spPr>
        <a:xfrm>
          <a:off x="13500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132278</xdr:rowOff>
    </xdr:from>
    <xdr:ext cx="405111" cy="259045"/>
    <xdr:sp macro="" textlink="">
      <xdr:nvSpPr>
        <xdr:cNvPr id="687" name="n_1mainValue【消防施設】&#10;有形固定資産減価償却率"/>
        <xdr:cNvSpPr txBox="1"/>
      </xdr:nvSpPr>
      <xdr:spPr>
        <a:xfrm>
          <a:off x="15266044" y="14019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10721</xdr:rowOff>
    </xdr:from>
    <xdr:ext cx="405111" cy="259045"/>
    <xdr:sp macro="" textlink="">
      <xdr:nvSpPr>
        <xdr:cNvPr id="688" name="n_2mainValue【消防施設】&#10;有形固定資産減価償却率"/>
        <xdr:cNvSpPr txBox="1"/>
      </xdr:nvSpPr>
      <xdr:spPr>
        <a:xfrm>
          <a:off x="14389744" y="1372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9" name="正方形/長方形 6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0" name="正方形/長方形 6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1" name="正方形/長方形 6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2" name="正方形/長方形 6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3" name="正方形/長方形 6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4" name="正方形/長方形 6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5" name="正方形/長方形 6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6" name="正方形/長方形 69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7" name="テキスト ボックス 69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8" name="直線コネクタ 69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9" name="直線コネクタ 69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0" name="テキスト ボックス 69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1" name="直線コネクタ 70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2" name="テキスト ボックス 70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3" name="直線コネクタ 70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4" name="テキスト ボックス 70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5" name="直線コネクタ 70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6" name="テキスト ボックス 70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76963</xdr:rowOff>
    </xdr:from>
    <xdr:to>
      <xdr:col>116</xdr:col>
      <xdr:colOff>62864</xdr:colOff>
      <xdr:row>86</xdr:row>
      <xdr:rowOff>19813</xdr:rowOff>
    </xdr:to>
    <xdr:cxnSp macro="">
      <xdr:nvCxnSpPr>
        <xdr:cNvPr id="710" name="直線コネクタ 709"/>
        <xdr:cNvCxnSpPr/>
      </xdr:nvCxnSpPr>
      <xdr:spPr>
        <a:xfrm flipV="1">
          <a:off x="22160864" y="1327861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711" name="【消防施設】&#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712" name="直線コネクタ 711"/>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23640</xdr:rowOff>
    </xdr:from>
    <xdr:ext cx="469744" cy="259045"/>
    <xdr:sp macro="" textlink="">
      <xdr:nvSpPr>
        <xdr:cNvPr id="713" name="【消防施設】&#10;一人当たり面積最大値テキスト"/>
        <xdr:cNvSpPr txBox="1"/>
      </xdr:nvSpPr>
      <xdr:spPr>
        <a:xfrm>
          <a:off x="22199600" y="1305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76963</xdr:rowOff>
    </xdr:from>
    <xdr:to>
      <xdr:col>116</xdr:col>
      <xdr:colOff>152400</xdr:colOff>
      <xdr:row>77</xdr:row>
      <xdr:rowOff>76963</xdr:rowOff>
    </xdr:to>
    <xdr:cxnSp macro="">
      <xdr:nvCxnSpPr>
        <xdr:cNvPr id="714" name="直線コネクタ 713"/>
        <xdr:cNvCxnSpPr/>
      </xdr:nvCxnSpPr>
      <xdr:spPr>
        <a:xfrm>
          <a:off x="22072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103903</xdr:rowOff>
    </xdr:from>
    <xdr:ext cx="469744" cy="259045"/>
    <xdr:sp macro="" textlink="">
      <xdr:nvSpPr>
        <xdr:cNvPr id="715" name="【消防施設】&#10;一人当たり面積平均値テキスト"/>
        <xdr:cNvSpPr txBox="1"/>
      </xdr:nvSpPr>
      <xdr:spPr>
        <a:xfrm>
          <a:off x="22199600" y="1416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81026</xdr:rowOff>
    </xdr:from>
    <xdr:to>
      <xdr:col>116</xdr:col>
      <xdr:colOff>114300</xdr:colOff>
      <xdr:row>84</xdr:row>
      <xdr:rowOff>11176</xdr:rowOff>
    </xdr:to>
    <xdr:sp macro="" textlink="">
      <xdr:nvSpPr>
        <xdr:cNvPr id="716" name="フローチャート: 判断 715"/>
        <xdr:cNvSpPr/>
      </xdr:nvSpPr>
      <xdr:spPr>
        <a:xfrm>
          <a:off x="22110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7" name="フローチャート: 判断 716"/>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108458</xdr:rowOff>
    </xdr:from>
    <xdr:to>
      <xdr:col>107</xdr:col>
      <xdr:colOff>101600</xdr:colOff>
      <xdr:row>84</xdr:row>
      <xdr:rowOff>38608</xdr:rowOff>
    </xdr:to>
    <xdr:sp macro="" textlink="">
      <xdr:nvSpPr>
        <xdr:cNvPr id="718" name="フローチャート: 判断 717"/>
        <xdr:cNvSpPr/>
      </xdr:nvSpPr>
      <xdr:spPr>
        <a:xfrm>
          <a:off x="20383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719" name="フローチャート: 判断 718"/>
        <xdr:cNvSpPr/>
      </xdr:nvSpPr>
      <xdr:spPr>
        <a:xfrm>
          <a:off x="19494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110744</xdr:rowOff>
    </xdr:from>
    <xdr:to>
      <xdr:col>116</xdr:col>
      <xdr:colOff>114300</xdr:colOff>
      <xdr:row>85</xdr:row>
      <xdr:rowOff>40894</xdr:rowOff>
    </xdr:to>
    <xdr:sp macro="" textlink="">
      <xdr:nvSpPr>
        <xdr:cNvPr id="725" name="楕円 724"/>
        <xdr:cNvSpPr/>
      </xdr:nvSpPr>
      <xdr:spPr>
        <a:xfrm>
          <a:off x="221107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89171</xdr:rowOff>
    </xdr:from>
    <xdr:ext cx="469744" cy="259045"/>
    <xdr:sp macro="" textlink="">
      <xdr:nvSpPr>
        <xdr:cNvPr id="726" name="【消防施設】&#10;一人当たり面積該当値テキスト"/>
        <xdr:cNvSpPr txBox="1"/>
      </xdr:nvSpPr>
      <xdr:spPr>
        <a:xfrm>
          <a:off x="22199600"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110744</xdr:rowOff>
    </xdr:from>
    <xdr:to>
      <xdr:col>112</xdr:col>
      <xdr:colOff>38100</xdr:colOff>
      <xdr:row>85</xdr:row>
      <xdr:rowOff>40894</xdr:rowOff>
    </xdr:to>
    <xdr:sp macro="" textlink="">
      <xdr:nvSpPr>
        <xdr:cNvPr id="727" name="楕円 726"/>
        <xdr:cNvSpPr/>
      </xdr:nvSpPr>
      <xdr:spPr>
        <a:xfrm>
          <a:off x="21272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161544</xdr:rowOff>
    </xdr:from>
    <xdr:to>
      <xdr:col>116</xdr:col>
      <xdr:colOff>63500</xdr:colOff>
      <xdr:row>84</xdr:row>
      <xdr:rowOff>161544</xdr:rowOff>
    </xdr:to>
    <xdr:cxnSp macro="">
      <xdr:nvCxnSpPr>
        <xdr:cNvPr id="728" name="直線コネクタ 727"/>
        <xdr:cNvCxnSpPr/>
      </xdr:nvCxnSpPr>
      <xdr:spPr>
        <a:xfrm>
          <a:off x="21323300" y="145633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110744</xdr:rowOff>
    </xdr:from>
    <xdr:to>
      <xdr:col>107</xdr:col>
      <xdr:colOff>101600</xdr:colOff>
      <xdr:row>85</xdr:row>
      <xdr:rowOff>40894</xdr:rowOff>
    </xdr:to>
    <xdr:sp macro="" textlink="">
      <xdr:nvSpPr>
        <xdr:cNvPr id="729" name="楕円 728"/>
        <xdr:cNvSpPr/>
      </xdr:nvSpPr>
      <xdr:spPr>
        <a:xfrm>
          <a:off x="20383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161544</xdr:rowOff>
    </xdr:from>
    <xdr:to>
      <xdr:col>111</xdr:col>
      <xdr:colOff>177800</xdr:colOff>
      <xdr:row>84</xdr:row>
      <xdr:rowOff>161544</xdr:rowOff>
    </xdr:to>
    <xdr:cxnSp macro="">
      <xdr:nvCxnSpPr>
        <xdr:cNvPr id="730" name="直線コネクタ 729"/>
        <xdr:cNvCxnSpPr/>
      </xdr:nvCxnSpPr>
      <xdr:spPr>
        <a:xfrm>
          <a:off x="20434300" y="1456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731" name="n_1aveValue【消防施設】&#10;一人当たり面積"/>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55135</xdr:rowOff>
    </xdr:from>
    <xdr:ext cx="469744" cy="259045"/>
    <xdr:sp macro="" textlink="">
      <xdr:nvSpPr>
        <xdr:cNvPr id="732" name="n_2aveValue【消防施設】&#10;一人当たり面積"/>
        <xdr:cNvSpPr txBox="1"/>
      </xdr:nvSpPr>
      <xdr:spPr>
        <a:xfrm>
          <a:off x="20199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55135</xdr:rowOff>
    </xdr:from>
    <xdr:ext cx="469744" cy="259045"/>
    <xdr:sp macro="" textlink="">
      <xdr:nvSpPr>
        <xdr:cNvPr id="733" name="n_3aveValue【消防施設】&#10;一人当たり面積"/>
        <xdr:cNvSpPr txBox="1"/>
      </xdr:nvSpPr>
      <xdr:spPr>
        <a:xfrm>
          <a:off x="19310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32021</xdr:rowOff>
    </xdr:from>
    <xdr:ext cx="469744" cy="259045"/>
    <xdr:sp macro="" textlink="">
      <xdr:nvSpPr>
        <xdr:cNvPr id="734" name="n_1mainValue【消防施設】&#10;一人当たり面積"/>
        <xdr:cNvSpPr txBox="1"/>
      </xdr:nvSpPr>
      <xdr:spPr>
        <a:xfrm>
          <a:off x="210757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32021</xdr:rowOff>
    </xdr:from>
    <xdr:ext cx="469744" cy="259045"/>
    <xdr:sp macro="" textlink="">
      <xdr:nvSpPr>
        <xdr:cNvPr id="735" name="n_2mainValue【消防施設】&#10;一人当たり面積"/>
        <xdr:cNvSpPr txBox="1"/>
      </xdr:nvSpPr>
      <xdr:spPr>
        <a:xfrm>
          <a:off x="20199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46" name="直線コネクタ 74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47" name="テキスト ボックス 74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8" name="直線コネクタ 74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9" name="テキスト ボックス 74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0" name="直線コネクタ 74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1" name="テキスト ボックス 75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2" name="直線コネクタ 75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3" name="テキスト ボックス 75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4" name="直線コネクタ 75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5" name="テキスト ボックス 75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6" name="直線コネクタ 75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57" name="テキスト ボックス 75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59" name="テキスト ボックス 75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12519</xdr:rowOff>
    </xdr:to>
    <xdr:cxnSp macro="">
      <xdr:nvCxnSpPr>
        <xdr:cNvPr id="761" name="直線コネクタ 760"/>
        <xdr:cNvCxnSpPr/>
      </xdr:nvCxnSpPr>
      <xdr:spPr>
        <a:xfrm flipV="1">
          <a:off x="16318864" y="1709057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16346</xdr:rowOff>
    </xdr:from>
    <xdr:ext cx="405111" cy="259045"/>
    <xdr:sp macro="" textlink="">
      <xdr:nvSpPr>
        <xdr:cNvPr id="762" name="【庁舎】&#10;有形固定資産減価償却率最小値テキスト"/>
        <xdr:cNvSpPr txBox="1"/>
      </xdr:nvSpPr>
      <xdr:spPr>
        <a:xfrm>
          <a:off x="16357600" y="1853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12519</xdr:rowOff>
    </xdr:from>
    <xdr:to>
      <xdr:col>86</xdr:col>
      <xdr:colOff>25400</xdr:colOff>
      <xdr:row>108</xdr:row>
      <xdr:rowOff>12519</xdr:rowOff>
    </xdr:to>
    <xdr:cxnSp macro="">
      <xdr:nvCxnSpPr>
        <xdr:cNvPr id="763" name="直線コネクタ 762"/>
        <xdr:cNvCxnSpPr/>
      </xdr:nvCxnSpPr>
      <xdr:spPr>
        <a:xfrm>
          <a:off x="16230600" y="1852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64"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5" name="直線コネクタ 76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80934</xdr:rowOff>
    </xdr:from>
    <xdr:ext cx="405111" cy="259045"/>
    <xdr:sp macro="" textlink="">
      <xdr:nvSpPr>
        <xdr:cNvPr id="766" name="【庁舎】&#10;有形固定資産減価償却率平均値テキスト"/>
        <xdr:cNvSpPr txBox="1"/>
      </xdr:nvSpPr>
      <xdr:spPr>
        <a:xfrm>
          <a:off x="16357600" y="17568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58057</xdr:rowOff>
    </xdr:from>
    <xdr:to>
      <xdr:col>85</xdr:col>
      <xdr:colOff>177800</xdr:colOff>
      <xdr:row>103</xdr:row>
      <xdr:rowOff>159657</xdr:rowOff>
    </xdr:to>
    <xdr:sp macro="" textlink="">
      <xdr:nvSpPr>
        <xdr:cNvPr id="767" name="フローチャート: 判断 766"/>
        <xdr:cNvSpPr/>
      </xdr:nvSpPr>
      <xdr:spPr>
        <a:xfrm>
          <a:off x="16268700" y="1771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66221</xdr:rowOff>
    </xdr:from>
    <xdr:to>
      <xdr:col>81</xdr:col>
      <xdr:colOff>101600</xdr:colOff>
      <xdr:row>103</xdr:row>
      <xdr:rowOff>167821</xdr:rowOff>
    </xdr:to>
    <xdr:sp macro="" textlink="">
      <xdr:nvSpPr>
        <xdr:cNvPr id="768" name="フローチャート: 判断 767"/>
        <xdr:cNvSpPr/>
      </xdr:nvSpPr>
      <xdr:spPr>
        <a:xfrm>
          <a:off x="154305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36830</xdr:rowOff>
    </xdr:from>
    <xdr:to>
      <xdr:col>76</xdr:col>
      <xdr:colOff>165100</xdr:colOff>
      <xdr:row>103</xdr:row>
      <xdr:rowOff>138430</xdr:rowOff>
    </xdr:to>
    <xdr:sp macro="" textlink="">
      <xdr:nvSpPr>
        <xdr:cNvPr id="769" name="フローチャート: 判断 768"/>
        <xdr:cNvSpPr/>
      </xdr:nvSpPr>
      <xdr:spPr>
        <a:xfrm>
          <a:off x="14541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74386</xdr:rowOff>
    </xdr:from>
    <xdr:to>
      <xdr:col>72</xdr:col>
      <xdr:colOff>38100</xdr:colOff>
      <xdr:row>104</xdr:row>
      <xdr:rowOff>4536</xdr:rowOff>
    </xdr:to>
    <xdr:sp macro="" textlink="">
      <xdr:nvSpPr>
        <xdr:cNvPr id="770" name="フローチャート: 判断 769"/>
        <xdr:cNvSpPr/>
      </xdr:nvSpPr>
      <xdr:spPr>
        <a:xfrm>
          <a:off x="13652500" y="177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71120</xdr:rowOff>
    </xdr:from>
    <xdr:to>
      <xdr:col>85</xdr:col>
      <xdr:colOff>177800</xdr:colOff>
      <xdr:row>104</xdr:row>
      <xdr:rowOff>1270</xdr:rowOff>
    </xdr:to>
    <xdr:sp macro="" textlink="">
      <xdr:nvSpPr>
        <xdr:cNvPr id="776" name="楕円 775"/>
        <xdr:cNvSpPr/>
      </xdr:nvSpPr>
      <xdr:spPr>
        <a:xfrm>
          <a:off x="162687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49547</xdr:rowOff>
    </xdr:from>
    <xdr:ext cx="405111" cy="259045"/>
    <xdr:sp macro="" textlink="">
      <xdr:nvSpPr>
        <xdr:cNvPr id="777" name="【庁舎】&#10;有形固定資産減価償却率該当値テキスト"/>
        <xdr:cNvSpPr txBox="1"/>
      </xdr:nvSpPr>
      <xdr:spPr>
        <a:xfrm>
          <a:off x="16357600"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53158</xdr:rowOff>
    </xdr:from>
    <xdr:to>
      <xdr:col>81</xdr:col>
      <xdr:colOff>101600</xdr:colOff>
      <xdr:row>103</xdr:row>
      <xdr:rowOff>154758</xdr:rowOff>
    </xdr:to>
    <xdr:sp macro="" textlink="">
      <xdr:nvSpPr>
        <xdr:cNvPr id="778" name="楕円 777"/>
        <xdr:cNvSpPr/>
      </xdr:nvSpPr>
      <xdr:spPr>
        <a:xfrm>
          <a:off x="15430500" y="177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103958</xdr:rowOff>
    </xdr:from>
    <xdr:to>
      <xdr:col>85</xdr:col>
      <xdr:colOff>127000</xdr:colOff>
      <xdr:row>103</xdr:row>
      <xdr:rowOff>121920</xdr:rowOff>
    </xdr:to>
    <xdr:cxnSp macro="">
      <xdr:nvCxnSpPr>
        <xdr:cNvPr id="779" name="直線コネクタ 778"/>
        <xdr:cNvCxnSpPr/>
      </xdr:nvCxnSpPr>
      <xdr:spPr>
        <a:xfrm>
          <a:off x="15481300" y="17763308"/>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90714</xdr:rowOff>
    </xdr:from>
    <xdr:to>
      <xdr:col>76</xdr:col>
      <xdr:colOff>165100</xdr:colOff>
      <xdr:row>104</xdr:row>
      <xdr:rowOff>20864</xdr:rowOff>
    </xdr:to>
    <xdr:sp macro="" textlink="">
      <xdr:nvSpPr>
        <xdr:cNvPr id="780" name="楕円 779"/>
        <xdr:cNvSpPr/>
      </xdr:nvSpPr>
      <xdr:spPr>
        <a:xfrm>
          <a:off x="14541500" y="1775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103958</xdr:rowOff>
    </xdr:from>
    <xdr:to>
      <xdr:col>81</xdr:col>
      <xdr:colOff>50800</xdr:colOff>
      <xdr:row>103</xdr:row>
      <xdr:rowOff>141514</xdr:rowOff>
    </xdr:to>
    <xdr:cxnSp macro="">
      <xdr:nvCxnSpPr>
        <xdr:cNvPr id="781" name="直線コネクタ 780"/>
        <xdr:cNvCxnSpPr/>
      </xdr:nvCxnSpPr>
      <xdr:spPr>
        <a:xfrm flipV="1">
          <a:off x="14592300" y="1776330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158948</xdr:rowOff>
    </xdr:from>
    <xdr:ext cx="405111" cy="259045"/>
    <xdr:sp macro="" textlink="">
      <xdr:nvSpPr>
        <xdr:cNvPr id="782" name="n_1aveValue【庁舎】&#10;有形固定資産減価償却率"/>
        <xdr:cNvSpPr txBox="1"/>
      </xdr:nvSpPr>
      <xdr:spPr>
        <a:xfrm>
          <a:off x="15266044" y="1781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154957</xdr:rowOff>
    </xdr:from>
    <xdr:ext cx="405111" cy="259045"/>
    <xdr:sp macro="" textlink="">
      <xdr:nvSpPr>
        <xdr:cNvPr id="783" name="n_2aveValue【庁舎】&#10;有形固定資産減価償却率"/>
        <xdr:cNvSpPr txBox="1"/>
      </xdr:nvSpPr>
      <xdr:spPr>
        <a:xfrm>
          <a:off x="14389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21063</xdr:rowOff>
    </xdr:from>
    <xdr:ext cx="405111" cy="259045"/>
    <xdr:sp macro="" textlink="">
      <xdr:nvSpPr>
        <xdr:cNvPr id="784" name="n_3aveValue【庁舎】&#10;有形固定資産減価償却率"/>
        <xdr:cNvSpPr txBox="1"/>
      </xdr:nvSpPr>
      <xdr:spPr>
        <a:xfrm>
          <a:off x="13500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171285</xdr:rowOff>
    </xdr:from>
    <xdr:ext cx="405111" cy="259045"/>
    <xdr:sp macro="" textlink="">
      <xdr:nvSpPr>
        <xdr:cNvPr id="785" name="n_1mainValue【庁舎】&#10;有形固定資産減価償却率"/>
        <xdr:cNvSpPr txBox="1"/>
      </xdr:nvSpPr>
      <xdr:spPr>
        <a:xfrm>
          <a:off x="152660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11991</xdr:rowOff>
    </xdr:from>
    <xdr:ext cx="405111" cy="259045"/>
    <xdr:sp macro="" textlink="">
      <xdr:nvSpPr>
        <xdr:cNvPr id="786" name="n_2mainValue【庁舎】&#10;有形固定資産減価償却率"/>
        <xdr:cNvSpPr txBox="1"/>
      </xdr:nvSpPr>
      <xdr:spPr>
        <a:xfrm>
          <a:off x="14389744" y="1784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97" name="テキスト ボックス 79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98" name="直線コネクタ 79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9" name="テキスト ボックス 79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0" name="直線コネクタ 79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1" name="テキスト ボックス 80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2" name="直線コネクタ 80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3" name="テキスト ボックス 80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4" name="直線コネクタ 80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5" name="テキスト ボックス 80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6" name="直線コネクタ 80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7" name="テキスト ボックス 80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8" name="直線コネクタ 80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9" name="テキスト ボックス 80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109</xdr:row>
      <xdr:rowOff>58238</xdr:rowOff>
    </xdr:to>
    <xdr:cxnSp macro="">
      <xdr:nvCxnSpPr>
        <xdr:cNvPr id="813" name="直線コネクタ 812"/>
        <xdr:cNvCxnSpPr/>
      </xdr:nvCxnSpPr>
      <xdr:spPr>
        <a:xfrm flipV="1">
          <a:off x="22160864" y="17201606"/>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814" name="【庁舎】&#10;一人当たり面積最小値テキスト"/>
        <xdr:cNvSpPr txBox="1"/>
      </xdr:nvSpPr>
      <xdr:spPr>
        <a:xfrm>
          <a:off x="22199600" y="1875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815" name="直線コネクタ 814"/>
        <xdr:cNvCxnSpPr/>
      </xdr:nvCxnSpPr>
      <xdr:spPr>
        <a:xfrm>
          <a:off x="22072600" y="1874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816" name="【庁舎】&#10;一人当たり面積最大値テキスト"/>
        <xdr:cNvSpPr txBox="1"/>
      </xdr:nvSpPr>
      <xdr:spPr>
        <a:xfrm>
          <a:off x="22199600" y="169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817" name="直線コネクタ 816"/>
        <xdr:cNvCxnSpPr/>
      </xdr:nvCxnSpPr>
      <xdr:spPr>
        <a:xfrm>
          <a:off x="22072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139716</xdr:rowOff>
    </xdr:from>
    <xdr:ext cx="469744" cy="259045"/>
    <xdr:sp macro="" textlink="">
      <xdr:nvSpPr>
        <xdr:cNvPr id="818" name="【庁舎】&#10;一人当たり面積平均値テキスト"/>
        <xdr:cNvSpPr txBox="1"/>
      </xdr:nvSpPr>
      <xdr:spPr>
        <a:xfrm>
          <a:off x="22199600" y="1814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819" name="フローチャート: 判断 818"/>
        <xdr:cNvSpPr/>
      </xdr:nvSpPr>
      <xdr:spPr>
        <a:xfrm>
          <a:off x="221107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820" name="フローチャート: 判断 819"/>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152763</xdr:rowOff>
    </xdr:from>
    <xdr:to>
      <xdr:col>107</xdr:col>
      <xdr:colOff>101600</xdr:colOff>
      <xdr:row>107</xdr:row>
      <xdr:rowOff>82913</xdr:rowOff>
    </xdr:to>
    <xdr:sp macro="" textlink="">
      <xdr:nvSpPr>
        <xdr:cNvPr id="821" name="フローチャート: 判断 820"/>
        <xdr:cNvSpPr/>
      </xdr:nvSpPr>
      <xdr:spPr>
        <a:xfrm>
          <a:off x="20383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822" name="フローチャート: 判断 821"/>
        <xdr:cNvSpPr/>
      </xdr:nvSpPr>
      <xdr:spPr>
        <a:xfrm>
          <a:off x="19494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162561</xdr:rowOff>
    </xdr:from>
    <xdr:to>
      <xdr:col>116</xdr:col>
      <xdr:colOff>114300</xdr:colOff>
      <xdr:row>109</xdr:row>
      <xdr:rowOff>92711</xdr:rowOff>
    </xdr:to>
    <xdr:sp macro="" textlink="">
      <xdr:nvSpPr>
        <xdr:cNvPr id="828" name="楕円 827"/>
        <xdr:cNvSpPr/>
      </xdr:nvSpPr>
      <xdr:spPr>
        <a:xfrm>
          <a:off x="22110700" y="1867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77488</xdr:rowOff>
    </xdr:from>
    <xdr:ext cx="469744" cy="259045"/>
    <xdr:sp macro="" textlink="">
      <xdr:nvSpPr>
        <xdr:cNvPr id="829" name="【庁舎】&#10;一人当たり面積該当値テキスト"/>
        <xdr:cNvSpPr txBox="1"/>
      </xdr:nvSpPr>
      <xdr:spPr>
        <a:xfrm>
          <a:off x="22199600" y="1859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126637</xdr:rowOff>
    </xdr:from>
    <xdr:to>
      <xdr:col>112</xdr:col>
      <xdr:colOff>38100</xdr:colOff>
      <xdr:row>109</xdr:row>
      <xdr:rowOff>56787</xdr:rowOff>
    </xdr:to>
    <xdr:sp macro="" textlink="">
      <xdr:nvSpPr>
        <xdr:cNvPr id="830" name="楕円 829"/>
        <xdr:cNvSpPr/>
      </xdr:nvSpPr>
      <xdr:spPr>
        <a:xfrm>
          <a:off x="21272500" y="186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5987</xdr:rowOff>
    </xdr:from>
    <xdr:to>
      <xdr:col>116</xdr:col>
      <xdr:colOff>63500</xdr:colOff>
      <xdr:row>109</xdr:row>
      <xdr:rowOff>41911</xdr:rowOff>
    </xdr:to>
    <xdr:cxnSp macro="">
      <xdr:nvCxnSpPr>
        <xdr:cNvPr id="831" name="直線コネクタ 830"/>
        <xdr:cNvCxnSpPr/>
      </xdr:nvCxnSpPr>
      <xdr:spPr>
        <a:xfrm>
          <a:off x="21323300" y="18694037"/>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129902</xdr:rowOff>
    </xdr:from>
    <xdr:to>
      <xdr:col>107</xdr:col>
      <xdr:colOff>101600</xdr:colOff>
      <xdr:row>109</xdr:row>
      <xdr:rowOff>60052</xdr:rowOff>
    </xdr:to>
    <xdr:sp macro="" textlink="">
      <xdr:nvSpPr>
        <xdr:cNvPr id="832" name="楕円 831"/>
        <xdr:cNvSpPr/>
      </xdr:nvSpPr>
      <xdr:spPr>
        <a:xfrm>
          <a:off x="20383500" y="186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5987</xdr:rowOff>
    </xdr:from>
    <xdr:to>
      <xdr:col>111</xdr:col>
      <xdr:colOff>177800</xdr:colOff>
      <xdr:row>109</xdr:row>
      <xdr:rowOff>9252</xdr:rowOff>
    </xdr:to>
    <xdr:cxnSp macro="">
      <xdr:nvCxnSpPr>
        <xdr:cNvPr id="833" name="直線コネクタ 832"/>
        <xdr:cNvCxnSpPr/>
      </xdr:nvCxnSpPr>
      <xdr:spPr>
        <a:xfrm flipV="1">
          <a:off x="20434300" y="186940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834" name="n_1aveValue【庁舎】&#10;一人当たり面積"/>
        <xdr:cNvSpPr txBox="1"/>
      </xdr:nvSpPr>
      <xdr:spPr>
        <a:xfrm>
          <a:off x="21075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99440</xdr:rowOff>
    </xdr:from>
    <xdr:ext cx="469744" cy="259045"/>
    <xdr:sp macro="" textlink="">
      <xdr:nvSpPr>
        <xdr:cNvPr id="835" name="n_2aveValue【庁舎】&#10;一人当たり面積"/>
        <xdr:cNvSpPr txBox="1"/>
      </xdr:nvSpPr>
      <xdr:spPr>
        <a:xfrm>
          <a:off x="201994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836" name="n_3aveValue【庁舎】&#10;一人当たり面積"/>
        <xdr:cNvSpPr txBox="1"/>
      </xdr:nvSpPr>
      <xdr:spPr>
        <a:xfrm>
          <a:off x="19310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47914</xdr:rowOff>
    </xdr:from>
    <xdr:ext cx="469744" cy="259045"/>
    <xdr:sp macro="" textlink="">
      <xdr:nvSpPr>
        <xdr:cNvPr id="837" name="n_1mainValue【庁舎】&#10;一人当たり面積"/>
        <xdr:cNvSpPr txBox="1"/>
      </xdr:nvSpPr>
      <xdr:spPr>
        <a:xfrm>
          <a:off x="21075727" y="1873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51179</xdr:rowOff>
    </xdr:from>
    <xdr:ext cx="469744" cy="259045"/>
    <xdr:sp macro="" textlink="">
      <xdr:nvSpPr>
        <xdr:cNvPr id="838" name="n_2mainValue【庁舎】&#10;一人当たり面積"/>
        <xdr:cNvSpPr txBox="1"/>
      </xdr:nvSpPr>
      <xdr:spPr>
        <a:xfrm>
          <a:off x="20199427" y="1873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9" name="正方形/長方形 83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0" name="正方形/長方形 83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1" name="テキスト ボックス 84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市民会館と保健センターである。現在、令和３年度完成を目指して新本庁舎を建設中であり、それに併せて本庁舎へ保健センターを移転する予定である。また、令和４年度稼働予定の広域ごみ処理施設を建設中であり、それに伴い平成３０年度に旧美化センターを解体したことにより、一般廃棄物処理施設の有形固定資産減価償却率が高くなり一人当たり有形固定資産（償却資産）額が減少している。図書館については、平成２７年度に新施設を建設したため有形固定資産減価償却率が低くなってい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福祉施設の平成２８年度の有形固定資産減価償却率 「</a:t>
          </a:r>
          <a:r>
            <a:rPr kumimoji="1" lang="en-US" altLang="ja-JP" sz="1300">
              <a:latin typeface="ＭＳ Ｐゴシック" panose="020B0600070205080204" pitchFamily="50" charset="-128"/>
              <a:ea typeface="ＭＳ Ｐゴシック" panose="020B0600070205080204" pitchFamily="50" charset="-128"/>
            </a:rPr>
            <a:t>215.4%</a:t>
          </a:r>
          <a:r>
            <a:rPr kumimoji="1" lang="ja-JP" altLang="en-US" sz="1300">
              <a:latin typeface="ＭＳ Ｐゴシック" panose="020B0600070205080204" pitchFamily="50" charset="-128"/>
              <a:ea typeface="ＭＳ Ｐゴシック" panose="020B0600070205080204" pitchFamily="50" charset="-128"/>
            </a:rPr>
            <a:t>」 は誤りで、正しくは 「</a:t>
          </a:r>
          <a:r>
            <a:rPr kumimoji="1" lang="en-US" altLang="ja-JP" sz="1300">
              <a:latin typeface="ＭＳ Ｐゴシック" panose="020B0600070205080204" pitchFamily="50" charset="-128"/>
              <a:ea typeface="ＭＳ Ｐゴシック" panose="020B0600070205080204" pitchFamily="50" charset="-128"/>
            </a:rPr>
            <a:t>21.5%</a:t>
          </a:r>
          <a:r>
            <a:rPr kumimoji="1" lang="ja-JP" altLang="en-US" sz="1300">
              <a:latin typeface="ＭＳ Ｐゴシック" panose="020B0600070205080204" pitchFamily="50" charset="-128"/>
              <a:ea typeface="ＭＳ Ｐゴシック" panose="020B0600070205080204" pitchFamily="50" charset="-128"/>
            </a:rPr>
            <a:t>」 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91,159
90,037
34.38
35,488,458
34,930,464
530,054
20,425,872
35,093,962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市には大規模企業が集中しているため、平均を上回る税収があり、類似団体の中でも上位を保っている。高砂市行政経営プラン（平成２９年度～令和２年度）では、「徴収率の向上」を引き続き推進すべき課題の一つとしており、徴収強化等自主財源の確保に取り組むとともに、第４次総合計画に沿った施策の重点化を図りながら、財政基盤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165100</xdr:rowOff>
    </xdr:to>
    <xdr:cxnSp macro="">
      <xdr:nvCxnSpPr>
        <xdr:cNvPr id="64" name="直線コネクタ 63"/>
        <xdr:cNvCxnSpPr/>
      </xdr:nvCxnSpPr>
      <xdr:spPr>
        <a:xfrm flipV="1">
          <a:off x="4953000" y="618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127000</xdr:rowOff>
    </xdr:to>
    <xdr:cxnSp macro="">
      <xdr:nvCxnSpPr>
        <xdr:cNvPr id="69" name="直線コネクタ 68"/>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91316</xdr:rowOff>
    </xdr:from>
    <xdr:ext cx="762000" cy="259045"/>
    <xdr:sp macro="" textlink="">
      <xdr:nvSpPr>
        <xdr:cNvPr id="70" name="財政力平均値テキスト"/>
        <xdr:cNvSpPr txBox="1"/>
      </xdr:nvSpPr>
      <xdr:spPr>
        <a:xfrm>
          <a:off x="5041900" y="712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127000</xdr:rowOff>
    </xdr:to>
    <xdr:cxnSp macro="">
      <xdr:nvCxnSpPr>
        <xdr:cNvPr id="72" name="直線コネクタ 71"/>
        <xdr:cNvCxnSpPr/>
      </xdr:nvCxnSpPr>
      <xdr:spPr>
        <a:xfrm>
          <a:off x="3225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34166</xdr:rowOff>
    </xdr:from>
    <xdr:ext cx="736600" cy="259045"/>
    <xdr:sp macro="" textlink="">
      <xdr:nvSpPr>
        <xdr:cNvPr id="74" name="テキスト ボックス 73"/>
        <xdr:cNvSpPr txBox="1"/>
      </xdr:nvSpPr>
      <xdr:spPr>
        <a:xfrm>
          <a:off x="3733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127000</xdr:rowOff>
    </xdr:to>
    <xdr:cxnSp macro="">
      <xdr:nvCxnSpPr>
        <xdr:cNvPr id="75" name="直線コネクタ 74"/>
        <xdr:cNvCxnSpPr/>
      </xdr:nvCxnSpPr>
      <xdr:spPr>
        <a:xfrm>
          <a:off x="2336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47572</xdr:rowOff>
    </xdr:from>
    <xdr:ext cx="762000" cy="259045"/>
    <xdr:sp macro="" textlink="">
      <xdr:nvSpPr>
        <xdr:cNvPr id="77" name="テキスト ボックス 76"/>
        <xdr:cNvSpPr txBox="1"/>
      </xdr:nvSpPr>
      <xdr:spPr>
        <a:xfrm>
          <a:off x="2844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127000</xdr:rowOff>
    </xdr:to>
    <xdr:cxnSp macro="">
      <xdr:nvCxnSpPr>
        <xdr:cNvPr id="78" name="直線コネクタ 77"/>
        <xdr:cNvCxnSpPr/>
      </xdr:nvCxnSpPr>
      <xdr:spPr>
        <a:xfrm>
          <a:off x="1447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47572</xdr:rowOff>
    </xdr:from>
    <xdr:ext cx="762000" cy="259045"/>
    <xdr:sp macro="" textlink="">
      <xdr:nvSpPr>
        <xdr:cNvPr id="80" name="テキスト ボックス 79"/>
        <xdr:cNvSpPr txBox="1"/>
      </xdr:nvSpPr>
      <xdr:spPr>
        <a:xfrm>
          <a:off x="1955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1" name="フローチャート: 判断 80"/>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2" name="テキスト ボックス 81"/>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1" name="テキスト ボックス 90"/>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類似団体平均を上回る水準で推移してきたが、平成３０年度においては、歳入について市税が減少したものの、歳出について人件費、補助費、公債費が減少したこと等により、前年度より１．１ポイント改善し、類似団体平均を下回っている。今後も社会保障経費やインフラ・公共施設の改修・更新経費等の増大が懸念されるため、高砂市行政経営プランの実施計画に基づき、自主財源の確保と経費の削減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133096</xdr:rowOff>
    </xdr:to>
    <xdr:cxnSp macro="">
      <xdr:nvCxnSpPr>
        <xdr:cNvPr id="125" name="直線コネクタ 124"/>
        <xdr:cNvCxnSpPr/>
      </xdr:nvCxnSpPr>
      <xdr:spPr>
        <a:xfrm flipV="1">
          <a:off x="4953000" y="10273792"/>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105173</xdr:rowOff>
    </xdr:from>
    <xdr:ext cx="762000" cy="259045"/>
    <xdr:sp macro="" textlink="">
      <xdr:nvSpPr>
        <xdr:cNvPr id="126" name="財政構造の弾力性最小値テキスト"/>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133096</xdr:rowOff>
    </xdr:from>
    <xdr:to>
      <xdr:col>24</xdr:col>
      <xdr:colOff>12700</xdr:colOff>
      <xdr:row>67</xdr:row>
      <xdr:rowOff>133096</xdr:rowOff>
    </xdr:to>
    <xdr:cxnSp macro="">
      <xdr:nvCxnSpPr>
        <xdr:cNvPr id="127" name="直線コネクタ 126"/>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28" name="財政構造の弾力性最大値テキスト"/>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29" name="直線コネクタ 128"/>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97282</xdr:rowOff>
    </xdr:from>
    <xdr:to>
      <xdr:col>23</xdr:col>
      <xdr:colOff>133350</xdr:colOff>
      <xdr:row>64</xdr:row>
      <xdr:rowOff>150368</xdr:rowOff>
    </xdr:to>
    <xdr:cxnSp macro="">
      <xdr:nvCxnSpPr>
        <xdr:cNvPr id="130" name="直線コネクタ 129"/>
        <xdr:cNvCxnSpPr/>
      </xdr:nvCxnSpPr>
      <xdr:spPr>
        <a:xfrm flipV="1">
          <a:off x="4114800" y="11070082"/>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52341</xdr:rowOff>
    </xdr:from>
    <xdr:ext cx="762000" cy="259045"/>
    <xdr:sp macro="" textlink="">
      <xdr:nvSpPr>
        <xdr:cNvPr id="131" name="財政構造の弾力性平均値テキスト"/>
        <xdr:cNvSpPr txBox="1"/>
      </xdr:nvSpPr>
      <xdr:spPr>
        <a:xfrm>
          <a:off x="5041900" y="11025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80264</xdr:rowOff>
    </xdr:from>
    <xdr:to>
      <xdr:col>23</xdr:col>
      <xdr:colOff>184150</xdr:colOff>
      <xdr:row>65</xdr:row>
      <xdr:rowOff>10414</xdr:rowOff>
    </xdr:to>
    <xdr:sp macro="" textlink="">
      <xdr:nvSpPr>
        <xdr:cNvPr id="132" name="フローチャート: 判断 131"/>
        <xdr:cNvSpPr/>
      </xdr:nvSpPr>
      <xdr:spPr>
        <a:xfrm>
          <a:off x="49022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150368</xdr:rowOff>
    </xdr:from>
    <xdr:to>
      <xdr:col>19</xdr:col>
      <xdr:colOff>133350</xdr:colOff>
      <xdr:row>65</xdr:row>
      <xdr:rowOff>128524</xdr:rowOff>
    </xdr:to>
    <xdr:cxnSp macro="">
      <xdr:nvCxnSpPr>
        <xdr:cNvPr id="133" name="直線コネクタ 132"/>
        <xdr:cNvCxnSpPr/>
      </xdr:nvCxnSpPr>
      <xdr:spPr>
        <a:xfrm flipV="1">
          <a:off x="3225800" y="11123168"/>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89916</xdr:rowOff>
    </xdr:from>
    <xdr:to>
      <xdr:col>19</xdr:col>
      <xdr:colOff>184150</xdr:colOff>
      <xdr:row>65</xdr:row>
      <xdr:rowOff>20066</xdr:rowOff>
    </xdr:to>
    <xdr:sp macro="" textlink="">
      <xdr:nvSpPr>
        <xdr:cNvPr id="134" name="フローチャート: 判断 133"/>
        <xdr:cNvSpPr/>
      </xdr:nvSpPr>
      <xdr:spPr>
        <a:xfrm>
          <a:off x="4064000" y="110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30243</xdr:rowOff>
    </xdr:from>
    <xdr:ext cx="736600" cy="259045"/>
    <xdr:sp macro="" textlink="">
      <xdr:nvSpPr>
        <xdr:cNvPr id="135" name="テキスト ボックス 134"/>
        <xdr:cNvSpPr txBox="1"/>
      </xdr:nvSpPr>
      <xdr:spPr>
        <a:xfrm>
          <a:off x="3733800" y="10831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77978</xdr:rowOff>
    </xdr:from>
    <xdr:to>
      <xdr:col>15</xdr:col>
      <xdr:colOff>82550</xdr:colOff>
      <xdr:row>65</xdr:row>
      <xdr:rowOff>128524</xdr:rowOff>
    </xdr:to>
    <xdr:cxnSp macro="">
      <xdr:nvCxnSpPr>
        <xdr:cNvPr id="136" name="直線コネクタ 135"/>
        <xdr:cNvCxnSpPr/>
      </xdr:nvCxnSpPr>
      <xdr:spPr>
        <a:xfrm>
          <a:off x="2336800" y="11050778"/>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7" name="フローチャート: 判断 136"/>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10939</xdr:rowOff>
    </xdr:from>
    <xdr:ext cx="762000" cy="259045"/>
    <xdr:sp macro="" textlink="">
      <xdr:nvSpPr>
        <xdr:cNvPr id="138" name="テキスト ボックス 137"/>
        <xdr:cNvSpPr txBox="1"/>
      </xdr:nvSpPr>
      <xdr:spPr>
        <a:xfrm>
          <a:off x="2844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61214</xdr:rowOff>
    </xdr:from>
    <xdr:to>
      <xdr:col>11</xdr:col>
      <xdr:colOff>31750</xdr:colOff>
      <xdr:row>64</xdr:row>
      <xdr:rowOff>77978</xdr:rowOff>
    </xdr:to>
    <xdr:cxnSp macro="">
      <xdr:nvCxnSpPr>
        <xdr:cNvPr id="139" name="直線コネクタ 138"/>
        <xdr:cNvCxnSpPr/>
      </xdr:nvCxnSpPr>
      <xdr:spPr>
        <a:xfrm>
          <a:off x="1447800" y="10862564"/>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121412</xdr:rowOff>
    </xdr:from>
    <xdr:to>
      <xdr:col>11</xdr:col>
      <xdr:colOff>82550</xdr:colOff>
      <xdr:row>64</xdr:row>
      <xdr:rowOff>51562</xdr:rowOff>
    </xdr:to>
    <xdr:sp macro="" textlink="">
      <xdr:nvSpPr>
        <xdr:cNvPr id="140" name="フローチャート: 判断 139"/>
        <xdr:cNvSpPr/>
      </xdr:nvSpPr>
      <xdr:spPr>
        <a:xfrm>
          <a:off x="2286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61739</xdr:rowOff>
    </xdr:from>
    <xdr:ext cx="762000" cy="259045"/>
    <xdr:sp macro="" textlink="">
      <xdr:nvSpPr>
        <xdr:cNvPr id="141" name="テキスト ボックス 140"/>
        <xdr:cNvSpPr txBox="1"/>
      </xdr:nvSpPr>
      <xdr:spPr>
        <a:xfrm>
          <a:off x="1955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42" name="フローチャート: 判断 141"/>
        <xdr:cNvSpPr/>
      </xdr:nvSpPr>
      <xdr:spPr>
        <a:xfrm>
          <a:off x="1397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94251</xdr:rowOff>
    </xdr:from>
    <xdr:ext cx="762000" cy="259045"/>
    <xdr:sp macro="" textlink="">
      <xdr:nvSpPr>
        <xdr:cNvPr id="143" name="テキスト ボックス 142"/>
        <xdr:cNvSpPr txBox="1"/>
      </xdr:nvSpPr>
      <xdr:spPr>
        <a:xfrm>
          <a:off x="1066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46482</xdr:rowOff>
    </xdr:from>
    <xdr:to>
      <xdr:col>23</xdr:col>
      <xdr:colOff>184150</xdr:colOff>
      <xdr:row>64</xdr:row>
      <xdr:rowOff>148082</xdr:rowOff>
    </xdr:to>
    <xdr:sp macro="" textlink="">
      <xdr:nvSpPr>
        <xdr:cNvPr id="149" name="楕円 148"/>
        <xdr:cNvSpPr/>
      </xdr:nvSpPr>
      <xdr:spPr>
        <a:xfrm>
          <a:off x="49022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63009</xdr:rowOff>
    </xdr:from>
    <xdr:ext cx="762000" cy="259045"/>
    <xdr:sp macro="" textlink="">
      <xdr:nvSpPr>
        <xdr:cNvPr id="150" name="財政構造の弾力性該当値テキスト"/>
        <xdr:cNvSpPr txBox="1"/>
      </xdr:nvSpPr>
      <xdr:spPr>
        <a:xfrm>
          <a:off x="5041900" y="1086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99568</xdr:rowOff>
    </xdr:from>
    <xdr:to>
      <xdr:col>19</xdr:col>
      <xdr:colOff>184150</xdr:colOff>
      <xdr:row>65</xdr:row>
      <xdr:rowOff>29718</xdr:rowOff>
    </xdr:to>
    <xdr:sp macro="" textlink="">
      <xdr:nvSpPr>
        <xdr:cNvPr id="151" name="楕円 150"/>
        <xdr:cNvSpPr/>
      </xdr:nvSpPr>
      <xdr:spPr>
        <a:xfrm>
          <a:off x="4064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14495</xdr:rowOff>
    </xdr:from>
    <xdr:ext cx="736600" cy="259045"/>
    <xdr:sp macro="" textlink="">
      <xdr:nvSpPr>
        <xdr:cNvPr id="152" name="テキスト ボックス 151"/>
        <xdr:cNvSpPr txBox="1"/>
      </xdr:nvSpPr>
      <xdr:spPr>
        <a:xfrm>
          <a:off x="3733800" y="11158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77724</xdr:rowOff>
    </xdr:from>
    <xdr:to>
      <xdr:col>15</xdr:col>
      <xdr:colOff>133350</xdr:colOff>
      <xdr:row>66</xdr:row>
      <xdr:rowOff>7874</xdr:rowOff>
    </xdr:to>
    <xdr:sp macro="" textlink="">
      <xdr:nvSpPr>
        <xdr:cNvPr id="153" name="楕円 152"/>
        <xdr:cNvSpPr/>
      </xdr:nvSpPr>
      <xdr:spPr>
        <a:xfrm>
          <a:off x="3175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164101</xdr:rowOff>
    </xdr:from>
    <xdr:ext cx="762000" cy="259045"/>
    <xdr:sp macro="" textlink="">
      <xdr:nvSpPr>
        <xdr:cNvPr id="154" name="テキスト ボックス 153"/>
        <xdr:cNvSpPr txBox="1"/>
      </xdr:nvSpPr>
      <xdr:spPr>
        <a:xfrm>
          <a:off x="2844800" y="11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27178</xdr:rowOff>
    </xdr:from>
    <xdr:to>
      <xdr:col>11</xdr:col>
      <xdr:colOff>82550</xdr:colOff>
      <xdr:row>64</xdr:row>
      <xdr:rowOff>128778</xdr:rowOff>
    </xdr:to>
    <xdr:sp macro="" textlink="">
      <xdr:nvSpPr>
        <xdr:cNvPr id="155" name="楕円 154"/>
        <xdr:cNvSpPr/>
      </xdr:nvSpPr>
      <xdr:spPr>
        <a:xfrm>
          <a:off x="2286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113555</xdr:rowOff>
    </xdr:from>
    <xdr:ext cx="762000" cy="259045"/>
    <xdr:sp macro="" textlink="">
      <xdr:nvSpPr>
        <xdr:cNvPr id="156" name="テキスト ボックス 155"/>
        <xdr:cNvSpPr txBox="1"/>
      </xdr:nvSpPr>
      <xdr:spPr>
        <a:xfrm>
          <a:off x="1955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10414</xdr:rowOff>
    </xdr:from>
    <xdr:to>
      <xdr:col>7</xdr:col>
      <xdr:colOff>31750</xdr:colOff>
      <xdr:row>63</xdr:row>
      <xdr:rowOff>112014</xdr:rowOff>
    </xdr:to>
    <xdr:sp macro="" textlink="">
      <xdr:nvSpPr>
        <xdr:cNvPr id="157" name="楕円 156"/>
        <xdr:cNvSpPr/>
      </xdr:nvSpPr>
      <xdr:spPr>
        <a:xfrm>
          <a:off x="1397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122191</xdr:rowOff>
    </xdr:from>
    <xdr:ext cx="762000" cy="259045"/>
    <xdr:sp macro="" textlink="">
      <xdr:nvSpPr>
        <xdr:cNvPr id="158" name="テキスト ボックス 157"/>
        <xdr:cNvSpPr txBox="1"/>
      </xdr:nvSpPr>
      <xdr:spPr>
        <a:xfrm>
          <a:off x="1066800" y="1058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人件費・物件費等決算額は、類似団体平均、全国平均、兵庫県平均の全てと比較して下回っている。人件費については、定員適正化計画に基づき抑制を行ってきており、今後も引き続き計画に沿った中長期的な計画的採用を検討し、実施していく。物件費等についても事務事業の見直しにより徹底的な削減に努め、財政の適正化を図って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61447</xdr:rowOff>
    </xdr:from>
    <xdr:to>
      <xdr:col>23</xdr:col>
      <xdr:colOff>133350</xdr:colOff>
      <xdr:row>88</xdr:row>
      <xdr:rowOff>149645</xdr:rowOff>
    </xdr:to>
    <xdr:cxnSp macro="">
      <xdr:nvCxnSpPr>
        <xdr:cNvPr id="186" name="直線コネクタ 185"/>
        <xdr:cNvCxnSpPr/>
      </xdr:nvCxnSpPr>
      <xdr:spPr>
        <a:xfrm flipV="1">
          <a:off x="4953000" y="13777447"/>
          <a:ext cx="0" cy="1459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121722</xdr:rowOff>
    </xdr:from>
    <xdr:ext cx="762000" cy="259045"/>
    <xdr:sp macro="" textlink="">
      <xdr:nvSpPr>
        <xdr:cNvPr id="187" name="人件費・物件費等の状況最小値テキスト"/>
        <xdr:cNvSpPr txBox="1"/>
      </xdr:nvSpPr>
      <xdr:spPr>
        <a:xfrm>
          <a:off x="5041900" y="1520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149645</xdr:rowOff>
    </xdr:from>
    <xdr:to>
      <xdr:col>24</xdr:col>
      <xdr:colOff>12700</xdr:colOff>
      <xdr:row>88</xdr:row>
      <xdr:rowOff>149645</xdr:rowOff>
    </xdr:to>
    <xdr:cxnSp macro="">
      <xdr:nvCxnSpPr>
        <xdr:cNvPr id="188" name="直線コネクタ 187"/>
        <xdr:cNvCxnSpPr/>
      </xdr:nvCxnSpPr>
      <xdr:spPr>
        <a:xfrm>
          <a:off x="4864100" y="1523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147824</xdr:rowOff>
    </xdr:from>
    <xdr:ext cx="762000" cy="259045"/>
    <xdr:sp macro="" textlink="">
      <xdr:nvSpPr>
        <xdr:cNvPr id="189" name="人件費・物件費等の状況最大値テキスト"/>
        <xdr:cNvSpPr txBox="1"/>
      </xdr:nvSpPr>
      <xdr:spPr>
        <a:xfrm>
          <a:off x="5041900" y="1352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61447</xdr:rowOff>
    </xdr:from>
    <xdr:to>
      <xdr:col>24</xdr:col>
      <xdr:colOff>12700</xdr:colOff>
      <xdr:row>80</xdr:row>
      <xdr:rowOff>61447</xdr:rowOff>
    </xdr:to>
    <xdr:cxnSp macro="">
      <xdr:nvCxnSpPr>
        <xdr:cNvPr id="190" name="直線コネクタ 189"/>
        <xdr:cNvCxnSpPr/>
      </xdr:nvCxnSpPr>
      <xdr:spPr>
        <a:xfrm>
          <a:off x="4864100" y="1377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12733</xdr:rowOff>
    </xdr:from>
    <xdr:to>
      <xdr:col>23</xdr:col>
      <xdr:colOff>133350</xdr:colOff>
      <xdr:row>81</xdr:row>
      <xdr:rowOff>23513</xdr:rowOff>
    </xdr:to>
    <xdr:cxnSp macro="">
      <xdr:nvCxnSpPr>
        <xdr:cNvPr id="191" name="直線コネクタ 190"/>
        <xdr:cNvCxnSpPr/>
      </xdr:nvCxnSpPr>
      <xdr:spPr>
        <a:xfrm flipV="1">
          <a:off x="4114800" y="13900183"/>
          <a:ext cx="838200" cy="1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155793</xdr:rowOff>
    </xdr:from>
    <xdr:ext cx="762000" cy="259045"/>
    <xdr:sp macro="" textlink="">
      <xdr:nvSpPr>
        <xdr:cNvPr id="192" name="人件費・物件費等の状況平均値テキスト"/>
        <xdr:cNvSpPr txBox="1"/>
      </xdr:nvSpPr>
      <xdr:spPr>
        <a:xfrm>
          <a:off x="5041900" y="140432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12266</xdr:rowOff>
    </xdr:from>
    <xdr:to>
      <xdr:col>23</xdr:col>
      <xdr:colOff>184150</xdr:colOff>
      <xdr:row>82</xdr:row>
      <xdr:rowOff>113866</xdr:rowOff>
    </xdr:to>
    <xdr:sp macro="" textlink="">
      <xdr:nvSpPr>
        <xdr:cNvPr id="193" name="フローチャート: 判断 192"/>
        <xdr:cNvSpPr/>
      </xdr:nvSpPr>
      <xdr:spPr>
        <a:xfrm>
          <a:off x="49022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23513</xdr:rowOff>
    </xdr:from>
    <xdr:to>
      <xdr:col>19</xdr:col>
      <xdr:colOff>133350</xdr:colOff>
      <xdr:row>81</xdr:row>
      <xdr:rowOff>58849</xdr:rowOff>
    </xdr:to>
    <xdr:cxnSp macro="">
      <xdr:nvCxnSpPr>
        <xdr:cNvPr id="194" name="直線コネクタ 193"/>
        <xdr:cNvCxnSpPr/>
      </xdr:nvCxnSpPr>
      <xdr:spPr>
        <a:xfrm flipV="1">
          <a:off x="3225800" y="13910963"/>
          <a:ext cx="889000" cy="3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9640</xdr:rowOff>
    </xdr:from>
    <xdr:to>
      <xdr:col>19</xdr:col>
      <xdr:colOff>184150</xdr:colOff>
      <xdr:row>82</xdr:row>
      <xdr:rowOff>111240</xdr:rowOff>
    </xdr:to>
    <xdr:sp macro="" textlink="">
      <xdr:nvSpPr>
        <xdr:cNvPr id="195" name="フローチャート: 判断 194"/>
        <xdr:cNvSpPr/>
      </xdr:nvSpPr>
      <xdr:spPr>
        <a:xfrm>
          <a:off x="4064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96017</xdr:rowOff>
    </xdr:from>
    <xdr:ext cx="736600" cy="259045"/>
    <xdr:sp macro="" textlink="">
      <xdr:nvSpPr>
        <xdr:cNvPr id="196" name="テキスト ボックス 195"/>
        <xdr:cNvSpPr txBox="1"/>
      </xdr:nvSpPr>
      <xdr:spPr>
        <a:xfrm>
          <a:off x="3733800" y="141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54158</xdr:rowOff>
    </xdr:from>
    <xdr:to>
      <xdr:col>15</xdr:col>
      <xdr:colOff>82550</xdr:colOff>
      <xdr:row>81</xdr:row>
      <xdr:rowOff>58849</xdr:rowOff>
    </xdr:to>
    <xdr:cxnSp macro="">
      <xdr:nvCxnSpPr>
        <xdr:cNvPr id="197" name="直線コネクタ 196"/>
        <xdr:cNvCxnSpPr/>
      </xdr:nvCxnSpPr>
      <xdr:spPr>
        <a:xfrm>
          <a:off x="2336800" y="13941608"/>
          <a:ext cx="889000" cy="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50459</xdr:rowOff>
    </xdr:from>
    <xdr:to>
      <xdr:col>15</xdr:col>
      <xdr:colOff>133350</xdr:colOff>
      <xdr:row>82</xdr:row>
      <xdr:rowOff>152059</xdr:rowOff>
    </xdr:to>
    <xdr:sp macro="" textlink="">
      <xdr:nvSpPr>
        <xdr:cNvPr id="198" name="フローチャート: 判断 197"/>
        <xdr:cNvSpPr/>
      </xdr:nvSpPr>
      <xdr:spPr>
        <a:xfrm>
          <a:off x="3175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136836</xdr:rowOff>
    </xdr:from>
    <xdr:ext cx="762000" cy="259045"/>
    <xdr:sp macro="" textlink="">
      <xdr:nvSpPr>
        <xdr:cNvPr id="199" name="テキスト ボックス 198"/>
        <xdr:cNvSpPr txBox="1"/>
      </xdr:nvSpPr>
      <xdr:spPr>
        <a:xfrm>
          <a:off x="2844800" y="1419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54158</xdr:rowOff>
    </xdr:from>
    <xdr:to>
      <xdr:col>11</xdr:col>
      <xdr:colOff>31750</xdr:colOff>
      <xdr:row>81</xdr:row>
      <xdr:rowOff>63134</xdr:rowOff>
    </xdr:to>
    <xdr:cxnSp macro="">
      <xdr:nvCxnSpPr>
        <xdr:cNvPr id="200" name="直線コネクタ 199"/>
        <xdr:cNvCxnSpPr/>
      </xdr:nvCxnSpPr>
      <xdr:spPr>
        <a:xfrm flipV="1">
          <a:off x="1447800" y="13941608"/>
          <a:ext cx="889000" cy="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121624</xdr:rowOff>
    </xdr:from>
    <xdr:to>
      <xdr:col>11</xdr:col>
      <xdr:colOff>82550</xdr:colOff>
      <xdr:row>82</xdr:row>
      <xdr:rowOff>51774</xdr:rowOff>
    </xdr:to>
    <xdr:sp macro="" textlink="">
      <xdr:nvSpPr>
        <xdr:cNvPr id="201" name="フローチャート: 判断 200"/>
        <xdr:cNvSpPr/>
      </xdr:nvSpPr>
      <xdr:spPr>
        <a:xfrm>
          <a:off x="2286000" y="140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36551</xdr:rowOff>
    </xdr:from>
    <xdr:ext cx="762000" cy="259045"/>
    <xdr:sp macro="" textlink="">
      <xdr:nvSpPr>
        <xdr:cNvPr id="202" name="テキスト ボックス 201"/>
        <xdr:cNvSpPr txBox="1"/>
      </xdr:nvSpPr>
      <xdr:spPr>
        <a:xfrm>
          <a:off x="1955800" y="1409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43366</xdr:rowOff>
    </xdr:from>
    <xdr:to>
      <xdr:col>7</xdr:col>
      <xdr:colOff>31750</xdr:colOff>
      <xdr:row>81</xdr:row>
      <xdr:rowOff>144966</xdr:rowOff>
    </xdr:to>
    <xdr:sp macro="" textlink="">
      <xdr:nvSpPr>
        <xdr:cNvPr id="203" name="フローチャート: 判断 202"/>
        <xdr:cNvSpPr/>
      </xdr:nvSpPr>
      <xdr:spPr>
        <a:xfrm>
          <a:off x="1397000" y="1393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129743</xdr:rowOff>
    </xdr:from>
    <xdr:ext cx="762000" cy="259045"/>
    <xdr:sp macro="" textlink="">
      <xdr:nvSpPr>
        <xdr:cNvPr id="204" name="テキスト ボックス 203"/>
        <xdr:cNvSpPr txBox="1"/>
      </xdr:nvSpPr>
      <xdr:spPr>
        <a:xfrm>
          <a:off x="1066800" y="1401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133383</xdr:rowOff>
    </xdr:from>
    <xdr:to>
      <xdr:col>23</xdr:col>
      <xdr:colOff>184150</xdr:colOff>
      <xdr:row>81</xdr:row>
      <xdr:rowOff>63533</xdr:rowOff>
    </xdr:to>
    <xdr:sp macro="" textlink="">
      <xdr:nvSpPr>
        <xdr:cNvPr id="210" name="楕円 209"/>
        <xdr:cNvSpPr/>
      </xdr:nvSpPr>
      <xdr:spPr>
        <a:xfrm>
          <a:off x="4902200" y="1384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54660</xdr:rowOff>
    </xdr:from>
    <xdr:ext cx="762000" cy="259045"/>
    <xdr:sp macro="" textlink="">
      <xdr:nvSpPr>
        <xdr:cNvPr id="211" name="人件費・物件費等の状況該当値テキスト"/>
        <xdr:cNvSpPr txBox="1"/>
      </xdr:nvSpPr>
      <xdr:spPr>
        <a:xfrm>
          <a:off x="5041900" y="13770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144163</xdr:rowOff>
    </xdr:from>
    <xdr:to>
      <xdr:col>19</xdr:col>
      <xdr:colOff>184150</xdr:colOff>
      <xdr:row>81</xdr:row>
      <xdr:rowOff>74313</xdr:rowOff>
    </xdr:to>
    <xdr:sp macro="" textlink="">
      <xdr:nvSpPr>
        <xdr:cNvPr id="212" name="楕円 211"/>
        <xdr:cNvSpPr/>
      </xdr:nvSpPr>
      <xdr:spPr>
        <a:xfrm>
          <a:off x="4064000" y="1386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84490</xdr:rowOff>
    </xdr:from>
    <xdr:ext cx="736600" cy="259045"/>
    <xdr:sp macro="" textlink="">
      <xdr:nvSpPr>
        <xdr:cNvPr id="213" name="テキスト ボックス 212"/>
        <xdr:cNvSpPr txBox="1"/>
      </xdr:nvSpPr>
      <xdr:spPr>
        <a:xfrm>
          <a:off x="3733800" y="13629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8049</xdr:rowOff>
    </xdr:from>
    <xdr:to>
      <xdr:col>15</xdr:col>
      <xdr:colOff>133350</xdr:colOff>
      <xdr:row>81</xdr:row>
      <xdr:rowOff>109649</xdr:rowOff>
    </xdr:to>
    <xdr:sp macro="" textlink="">
      <xdr:nvSpPr>
        <xdr:cNvPr id="214" name="楕円 213"/>
        <xdr:cNvSpPr/>
      </xdr:nvSpPr>
      <xdr:spPr>
        <a:xfrm>
          <a:off x="3175000" y="1389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119826</xdr:rowOff>
    </xdr:from>
    <xdr:ext cx="762000" cy="259045"/>
    <xdr:sp macro="" textlink="">
      <xdr:nvSpPr>
        <xdr:cNvPr id="215" name="テキスト ボックス 214"/>
        <xdr:cNvSpPr txBox="1"/>
      </xdr:nvSpPr>
      <xdr:spPr>
        <a:xfrm>
          <a:off x="2844800" y="13664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3358</xdr:rowOff>
    </xdr:from>
    <xdr:to>
      <xdr:col>11</xdr:col>
      <xdr:colOff>82550</xdr:colOff>
      <xdr:row>81</xdr:row>
      <xdr:rowOff>104958</xdr:rowOff>
    </xdr:to>
    <xdr:sp macro="" textlink="">
      <xdr:nvSpPr>
        <xdr:cNvPr id="216" name="楕円 215"/>
        <xdr:cNvSpPr/>
      </xdr:nvSpPr>
      <xdr:spPr>
        <a:xfrm>
          <a:off x="2286000" y="1389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115135</xdr:rowOff>
    </xdr:from>
    <xdr:ext cx="762000" cy="259045"/>
    <xdr:sp macro="" textlink="">
      <xdr:nvSpPr>
        <xdr:cNvPr id="217" name="テキスト ボックス 216"/>
        <xdr:cNvSpPr txBox="1"/>
      </xdr:nvSpPr>
      <xdr:spPr>
        <a:xfrm>
          <a:off x="1955800" y="1365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12334</xdr:rowOff>
    </xdr:from>
    <xdr:to>
      <xdr:col>7</xdr:col>
      <xdr:colOff>31750</xdr:colOff>
      <xdr:row>81</xdr:row>
      <xdr:rowOff>113934</xdr:rowOff>
    </xdr:to>
    <xdr:sp macro="" textlink="">
      <xdr:nvSpPr>
        <xdr:cNvPr id="218" name="楕円 217"/>
        <xdr:cNvSpPr/>
      </xdr:nvSpPr>
      <xdr:spPr>
        <a:xfrm>
          <a:off x="1397000" y="1389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124111</xdr:rowOff>
    </xdr:from>
    <xdr:ext cx="762000" cy="259045"/>
    <xdr:sp macro="" textlink="">
      <xdr:nvSpPr>
        <xdr:cNvPr id="219" name="テキスト ボックス 218"/>
        <xdr:cNvSpPr txBox="1"/>
      </xdr:nvSpPr>
      <xdr:spPr>
        <a:xfrm>
          <a:off x="1066800" y="136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類似団体平均を上回る水準で推移している。今後も国や地域の民間給与を考慮しながら、勤務成績に応じた給与制度の確立、各種手当の適正化などにより、給与水準の適正化に取り組んで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35379</xdr:rowOff>
    </xdr:to>
    <xdr:cxnSp macro="">
      <xdr:nvCxnSpPr>
        <xdr:cNvPr id="250" name="直線コネクタ 249"/>
        <xdr:cNvCxnSpPr/>
      </xdr:nvCxnSpPr>
      <xdr:spPr>
        <a:xfrm flipV="1">
          <a:off x="17018000" y="13708743"/>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1"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2" name="直線コネクタ 251"/>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85</xdr:row>
      <xdr:rowOff>135164</xdr:rowOff>
    </xdr:to>
    <xdr:cxnSp macro="">
      <xdr:nvCxnSpPr>
        <xdr:cNvPr id="255" name="直線コネクタ 254"/>
        <xdr:cNvCxnSpPr/>
      </xdr:nvCxnSpPr>
      <xdr:spPr>
        <a:xfrm>
          <a:off x="16179800" y="14656707"/>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99984</xdr:rowOff>
    </xdr:from>
    <xdr:ext cx="762000" cy="259045"/>
    <xdr:sp macro="" textlink="">
      <xdr:nvSpPr>
        <xdr:cNvPr id="256" name="給与水準   （国との比較）平均値テキスト"/>
        <xdr:cNvSpPr txBox="1"/>
      </xdr:nvSpPr>
      <xdr:spPr>
        <a:xfrm>
          <a:off x="17106900" y="14330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57" name="フローチャート: 判断 256"/>
        <xdr:cNvSpPr/>
      </xdr:nvSpPr>
      <xdr:spPr>
        <a:xfrm>
          <a:off x="169672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85</xdr:row>
      <xdr:rowOff>152400</xdr:rowOff>
    </xdr:to>
    <xdr:cxnSp macro="">
      <xdr:nvCxnSpPr>
        <xdr:cNvPr id="258" name="直線コネクタ 257"/>
        <xdr:cNvCxnSpPr/>
      </xdr:nvCxnSpPr>
      <xdr:spPr>
        <a:xfrm flipV="1">
          <a:off x="15290800" y="146567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83457</xdr:rowOff>
    </xdr:from>
    <xdr:to>
      <xdr:col>77</xdr:col>
      <xdr:colOff>95250</xdr:colOff>
      <xdr:row>85</xdr:row>
      <xdr:rowOff>13607</xdr:rowOff>
    </xdr:to>
    <xdr:sp macro="" textlink="">
      <xdr:nvSpPr>
        <xdr:cNvPr id="259" name="フローチャート: 判断 258"/>
        <xdr:cNvSpPr/>
      </xdr:nvSpPr>
      <xdr:spPr>
        <a:xfrm>
          <a:off x="16129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60" name="テキスト ボックス 259"/>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117929</xdr:rowOff>
    </xdr:from>
    <xdr:to>
      <xdr:col>72</xdr:col>
      <xdr:colOff>203200</xdr:colOff>
      <xdr:row>85</xdr:row>
      <xdr:rowOff>152400</xdr:rowOff>
    </xdr:to>
    <xdr:cxnSp macro="">
      <xdr:nvCxnSpPr>
        <xdr:cNvPr id="261" name="直線コネクタ 260"/>
        <xdr:cNvCxnSpPr/>
      </xdr:nvCxnSpPr>
      <xdr:spPr>
        <a:xfrm>
          <a:off x="14401800" y="146911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48986</xdr:rowOff>
    </xdr:from>
    <xdr:to>
      <xdr:col>73</xdr:col>
      <xdr:colOff>44450</xdr:colOff>
      <xdr:row>84</xdr:row>
      <xdr:rowOff>150586</xdr:rowOff>
    </xdr:to>
    <xdr:sp macro="" textlink="">
      <xdr:nvSpPr>
        <xdr:cNvPr id="262" name="フローチャート: 判断 261"/>
        <xdr:cNvSpPr/>
      </xdr:nvSpPr>
      <xdr:spPr>
        <a:xfrm>
          <a:off x="15240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63" name="テキスト ボックス 262"/>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83457</xdr:rowOff>
    </xdr:from>
    <xdr:to>
      <xdr:col>68</xdr:col>
      <xdr:colOff>152400</xdr:colOff>
      <xdr:row>85</xdr:row>
      <xdr:rowOff>117929</xdr:rowOff>
    </xdr:to>
    <xdr:cxnSp macro="">
      <xdr:nvCxnSpPr>
        <xdr:cNvPr id="264" name="直線コネクタ 263"/>
        <xdr:cNvCxnSpPr/>
      </xdr:nvCxnSpPr>
      <xdr:spPr>
        <a:xfrm>
          <a:off x="13512800" y="146567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5" name="フローチャート: 判断 264"/>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6" name="テキスト ボックス 265"/>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7" name="フローチャート: 判断 266"/>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68" name="テキスト ボックス 267"/>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4" name="楕円 273"/>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75" name="給与水準   （国との比較）該当値テキスト"/>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76" name="楕円 275"/>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77" name="テキスト ボックス 276"/>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8" name="楕円 277"/>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79" name="テキスト ボックス 278"/>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67129</xdr:rowOff>
    </xdr:from>
    <xdr:to>
      <xdr:col>68</xdr:col>
      <xdr:colOff>203200</xdr:colOff>
      <xdr:row>85</xdr:row>
      <xdr:rowOff>168729</xdr:rowOff>
    </xdr:to>
    <xdr:sp macro="" textlink="">
      <xdr:nvSpPr>
        <xdr:cNvPr id="280" name="楕円 279"/>
        <xdr:cNvSpPr/>
      </xdr:nvSpPr>
      <xdr:spPr>
        <a:xfrm>
          <a:off x="14351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81" name="テキスト ボックス 280"/>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82" name="楕円 281"/>
        <xdr:cNvSpPr/>
      </xdr:nvSpPr>
      <xdr:spPr>
        <a:xfrm>
          <a:off x="13462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83" name="テキスト ボックス 282"/>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による職員数の削減により、類似団体平均を下回る水準で推移している。今後も定員適正化計画に基づき、更なる人員削減を図るとともに、再任用及び任期付職員の任用を進めながら、総人件費の抑制を図っ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33972</xdr:rowOff>
    </xdr:from>
    <xdr:to>
      <xdr:col>81</xdr:col>
      <xdr:colOff>44450</xdr:colOff>
      <xdr:row>67</xdr:row>
      <xdr:rowOff>27729</xdr:rowOff>
    </xdr:to>
    <xdr:cxnSp macro="">
      <xdr:nvCxnSpPr>
        <xdr:cNvPr id="313" name="直線コネクタ 312"/>
        <xdr:cNvCxnSpPr/>
      </xdr:nvCxnSpPr>
      <xdr:spPr>
        <a:xfrm flipV="1">
          <a:off x="17018000" y="10149522"/>
          <a:ext cx="0" cy="13653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171256</xdr:rowOff>
    </xdr:from>
    <xdr:ext cx="762000" cy="259045"/>
    <xdr:sp macro="" textlink="">
      <xdr:nvSpPr>
        <xdr:cNvPr id="314" name="定員管理の状況最小値テキスト"/>
        <xdr:cNvSpPr txBox="1"/>
      </xdr:nvSpPr>
      <xdr:spPr>
        <a:xfrm>
          <a:off x="17106900" y="11486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27729</xdr:rowOff>
    </xdr:from>
    <xdr:to>
      <xdr:col>81</xdr:col>
      <xdr:colOff>133350</xdr:colOff>
      <xdr:row>67</xdr:row>
      <xdr:rowOff>27729</xdr:rowOff>
    </xdr:to>
    <xdr:cxnSp macro="">
      <xdr:nvCxnSpPr>
        <xdr:cNvPr id="315" name="直線コネクタ 314"/>
        <xdr:cNvCxnSpPr/>
      </xdr:nvCxnSpPr>
      <xdr:spPr>
        <a:xfrm>
          <a:off x="16929100" y="1151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120349</xdr:rowOff>
    </xdr:from>
    <xdr:ext cx="762000" cy="259045"/>
    <xdr:sp macro="" textlink="">
      <xdr:nvSpPr>
        <xdr:cNvPr id="316" name="定員管理の状況最大値テキスト"/>
        <xdr:cNvSpPr txBox="1"/>
      </xdr:nvSpPr>
      <xdr:spPr>
        <a:xfrm>
          <a:off x="17106900" y="989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33972</xdr:rowOff>
    </xdr:from>
    <xdr:to>
      <xdr:col>81</xdr:col>
      <xdr:colOff>133350</xdr:colOff>
      <xdr:row>59</xdr:row>
      <xdr:rowOff>33972</xdr:rowOff>
    </xdr:to>
    <xdr:cxnSp macro="">
      <xdr:nvCxnSpPr>
        <xdr:cNvPr id="317" name="直線コネクタ 316"/>
        <xdr:cNvCxnSpPr/>
      </xdr:nvCxnSpPr>
      <xdr:spPr>
        <a:xfrm>
          <a:off x="16929100" y="1014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109326</xdr:rowOff>
    </xdr:from>
    <xdr:to>
      <xdr:col>81</xdr:col>
      <xdr:colOff>44450</xdr:colOff>
      <xdr:row>61</xdr:row>
      <xdr:rowOff>113347</xdr:rowOff>
    </xdr:to>
    <xdr:cxnSp macro="">
      <xdr:nvCxnSpPr>
        <xdr:cNvPr id="318" name="直線コネクタ 317"/>
        <xdr:cNvCxnSpPr/>
      </xdr:nvCxnSpPr>
      <xdr:spPr>
        <a:xfrm>
          <a:off x="16179800" y="10567776"/>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121090</xdr:rowOff>
    </xdr:from>
    <xdr:ext cx="762000" cy="259045"/>
    <xdr:sp macro="" textlink="">
      <xdr:nvSpPr>
        <xdr:cNvPr id="319" name="定員管理の状況平均値テキスト"/>
        <xdr:cNvSpPr txBox="1"/>
      </xdr:nvSpPr>
      <xdr:spPr>
        <a:xfrm>
          <a:off x="17106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149013</xdr:rowOff>
    </xdr:from>
    <xdr:to>
      <xdr:col>81</xdr:col>
      <xdr:colOff>95250</xdr:colOff>
      <xdr:row>62</xdr:row>
      <xdr:rowOff>79163</xdr:rowOff>
    </xdr:to>
    <xdr:sp macro="" textlink="">
      <xdr:nvSpPr>
        <xdr:cNvPr id="320" name="フローチャート: 判断 319"/>
        <xdr:cNvSpPr/>
      </xdr:nvSpPr>
      <xdr:spPr>
        <a:xfrm>
          <a:off x="16967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109326</xdr:rowOff>
    </xdr:from>
    <xdr:to>
      <xdr:col>77</xdr:col>
      <xdr:colOff>44450</xdr:colOff>
      <xdr:row>61</xdr:row>
      <xdr:rowOff>125413</xdr:rowOff>
    </xdr:to>
    <xdr:cxnSp macro="">
      <xdr:nvCxnSpPr>
        <xdr:cNvPr id="321" name="直線コネクタ 320"/>
        <xdr:cNvCxnSpPr/>
      </xdr:nvCxnSpPr>
      <xdr:spPr>
        <a:xfrm flipV="1">
          <a:off x="15290800" y="1056777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134938</xdr:rowOff>
    </xdr:from>
    <xdr:to>
      <xdr:col>77</xdr:col>
      <xdr:colOff>95250</xdr:colOff>
      <xdr:row>62</xdr:row>
      <xdr:rowOff>65088</xdr:rowOff>
    </xdr:to>
    <xdr:sp macro="" textlink="">
      <xdr:nvSpPr>
        <xdr:cNvPr id="322" name="フローチャート: 判断 321"/>
        <xdr:cNvSpPr/>
      </xdr:nvSpPr>
      <xdr:spPr>
        <a:xfrm>
          <a:off x="16129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49865</xdr:rowOff>
    </xdr:from>
    <xdr:ext cx="736600" cy="259045"/>
    <xdr:sp macro="" textlink="">
      <xdr:nvSpPr>
        <xdr:cNvPr id="323" name="テキスト ボックス 322"/>
        <xdr:cNvSpPr txBox="1"/>
      </xdr:nvSpPr>
      <xdr:spPr>
        <a:xfrm>
          <a:off x="15798800" y="1067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89218</xdr:rowOff>
    </xdr:from>
    <xdr:to>
      <xdr:col>72</xdr:col>
      <xdr:colOff>203200</xdr:colOff>
      <xdr:row>61</xdr:row>
      <xdr:rowOff>125413</xdr:rowOff>
    </xdr:to>
    <xdr:cxnSp macro="">
      <xdr:nvCxnSpPr>
        <xdr:cNvPr id="324" name="直線コネクタ 323"/>
        <xdr:cNvCxnSpPr/>
      </xdr:nvCxnSpPr>
      <xdr:spPr>
        <a:xfrm>
          <a:off x="14401800" y="10547668"/>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128905</xdr:rowOff>
    </xdr:from>
    <xdr:to>
      <xdr:col>73</xdr:col>
      <xdr:colOff>44450</xdr:colOff>
      <xdr:row>62</xdr:row>
      <xdr:rowOff>59055</xdr:rowOff>
    </xdr:to>
    <xdr:sp macro="" textlink="">
      <xdr:nvSpPr>
        <xdr:cNvPr id="325" name="フローチャート: 判断 324"/>
        <xdr:cNvSpPr/>
      </xdr:nvSpPr>
      <xdr:spPr>
        <a:xfrm>
          <a:off x="15240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43832</xdr:rowOff>
    </xdr:from>
    <xdr:ext cx="762000" cy="259045"/>
    <xdr:sp macro="" textlink="">
      <xdr:nvSpPr>
        <xdr:cNvPr id="326" name="テキスト ボックス 325"/>
        <xdr:cNvSpPr txBox="1"/>
      </xdr:nvSpPr>
      <xdr:spPr>
        <a:xfrm>
          <a:off x="14909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89218</xdr:rowOff>
    </xdr:from>
    <xdr:to>
      <xdr:col>68</xdr:col>
      <xdr:colOff>152400</xdr:colOff>
      <xdr:row>61</xdr:row>
      <xdr:rowOff>97261</xdr:rowOff>
    </xdr:to>
    <xdr:cxnSp macro="">
      <xdr:nvCxnSpPr>
        <xdr:cNvPr id="327" name="直線コネクタ 326"/>
        <xdr:cNvCxnSpPr/>
      </xdr:nvCxnSpPr>
      <xdr:spPr>
        <a:xfrm flipV="1">
          <a:off x="13512800" y="1054766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104775</xdr:rowOff>
    </xdr:from>
    <xdr:to>
      <xdr:col>68</xdr:col>
      <xdr:colOff>203200</xdr:colOff>
      <xdr:row>62</xdr:row>
      <xdr:rowOff>34925</xdr:rowOff>
    </xdr:to>
    <xdr:sp macro="" textlink="">
      <xdr:nvSpPr>
        <xdr:cNvPr id="328" name="フローチャート: 判断 327"/>
        <xdr:cNvSpPr/>
      </xdr:nvSpPr>
      <xdr:spPr>
        <a:xfrm>
          <a:off x="14351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19702</xdr:rowOff>
    </xdr:from>
    <xdr:ext cx="762000" cy="259045"/>
    <xdr:sp macro="" textlink="">
      <xdr:nvSpPr>
        <xdr:cNvPr id="329" name="テキスト ボックス 328"/>
        <xdr:cNvSpPr txBox="1"/>
      </xdr:nvSpPr>
      <xdr:spPr>
        <a:xfrm>
          <a:off x="14020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76623</xdr:rowOff>
    </xdr:from>
    <xdr:to>
      <xdr:col>64</xdr:col>
      <xdr:colOff>152400</xdr:colOff>
      <xdr:row>62</xdr:row>
      <xdr:rowOff>6773</xdr:rowOff>
    </xdr:to>
    <xdr:sp macro="" textlink="">
      <xdr:nvSpPr>
        <xdr:cNvPr id="330" name="フローチャート: 判断 329"/>
        <xdr:cNvSpPr/>
      </xdr:nvSpPr>
      <xdr:spPr>
        <a:xfrm>
          <a:off x="13462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163000</xdr:rowOff>
    </xdr:from>
    <xdr:ext cx="762000" cy="259045"/>
    <xdr:sp macro="" textlink="">
      <xdr:nvSpPr>
        <xdr:cNvPr id="331" name="テキスト ボックス 330"/>
        <xdr:cNvSpPr txBox="1"/>
      </xdr:nvSpPr>
      <xdr:spPr>
        <a:xfrm>
          <a:off x="13131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62547</xdr:rowOff>
    </xdr:from>
    <xdr:to>
      <xdr:col>81</xdr:col>
      <xdr:colOff>95250</xdr:colOff>
      <xdr:row>61</xdr:row>
      <xdr:rowOff>164147</xdr:rowOff>
    </xdr:to>
    <xdr:sp macro="" textlink="">
      <xdr:nvSpPr>
        <xdr:cNvPr id="337" name="楕円 336"/>
        <xdr:cNvSpPr/>
      </xdr:nvSpPr>
      <xdr:spPr>
        <a:xfrm>
          <a:off x="16967200" y="105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79074</xdr:rowOff>
    </xdr:from>
    <xdr:ext cx="762000" cy="259045"/>
    <xdr:sp macro="" textlink="">
      <xdr:nvSpPr>
        <xdr:cNvPr id="338" name="定員管理の状況該当値テキスト"/>
        <xdr:cNvSpPr txBox="1"/>
      </xdr:nvSpPr>
      <xdr:spPr>
        <a:xfrm>
          <a:off x="17106900" y="1036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58526</xdr:rowOff>
    </xdr:from>
    <xdr:to>
      <xdr:col>77</xdr:col>
      <xdr:colOff>95250</xdr:colOff>
      <xdr:row>61</xdr:row>
      <xdr:rowOff>160126</xdr:rowOff>
    </xdr:to>
    <xdr:sp macro="" textlink="">
      <xdr:nvSpPr>
        <xdr:cNvPr id="339" name="楕円 338"/>
        <xdr:cNvSpPr/>
      </xdr:nvSpPr>
      <xdr:spPr>
        <a:xfrm>
          <a:off x="16129000" y="1051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170303</xdr:rowOff>
    </xdr:from>
    <xdr:ext cx="736600" cy="259045"/>
    <xdr:sp macro="" textlink="">
      <xdr:nvSpPr>
        <xdr:cNvPr id="340" name="テキスト ボックス 339"/>
        <xdr:cNvSpPr txBox="1"/>
      </xdr:nvSpPr>
      <xdr:spPr>
        <a:xfrm>
          <a:off x="15798800" y="10285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74613</xdr:rowOff>
    </xdr:from>
    <xdr:to>
      <xdr:col>73</xdr:col>
      <xdr:colOff>44450</xdr:colOff>
      <xdr:row>62</xdr:row>
      <xdr:rowOff>4763</xdr:rowOff>
    </xdr:to>
    <xdr:sp macro="" textlink="">
      <xdr:nvSpPr>
        <xdr:cNvPr id="341" name="楕円 340"/>
        <xdr:cNvSpPr/>
      </xdr:nvSpPr>
      <xdr:spPr>
        <a:xfrm>
          <a:off x="152400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14940</xdr:rowOff>
    </xdr:from>
    <xdr:ext cx="762000" cy="259045"/>
    <xdr:sp macro="" textlink="">
      <xdr:nvSpPr>
        <xdr:cNvPr id="342" name="テキスト ボックス 341"/>
        <xdr:cNvSpPr txBox="1"/>
      </xdr:nvSpPr>
      <xdr:spPr>
        <a:xfrm>
          <a:off x="14909800" y="1030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38418</xdr:rowOff>
    </xdr:from>
    <xdr:to>
      <xdr:col>68</xdr:col>
      <xdr:colOff>203200</xdr:colOff>
      <xdr:row>61</xdr:row>
      <xdr:rowOff>140018</xdr:rowOff>
    </xdr:to>
    <xdr:sp macro="" textlink="">
      <xdr:nvSpPr>
        <xdr:cNvPr id="343" name="楕円 342"/>
        <xdr:cNvSpPr/>
      </xdr:nvSpPr>
      <xdr:spPr>
        <a:xfrm>
          <a:off x="143510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150195</xdr:rowOff>
    </xdr:from>
    <xdr:ext cx="762000" cy="259045"/>
    <xdr:sp macro="" textlink="">
      <xdr:nvSpPr>
        <xdr:cNvPr id="344" name="テキスト ボックス 343"/>
        <xdr:cNvSpPr txBox="1"/>
      </xdr:nvSpPr>
      <xdr:spPr>
        <a:xfrm>
          <a:off x="14020800" y="1026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46461</xdr:rowOff>
    </xdr:from>
    <xdr:to>
      <xdr:col>64</xdr:col>
      <xdr:colOff>152400</xdr:colOff>
      <xdr:row>61</xdr:row>
      <xdr:rowOff>148061</xdr:rowOff>
    </xdr:to>
    <xdr:sp macro="" textlink="">
      <xdr:nvSpPr>
        <xdr:cNvPr id="345" name="楕円 344"/>
        <xdr:cNvSpPr/>
      </xdr:nvSpPr>
      <xdr:spPr>
        <a:xfrm>
          <a:off x="13462000" y="105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158238</xdr:rowOff>
    </xdr:from>
    <xdr:ext cx="762000" cy="259045"/>
    <xdr:sp macro="" textlink="">
      <xdr:nvSpPr>
        <xdr:cNvPr id="346" name="テキスト ボックス 345"/>
        <xdr:cNvSpPr txBox="1"/>
      </xdr:nvSpPr>
      <xdr:spPr>
        <a:xfrm>
          <a:off x="13131800" y="1027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６年度から第三セクター等改革推進債の元利償還が始まり、実質公債費比率は増加しており、類似団体平均も上回っている。平成３０年度においては、元利償還金の減などにより、前年度より２．１ポイント改善したものの、今後は大型事業の実施に伴う元利償還金の増加が見込まれることから、地方債の発行にあたっては交付税措置のある地方債の活用に努めるとともに、普通建設事業の抑制等により、地方債残高の削減に努め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61685</xdr:rowOff>
    </xdr:to>
    <xdr:cxnSp macro="">
      <xdr:nvCxnSpPr>
        <xdr:cNvPr id="376" name="直線コネクタ 375"/>
        <xdr:cNvCxnSpPr/>
      </xdr:nvCxnSpPr>
      <xdr:spPr>
        <a:xfrm flipV="1">
          <a:off x="17018000" y="6295572"/>
          <a:ext cx="0" cy="1309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7" name="公債費負担の状況最小値テキスト"/>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8" name="直線コネクタ 377"/>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79" name="公債費負担の状況最大値テキスト"/>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0" name="直線コネクタ 379"/>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154577</xdr:rowOff>
    </xdr:from>
    <xdr:to>
      <xdr:col>81</xdr:col>
      <xdr:colOff>44450</xdr:colOff>
      <xdr:row>41</xdr:row>
      <xdr:rowOff>127907</xdr:rowOff>
    </xdr:to>
    <xdr:cxnSp macro="">
      <xdr:nvCxnSpPr>
        <xdr:cNvPr id="381" name="直線コネクタ 380"/>
        <xdr:cNvCxnSpPr/>
      </xdr:nvCxnSpPr>
      <xdr:spPr>
        <a:xfrm flipV="1">
          <a:off x="16179800" y="7012577"/>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51361</xdr:rowOff>
    </xdr:from>
    <xdr:ext cx="762000" cy="259045"/>
    <xdr:sp macro="" textlink="">
      <xdr:nvSpPr>
        <xdr:cNvPr id="382" name="公債費負担の状況平均値テキスト"/>
        <xdr:cNvSpPr txBox="1"/>
      </xdr:nvSpPr>
      <xdr:spPr>
        <a:xfrm>
          <a:off x="17106900" y="67379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34834</xdr:rowOff>
    </xdr:from>
    <xdr:to>
      <xdr:col>81</xdr:col>
      <xdr:colOff>95250</xdr:colOff>
      <xdr:row>40</xdr:row>
      <xdr:rowOff>136434</xdr:rowOff>
    </xdr:to>
    <xdr:sp macro="" textlink="">
      <xdr:nvSpPr>
        <xdr:cNvPr id="383" name="フローチャート: 判断 382"/>
        <xdr:cNvSpPr/>
      </xdr:nvSpPr>
      <xdr:spPr>
        <a:xfrm>
          <a:off x="16967200" y="689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127907</xdr:rowOff>
    </xdr:from>
    <xdr:to>
      <xdr:col>77</xdr:col>
      <xdr:colOff>44450</xdr:colOff>
      <xdr:row>42</xdr:row>
      <xdr:rowOff>32294</xdr:rowOff>
    </xdr:to>
    <xdr:cxnSp macro="">
      <xdr:nvCxnSpPr>
        <xdr:cNvPr id="384" name="直線コネクタ 383"/>
        <xdr:cNvCxnSpPr/>
      </xdr:nvCxnSpPr>
      <xdr:spPr>
        <a:xfrm flipV="1">
          <a:off x="15290800" y="7157357"/>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55517</xdr:rowOff>
    </xdr:from>
    <xdr:to>
      <xdr:col>77</xdr:col>
      <xdr:colOff>95250</xdr:colOff>
      <xdr:row>40</xdr:row>
      <xdr:rowOff>157117</xdr:rowOff>
    </xdr:to>
    <xdr:sp macro="" textlink="">
      <xdr:nvSpPr>
        <xdr:cNvPr id="385" name="フローチャート: 判断 384"/>
        <xdr:cNvSpPr/>
      </xdr:nvSpPr>
      <xdr:spPr>
        <a:xfrm>
          <a:off x="161290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167294</xdr:rowOff>
    </xdr:from>
    <xdr:ext cx="736600" cy="259045"/>
    <xdr:sp macro="" textlink="">
      <xdr:nvSpPr>
        <xdr:cNvPr id="386" name="テキスト ボックス 385"/>
        <xdr:cNvSpPr txBox="1"/>
      </xdr:nvSpPr>
      <xdr:spPr>
        <a:xfrm>
          <a:off x="15798800" y="668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169273</xdr:rowOff>
    </xdr:from>
    <xdr:to>
      <xdr:col>72</xdr:col>
      <xdr:colOff>203200</xdr:colOff>
      <xdr:row>42</xdr:row>
      <xdr:rowOff>32294</xdr:rowOff>
    </xdr:to>
    <xdr:cxnSp macro="">
      <xdr:nvCxnSpPr>
        <xdr:cNvPr id="387" name="直線コネクタ 386"/>
        <xdr:cNvCxnSpPr/>
      </xdr:nvCxnSpPr>
      <xdr:spPr>
        <a:xfrm>
          <a:off x="14401800" y="719872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8" name="フローチャート: 判断 387"/>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89" name="テキスト ボックス 388"/>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169273</xdr:rowOff>
    </xdr:to>
    <xdr:cxnSp macro="">
      <xdr:nvCxnSpPr>
        <xdr:cNvPr id="390" name="直線コネクタ 389"/>
        <xdr:cNvCxnSpPr/>
      </xdr:nvCxnSpPr>
      <xdr:spPr>
        <a:xfrm>
          <a:off x="13512800" y="712978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96883</xdr:rowOff>
    </xdr:from>
    <xdr:to>
      <xdr:col>68</xdr:col>
      <xdr:colOff>203200</xdr:colOff>
      <xdr:row>41</xdr:row>
      <xdr:rowOff>27033</xdr:rowOff>
    </xdr:to>
    <xdr:sp macro="" textlink="">
      <xdr:nvSpPr>
        <xdr:cNvPr id="391" name="フローチャート: 判断 390"/>
        <xdr:cNvSpPr/>
      </xdr:nvSpPr>
      <xdr:spPr>
        <a:xfrm>
          <a:off x="14351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37210</xdr:rowOff>
    </xdr:from>
    <xdr:ext cx="762000" cy="259045"/>
    <xdr:sp macro="" textlink="">
      <xdr:nvSpPr>
        <xdr:cNvPr id="392" name="テキスト ボックス 391"/>
        <xdr:cNvSpPr txBox="1"/>
      </xdr:nvSpPr>
      <xdr:spPr>
        <a:xfrm>
          <a:off x="14020800" y="672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35741</xdr:rowOff>
    </xdr:from>
    <xdr:to>
      <xdr:col>64</xdr:col>
      <xdr:colOff>152400</xdr:colOff>
      <xdr:row>41</xdr:row>
      <xdr:rowOff>137341</xdr:rowOff>
    </xdr:to>
    <xdr:sp macro="" textlink="">
      <xdr:nvSpPr>
        <xdr:cNvPr id="393" name="フローチャート: 判断 392"/>
        <xdr:cNvSpPr/>
      </xdr:nvSpPr>
      <xdr:spPr>
        <a:xfrm>
          <a:off x="13462000" y="706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147518</xdr:rowOff>
    </xdr:from>
    <xdr:ext cx="762000" cy="259045"/>
    <xdr:sp macro="" textlink="">
      <xdr:nvSpPr>
        <xdr:cNvPr id="394" name="テキスト ボックス 393"/>
        <xdr:cNvSpPr txBox="1"/>
      </xdr:nvSpPr>
      <xdr:spPr>
        <a:xfrm>
          <a:off x="13131800" y="683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103777</xdr:rowOff>
    </xdr:from>
    <xdr:to>
      <xdr:col>81</xdr:col>
      <xdr:colOff>95250</xdr:colOff>
      <xdr:row>41</xdr:row>
      <xdr:rowOff>33927</xdr:rowOff>
    </xdr:to>
    <xdr:sp macro="" textlink="">
      <xdr:nvSpPr>
        <xdr:cNvPr id="400" name="楕円 399"/>
        <xdr:cNvSpPr/>
      </xdr:nvSpPr>
      <xdr:spPr>
        <a:xfrm>
          <a:off x="169672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75854</xdr:rowOff>
    </xdr:from>
    <xdr:ext cx="762000" cy="259045"/>
    <xdr:sp macro="" textlink="">
      <xdr:nvSpPr>
        <xdr:cNvPr id="401" name="公債費負担の状況該当値テキスト"/>
        <xdr:cNvSpPr txBox="1"/>
      </xdr:nvSpPr>
      <xdr:spPr>
        <a:xfrm>
          <a:off x="17106900" y="693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77107</xdr:rowOff>
    </xdr:from>
    <xdr:to>
      <xdr:col>77</xdr:col>
      <xdr:colOff>95250</xdr:colOff>
      <xdr:row>42</xdr:row>
      <xdr:rowOff>7257</xdr:rowOff>
    </xdr:to>
    <xdr:sp macro="" textlink="">
      <xdr:nvSpPr>
        <xdr:cNvPr id="402" name="楕円 401"/>
        <xdr:cNvSpPr/>
      </xdr:nvSpPr>
      <xdr:spPr>
        <a:xfrm>
          <a:off x="16129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163484</xdr:rowOff>
    </xdr:from>
    <xdr:ext cx="736600" cy="259045"/>
    <xdr:sp macro="" textlink="">
      <xdr:nvSpPr>
        <xdr:cNvPr id="403" name="テキスト ボックス 402"/>
        <xdr:cNvSpPr txBox="1"/>
      </xdr:nvSpPr>
      <xdr:spPr>
        <a:xfrm>
          <a:off x="15798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152944</xdr:rowOff>
    </xdr:from>
    <xdr:to>
      <xdr:col>73</xdr:col>
      <xdr:colOff>44450</xdr:colOff>
      <xdr:row>42</xdr:row>
      <xdr:rowOff>83094</xdr:rowOff>
    </xdr:to>
    <xdr:sp macro="" textlink="">
      <xdr:nvSpPr>
        <xdr:cNvPr id="404" name="楕円 403"/>
        <xdr:cNvSpPr/>
      </xdr:nvSpPr>
      <xdr:spPr>
        <a:xfrm>
          <a:off x="15240000" y="718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67871</xdr:rowOff>
    </xdr:from>
    <xdr:ext cx="762000" cy="259045"/>
    <xdr:sp macro="" textlink="">
      <xdr:nvSpPr>
        <xdr:cNvPr id="405" name="テキスト ボックス 404"/>
        <xdr:cNvSpPr txBox="1"/>
      </xdr:nvSpPr>
      <xdr:spPr>
        <a:xfrm>
          <a:off x="14909800" y="726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118473</xdr:rowOff>
    </xdr:from>
    <xdr:to>
      <xdr:col>68</xdr:col>
      <xdr:colOff>203200</xdr:colOff>
      <xdr:row>42</xdr:row>
      <xdr:rowOff>48623</xdr:rowOff>
    </xdr:to>
    <xdr:sp macro="" textlink="">
      <xdr:nvSpPr>
        <xdr:cNvPr id="406" name="楕円 405"/>
        <xdr:cNvSpPr/>
      </xdr:nvSpPr>
      <xdr:spPr>
        <a:xfrm>
          <a:off x="14351000" y="71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33400</xdr:rowOff>
    </xdr:from>
    <xdr:ext cx="762000" cy="259045"/>
    <xdr:sp macro="" textlink="">
      <xdr:nvSpPr>
        <xdr:cNvPr id="407" name="テキスト ボックス 406"/>
        <xdr:cNvSpPr txBox="1"/>
      </xdr:nvSpPr>
      <xdr:spPr>
        <a:xfrm>
          <a:off x="14020800" y="723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8" name="楕円 407"/>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409" name="テキスト ボックス 408"/>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上回る水準で推移している。これは、下水道の整備をハイペースで進めてきたことで、下水道事業の企業債残高が増え、公営企業債等繰入見込額が大きくなっていることが要因である。平成３０年度においては、主に下水道事業の企業債残高の減により、前年度より３．９ポイント改善しており、企業債残高は今後も減少していく見込みである。一方、一般会計については、大型事業の実施により地方債残高が増加する見込みである。今後は下水道事業も含めて投資的事業の整理を行い、起債の発行を抑制することで、比率の改善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129413</xdr:rowOff>
    </xdr:to>
    <xdr:cxnSp macro="">
      <xdr:nvCxnSpPr>
        <xdr:cNvPr id="438" name="直線コネクタ 437"/>
        <xdr:cNvCxnSpPr/>
      </xdr:nvCxnSpPr>
      <xdr:spPr>
        <a:xfrm flipV="1">
          <a:off x="17018000" y="2370667"/>
          <a:ext cx="0" cy="1530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101490</xdr:rowOff>
    </xdr:from>
    <xdr:ext cx="762000" cy="259045"/>
    <xdr:sp macro="" textlink="">
      <xdr:nvSpPr>
        <xdr:cNvPr id="439" name="将来負担の状況最小値テキスト"/>
        <xdr:cNvSpPr txBox="1"/>
      </xdr:nvSpPr>
      <xdr:spPr>
        <a:xfrm>
          <a:off x="17106900" y="387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129413</xdr:rowOff>
    </xdr:from>
    <xdr:to>
      <xdr:col>81</xdr:col>
      <xdr:colOff>133350</xdr:colOff>
      <xdr:row>22</xdr:row>
      <xdr:rowOff>129413</xdr:rowOff>
    </xdr:to>
    <xdr:cxnSp macro="">
      <xdr:nvCxnSpPr>
        <xdr:cNvPr id="440" name="直線コネクタ 439"/>
        <xdr:cNvCxnSpPr/>
      </xdr:nvCxnSpPr>
      <xdr:spPr>
        <a:xfrm>
          <a:off x="16929100" y="390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28702</xdr:rowOff>
    </xdr:from>
    <xdr:to>
      <xdr:col>81</xdr:col>
      <xdr:colOff>44450</xdr:colOff>
      <xdr:row>17</xdr:row>
      <xdr:rowOff>60071</xdr:rowOff>
    </xdr:to>
    <xdr:cxnSp macro="">
      <xdr:nvCxnSpPr>
        <xdr:cNvPr id="443" name="直線コネクタ 442"/>
        <xdr:cNvCxnSpPr/>
      </xdr:nvCxnSpPr>
      <xdr:spPr>
        <a:xfrm flipV="1">
          <a:off x="16179800" y="2943352"/>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139590</xdr:rowOff>
    </xdr:from>
    <xdr:ext cx="762000" cy="259045"/>
    <xdr:sp macro="" textlink="">
      <xdr:nvSpPr>
        <xdr:cNvPr id="444" name="将来負担の状況平均値テキスト"/>
        <xdr:cNvSpPr txBox="1"/>
      </xdr:nvSpPr>
      <xdr:spPr>
        <a:xfrm>
          <a:off x="17106900" y="2368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123063</xdr:rowOff>
    </xdr:from>
    <xdr:to>
      <xdr:col>81</xdr:col>
      <xdr:colOff>95250</xdr:colOff>
      <xdr:row>15</xdr:row>
      <xdr:rowOff>53213</xdr:rowOff>
    </xdr:to>
    <xdr:sp macro="" textlink="">
      <xdr:nvSpPr>
        <xdr:cNvPr id="445" name="フローチャート: 判断 444"/>
        <xdr:cNvSpPr/>
      </xdr:nvSpPr>
      <xdr:spPr>
        <a:xfrm>
          <a:off x="169672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34332</xdr:rowOff>
    </xdr:from>
    <xdr:to>
      <xdr:col>77</xdr:col>
      <xdr:colOff>44450</xdr:colOff>
      <xdr:row>17</xdr:row>
      <xdr:rowOff>60071</xdr:rowOff>
    </xdr:to>
    <xdr:cxnSp macro="">
      <xdr:nvCxnSpPr>
        <xdr:cNvPr id="446" name="直線コネクタ 445"/>
        <xdr:cNvCxnSpPr/>
      </xdr:nvCxnSpPr>
      <xdr:spPr>
        <a:xfrm>
          <a:off x="15290800" y="2948982"/>
          <a:ext cx="8890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171323</xdr:rowOff>
    </xdr:from>
    <xdr:to>
      <xdr:col>77</xdr:col>
      <xdr:colOff>95250</xdr:colOff>
      <xdr:row>15</xdr:row>
      <xdr:rowOff>101473</xdr:rowOff>
    </xdr:to>
    <xdr:sp macro="" textlink="">
      <xdr:nvSpPr>
        <xdr:cNvPr id="447" name="フローチャート: 判断 446"/>
        <xdr:cNvSpPr/>
      </xdr:nvSpPr>
      <xdr:spPr>
        <a:xfrm>
          <a:off x="16129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111650</xdr:rowOff>
    </xdr:from>
    <xdr:ext cx="736600" cy="259045"/>
    <xdr:sp macro="" textlink="">
      <xdr:nvSpPr>
        <xdr:cNvPr id="448" name="テキスト ボックス 447"/>
        <xdr:cNvSpPr txBox="1"/>
      </xdr:nvSpPr>
      <xdr:spPr>
        <a:xfrm>
          <a:off x="15798800" y="2340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134197</xdr:rowOff>
    </xdr:from>
    <xdr:to>
      <xdr:col>72</xdr:col>
      <xdr:colOff>203200</xdr:colOff>
      <xdr:row>17</xdr:row>
      <xdr:rowOff>34332</xdr:rowOff>
    </xdr:to>
    <xdr:cxnSp macro="">
      <xdr:nvCxnSpPr>
        <xdr:cNvPr id="449" name="直線コネクタ 448"/>
        <xdr:cNvCxnSpPr/>
      </xdr:nvCxnSpPr>
      <xdr:spPr>
        <a:xfrm>
          <a:off x="14401800" y="2877397"/>
          <a:ext cx="889000" cy="7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14351</xdr:rowOff>
    </xdr:from>
    <xdr:to>
      <xdr:col>73</xdr:col>
      <xdr:colOff>44450</xdr:colOff>
      <xdr:row>15</xdr:row>
      <xdr:rowOff>115951</xdr:rowOff>
    </xdr:to>
    <xdr:sp macro="" textlink="">
      <xdr:nvSpPr>
        <xdr:cNvPr id="450" name="フローチャート: 判断 449"/>
        <xdr:cNvSpPr/>
      </xdr:nvSpPr>
      <xdr:spPr>
        <a:xfrm>
          <a:off x="15240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126128</xdr:rowOff>
    </xdr:from>
    <xdr:ext cx="762000" cy="259045"/>
    <xdr:sp macro="" textlink="">
      <xdr:nvSpPr>
        <xdr:cNvPr id="451" name="テキスト ボックス 450"/>
        <xdr:cNvSpPr txBox="1"/>
      </xdr:nvSpPr>
      <xdr:spPr>
        <a:xfrm>
          <a:off x="14909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134197</xdr:rowOff>
    </xdr:from>
    <xdr:to>
      <xdr:col>68</xdr:col>
      <xdr:colOff>152400</xdr:colOff>
      <xdr:row>17</xdr:row>
      <xdr:rowOff>69723</xdr:rowOff>
    </xdr:to>
    <xdr:cxnSp macro="">
      <xdr:nvCxnSpPr>
        <xdr:cNvPr id="452" name="直線コネクタ 451"/>
        <xdr:cNvCxnSpPr/>
      </xdr:nvCxnSpPr>
      <xdr:spPr>
        <a:xfrm flipV="1">
          <a:off x="13512800" y="2877397"/>
          <a:ext cx="889000" cy="10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48133</xdr:rowOff>
    </xdr:from>
    <xdr:to>
      <xdr:col>68</xdr:col>
      <xdr:colOff>203200</xdr:colOff>
      <xdr:row>15</xdr:row>
      <xdr:rowOff>149733</xdr:rowOff>
    </xdr:to>
    <xdr:sp macro="" textlink="">
      <xdr:nvSpPr>
        <xdr:cNvPr id="453" name="フローチャート: 判断 452"/>
        <xdr:cNvSpPr/>
      </xdr:nvSpPr>
      <xdr:spPr>
        <a:xfrm>
          <a:off x="14351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159910</xdr:rowOff>
    </xdr:from>
    <xdr:ext cx="762000" cy="259045"/>
    <xdr:sp macro="" textlink="">
      <xdr:nvSpPr>
        <xdr:cNvPr id="454" name="テキスト ボックス 453"/>
        <xdr:cNvSpPr txBox="1"/>
      </xdr:nvSpPr>
      <xdr:spPr>
        <a:xfrm>
          <a:off x="14020800" y="238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105241</xdr:rowOff>
    </xdr:from>
    <xdr:to>
      <xdr:col>64</xdr:col>
      <xdr:colOff>152400</xdr:colOff>
      <xdr:row>16</xdr:row>
      <xdr:rowOff>35391</xdr:rowOff>
    </xdr:to>
    <xdr:sp macro="" textlink="">
      <xdr:nvSpPr>
        <xdr:cNvPr id="455" name="フローチャート: 判断 454"/>
        <xdr:cNvSpPr/>
      </xdr:nvSpPr>
      <xdr:spPr>
        <a:xfrm>
          <a:off x="13462000" y="267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45568</xdr:rowOff>
    </xdr:from>
    <xdr:ext cx="762000" cy="259045"/>
    <xdr:sp macro="" textlink="">
      <xdr:nvSpPr>
        <xdr:cNvPr id="456" name="テキスト ボックス 455"/>
        <xdr:cNvSpPr txBox="1"/>
      </xdr:nvSpPr>
      <xdr:spPr>
        <a:xfrm>
          <a:off x="13131800" y="244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149352</xdr:rowOff>
    </xdr:from>
    <xdr:to>
      <xdr:col>81</xdr:col>
      <xdr:colOff>95250</xdr:colOff>
      <xdr:row>17</xdr:row>
      <xdr:rowOff>79502</xdr:rowOff>
    </xdr:to>
    <xdr:sp macro="" textlink="">
      <xdr:nvSpPr>
        <xdr:cNvPr id="462" name="楕円 461"/>
        <xdr:cNvSpPr/>
      </xdr:nvSpPr>
      <xdr:spPr>
        <a:xfrm>
          <a:off x="169672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121429</xdr:rowOff>
    </xdr:from>
    <xdr:ext cx="762000" cy="259045"/>
    <xdr:sp macro="" textlink="">
      <xdr:nvSpPr>
        <xdr:cNvPr id="463" name="将来負担の状況該当値テキスト"/>
        <xdr:cNvSpPr txBox="1"/>
      </xdr:nvSpPr>
      <xdr:spPr>
        <a:xfrm>
          <a:off x="171069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9271</xdr:rowOff>
    </xdr:from>
    <xdr:to>
      <xdr:col>77</xdr:col>
      <xdr:colOff>95250</xdr:colOff>
      <xdr:row>17</xdr:row>
      <xdr:rowOff>110871</xdr:rowOff>
    </xdr:to>
    <xdr:sp macro="" textlink="">
      <xdr:nvSpPr>
        <xdr:cNvPr id="464" name="楕円 463"/>
        <xdr:cNvSpPr/>
      </xdr:nvSpPr>
      <xdr:spPr>
        <a:xfrm>
          <a:off x="16129000" y="292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95648</xdr:rowOff>
    </xdr:from>
    <xdr:ext cx="736600" cy="259045"/>
    <xdr:sp macro="" textlink="">
      <xdr:nvSpPr>
        <xdr:cNvPr id="465" name="テキスト ボックス 464"/>
        <xdr:cNvSpPr txBox="1"/>
      </xdr:nvSpPr>
      <xdr:spPr>
        <a:xfrm>
          <a:off x="15798800" y="301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154982</xdr:rowOff>
    </xdr:from>
    <xdr:to>
      <xdr:col>73</xdr:col>
      <xdr:colOff>44450</xdr:colOff>
      <xdr:row>17</xdr:row>
      <xdr:rowOff>85132</xdr:rowOff>
    </xdr:to>
    <xdr:sp macro="" textlink="">
      <xdr:nvSpPr>
        <xdr:cNvPr id="466" name="楕円 465"/>
        <xdr:cNvSpPr/>
      </xdr:nvSpPr>
      <xdr:spPr>
        <a:xfrm>
          <a:off x="15240000" y="289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69909</xdr:rowOff>
    </xdr:from>
    <xdr:ext cx="762000" cy="259045"/>
    <xdr:sp macro="" textlink="">
      <xdr:nvSpPr>
        <xdr:cNvPr id="467" name="テキスト ボックス 466"/>
        <xdr:cNvSpPr txBox="1"/>
      </xdr:nvSpPr>
      <xdr:spPr>
        <a:xfrm>
          <a:off x="14909800" y="2984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83397</xdr:rowOff>
    </xdr:from>
    <xdr:to>
      <xdr:col>68</xdr:col>
      <xdr:colOff>203200</xdr:colOff>
      <xdr:row>17</xdr:row>
      <xdr:rowOff>13547</xdr:rowOff>
    </xdr:to>
    <xdr:sp macro="" textlink="">
      <xdr:nvSpPr>
        <xdr:cNvPr id="468" name="楕円 467"/>
        <xdr:cNvSpPr/>
      </xdr:nvSpPr>
      <xdr:spPr>
        <a:xfrm>
          <a:off x="14351000" y="282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169774</xdr:rowOff>
    </xdr:from>
    <xdr:ext cx="762000" cy="259045"/>
    <xdr:sp macro="" textlink="">
      <xdr:nvSpPr>
        <xdr:cNvPr id="469" name="テキスト ボックス 468"/>
        <xdr:cNvSpPr txBox="1"/>
      </xdr:nvSpPr>
      <xdr:spPr>
        <a:xfrm>
          <a:off x="14020800" y="2912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18923</xdr:rowOff>
    </xdr:from>
    <xdr:to>
      <xdr:col>64</xdr:col>
      <xdr:colOff>152400</xdr:colOff>
      <xdr:row>17</xdr:row>
      <xdr:rowOff>120523</xdr:rowOff>
    </xdr:to>
    <xdr:sp macro="" textlink="">
      <xdr:nvSpPr>
        <xdr:cNvPr id="470" name="楕円 469"/>
        <xdr:cNvSpPr/>
      </xdr:nvSpPr>
      <xdr:spPr>
        <a:xfrm>
          <a:off x="13462000" y="29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105300</xdr:rowOff>
    </xdr:from>
    <xdr:ext cx="762000" cy="259045"/>
    <xdr:sp macro="" textlink="">
      <xdr:nvSpPr>
        <xdr:cNvPr id="471" name="テキスト ボックス 470"/>
        <xdr:cNvSpPr txBox="1"/>
      </xdr:nvSpPr>
      <xdr:spPr>
        <a:xfrm>
          <a:off x="13131800" y="3019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91,159
90,037
34.38
35,488,458
34,930,464
530,054
20,425,872
35,093,962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かかる経常収支比率は、類似団体平均を上回ってはいるが、定員適正化計画による職員数の削減は達成してきており、前年度から１．１ポイント改善している。今後も、新たな定員適正化計画（平成３１年４月からの５ヵ年）等を基に、定員管理に努め、民間委託を推進し、人件費比率を適正化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41</xdr:row>
      <xdr:rowOff>77470</xdr:rowOff>
    </xdr:to>
    <xdr:cxnSp macro="">
      <xdr:nvCxnSpPr>
        <xdr:cNvPr id="61" name="直線コネクタ 60"/>
        <xdr:cNvCxnSpPr/>
      </xdr:nvCxnSpPr>
      <xdr:spPr>
        <a:xfrm flipV="1">
          <a:off x="4826000" y="57505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49547</xdr:rowOff>
    </xdr:from>
    <xdr:ext cx="762000" cy="259045"/>
    <xdr:sp macro="" textlink="">
      <xdr:nvSpPr>
        <xdr:cNvPr id="62" name="人件費最小値テキスト"/>
        <xdr:cNvSpPr txBox="1"/>
      </xdr:nvSpPr>
      <xdr:spPr>
        <a:xfrm>
          <a:off x="4914900" y="70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77470</xdr:rowOff>
    </xdr:from>
    <xdr:to>
      <xdr:col>24</xdr:col>
      <xdr:colOff>114300</xdr:colOff>
      <xdr:row>41</xdr:row>
      <xdr:rowOff>77470</xdr:rowOff>
    </xdr:to>
    <xdr:cxnSp macro="">
      <xdr:nvCxnSpPr>
        <xdr:cNvPr id="63" name="直線コネクタ 62"/>
        <xdr:cNvCxnSpPr/>
      </xdr:nvCxnSpPr>
      <xdr:spPr>
        <a:xfrm>
          <a:off x="4737100" y="710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4" name="人件費最大値テキスト"/>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5" name="直線コネクタ 64"/>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62230</xdr:rowOff>
    </xdr:from>
    <xdr:to>
      <xdr:col>24</xdr:col>
      <xdr:colOff>25400</xdr:colOff>
      <xdr:row>37</xdr:row>
      <xdr:rowOff>146050</xdr:rowOff>
    </xdr:to>
    <xdr:cxnSp macro="">
      <xdr:nvCxnSpPr>
        <xdr:cNvPr id="66" name="直線コネクタ 65"/>
        <xdr:cNvCxnSpPr/>
      </xdr:nvCxnSpPr>
      <xdr:spPr>
        <a:xfrm flipV="1">
          <a:off x="3987800" y="64058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38</xdr:row>
      <xdr:rowOff>27940</xdr:rowOff>
    </xdr:to>
    <xdr:cxnSp macro="">
      <xdr:nvCxnSpPr>
        <xdr:cNvPr id="69" name="直線コネクタ 68"/>
        <xdr:cNvCxnSpPr/>
      </xdr:nvCxnSpPr>
      <xdr:spPr>
        <a:xfrm flipV="1">
          <a:off x="3098800" y="64897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38</xdr:row>
      <xdr:rowOff>27940</xdr:rowOff>
    </xdr:to>
    <xdr:cxnSp macro="">
      <xdr:nvCxnSpPr>
        <xdr:cNvPr id="72" name="直線コネクタ 71"/>
        <xdr:cNvCxnSpPr/>
      </xdr:nvCxnSpPr>
      <xdr:spPr>
        <a:xfrm>
          <a:off x="2209800" y="6482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107950</xdr:rowOff>
    </xdr:from>
    <xdr:to>
      <xdr:col>11</xdr:col>
      <xdr:colOff>9525</xdr:colOff>
      <xdr:row>37</xdr:row>
      <xdr:rowOff>138430</xdr:rowOff>
    </xdr:to>
    <xdr:cxnSp macro="">
      <xdr:nvCxnSpPr>
        <xdr:cNvPr id="75" name="直線コネクタ 74"/>
        <xdr:cNvCxnSpPr/>
      </xdr:nvCxnSpPr>
      <xdr:spPr>
        <a:xfrm>
          <a:off x="1320800" y="6451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79" name="テキスト ボックス 78"/>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85" name="楕円 84"/>
        <xdr:cNvSpPr/>
      </xdr:nvSpPr>
      <xdr:spPr>
        <a:xfrm>
          <a:off x="4775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154957</xdr:rowOff>
    </xdr:from>
    <xdr:ext cx="762000" cy="259045"/>
    <xdr:sp macro="" textlink="">
      <xdr:nvSpPr>
        <xdr:cNvPr id="86" name="人件費該当値テキスト"/>
        <xdr:cNvSpPr txBox="1"/>
      </xdr:nvSpPr>
      <xdr:spPr>
        <a:xfrm>
          <a:off x="49149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95250</xdr:rowOff>
    </xdr:from>
    <xdr:to>
      <xdr:col>20</xdr:col>
      <xdr:colOff>38100</xdr:colOff>
      <xdr:row>38</xdr:row>
      <xdr:rowOff>25400</xdr:rowOff>
    </xdr:to>
    <xdr:sp macro="" textlink="">
      <xdr:nvSpPr>
        <xdr:cNvPr id="87" name="楕円 86"/>
        <xdr:cNvSpPr/>
      </xdr:nvSpPr>
      <xdr:spPr>
        <a:xfrm>
          <a:off x="3937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10177</xdr:rowOff>
    </xdr:from>
    <xdr:ext cx="736600" cy="259045"/>
    <xdr:sp macro="" textlink="">
      <xdr:nvSpPr>
        <xdr:cNvPr id="88" name="テキスト ボックス 87"/>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148590</xdr:rowOff>
    </xdr:from>
    <xdr:to>
      <xdr:col>15</xdr:col>
      <xdr:colOff>149225</xdr:colOff>
      <xdr:row>38</xdr:row>
      <xdr:rowOff>78740</xdr:rowOff>
    </xdr:to>
    <xdr:sp macro="" textlink="">
      <xdr:nvSpPr>
        <xdr:cNvPr id="89" name="楕円 88"/>
        <xdr:cNvSpPr/>
      </xdr:nvSpPr>
      <xdr:spPr>
        <a:xfrm>
          <a:off x="3048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63517</xdr:rowOff>
    </xdr:from>
    <xdr:ext cx="762000" cy="259045"/>
    <xdr:sp macro="" textlink="">
      <xdr:nvSpPr>
        <xdr:cNvPr id="90" name="テキスト ボックス 89"/>
        <xdr:cNvSpPr txBox="1"/>
      </xdr:nvSpPr>
      <xdr:spPr>
        <a:xfrm>
          <a:off x="2717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2" name="テキスト ボックス 91"/>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93" name="楕円 92"/>
        <xdr:cNvSpPr/>
      </xdr:nvSpPr>
      <xdr:spPr>
        <a:xfrm>
          <a:off x="1270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94" name="テキスト ボックス 93"/>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かかる経常収支比率は、近年同じ水準で推移しており、類似団体平均を下回っている。物件費の中では、多額の経費を要するごみ処理やごみ収集業務の委託を行っていること等から、委託料の比率が高い傾向にある。今後も高砂市行政経営プランでの事務事業の見直しにより、物件費の更なる削減を徹底し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5"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66040</xdr:rowOff>
    </xdr:to>
    <xdr:cxnSp macro="">
      <xdr:nvCxnSpPr>
        <xdr:cNvPr id="127" name="直線コネクタ 126"/>
        <xdr:cNvCxnSpPr/>
      </xdr:nvCxnSpPr>
      <xdr:spPr>
        <a:xfrm>
          <a:off x="15671800" y="28016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90187</xdr:rowOff>
    </xdr:from>
    <xdr:ext cx="762000" cy="259045"/>
    <xdr:sp macro="" textlink="">
      <xdr:nvSpPr>
        <xdr:cNvPr id="128" name="物件費平均値テキスト"/>
        <xdr:cNvSpPr txBox="1"/>
      </xdr:nvSpPr>
      <xdr:spPr>
        <a:xfrm>
          <a:off x="16598900" y="3004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9" name="フローチャート: 判断 128"/>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43180</xdr:rowOff>
    </xdr:from>
    <xdr:to>
      <xdr:col>78</xdr:col>
      <xdr:colOff>69850</xdr:colOff>
      <xdr:row>16</xdr:row>
      <xdr:rowOff>58420</xdr:rowOff>
    </xdr:to>
    <xdr:cxnSp macro="">
      <xdr:nvCxnSpPr>
        <xdr:cNvPr id="130" name="直線コネクタ 129"/>
        <xdr:cNvCxnSpPr/>
      </xdr:nvCxnSpPr>
      <xdr:spPr>
        <a:xfrm>
          <a:off x="14782800" y="2786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102870</xdr:rowOff>
    </xdr:from>
    <xdr:to>
      <xdr:col>78</xdr:col>
      <xdr:colOff>120650</xdr:colOff>
      <xdr:row>18</xdr:row>
      <xdr:rowOff>33020</xdr:rowOff>
    </xdr:to>
    <xdr:sp macro="" textlink="">
      <xdr:nvSpPr>
        <xdr:cNvPr id="131" name="フローチャート: 判断 130"/>
        <xdr:cNvSpPr/>
      </xdr:nvSpPr>
      <xdr:spPr>
        <a:xfrm>
          <a:off x="15621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17797</xdr:rowOff>
    </xdr:from>
    <xdr:ext cx="736600" cy="259045"/>
    <xdr:sp macro="" textlink="">
      <xdr:nvSpPr>
        <xdr:cNvPr id="132" name="テキスト ボックス 131"/>
        <xdr:cNvSpPr txBox="1"/>
      </xdr:nvSpPr>
      <xdr:spPr>
        <a:xfrm>
          <a:off x="15290800" y="310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43180</xdr:rowOff>
    </xdr:to>
    <xdr:cxnSp macro="">
      <xdr:nvCxnSpPr>
        <xdr:cNvPr id="133" name="直線コネクタ 132"/>
        <xdr:cNvCxnSpPr/>
      </xdr:nvCxnSpPr>
      <xdr:spPr>
        <a:xfrm>
          <a:off x="13893800" y="2778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87630</xdr:rowOff>
    </xdr:from>
    <xdr:to>
      <xdr:col>74</xdr:col>
      <xdr:colOff>31750</xdr:colOff>
      <xdr:row>18</xdr:row>
      <xdr:rowOff>17780</xdr:rowOff>
    </xdr:to>
    <xdr:sp macro="" textlink="">
      <xdr:nvSpPr>
        <xdr:cNvPr id="134" name="フローチャート: 判断 133"/>
        <xdr:cNvSpPr/>
      </xdr:nvSpPr>
      <xdr:spPr>
        <a:xfrm>
          <a:off x="14732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2557</xdr:rowOff>
    </xdr:from>
    <xdr:ext cx="762000" cy="259045"/>
    <xdr:sp macro="" textlink="">
      <xdr:nvSpPr>
        <xdr:cNvPr id="135" name="テキスト ボックス 134"/>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27940</xdr:rowOff>
    </xdr:from>
    <xdr:to>
      <xdr:col>69</xdr:col>
      <xdr:colOff>92075</xdr:colOff>
      <xdr:row>16</xdr:row>
      <xdr:rowOff>35560</xdr:rowOff>
    </xdr:to>
    <xdr:cxnSp macro="">
      <xdr:nvCxnSpPr>
        <xdr:cNvPr id="136" name="直線コネクタ 135"/>
        <xdr:cNvCxnSpPr/>
      </xdr:nvCxnSpPr>
      <xdr:spPr>
        <a:xfrm>
          <a:off x="13004800" y="2771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49530</xdr:rowOff>
    </xdr:from>
    <xdr:to>
      <xdr:col>69</xdr:col>
      <xdr:colOff>142875</xdr:colOff>
      <xdr:row>17</xdr:row>
      <xdr:rowOff>151130</xdr:rowOff>
    </xdr:to>
    <xdr:sp macro="" textlink="">
      <xdr:nvSpPr>
        <xdr:cNvPr id="137" name="フローチャート: 判断 136"/>
        <xdr:cNvSpPr/>
      </xdr:nvSpPr>
      <xdr:spPr>
        <a:xfrm>
          <a:off x="13843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135907</xdr:rowOff>
    </xdr:from>
    <xdr:ext cx="762000" cy="259045"/>
    <xdr:sp macro="" textlink="">
      <xdr:nvSpPr>
        <xdr:cNvPr id="138" name="テキスト ボックス 137"/>
        <xdr:cNvSpPr txBox="1"/>
      </xdr:nvSpPr>
      <xdr:spPr>
        <a:xfrm>
          <a:off x="13512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137160</xdr:rowOff>
    </xdr:from>
    <xdr:to>
      <xdr:col>65</xdr:col>
      <xdr:colOff>53975</xdr:colOff>
      <xdr:row>17</xdr:row>
      <xdr:rowOff>67310</xdr:rowOff>
    </xdr:to>
    <xdr:sp macro="" textlink="">
      <xdr:nvSpPr>
        <xdr:cNvPr id="139" name="フローチャート: 判断 138"/>
        <xdr:cNvSpPr/>
      </xdr:nvSpPr>
      <xdr:spPr>
        <a:xfrm>
          <a:off x="12954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52087</xdr:rowOff>
    </xdr:from>
    <xdr:ext cx="762000" cy="259045"/>
    <xdr:sp macro="" textlink="">
      <xdr:nvSpPr>
        <xdr:cNvPr id="140" name="テキスト ボックス 139"/>
        <xdr:cNvSpPr txBox="1"/>
      </xdr:nvSpPr>
      <xdr:spPr>
        <a:xfrm>
          <a:off x="12623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46" name="楕円 145"/>
        <xdr:cNvSpPr/>
      </xdr:nvSpPr>
      <xdr:spPr>
        <a:xfrm>
          <a:off x="164592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31767</xdr:rowOff>
    </xdr:from>
    <xdr:ext cx="762000" cy="259045"/>
    <xdr:sp macro="" textlink="">
      <xdr:nvSpPr>
        <xdr:cNvPr id="147" name="物件費該当値テキスト"/>
        <xdr:cNvSpPr txBox="1"/>
      </xdr:nvSpPr>
      <xdr:spPr>
        <a:xfrm>
          <a:off x="165989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8" name="楕円 147"/>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49" name="テキスト ボックス 148"/>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163830</xdr:rowOff>
    </xdr:from>
    <xdr:to>
      <xdr:col>74</xdr:col>
      <xdr:colOff>31750</xdr:colOff>
      <xdr:row>16</xdr:row>
      <xdr:rowOff>93980</xdr:rowOff>
    </xdr:to>
    <xdr:sp macro="" textlink="">
      <xdr:nvSpPr>
        <xdr:cNvPr id="150" name="楕円 149"/>
        <xdr:cNvSpPr/>
      </xdr:nvSpPr>
      <xdr:spPr>
        <a:xfrm>
          <a:off x="14732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104157</xdr:rowOff>
    </xdr:from>
    <xdr:ext cx="762000" cy="259045"/>
    <xdr:sp macro="" textlink="">
      <xdr:nvSpPr>
        <xdr:cNvPr id="151" name="テキスト ボックス 150"/>
        <xdr:cNvSpPr txBox="1"/>
      </xdr:nvSpPr>
      <xdr:spPr>
        <a:xfrm>
          <a:off x="14401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52" name="楕円 151"/>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96537</xdr:rowOff>
    </xdr:from>
    <xdr:ext cx="762000" cy="259045"/>
    <xdr:sp macro="" textlink="">
      <xdr:nvSpPr>
        <xdr:cNvPr id="153" name="テキスト ボックス 152"/>
        <xdr:cNvSpPr txBox="1"/>
      </xdr:nvSpPr>
      <xdr:spPr>
        <a:xfrm>
          <a:off x="13512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148590</xdr:rowOff>
    </xdr:from>
    <xdr:to>
      <xdr:col>65</xdr:col>
      <xdr:colOff>53975</xdr:colOff>
      <xdr:row>16</xdr:row>
      <xdr:rowOff>78740</xdr:rowOff>
    </xdr:to>
    <xdr:sp macro="" textlink="">
      <xdr:nvSpPr>
        <xdr:cNvPr id="154" name="楕円 153"/>
        <xdr:cNvSpPr/>
      </xdr:nvSpPr>
      <xdr:spPr>
        <a:xfrm>
          <a:off x="12954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88917</xdr:rowOff>
    </xdr:from>
    <xdr:ext cx="762000" cy="259045"/>
    <xdr:sp macro="" textlink="">
      <xdr:nvSpPr>
        <xdr:cNvPr id="155" name="テキスト ボックス 154"/>
        <xdr:cNvSpPr txBox="1"/>
      </xdr:nvSpPr>
      <xdr:spPr>
        <a:xfrm>
          <a:off x="12623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かかる経常収支比率は、前年度から０．６ポイント増となっている。当市は子ども・子育て支援の充実を重点施策の一つとしており、扶助費に占める児童福祉費の割合が大きいことが、類似団体平均を上回る要因となっている。今後においても、子ども・子育て支援の推進が見込まれることから、施策の重点を図る中、市単独事業などを見直し、実施経費の抑制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61</xdr:row>
      <xdr:rowOff>115570</xdr:rowOff>
    </xdr:to>
    <xdr:cxnSp macro="">
      <xdr:nvCxnSpPr>
        <xdr:cNvPr id="181" name="直線コネクタ 180"/>
        <xdr:cNvCxnSpPr/>
      </xdr:nvCxnSpPr>
      <xdr:spPr>
        <a:xfrm flipV="1">
          <a:off x="4826000" y="9202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4" name="扶助費最大値テキスト"/>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5" name="直線コネクタ 184"/>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149860</xdr:rowOff>
    </xdr:from>
    <xdr:to>
      <xdr:col>24</xdr:col>
      <xdr:colOff>25400</xdr:colOff>
      <xdr:row>57</xdr:row>
      <xdr:rowOff>33274</xdr:rowOff>
    </xdr:to>
    <xdr:cxnSp macro="">
      <xdr:nvCxnSpPr>
        <xdr:cNvPr id="186" name="直線コネクタ 185"/>
        <xdr:cNvCxnSpPr/>
      </xdr:nvCxnSpPr>
      <xdr:spPr>
        <a:xfrm>
          <a:off x="3987800" y="975106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51579</xdr:rowOff>
    </xdr:from>
    <xdr:ext cx="762000" cy="259045"/>
    <xdr:sp macro="" textlink="">
      <xdr:nvSpPr>
        <xdr:cNvPr id="187" name="扶助費平均値テキスト"/>
        <xdr:cNvSpPr txBox="1"/>
      </xdr:nvSpPr>
      <xdr:spPr>
        <a:xfrm>
          <a:off x="4914900" y="9481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35052</xdr:rowOff>
    </xdr:from>
    <xdr:to>
      <xdr:col>24</xdr:col>
      <xdr:colOff>76200</xdr:colOff>
      <xdr:row>56</xdr:row>
      <xdr:rowOff>136652</xdr:rowOff>
    </xdr:to>
    <xdr:sp macro="" textlink="">
      <xdr:nvSpPr>
        <xdr:cNvPr id="188" name="フローチャート: 判断 187"/>
        <xdr:cNvSpPr/>
      </xdr:nvSpPr>
      <xdr:spPr>
        <a:xfrm>
          <a:off x="4775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149860</xdr:rowOff>
    </xdr:from>
    <xdr:to>
      <xdr:col>19</xdr:col>
      <xdr:colOff>187325</xdr:colOff>
      <xdr:row>57</xdr:row>
      <xdr:rowOff>60706</xdr:rowOff>
    </xdr:to>
    <xdr:cxnSp macro="">
      <xdr:nvCxnSpPr>
        <xdr:cNvPr id="189" name="直線コネクタ 188"/>
        <xdr:cNvCxnSpPr/>
      </xdr:nvCxnSpPr>
      <xdr:spPr>
        <a:xfrm flipV="1">
          <a:off x="3098800" y="97510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xdr:rowOff>
    </xdr:from>
    <xdr:to>
      <xdr:col>20</xdr:col>
      <xdr:colOff>38100</xdr:colOff>
      <xdr:row>56</xdr:row>
      <xdr:rowOff>118364</xdr:rowOff>
    </xdr:to>
    <xdr:sp macro="" textlink="">
      <xdr:nvSpPr>
        <xdr:cNvPr id="190" name="フローチャート: 判断 189"/>
        <xdr:cNvSpPr/>
      </xdr:nvSpPr>
      <xdr:spPr>
        <a:xfrm>
          <a:off x="3937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128541</xdr:rowOff>
    </xdr:from>
    <xdr:ext cx="736600" cy="259045"/>
    <xdr:sp macro="" textlink="">
      <xdr:nvSpPr>
        <xdr:cNvPr id="191" name="テキスト ボックス 190"/>
        <xdr:cNvSpPr txBox="1"/>
      </xdr:nvSpPr>
      <xdr:spPr>
        <a:xfrm>
          <a:off x="3606800" y="938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51562</xdr:rowOff>
    </xdr:from>
    <xdr:to>
      <xdr:col>15</xdr:col>
      <xdr:colOff>98425</xdr:colOff>
      <xdr:row>57</xdr:row>
      <xdr:rowOff>60706</xdr:rowOff>
    </xdr:to>
    <xdr:cxnSp macro="">
      <xdr:nvCxnSpPr>
        <xdr:cNvPr id="192" name="直線コネクタ 191"/>
        <xdr:cNvCxnSpPr/>
      </xdr:nvCxnSpPr>
      <xdr:spPr>
        <a:xfrm>
          <a:off x="2209800" y="98242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169926</xdr:rowOff>
    </xdr:from>
    <xdr:to>
      <xdr:col>15</xdr:col>
      <xdr:colOff>149225</xdr:colOff>
      <xdr:row>56</xdr:row>
      <xdr:rowOff>100076</xdr:rowOff>
    </xdr:to>
    <xdr:sp macro="" textlink="">
      <xdr:nvSpPr>
        <xdr:cNvPr id="193" name="フローチャート: 判断 192"/>
        <xdr:cNvSpPr/>
      </xdr:nvSpPr>
      <xdr:spPr>
        <a:xfrm>
          <a:off x="3048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110253</xdr:rowOff>
    </xdr:from>
    <xdr:ext cx="762000" cy="259045"/>
    <xdr:sp macro="" textlink="">
      <xdr:nvSpPr>
        <xdr:cNvPr id="194" name="テキスト ボックス 193"/>
        <xdr:cNvSpPr txBox="1"/>
      </xdr:nvSpPr>
      <xdr:spPr>
        <a:xfrm>
          <a:off x="2717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40132</xdr:rowOff>
    </xdr:from>
    <xdr:to>
      <xdr:col>11</xdr:col>
      <xdr:colOff>9525</xdr:colOff>
      <xdr:row>57</xdr:row>
      <xdr:rowOff>51562</xdr:rowOff>
    </xdr:to>
    <xdr:cxnSp macro="">
      <xdr:nvCxnSpPr>
        <xdr:cNvPr id="195" name="直線コネクタ 194"/>
        <xdr:cNvCxnSpPr/>
      </xdr:nvCxnSpPr>
      <xdr:spPr>
        <a:xfrm>
          <a:off x="1320800" y="964133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124206</xdr:rowOff>
    </xdr:from>
    <xdr:to>
      <xdr:col>11</xdr:col>
      <xdr:colOff>60325</xdr:colOff>
      <xdr:row>56</xdr:row>
      <xdr:rowOff>54356</xdr:rowOff>
    </xdr:to>
    <xdr:sp macro="" textlink="">
      <xdr:nvSpPr>
        <xdr:cNvPr id="196" name="フローチャート: 判断 195"/>
        <xdr:cNvSpPr/>
      </xdr:nvSpPr>
      <xdr:spPr>
        <a:xfrm>
          <a:off x="2159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64533</xdr:rowOff>
    </xdr:from>
    <xdr:ext cx="762000" cy="259045"/>
    <xdr:sp macro="" textlink="">
      <xdr:nvSpPr>
        <xdr:cNvPr id="197" name="テキスト ボックス 196"/>
        <xdr:cNvSpPr txBox="1"/>
      </xdr:nvSpPr>
      <xdr:spPr>
        <a:xfrm>
          <a:off x="1828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78486</xdr:rowOff>
    </xdr:from>
    <xdr:to>
      <xdr:col>6</xdr:col>
      <xdr:colOff>171450</xdr:colOff>
      <xdr:row>56</xdr:row>
      <xdr:rowOff>8636</xdr:rowOff>
    </xdr:to>
    <xdr:sp macro="" textlink="">
      <xdr:nvSpPr>
        <xdr:cNvPr id="198" name="フローチャート: 判断 197"/>
        <xdr:cNvSpPr/>
      </xdr:nvSpPr>
      <xdr:spPr>
        <a:xfrm>
          <a:off x="1270000" y="950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18813</xdr:rowOff>
    </xdr:from>
    <xdr:ext cx="762000" cy="259045"/>
    <xdr:sp macro="" textlink="">
      <xdr:nvSpPr>
        <xdr:cNvPr id="199" name="テキスト ボックス 198"/>
        <xdr:cNvSpPr txBox="1"/>
      </xdr:nvSpPr>
      <xdr:spPr>
        <a:xfrm>
          <a:off x="939800" y="927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153924</xdr:rowOff>
    </xdr:from>
    <xdr:to>
      <xdr:col>24</xdr:col>
      <xdr:colOff>76200</xdr:colOff>
      <xdr:row>57</xdr:row>
      <xdr:rowOff>84074</xdr:rowOff>
    </xdr:to>
    <xdr:sp macro="" textlink="">
      <xdr:nvSpPr>
        <xdr:cNvPr id="205" name="楕円 204"/>
        <xdr:cNvSpPr/>
      </xdr:nvSpPr>
      <xdr:spPr>
        <a:xfrm>
          <a:off x="47752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126001</xdr:rowOff>
    </xdr:from>
    <xdr:ext cx="762000" cy="259045"/>
    <xdr:sp macro="" textlink="">
      <xdr:nvSpPr>
        <xdr:cNvPr id="206" name="扶助費該当値テキスト"/>
        <xdr:cNvSpPr txBox="1"/>
      </xdr:nvSpPr>
      <xdr:spPr>
        <a:xfrm>
          <a:off x="4914900" y="972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99060</xdr:rowOff>
    </xdr:from>
    <xdr:to>
      <xdr:col>20</xdr:col>
      <xdr:colOff>38100</xdr:colOff>
      <xdr:row>57</xdr:row>
      <xdr:rowOff>29210</xdr:rowOff>
    </xdr:to>
    <xdr:sp macro="" textlink="">
      <xdr:nvSpPr>
        <xdr:cNvPr id="207" name="楕円 206"/>
        <xdr:cNvSpPr/>
      </xdr:nvSpPr>
      <xdr:spPr>
        <a:xfrm>
          <a:off x="3937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208" name="テキスト ボックス 207"/>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9906</xdr:rowOff>
    </xdr:from>
    <xdr:to>
      <xdr:col>15</xdr:col>
      <xdr:colOff>149225</xdr:colOff>
      <xdr:row>57</xdr:row>
      <xdr:rowOff>111506</xdr:rowOff>
    </xdr:to>
    <xdr:sp macro="" textlink="">
      <xdr:nvSpPr>
        <xdr:cNvPr id="209" name="楕円 208"/>
        <xdr:cNvSpPr/>
      </xdr:nvSpPr>
      <xdr:spPr>
        <a:xfrm>
          <a:off x="3048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96283</xdr:rowOff>
    </xdr:from>
    <xdr:ext cx="762000" cy="259045"/>
    <xdr:sp macro="" textlink="">
      <xdr:nvSpPr>
        <xdr:cNvPr id="210" name="テキスト ボックス 209"/>
        <xdr:cNvSpPr txBox="1"/>
      </xdr:nvSpPr>
      <xdr:spPr>
        <a:xfrm>
          <a:off x="2717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762</xdr:rowOff>
    </xdr:from>
    <xdr:to>
      <xdr:col>11</xdr:col>
      <xdr:colOff>60325</xdr:colOff>
      <xdr:row>57</xdr:row>
      <xdr:rowOff>102362</xdr:rowOff>
    </xdr:to>
    <xdr:sp macro="" textlink="">
      <xdr:nvSpPr>
        <xdr:cNvPr id="211" name="楕円 210"/>
        <xdr:cNvSpPr/>
      </xdr:nvSpPr>
      <xdr:spPr>
        <a:xfrm>
          <a:off x="2159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87139</xdr:rowOff>
    </xdr:from>
    <xdr:ext cx="762000" cy="259045"/>
    <xdr:sp macro="" textlink="">
      <xdr:nvSpPr>
        <xdr:cNvPr id="212" name="テキスト ボックス 211"/>
        <xdr:cNvSpPr txBox="1"/>
      </xdr:nvSpPr>
      <xdr:spPr>
        <a:xfrm>
          <a:off x="1828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160782</xdr:rowOff>
    </xdr:from>
    <xdr:to>
      <xdr:col>6</xdr:col>
      <xdr:colOff>171450</xdr:colOff>
      <xdr:row>56</xdr:row>
      <xdr:rowOff>90932</xdr:rowOff>
    </xdr:to>
    <xdr:sp macro="" textlink="">
      <xdr:nvSpPr>
        <xdr:cNvPr id="213" name="楕円 212"/>
        <xdr:cNvSpPr/>
      </xdr:nvSpPr>
      <xdr:spPr>
        <a:xfrm>
          <a:off x="1270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75709</xdr:rowOff>
    </xdr:from>
    <xdr:ext cx="762000" cy="259045"/>
    <xdr:sp macro="" textlink="">
      <xdr:nvSpPr>
        <xdr:cNvPr id="214" name="テキスト ボックス 213"/>
        <xdr:cNvSpPr txBox="1"/>
      </xdr:nvSpPr>
      <xdr:spPr>
        <a:xfrm>
          <a:off x="939800" y="967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かかる経常収支比率は、類似団体平均を上回って推移していたが、平成２８年度から類似団体平均を下回っている。その他経費の主なものは各特別会計への繰出金であり、その中でも大きな割合を占めていた下水道事業が平成２８年度より特別会計から企業会計に移行したことが主な要因である。引き続き、特別会計の経営改善を徹底するなど削減に努め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60</xdr:row>
      <xdr:rowOff>111760</xdr:rowOff>
    </xdr:to>
    <xdr:cxnSp macro="">
      <xdr:nvCxnSpPr>
        <xdr:cNvPr id="242" name="直線コネクタ 241"/>
        <xdr:cNvCxnSpPr/>
      </xdr:nvCxnSpPr>
      <xdr:spPr>
        <a:xfrm flipV="1">
          <a:off x="16510000" y="9042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5"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6" name="直線コネクタ 245"/>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85090</xdr:rowOff>
    </xdr:from>
    <xdr:to>
      <xdr:col>82</xdr:col>
      <xdr:colOff>107950</xdr:colOff>
      <xdr:row>55</xdr:row>
      <xdr:rowOff>123190</xdr:rowOff>
    </xdr:to>
    <xdr:cxnSp macro="">
      <xdr:nvCxnSpPr>
        <xdr:cNvPr id="247" name="直線コネクタ 246"/>
        <xdr:cNvCxnSpPr/>
      </xdr:nvCxnSpPr>
      <xdr:spPr>
        <a:xfrm>
          <a:off x="15671800" y="95148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93997</xdr:rowOff>
    </xdr:from>
    <xdr:ext cx="762000" cy="259045"/>
    <xdr:sp macro="" textlink="">
      <xdr:nvSpPr>
        <xdr:cNvPr id="248"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49" name="フローチャート: 判断 248"/>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62230</xdr:rowOff>
    </xdr:from>
    <xdr:to>
      <xdr:col>78</xdr:col>
      <xdr:colOff>69850</xdr:colOff>
      <xdr:row>55</xdr:row>
      <xdr:rowOff>85090</xdr:rowOff>
    </xdr:to>
    <xdr:cxnSp macro="">
      <xdr:nvCxnSpPr>
        <xdr:cNvPr id="250" name="直線コネクタ 249"/>
        <xdr:cNvCxnSpPr/>
      </xdr:nvCxnSpPr>
      <xdr:spPr>
        <a:xfrm>
          <a:off x="14782800" y="9491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1" name="フローチャート: 判断 250"/>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52" name="テキスト ボックス 251"/>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62230</xdr:rowOff>
    </xdr:from>
    <xdr:to>
      <xdr:col>73</xdr:col>
      <xdr:colOff>180975</xdr:colOff>
      <xdr:row>59</xdr:row>
      <xdr:rowOff>16510</xdr:rowOff>
    </xdr:to>
    <xdr:cxnSp macro="">
      <xdr:nvCxnSpPr>
        <xdr:cNvPr id="253" name="直線コネクタ 252"/>
        <xdr:cNvCxnSpPr/>
      </xdr:nvCxnSpPr>
      <xdr:spPr>
        <a:xfrm flipV="1">
          <a:off x="13893800" y="9491980"/>
          <a:ext cx="889000" cy="64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5" name="テキスト ボックス 254"/>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16510</xdr:rowOff>
    </xdr:to>
    <xdr:cxnSp macro="">
      <xdr:nvCxnSpPr>
        <xdr:cNvPr id="256" name="直線コネクタ 255"/>
        <xdr:cNvCxnSpPr/>
      </xdr:nvCxnSpPr>
      <xdr:spPr>
        <a:xfrm>
          <a:off x="13004800" y="100711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7" name="フローチャート: 判断 256"/>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58" name="テキスト ボックス 257"/>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59" name="フローチャート: 判断 258"/>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0" name="テキスト ボックス 259"/>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72390</xdr:rowOff>
    </xdr:from>
    <xdr:to>
      <xdr:col>82</xdr:col>
      <xdr:colOff>158750</xdr:colOff>
      <xdr:row>56</xdr:row>
      <xdr:rowOff>2540</xdr:rowOff>
    </xdr:to>
    <xdr:sp macro="" textlink="">
      <xdr:nvSpPr>
        <xdr:cNvPr id="266" name="楕円 265"/>
        <xdr:cNvSpPr/>
      </xdr:nvSpPr>
      <xdr:spPr>
        <a:xfrm>
          <a:off x="164592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88917</xdr:rowOff>
    </xdr:from>
    <xdr:ext cx="762000" cy="259045"/>
    <xdr:sp macro="" textlink="">
      <xdr:nvSpPr>
        <xdr:cNvPr id="267" name="その他該当値テキスト"/>
        <xdr:cNvSpPr txBox="1"/>
      </xdr:nvSpPr>
      <xdr:spPr>
        <a:xfrm>
          <a:off x="165989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34290</xdr:rowOff>
    </xdr:from>
    <xdr:to>
      <xdr:col>78</xdr:col>
      <xdr:colOff>120650</xdr:colOff>
      <xdr:row>55</xdr:row>
      <xdr:rowOff>135890</xdr:rowOff>
    </xdr:to>
    <xdr:sp macro="" textlink="">
      <xdr:nvSpPr>
        <xdr:cNvPr id="268" name="楕円 267"/>
        <xdr:cNvSpPr/>
      </xdr:nvSpPr>
      <xdr:spPr>
        <a:xfrm>
          <a:off x="15621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146067</xdr:rowOff>
    </xdr:from>
    <xdr:ext cx="736600" cy="259045"/>
    <xdr:sp macro="" textlink="">
      <xdr:nvSpPr>
        <xdr:cNvPr id="269" name="テキスト ボックス 268"/>
        <xdr:cNvSpPr txBox="1"/>
      </xdr:nvSpPr>
      <xdr:spPr>
        <a:xfrm>
          <a:off x="15290800" y="923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11430</xdr:rowOff>
    </xdr:from>
    <xdr:to>
      <xdr:col>74</xdr:col>
      <xdr:colOff>31750</xdr:colOff>
      <xdr:row>55</xdr:row>
      <xdr:rowOff>113030</xdr:rowOff>
    </xdr:to>
    <xdr:sp macro="" textlink="">
      <xdr:nvSpPr>
        <xdr:cNvPr id="270" name="楕円 269"/>
        <xdr:cNvSpPr/>
      </xdr:nvSpPr>
      <xdr:spPr>
        <a:xfrm>
          <a:off x="14732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123207</xdr:rowOff>
    </xdr:from>
    <xdr:ext cx="762000" cy="259045"/>
    <xdr:sp macro="" textlink="">
      <xdr:nvSpPr>
        <xdr:cNvPr id="271" name="テキスト ボックス 270"/>
        <xdr:cNvSpPr txBox="1"/>
      </xdr:nvSpPr>
      <xdr:spPr>
        <a:xfrm>
          <a:off x="14401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137160</xdr:rowOff>
    </xdr:from>
    <xdr:to>
      <xdr:col>69</xdr:col>
      <xdr:colOff>142875</xdr:colOff>
      <xdr:row>59</xdr:row>
      <xdr:rowOff>67310</xdr:rowOff>
    </xdr:to>
    <xdr:sp macro="" textlink="">
      <xdr:nvSpPr>
        <xdr:cNvPr id="272" name="楕円 271"/>
        <xdr:cNvSpPr/>
      </xdr:nvSpPr>
      <xdr:spPr>
        <a:xfrm>
          <a:off x="13843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52087</xdr:rowOff>
    </xdr:from>
    <xdr:ext cx="762000" cy="259045"/>
    <xdr:sp macro="" textlink="">
      <xdr:nvSpPr>
        <xdr:cNvPr id="273" name="テキスト ボックス 272"/>
        <xdr:cNvSpPr txBox="1"/>
      </xdr:nvSpPr>
      <xdr:spPr>
        <a:xfrm>
          <a:off x="13512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4" name="楕円 273"/>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5" name="テキスト ボックス 274"/>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かかる経常収支比率は、類似団体平均、全国平均、兵庫県平均の全てと比較しても大きく下回っていたが、平成２８年度から下水道事業が企業会計に移行したことにより、大きく上回る状況となっている。下水道事業について経費を節減するとともに、当初予算編成時に行っている補助金・負担金の見直しは、今後も引き続き取り組むこととし、適正、公平な補助金負担金の交付に努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8128</xdr:rowOff>
    </xdr:to>
    <xdr:cxnSp macro="">
      <xdr:nvCxnSpPr>
        <xdr:cNvPr id="300" name="直線コネクタ 299"/>
        <xdr:cNvCxnSpPr/>
      </xdr:nvCxnSpPr>
      <xdr:spPr>
        <a:xfrm flipV="1">
          <a:off x="16510000" y="582371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301"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302" name="直線コネクタ 301"/>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3"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4" name="直線コネクタ 303"/>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124714</xdr:rowOff>
    </xdr:from>
    <xdr:to>
      <xdr:col>82</xdr:col>
      <xdr:colOff>107950</xdr:colOff>
      <xdr:row>37</xdr:row>
      <xdr:rowOff>156718</xdr:rowOff>
    </xdr:to>
    <xdr:cxnSp macro="">
      <xdr:nvCxnSpPr>
        <xdr:cNvPr id="305" name="直線コネクタ 304"/>
        <xdr:cNvCxnSpPr/>
      </xdr:nvCxnSpPr>
      <xdr:spPr>
        <a:xfrm flipV="1">
          <a:off x="15671800" y="646836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56151</xdr:rowOff>
    </xdr:from>
    <xdr:ext cx="762000" cy="259045"/>
    <xdr:sp macro="" textlink="">
      <xdr:nvSpPr>
        <xdr:cNvPr id="306" name="補助費等平均値テキスト"/>
        <xdr:cNvSpPr txBox="1"/>
      </xdr:nvSpPr>
      <xdr:spPr>
        <a:xfrm>
          <a:off x="16598900" y="605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07" name="フローチャート: 判断 306"/>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156718</xdr:rowOff>
    </xdr:from>
    <xdr:to>
      <xdr:col>78</xdr:col>
      <xdr:colOff>69850</xdr:colOff>
      <xdr:row>37</xdr:row>
      <xdr:rowOff>156718</xdr:rowOff>
    </xdr:to>
    <xdr:cxnSp macro="">
      <xdr:nvCxnSpPr>
        <xdr:cNvPr id="308" name="直線コネクタ 307"/>
        <xdr:cNvCxnSpPr/>
      </xdr:nvCxnSpPr>
      <xdr:spPr>
        <a:xfrm>
          <a:off x="14782800" y="6500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9" name="フローチャート: 判断 308"/>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10" name="テキスト ボックス 309"/>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67564</xdr:rowOff>
    </xdr:from>
    <xdr:to>
      <xdr:col>73</xdr:col>
      <xdr:colOff>180975</xdr:colOff>
      <xdr:row>37</xdr:row>
      <xdr:rowOff>156718</xdr:rowOff>
    </xdr:to>
    <xdr:cxnSp macro="">
      <xdr:nvCxnSpPr>
        <xdr:cNvPr id="311" name="直線コネクタ 310"/>
        <xdr:cNvCxnSpPr/>
      </xdr:nvCxnSpPr>
      <xdr:spPr>
        <a:xfrm>
          <a:off x="13893800" y="5896864"/>
          <a:ext cx="889000" cy="60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2" name="フローチャート: 判断 311"/>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13" name="テキスト ボックス 312"/>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67564</xdr:rowOff>
    </xdr:from>
    <xdr:to>
      <xdr:col>69</xdr:col>
      <xdr:colOff>92075</xdr:colOff>
      <xdr:row>34</xdr:row>
      <xdr:rowOff>67564</xdr:rowOff>
    </xdr:to>
    <xdr:cxnSp macro="">
      <xdr:nvCxnSpPr>
        <xdr:cNvPr id="314" name="直線コネクタ 313"/>
        <xdr:cNvCxnSpPr/>
      </xdr:nvCxnSpPr>
      <xdr:spPr>
        <a:xfrm>
          <a:off x="13004800" y="58968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5" name="フローチャート: 判断 314"/>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89425</xdr:rowOff>
    </xdr:from>
    <xdr:ext cx="762000" cy="259045"/>
    <xdr:sp macro="" textlink="">
      <xdr:nvSpPr>
        <xdr:cNvPr id="316" name="テキスト ボックス 315"/>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7" name="フローチャート: 判断 316"/>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18" name="テキスト ボックス 317"/>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24" name="楕円 323"/>
        <xdr:cNvSpPr/>
      </xdr:nvSpPr>
      <xdr:spPr>
        <a:xfrm>
          <a:off x="16459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45991</xdr:rowOff>
    </xdr:from>
    <xdr:ext cx="762000" cy="259045"/>
    <xdr:sp macro="" textlink="">
      <xdr:nvSpPr>
        <xdr:cNvPr id="325" name="補助費等該当値テキスト"/>
        <xdr:cNvSpPr txBox="1"/>
      </xdr:nvSpPr>
      <xdr:spPr>
        <a:xfrm>
          <a:off x="16598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105918</xdr:rowOff>
    </xdr:from>
    <xdr:to>
      <xdr:col>78</xdr:col>
      <xdr:colOff>120650</xdr:colOff>
      <xdr:row>38</xdr:row>
      <xdr:rowOff>36068</xdr:rowOff>
    </xdr:to>
    <xdr:sp macro="" textlink="">
      <xdr:nvSpPr>
        <xdr:cNvPr id="326" name="楕円 325"/>
        <xdr:cNvSpPr/>
      </xdr:nvSpPr>
      <xdr:spPr>
        <a:xfrm>
          <a:off x="15621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20845</xdr:rowOff>
    </xdr:from>
    <xdr:ext cx="736600" cy="259045"/>
    <xdr:sp macro="" textlink="">
      <xdr:nvSpPr>
        <xdr:cNvPr id="327" name="テキスト ボックス 326"/>
        <xdr:cNvSpPr txBox="1"/>
      </xdr:nvSpPr>
      <xdr:spPr>
        <a:xfrm>
          <a:off x="15290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105918</xdr:rowOff>
    </xdr:from>
    <xdr:to>
      <xdr:col>74</xdr:col>
      <xdr:colOff>31750</xdr:colOff>
      <xdr:row>38</xdr:row>
      <xdr:rowOff>36068</xdr:rowOff>
    </xdr:to>
    <xdr:sp macro="" textlink="">
      <xdr:nvSpPr>
        <xdr:cNvPr id="328" name="楕円 327"/>
        <xdr:cNvSpPr/>
      </xdr:nvSpPr>
      <xdr:spPr>
        <a:xfrm>
          <a:off x="14732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20845</xdr:rowOff>
    </xdr:from>
    <xdr:ext cx="762000" cy="259045"/>
    <xdr:sp macro="" textlink="">
      <xdr:nvSpPr>
        <xdr:cNvPr id="329" name="テキスト ボックス 328"/>
        <xdr:cNvSpPr txBox="1"/>
      </xdr:nvSpPr>
      <xdr:spPr>
        <a:xfrm>
          <a:off x="14401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16764</xdr:rowOff>
    </xdr:from>
    <xdr:to>
      <xdr:col>69</xdr:col>
      <xdr:colOff>142875</xdr:colOff>
      <xdr:row>34</xdr:row>
      <xdr:rowOff>118364</xdr:rowOff>
    </xdr:to>
    <xdr:sp macro="" textlink="">
      <xdr:nvSpPr>
        <xdr:cNvPr id="330" name="楕円 329"/>
        <xdr:cNvSpPr/>
      </xdr:nvSpPr>
      <xdr:spPr>
        <a:xfrm>
          <a:off x="138430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128541</xdr:rowOff>
    </xdr:from>
    <xdr:ext cx="762000" cy="259045"/>
    <xdr:sp macro="" textlink="">
      <xdr:nvSpPr>
        <xdr:cNvPr id="331" name="テキスト ボックス 330"/>
        <xdr:cNvSpPr txBox="1"/>
      </xdr:nvSpPr>
      <xdr:spPr>
        <a:xfrm>
          <a:off x="13512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xdr:rowOff>
    </xdr:from>
    <xdr:to>
      <xdr:col>65</xdr:col>
      <xdr:colOff>53975</xdr:colOff>
      <xdr:row>34</xdr:row>
      <xdr:rowOff>118364</xdr:rowOff>
    </xdr:to>
    <xdr:sp macro="" textlink="">
      <xdr:nvSpPr>
        <xdr:cNvPr id="332" name="楕円 331"/>
        <xdr:cNvSpPr/>
      </xdr:nvSpPr>
      <xdr:spPr>
        <a:xfrm>
          <a:off x="129540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128541</xdr:rowOff>
    </xdr:from>
    <xdr:ext cx="762000" cy="259045"/>
    <xdr:sp macro="" textlink="">
      <xdr:nvSpPr>
        <xdr:cNvPr id="333" name="テキスト ボックス 332"/>
        <xdr:cNvSpPr txBox="1"/>
      </xdr:nvSpPr>
      <xdr:spPr>
        <a:xfrm>
          <a:off x="12623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かかる経常収支比率は、平成２６年度に土地開発公社解散に伴う第三セクター等改革推進債の償還が開始されたこともあり、数値の悪化傾向にあったが、平成１１～１３年度に借り入れた臨時経済対策債にかかる償還の終了に伴い、平成２８年度から改善傾向にあり、平成３０年度においても前年度から０．５ポイント改善した。今後も事業の選択と集中により比率上昇の抑制に努めていく。</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108712</xdr:rowOff>
    </xdr:from>
    <xdr:to>
      <xdr:col>24</xdr:col>
      <xdr:colOff>25400</xdr:colOff>
      <xdr:row>80</xdr:row>
      <xdr:rowOff>99568</xdr:rowOff>
    </xdr:to>
    <xdr:cxnSp macro="">
      <xdr:nvCxnSpPr>
        <xdr:cNvPr id="358" name="直線コネクタ 357"/>
        <xdr:cNvCxnSpPr/>
      </xdr:nvCxnSpPr>
      <xdr:spPr>
        <a:xfrm flipV="1">
          <a:off x="4826000" y="12796012"/>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71645</xdr:rowOff>
    </xdr:from>
    <xdr:ext cx="762000" cy="259045"/>
    <xdr:sp macro="" textlink="">
      <xdr:nvSpPr>
        <xdr:cNvPr id="359" name="公債費最小値テキスト"/>
        <xdr:cNvSpPr txBox="1"/>
      </xdr:nvSpPr>
      <xdr:spPr>
        <a:xfrm>
          <a:off x="4914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99568</xdr:rowOff>
    </xdr:from>
    <xdr:to>
      <xdr:col>24</xdr:col>
      <xdr:colOff>114300</xdr:colOff>
      <xdr:row>80</xdr:row>
      <xdr:rowOff>99568</xdr:rowOff>
    </xdr:to>
    <xdr:cxnSp macro="">
      <xdr:nvCxnSpPr>
        <xdr:cNvPr id="360" name="直線コネクタ 359"/>
        <xdr:cNvCxnSpPr/>
      </xdr:nvCxnSpPr>
      <xdr:spPr>
        <a:xfrm>
          <a:off x="4737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23639</xdr:rowOff>
    </xdr:from>
    <xdr:ext cx="762000" cy="259045"/>
    <xdr:sp macro="" textlink="">
      <xdr:nvSpPr>
        <xdr:cNvPr id="361" name="公債費最大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108712</xdr:rowOff>
    </xdr:from>
    <xdr:to>
      <xdr:col>24</xdr:col>
      <xdr:colOff>114300</xdr:colOff>
      <xdr:row>74</xdr:row>
      <xdr:rowOff>108712</xdr:rowOff>
    </xdr:to>
    <xdr:cxnSp macro="">
      <xdr:nvCxnSpPr>
        <xdr:cNvPr id="362" name="直線コネクタ 361"/>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5842</xdr:rowOff>
    </xdr:from>
    <xdr:to>
      <xdr:col>24</xdr:col>
      <xdr:colOff>25400</xdr:colOff>
      <xdr:row>77</xdr:row>
      <xdr:rowOff>28702</xdr:rowOff>
    </xdr:to>
    <xdr:cxnSp macro="">
      <xdr:nvCxnSpPr>
        <xdr:cNvPr id="363" name="直線コネクタ 362"/>
        <xdr:cNvCxnSpPr/>
      </xdr:nvCxnSpPr>
      <xdr:spPr>
        <a:xfrm flipV="1">
          <a:off x="3987800" y="1320749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4" name="公債費平均値テキスト"/>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5" name="フローチャート: 判断 364"/>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28702</xdr:rowOff>
    </xdr:from>
    <xdr:to>
      <xdr:col>19</xdr:col>
      <xdr:colOff>187325</xdr:colOff>
      <xdr:row>77</xdr:row>
      <xdr:rowOff>120142</xdr:rowOff>
    </xdr:to>
    <xdr:cxnSp macro="">
      <xdr:nvCxnSpPr>
        <xdr:cNvPr id="366" name="直線コネクタ 365"/>
        <xdr:cNvCxnSpPr/>
      </xdr:nvCxnSpPr>
      <xdr:spPr>
        <a:xfrm flipV="1">
          <a:off x="3098800" y="132303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7" name="フローチャート: 判断 366"/>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68" name="テキスト ボックス 367"/>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120142</xdr:rowOff>
    </xdr:from>
    <xdr:to>
      <xdr:col>15</xdr:col>
      <xdr:colOff>98425</xdr:colOff>
      <xdr:row>78</xdr:row>
      <xdr:rowOff>3556</xdr:rowOff>
    </xdr:to>
    <xdr:cxnSp macro="">
      <xdr:nvCxnSpPr>
        <xdr:cNvPr id="369" name="直線コネクタ 368"/>
        <xdr:cNvCxnSpPr/>
      </xdr:nvCxnSpPr>
      <xdr:spPr>
        <a:xfrm flipV="1">
          <a:off x="2209800" y="133217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0" name="フローチャート: 判断 369"/>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1" name="テキスト ボックス 370"/>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147574</xdr:rowOff>
    </xdr:from>
    <xdr:to>
      <xdr:col>11</xdr:col>
      <xdr:colOff>9525</xdr:colOff>
      <xdr:row>78</xdr:row>
      <xdr:rowOff>3556</xdr:rowOff>
    </xdr:to>
    <xdr:cxnSp macro="">
      <xdr:nvCxnSpPr>
        <xdr:cNvPr id="372" name="直線コネクタ 371"/>
        <xdr:cNvCxnSpPr/>
      </xdr:nvCxnSpPr>
      <xdr:spPr>
        <a:xfrm>
          <a:off x="1320800" y="133492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73" name="フローチャート: 判断 372"/>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74" name="テキスト ボックス 373"/>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75" name="フローチャート: 判断 374"/>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76" name="テキスト ボックス 375"/>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126492</xdr:rowOff>
    </xdr:from>
    <xdr:to>
      <xdr:col>24</xdr:col>
      <xdr:colOff>76200</xdr:colOff>
      <xdr:row>77</xdr:row>
      <xdr:rowOff>56642</xdr:rowOff>
    </xdr:to>
    <xdr:sp macro="" textlink="">
      <xdr:nvSpPr>
        <xdr:cNvPr id="382" name="楕円 381"/>
        <xdr:cNvSpPr/>
      </xdr:nvSpPr>
      <xdr:spPr>
        <a:xfrm>
          <a:off x="4775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143019</xdr:rowOff>
    </xdr:from>
    <xdr:ext cx="762000" cy="259045"/>
    <xdr:sp macro="" textlink="">
      <xdr:nvSpPr>
        <xdr:cNvPr id="383" name="公債費該当値テキスト"/>
        <xdr:cNvSpPr txBox="1"/>
      </xdr:nvSpPr>
      <xdr:spPr>
        <a:xfrm>
          <a:off x="4914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149352</xdr:rowOff>
    </xdr:from>
    <xdr:to>
      <xdr:col>20</xdr:col>
      <xdr:colOff>38100</xdr:colOff>
      <xdr:row>77</xdr:row>
      <xdr:rowOff>79502</xdr:rowOff>
    </xdr:to>
    <xdr:sp macro="" textlink="">
      <xdr:nvSpPr>
        <xdr:cNvPr id="384" name="楕円 383"/>
        <xdr:cNvSpPr/>
      </xdr:nvSpPr>
      <xdr:spPr>
        <a:xfrm>
          <a:off x="3937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89679</xdr:rowOff>
    </xdr:from>
    <xdr:ext cx="736600" cy="259045"/>
    <xdr:sp macro="" textlink="">
      <xdr:nvSpPr>
        <xdr:cNvPr id="385" name="テキスト ボックス 384"/>
        <xdr:cNvSpPr txBox="1"/>
      </xdr:nvSpPr>
      <xdr:spPr>
        <a:xfrm>
          <a:off x="3606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69342</xdr:rowOff>
    </xdr:from>
    <xdr:to>
      <xdr:col>15</xdr:col>
      <xdr:colOff>149225</xdr:colOff>
      <xdr:row>77</xdr:row>
      <xdr:rowOff>170942</xdr:rowOff>
    </xdr:to>
    <xdr:sp macro="" textlink="">
      <xdr:nvSpPr>
        <xdr:cNvPr id="386" name="楕円 385"/>
        <xdr:cNvSpPr/>
      </xdr:nvSpPr>
      <xdr:spPr>
        <a:xfrm>
          <a:off x="3048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9669</xdr:rowOff>
    </xdr:from>
    <xdr:ext cx="762000" cy="259045"/>
    <xdr:sp macro="" textlink="">
      <xdr:nvSpPr>
        <xdr:cNvPr id="387" name="テキスト ボックス 386"/>
        <xdr:cNvSpPr txBox="1"/>
      </xdr:nvSpPr>
      <xdr:spPr>
        <a:xfrm>
          <a:off x="2717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124206</xdr:rowOff>
    </xdr:from>
    <xdr:to>
      <xdr:col>11</xdr:col>
      <xdr:colOff>60325</xdr:colOff>
      <xdr:row>78</xdr:row>
      <xdr:rowOff>54356</xdr:rowOff>
    </xdr:to>
    <xdr:sp macro="" textlink="">
      <xdr:nvSpPr>
        <xdr:cNvPr id="388" name="楕円 387"/>
        <xdr:cNvSpPr/>
      </xdr:nvSpPr>
      <xdr:spPr>
        <a:xfrm>
          <a:off x="2159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39133</xdr:rowOff>
    </xdr:from>
    <xdr:ext cx="762000" cy="259045"/>
    <xdr:sp macro="" textlink="">
      <xdr:nvSpPr>
        <xdr:cNvPr id="389" name="テキスト ボックス 388"/>
        <xdr:cNvSpPr txBox="1"/>
      </xdr:nvSpPr>
      <xdr:spPr>
        <a:xfrm>
          <a:off x="1828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96774</xdr:rowOff>
    </xdr:from>
    <xdr:to>
      <xdr:col>6</xdr:col>
      <xdr:colOff>171450</xdr:colOff>
      <xdr:row>78</xdr:row>
      <xdr:rowOff>26924</xdr:rowOff>
    </xdr:to>
    <xdr:sp macro="" textlink="">
      <xdr:nvSpPr>
        <xdr:cNvPr id="390" name="楕円 389"/>
        <xdr:cNvSpPr/>
      </xdr:nvSpPr>
      <xdr:spPr>
        <a:xfrm>
          <a:off x="1270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37101</xdr:rowOff>
    </xdr:from>
    <xdr:ext cx="762000" cy="259045"/>
    <xdr:sp macro="" textlink="">
      <xdr:nvSpPr>
        <xdr:cNvPr id="391" name="テキスト ボックス 390"/>
        <xdr:cNvSpPr txBox="1"/>
      </xdr:nvSpPr>
      <xdr:spPr>
        <a:xfrm>
          <a:off x="939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公債費以外にかかる経常収支比率は、類似団体平均値並みを推移している。今後も高砂市行政経営プランの各項目への取り組みを通じて経常経費の削減に努め、比率を抑制していく。</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33274</xdr:rowOff>
    </xdr:from>
    <xdr:to>
      <xdr:col>82</xdr:col>
      <xdr:colOff>107950</xdr:colOff>
      <xdr:row>81</xdr:row>
      <xdr:rowOff>133858</xdr:rowOff>
    </xdr:to>
    <xdr:cxnSp macro="">
      <xdr:nvCxnSpPr>
        <xdr:cNvPr id="417" name="直線コネクタ 416"/>
        <xdr:cNvCxnSpPr/>
      </xdr:nvCxnSpPr>
      <xdr:spPr>
        <a:xfrm flipV="1">
          <a:off x="16510000" y="12892024"/>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105935</xdr:rowOff>
    </xdr:from>
    <xdr:ext cx="762000" cy="259045"/>
    <xdr:sp macro="" textlink="">
      <xdr:nvSpPr>
        <xdr:cNvPr id="418" name="公債費以外最小値テキスト"/>
        <xdr:cNvSpPr txBox="1"/>
      </xdr:nvSpPr>
      <xdr:spPr>
        <a:xfrm>
          <a:off x="16598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133858</xdr:rowOff>
    </xdr:from>
    <xdr:to>
      <xdr:col>82</xdr:col>
      <xdr:colOff>196850</xdr:colOff>
      <xdr:row>81</xdr:row>
      <xdr:rowOff>133858</xdr:rowOff>
    </xdr:to>
    <xdr:cxnSp macro="">
      <xdr:nvCxnSpPr>
        <xdr:cNvPr id="419" name="直線コネクタ 418"/>
        <xdr:cNvCxnSpPr/>
      </xdr:nvCxnSpPr>
      <xdr:spPr>
        <a:xfrm>
          <a:off x="16421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119651</xdr:rowOff>
    </xdr:from>
    <xdr:ext cx="762000" cy="259045"/>
    <xdr:sp macro="" textlink="">
      <xdr:nvSpPr>
        <xdr:cNvPr id="420" name="公債費以外最大値テキスト"/>
        <xdr:cNvSpPr txBox="1"/>
      </xdr:nvSpPr>
      <xdr:spPr>
        <a:xfrm>
          <a:off x="16598900" y="126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33274</xdr:rowOff>
    </xdr:from>
    <xdr:to>
      <xdr:col>82</xdr:col>
      <xdr:colOff>196850</xdr:colOff>
      <xdr:row>75</xdr:row>
      <xdr:rowOff>33274</xdr:rowOff>
    </xdr:to>
    <xdr:cxnSp macro="">
      <xdr:nvCxnSpPr>
        <xdr:cNvPr id="421" name="直線コネクタ 420"/>
        <xdr:cNvCxnSpPr/>
      </xdr:nvCxnSpPr>
      <xdr:spPr>
        <a:xfrm>
          <a:off x="16421100" y="1289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165863</xdr:rowOff>
    </xdr:from>
    <xdr:to>
      <xdr:col>82</xdr:col>
      <xdr:colOff>107950</xdr:colOff>
      <xdr:row>78</xdr:row>
      <xdr:rowOff>21844</xdr:rowOff>
    </xdr:to>
    <xdr:cxnSp macro="">
      <xdr:nvCxnSpPr>
        <xdr:cNvPr id="422" name="直線コネクタ 421"/>
        <xdr:cNvCxnSpPr/>
      </xdr:nvCxnSpPr>
      <xdr:spPr>
        <a:xfrm flipV="1">
          <a:off x="15671800" y="13367513"/>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63009</xdr:rowOff>
    </xdr:from>
    <xdr:ext cx="762000" cy="259045"/>
    <xdr:sp macro="" textlink="">
      <xdr:nvSpPr>
        <xdr:cNvPr id="423" name="公債費以外平均値テキスト"/>
        <xdr:cNvSpPr txBox="1"/>
      </xdr:nvSpPr>
      <xdr:spPr>
        <a:xfrm>
          <a:off x="16598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24" name="フローチャート: 判断 423"/>
        <xdr:cNvSpPr/>
      </xdr:nvSpPr>
      <xdr:spPr>
        <a:xfrm>
          <a:off x="16459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21844</xdr:rowOff>
    </xdr:from>
    <xdr:to>
      <xdr:col>78</xdr:col>
      <xdr:colOff>69850</xdr:colOff>
      <xdr:row>78</xdr:row>
      <xdr:rowOff>72137</xdr:rowOff>
    </xdr:to>
    <xdr:cxnSp macro="">
      <xdr:nvCxnSpPr>
        <xdr:cNvPr id="425" name="直線コネクタ 424"/>
        <xdr:cNvCxnSpPr/>
      </xdr:nvCxnSpPr>
      <xdr:spPr>
        <a:xfrm flipV="1">
          <a:off x="14782800" y="13394944"/>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41911</xdr:rowOff>
    </xdr:from>
    <xdr:to>
      <xdr:col>78</xdr:col>
      <xdr:colOff>120650</xdr:colOff>
      <xdr:row>77</xdr:row>
      <xdr:rowOff>143511</xdr:rowOff>
    </xdr:to>
    <xdr:sp macro="" textlink="">
      <xdr:nvSpPr>
        <xdr:cNvPr id="426" name="フローチャート: 判断 425"/>
        <xdr:cNvSpPr/>
      </xdr:nvSpPr>
      <xdr:spPr>
        <a:xfrm>
          <a:off x="15621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153688</xdr:rowOff>
    </xdr:from>
    <xdr:ext cx="736600" cy="259045"/>
    <xdr:sp macro="" textlink="">
      <xdr:nvSpPr>
        <xdr:cNvPr id="427" name="テキスト ボックス 426"/>
        <xdr:cNvSpPr txBox="1"/>
      </xdr:nvSpPr>
      <xdr:spPr>
        <a:xfrm>
          <a:off x="15290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149861</xdr:rowOff>
    </xdr:from>
    <xdr:to>
      <xdr:col>73</xdr:col>
      <xdr:colOff>180975</xdr:colOff>
      <xdr:row>78</xdr:row>
      <xdr:rowOff>72137</xdr:rowOff>
    </xdr:to>
    <xdr:cxnSp macro="">
      <xdr:nvCxnSpPr>
        <xdr:cNvPr id="428" name="直線コネクタ 427"/>
        <xdr:cNvCxnSpPr/>
      </xdr:nvCxnSpPr>
      <xdr:spPr>
        <a:xfrm>
          <a:off x="13893800" y="13180061"/>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29" name="フローチャート: 判断 428"/>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0" name="テキスト ボックス 429"/>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170435</xdr:rowOff>
    </xdr:from>
    <xdr:to>
      <xdr:col>69</xdr:col>
      <xdr:colOff>92075</xdr:colOff>
      <xdr:row>76</xdr:row>
      <xdr:rowOff>149861</xdr:rowOff>
    </xdr:to>
    <xdr:cxnSp macro="">
      <xdr:nvCxnSpPr>
        <xdr:cNvPr id="431" name="直線コネクタ 430"/>
        <xdr:cNvCxnSpPr/>
      </xdr:nvCxnSpPr>
      <xdr:spPr>
        <a:xfrm>
          <a:off x="13004800" y="13029185"/>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32" name="フローチャート: 判断 431"/>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25671</xdr:rowOff>
    </xdr:from>
    <xdr:ext cx="762000" cy="259045"/>
    <xdr:sp macro="" textlink="">
      <xdr:nvSpPr>
        <xdr:cNvPr id="433" name="テキスト ボックス 432"/>
        <xdr:cNvSpPr txBox="1"/>
      </xdr:nvSpPr>
      <xdr:spPr>
        <a:xfrm>
          <a:off x="13512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71628</xdr:rowOff>
    </xdr:from>
    <xdr:to>
      <xdr:col>65</xdr:col>
      <xdr:colOff>53975</xdr:colOff>
      <xdr:row>77</xdr:row>
      <xdr:rowOff>1778</xdr:rowOff>
    </xdr:to>
    <xdr:sp macro="" textlink="">
      <xdr:nvSpPr>
        <xdr:cNvPr id="434" name="フローチャート: 判断 433"/>
        <xdr:cNvSpPr/>
      </xdr:nvSpPr>
      <xdr:spPr>
        <a:xfrm>
          <a:off x="12954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158005</xdr:rowOff>
    </xdr:from>
    <xdr:ext cx="762000" cy="259045"/>
    <xdr:sp macro="" textlink="">
      <xdr:nvSpPr>
        <xdr:cNvPr id="435" name="テキスト ボックス 434"/>
        <xdr:cNvSpPr txBox="1"/>
      </xdr:nvSpPr>
      <xdr:spPr>
        <a:xfrm>
          <a:off x="12623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115063</xdr:rowOff>
    </xdr:from>
    <xdr:to>
      <xdr:col>82</xdr:col>
      <xdr:colOff>158750</xdr:colOff>
      <xdr:row>78</xdr:row>
      <xdr:rowOff>45213</xdr:rowOff>
    </xdr:to>
    <xdr:sp macro="" textlink="">
      <xdr:nvSpPr>
        <xdr:cNvPr id="441" name="楕円 440"/>
        <xdr:cNvSpPr/>
      </xdr:nvSpPr>
      <xdr:spPr>
        <a:xfrm>
          <a:off x="16459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87140</xdr:rowOff>
    </xdr:from>
    <xdr:ext cx="762000" cy="259045"/>
    <xdr:sp macro="" textlink="">
      <xdr:nvSpPr>
        <xdr:cNvPr id="442" name="公債費以外該当値テキスト"/>
        <xdr:cNvSpPr txBox="1"/>
      </xdr:nvSpPr>
      <xdr:spPr>
        <a:xfrm>
          <a:off x="165989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142494</xdr:rowOff>
    </xdr:from>
    <xdr:to>
      <xdr:col>78</xdr:col>
      <xdr:colOff>120650</xdr:colOff>
      <xdr:row>78</xdr:row>
      <xdr:rowOff>72644</xdr:rowOff>
    </xdr:to>
    <xdr:sp macro="" textlink="">
      <xdr:nvSpPr>
        <xdr:cNvPr id="443" name="楕円 442"/>
        <xdr:cNvSpPr/>
      </xdr:nvSpPr>
      <xdr:spPr>
        <a:xfrm>
          <a:off x="15621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57421</xdr:rowOff>
    </xdr:from>
    <xdr:ext cx="736600" cy="259045"/>
    <xdr:sp macro="" textlink="">
      <xdr:nvSpPr>
        <xdr:cNvPr id="444" name="テキスト ボックス 443"/>
        <xdr:cNvSpPr txBox="1"/>
      </xdr:nvSpPr>
      <xdr:spPr>
        <a:xfrm>
          <a:off x="15290800" y="13430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21337</xdr:rowOff>
    </xdr:from>
    <xdr:to>
      <xdr:col>74</xdr:col>
      <xdr:colOff>31750</xdr:colOff>
      <xdr:row>78</xdr:row>
      <xdr:rowOff>122937</xdr:rowOff>
    </xdr:to>
    <xdr:sp macro="" textlink="">
      <xdr:nvSpPr>
        <xdr:cNvPr id="445" name="楕円 444"/>
        <xdr:cNvSpPr/>
      </xdr:nvSpPr>
      <xdr:spPr>
        <a:xfrm>
          <a:off x="14732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107714</xdr:rowOff>
    </xdr:from>
    <xdr:ext cx="762000" cy="259045"/>
    <xdr:sp macro="" textlink="">
      <xdr:nvSpPr>
        <xdr:cNvPr id="446" name="テキスト ボックス 445"/>
        <xdr:cNvSpPr txBox="1"/>
      </xdr:nvSpPr>
      <xdr:spPr>
        <a:xfrm>
          <a:off x="14401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47" name="楕円 446"/>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48" name="テキスト ボックス 447"/>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119634</xdr:rowOff>
    </xdr:from>
    <xdr:to>
      <xdr:col>65</xdr:col>
      <xdr:colOff>53975</xdr:colOff>
      <xdr:row>76</xdr:row>
      <xdr:rowOff>49783</xdr:rowOff>
    </xdr:to>
    <xdr:sp macro="" textlink="">
      <xdr:nvSpPr>
        <xdr:cNvPr id="449" name="楕円 448"/>
        <xdr:cNvSpPr/>
      </xdr:nvSpPr>
      <xdr:spPr>
        <a:xfrm>
          <a:off x="12954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59961</xdr:rowOff>
    </xdr:from>
    <xdr:ext cx="762000" cy="259045"/>
    <xdr:sp macro="" textlink="">
      <xdr:nvSpPr>
        <xdr:cNvPr id="450" name="テキスト ボックス 449"/>
        <xdr:cNvSpPr txBox="1"/>
      </xdr:nvSpPr>
      <xdr:spPr>
        <a:xfrm>
          <a:off x="12623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44094</xdr:rowOff>
    </xdr:from>
    <xdr:to>
      <xdr:col>29</xdr:col>
      <xdr:colOff>127000</xdr:colOff>
      <xdr:row>20</xdr:row>
      <xdr:rowOff>17446</xdr:rowOff>
    </xdr:to>
    <xdr:cxnSp macro="">
      <xdr:nvCxnSpPr>
        <xdr:cNvPr id="47" name="直線コネクタ 46"/>
        <xdr:cNvCxnSpPr/>
      </xdr:nvCxnSpPr>
      <xdr:spPr bwMode="auto">
        <a:xfrm flipV="1">
          <a:off x="5651500" y="2149119"/>
          <a:ext cx="0" cy="13449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160973</xdr:rowOff>
    </xdr:from>
    <xdr:ext cx="762000" cy="259045"/>
    <xdr:sp macro="" textlink="">
      <xdr:nvSpPr>
        <xdr:cNvPr id="48" name="人口1人当たり決算額の推移最小値テキスト130"/>
        <xdr:cNvSpPr txBox="1"/>
      </xdr:nvSpPr>
      <xdr:spPr>
        <a:xfrm>
          <a:off x="5740400" y="346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17446</xdr:rowOff>
    </xdr:from>
    <xdr:to>
      <xdr:col>30</xdr:col>
      <xdr:colOff>25400</xdr:colOff>
      <xdr:row>20</xdr:row>
      <xdr:rowOff>17446</xdr:rowOff>
    </xdr:to>
    <xdr:cxnSp macro="">
      <xdr:nvCxnSpPr>
        <xdr:cNvPr id="49" name="直線コネクタ 48"/>
        <xdr:cNvCxnSpPr/>
      </xdr:nvCxnSpPr>
      <xdr:spPr bwMode="auto">
        <a:xfrm>
          <a:off x="5562600" y="3494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130471</xdr:rowOff>
    </xdr:from>
    <xdr:ext cx="762000" cy="259045"/>
    <xdr:sp macro="" textlink="">
      <xdr:nvSpPr>
        <xdr:cNvPr id="50" name="人口1人当たり決算額の推移最大値テキスト130"/>
        <xdr:cNvSpPr txBox="1"/>
      </xdr:nvSpPr>
      <xdr:spPr>
        <a:xfrm>
          <a:off x="5740400" y="189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44094</xdr:rowOff>
    </xdr:from>
    <xdr:to>
      <xdr:col>30</xdr:col>
      <xdr:colOff>25400</xdr:colOff>
      <xdr:row>12</xdr:row>
      <xdr:rowOff>44094</xdr:rowOff>
    </xdr:to>
    <xdr:cxnSp macro="">
      <xdr:nvCxnSpPr>
        <xdr:cNvPr id="51" name="直線コネクタ 50"/>
        <xdr:cNvCxnSpPr/>
      </xdr:nvCxnSpPr>
      <xdr:spPr bwMode="auto">
        <a:xfrm>
          <a:off x="5562600" y="214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168600</xdr:rowOff>
    </xdr:from>
    <xdr:to>
      <xdr:col>29</xdr:col>
      <xdr:colOff>127000</xdr:colOff>
      <xdr:row>18</xdr:row>
      <xdr:rowOff>17218</xdr:rowOff>
    </xdr:to>
    <xdr:cxnSp macro="">
      <xdr:nvCxnSpPr>
        <xdr:cNvPr id="52" name="直線コネクタ 51"/>
        <xdr:cNvCxnSpPr/>
      </xdr:nvCxnSpPr>
      <xdr:spPr bwMode="auto">
        <a:xfrm>
          <a:off x="5003800" y="3130875"/>
          <a:ext cx="647700" cy="20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48471</xdr:rowOff>
    </xdr:from>
    <xdr:ext cx="762000" cy="259045"/>
    <xdr:sp macro="" textlink="">
      <xdr:nvSpPr>
        <xdr:cNvPr id="53" name="人口1人当たり決算額の推移平均値テキスト130"/>
        <xdr:cNvSpPr txBox="1"/>
      </xdr:nvSpPr>
      <xdr:spPr>
        <a:xfrm>
          <a:off x="5740400" y="2839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31944</xdr:rowOff>
    </xdr:from>
    <xdr:to>
      <xdr:col>29</xdr:col>
      <xdr:colOff>177800</xdr:colOff>
      <xdr:row>17</xdr:row>
      <xdr:rowOff>133544</xdr:rowOff>
    </xdr:to>
    <xdr:sp macro="" textlink="">
      <xdr:nvSpPr>
        <xdr:cNvPr id="54" name="フローチャート: 判断 53"/>
        <xdr:cNvSpPr/>
      </xdr:nvSpPr>
      <xdr:spPr bwMode="auto">
        <a:xfrm>
          <a:off x="56007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168600</xdr:rowOff>
    </xdr:from>
    <xdr:to>
      <xdr:col>26</xdr:col>
      <xdr:colOff>50800</xdr:colOff>
      <xdr:row>18</xdr:row>
      <xdr:rowOff>14948</xdr:rowOff>
    </xdr:to>
    <xdr:cxnSp macro="">
      <xdr:nvCxnSpPr>
        <xdr:cNvPr id="55" name="直線コネクタ 54"/>
        <xdr:cNvCxnSpPr/>
      </xdr:nvCxnSpPr>
      <xdr:spPr bwMode="auto">
        <a:xfrm flipV="1">
          <a:off x="4305300" y="3130875"/>
          <a:ext cx="698500" cy="17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49563</xdr:rowOff>
    </xdr:from>
    <xdr:to>
      <xdr:col>26</xdr:col>
      <xdr:colOff>101600</xdr:colOff>
      <xdr:row>17</xdr:row>
      <xdr:rowOff>151163</xdr:rowOff>
    </xdr:to>
    <xdr:sp macro="" textlink="">
      <xdr:nvSpPr>
        <xdr:cNvPr id="56" name="フローチャート: 判断 55"/>
        <xdr:cNvSpPr/>
      </xdr:nvSpPr>
      <xdr:spPr bwMode="auto">
        <a:xfrm>
          <a:off x="4953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161340</xdr:rowOff>
    </xdr:from>
    <xdr:ext cx="736600" cy="259045"/>
    <xdr:sp macro="" textlink="">
      <xdr:nvSpPr>
        <xdr:cNvPr id="57" name="テキスト ボックス 56"/>
        <xdr:cNvSpPr txBox="1"/>
      </xdr:nvSpPr>
      <xdr:spPr>
        <a:xfrm>
          <a:off x="4622800" y="2780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14948</xdr:rowOff>
    </xdr:from>
    <xdr:to>
      <xdr:col>22</xdr:col>
      <xdr:colOff>114300</xdr:colOff>
      <xdr:row>18</xdr:row>
      <xdr:rowOff>17822</xdr:rowOff>
    </xdr:to>
    <xdr:cxnSp macro="">
      <xdr:nvCxnSpPr>
        <xdr:cNvPr id="58" name="直線コネクタ 57"/>
        <xdr:cNvCxnSpPr/>
      </xdr:nvCxnSpPr>
      <xdr:spPr bwMode="auto">
        <a:xfrm flipV="1">
          <a:off x="3606800" y="3148673"/>
          <a:ext cx="698500" cy="2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63981</xdr:rowOff>
    </xdr:from>
    <xdr:to>
      <xdr:col>22</xdr:col>
      <xdr:colOff>165100</xdr:colOff>
      <xdr:row>17</xdr:row>
      <xdr:rowOff>165581</xdr:rowOff>
    </xdr:to>
    <xdr:sp macro="" textlink="">
      <xdr:nvSpPr>
        <xdr:cNvPr id="59" name="フローチャート: 判断 58"/>
        <xdr:cNvSpPr/>
      </xdr:nvSpPr>
      <xdr:spPr bwMode="auto">
        <a:xfrm>
          <a:off x="4254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4308</xdr:rowOff>
    </xdr:from>
    <xdr:ext cx="762000" cy="259045"/>
    <xdr:sp macro="" textlink="">
      <xdr:nvSpPr>
        <xdr:cNvPr id="60" name="テキスト ボックス 59"/>
        <xdr:cNvSpPr txBox="1"/>
      </xdr:nvSpPr>
      <xdr:spPr>
        <a:xfrm>
          <a:off x="3924300" y="27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12450</xdr:rowOff>
    </xdr:from>
    <xdr:to>
      <xdr:col>18</xdr:col>
      <xdr:colOff>177800</xdr:colOff>
      <xdr:row>18</xdr:row>
      <xdr:rowOff>17822</xdr:rowOff>
    </xdr:to>
    <xdr:cxnSp macro="">
      <xdr:nvCxnSpPr>
        <xdr:cNvPr id="61" name="直線コネクタ 60"/>
        <xdr:cNvCxnSpPr/>
      </xdr:nvCxnSpPr>
      <xdr:spPr bwMode="auto">
        <a:xfrm>
          <a:off x="2908300" y="3146175"/>
          <a:ext cx="698500" cy="5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73876</xdr:rowOff>
    </xdr:from>
    <xdr:to>
      <xdr:col>19</xdr:col>
      <xdr:colOff>38100</xdr:colOff>
      <xdr:row>18</xdr:row>
      <xdr:rowOff>4026</xdr:rowOff>
    </xdr:to>
    <xdr:sp macro="" textlink="">
      <xdr:nvSpPr>
        <xdr:cNvPr id="62" name="フローチャート: 判断 61"/>
        <xdr:cNvSpPr/>
      </xdr:nvSpPr>
      <xdr:spPr bwMode="auto">
        <a:xfrm>
          <a:off x="3556000" y="3036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14203</xdr:rowOff>
    </xdr:from>
    <xdr:ext cx="762000" cy="259045"/>
    <xdr:sp macro="" textlink="">
      <xdr:nvSpPr>
        <xdr:cNvPr id="63" name="テキスト ボックス 62"/>
        <xdr:cNvSpPr txBox="1"/>
      </xdr:nvSpPr>
      <xdr:spPr>
        <a:xfrm>
          <a:off x="3225800" y="280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83755</xdr:rowOff>
    </xdr:from>
    <xdr:to>
      <xdr:col>15</xdr:col>
      <xdr:colOff>101600</xdr:colOff>
      <xdr:row>18</xdr:row>
      <xdr:rowOff>13905</xdr:rowOff>
    </xdr:to>
    <xdr:sp macro="" textlink="">
      <xdr:nvSpPr>
        <xdr:cNvPr id="64" name="フローチャート: 判断 63"/>
        <xdr:cNvSpPr/>
      </xdr:nvSpPr>
      <xdr:spPr bwMode="auto">
        <a:xfrm>
          <a:off x="2857500" y="3046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24082</xdr:rowOff>
    </xdr:from>
    <xdr:ext cx="762000" cy="259045"/>
    <xdr:sp macro="" textlink="">
      <xdr:nvSpPr>
        <xdr:cNvPr id="65" name="テキスト ボックス 64"/>
        <xdr:cNvSpPr txBox="1"/>
      </xdr:nvSpPr>
      <xdr:spPr>
        <a:xfrm>
          <a:off x="2527300" y="281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137868</xdr:rowOff>
    </xdr:from>
    <xdr:to>
      <xdr:col>29</xdr:col>
      <xdr:colOff>177800</xdr:colOff>
      <xdr:row>18</xdr:row>
      <xdr:rowOff>68018</xdr:rowOff>
    </xdr:to>
    <xdr:sp macro="" textlink="">
      <xdr:nvSpPr>
        <xdr:cNvPr id="71" name="楕円 70"/>
        <xdr:cNvSpPr/>
      </xdr:nvSpPr>
      <xdr:spPr bwMode="auto">
        <a:xfrm>
          <a:off x="5600700" y="3100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109945</xdr:rowOff>
    </xdr:from>
    <xdr:ext cx="762000" cy="259045"/>
    <xdr:sp macro="" textlink="">
      <xdr:nvSpPr>
        <xdr:cNvPr id="72" name="人口1人当たり決算額の推移該当値テキスト130"/>
        <xdr:cNvSpPr txBox="1"/>
      </xdr:nvSpPr>
      <xdr:spPr>
        <a:xfrm>
          <a:off x="5740400" y="307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117800</xdr:rowOff>
    </xdr:from>
    <xdr:to>
      <xdr:col>26</xdr:col>
      <xdr:colOff>101600</xdr:colOff>
      <xdr:row>18</xdr:row>
      <xdr:rowOff>47950</xdr:rowOff>
    </xdr:to>
    <xdr:sp macro="" textlink="">
      <xdr:nvSpPr>
        <xdr:cNvPr id="73" name="楕円 72"/>
        <xdr:cNvSpPr/>
      </xdr:nvSpPr>
      <xdr:spPr bwMode="auto">
        <a:xfrm>
          <a:off x="4953000" y="3080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32727</xdr:rowOff>
    </xdr:from>
    <xdr:ext cx="736600" cy="259045"/>
    <xdr:sp macro="" textlink="">
      <xdr:nvSpPr>
        <xdr:cNvPr id="74" name="テキスト ボックス 73"/>
        <xdr:cNvSpPr txBox="1"/>
      </xdr:nvSpPr>
      <xdr:spPr>
        <a:xfrm>
          <a:off x="4622800" y="3166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135598</xdr:rowOff>
    </xdr:from>
    <xdr:to>
      <xdr:col>22</xdr:col>
      <xdr:colOff>165100</xdr:colOff>
      <xdr:row>18</xdr:row>
      <xdr:rowOff>65748</xdr:rowOff>
    </xdr:to>
    <xdr:sp macro="" textlink="">
      <xdr:nvSpPr>
        <xdr:cNvPr id="75" name="楕円 74"/>
        <xdr:cNvSpPr/>
      </xdr:nvSpPr>
      <xdr:spPr bwMode="auto">
        <a:xfrm>
          <a:off x="4254500" y="3097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50525</xdr:rowOff>
    </xdr:from>
    <xdr:ext cx="762000" cy="259045"/>
    <xdr:sp macro="" textlink="">
      <xdr:nvSpPr>
        <xdr:cNvPr id="76" name="テキスト ボックス 75"/>
        <xdr:cNvSpPr txBox="1"/>
      </xdr:nvSpPr>
      <xdr:spPr>
        <a:xfrm>
          <a:off x="3924300" y="3184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138472</xdr:rowOff>
    </xdr:from>
    <xdr:to>
      <xdr:col>19</xdr:col>
      <xdr:colOff>38100</xdr:colOff>
      <xdr:row>18</xdr:row>
      <xdr:rowOff>68622</xdr:rowOff>
    </xdr:to>
    <xdr:sp macro="" textlink="">
      <xdr:nvSpPr>
        <xdr:cNvPr id="77" name="楕円 76"/>
        <xdr:cNvSpPr/>
      </xdr:nvSpPr>
      <xdr:spPr bwMode="auto">
        <a:xfrm>
          <a:off x="3556000" y="3100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53399</xdr:rowOff>
    </xdr:from>
    <xdr:ext cx="762000" cy="259045"/>
    <xdr:sp macro="" textlink="">
      <xdr:nvSpPr>
        <xdr:cNvPr id="78" name="テキスト ボックス 77"/>
        <xdr:cNvSpPr txBox="1"/>
      </xdr:nvSpPr>
      <xdr:spPr>
        <a:xfrm>
          <a:off x="3225800" y="3187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133100</xdr:rowOff>
    </xdr:from>
    <xdr:to>
      <xdr:col>15</xdr:col>
      <xdr:colOff>101600</xdr:colOff>
      <xdr:row>18</xdr:row>
      <xdr:rowOff>63250</xdr:rowOff>
    </xdr:to>
    <xdr:sp macro="" textlink="">
      <xdr:nvSpPr>
        <xdr:cNvPr id="79" name="楕円 78"/>
        <xdr:cNvSpPr/>
      </xdr:nvSpPr>
      <xdr:spPr bwMode="auto">
        <a:xfrm>
          <a:off x="2857500" y="3095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48027</xdr:rowOff>
    </xdr:from>
    <xdr:ext cx="762000" cy="259045"/>
    <xdr:sp macro="" textlink="">
      <xdr:nvSpPr>
        <xdr:cNvPr id="80" name="テキスト ボックス 79"/>
        <xdr:cNvSpPr txBox="1"/>
      </xdr:nvSpPr>
      <xdr:spPr>
        <a:xfrm>
          <a:off x="2527300" y="318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178109</xdr:rowOff>
    </xdr:from>
    <xdr:to>
      <xdr:col>29</xdr:col>
      <xdr:colOff>127000</xdr:colOff>
      <xdr:row>37</xdr:row>
      <xdr:rowOff>316085</xdr:rowOff>
    </xdr:to>
    <xdr:cxnSp macro="">
      <xdr:nvCxnSpPr>
        <xdr:cNvPr id="110" name="直線コネクタ 109"/>
        <xdr:cNvCxnSpPr/>
      </xdr:nvCxnSpPr>
      <xdr:spPr bwMode="auto">
        <a:xfrm flipV="1">
          <a:off x="5651500" y="6102659"/>
          <a:ext cx="0" cy="13381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288162</xdr:rowOff>
    </xdr:from>
    <xdr:ext cx="762000" cy="259045"/>
    <xdr:sp macro="" textlink="">
      <xdr:nvSpPr>
        <xdr:cNvPr id="111" name="人口1人当たり決算額の推移最小値テキスト445"/>
        <xdr:cNvSpPr txBox="1"/>
      </xdr:nvSpPr>
      <xdr:spPr>
        <a:xfrm>
          <a:off x="5740400" y="741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316085</xdr:rowOff>
    </xdr:from>
    <xdr:to>
      <xdr:col>30</xdr:col>
      <xdr:colOff>25400</xdr:colOff>
      <xdr:row>37</xdr:row>
      <xdr:rowOff>316085</xdr:rowOff>
    </xdr:to>
    <xdr:cxnSp macro="">
      <xdr:nvCxnSpPr>
        <xdr:cNvPr id="112" name="直線コネクタ 111"/>
        <xdr:cNvCxnSpPr/>
      </xdr:nvCxnSpPr>
      <xdr:spPr bwMode="auto">
        <a:xfrm>
          <a:off x="5562600" y="74407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93036</xdr:rowOff>
    </xdr:from>
    <xdr:ext cx="762000" cy="259045"/>
    <xdr:sp macro="" textlink="">
      <xdr:nvSpPr>
        <xdr:cNvPr id="113" name="人口1人当たり決算額の推移最大値テキスト445"/>
        <xdr:cNvSpPr txBox="1"/>
      </xdr:nvSpPr>
      <xdr:spPr>
        <a:xfrm>
          <a:off x="5740400" y="584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178109</xdr:rowOff>
    </xdr:from>
    <xdr:to>
      <xdr:col>30</xdr:col>
      <xdr:colOff>25400</xdr:colOff>
      <xdr:row>33</xdr:row>
      <xdr:rowOff>178109</xdr:rowOff>
    </xdr:to>
    <xdr:cxnSp macro="">
      <xdr:nvCxnSpPr>
        <xdr:cNvPr id="114" name="直線コネクタ 113"/>
        <xdr:cNvCxnSpPr/>
      </xdr:nvCxnSpPr>
      <xdr:spPr bwMode="auto">
        <a:xfrm>
          <a:off x="5562600" y="6102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220759</xdr:rowOff>
    </xdr:from>
    <xdr:to>
      <xdr:col>29</xdr:col>
      <xdr:colOff>127000</xdr:colOff>
      <xdr:row>35</xdr:row>
      <xdr:rowOff>290384</xdr:rowOff>
    </xdr:to>
    <xdr:cxnSp macro="">
      <xdr:nvCxnSpPr>
        <xdr:cNvPr id="115" name="直線コネクタ 114"/>
        <xdr:cNvCxnSpPr/>
      </xdr:nvCxnSpPr>
      <xdr:spPr bwMode="auto">
        <a:xfrm>
          <a:off x="5003800" y="6831109"/>
          <a:ext cx="647700" cy="69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27282</xdr:rowOff>
    </xdr:from>
    <xdr:ext cx="762000" cy="259045"/>
    <xdr:sp macro="" textlink="">
      <xdr:nvSpPr>
        <xdr:cNvPr id="116" name="人口1人当たり決算額の推移平均値テキスト445"/>
        <xdr:cNvSpPr txBox="1"/>
      </xdr:nvSpPr>
      <xdr:spPr>
        <a:xfrm>
          <a:off x="5740400" y="663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182205</xdr:rowOff>
    </xdr:from>
    <xdr:to>
      <xdr:col>29</xdr:col>
      <xdr:colOff>177800</xdr:colOff>
      <xdr:row>35</xdr:row>
      <xdr:rowOff>283805</xdr:rowOff>
    </xdr:to>
    <xdr:sp macro="" textlink="">
      <xdr:nvSpPr>
        <xdr:cNvPr id="117" name="フローチャート: 判断 116"/>
        <xdr:cNvSpPr/>
      </xdr:nvSpPr>
      <xdr:spPr bwMode="auto">
        <a:xfrm>
          <a:off x="56007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75043</xdr:rowOff>
    </xdr:from>
    <xdr:to>
      <xdr:col>26</xdr:col>
      <xdr:colOff>50800</xdr:colOff>
      <xdr:row>35</xdr:row>
      <xdr:rowOff>220759</xdr:rowOff>
    </xdr:to>
    <xdr:cxnSp macro="">
      <xdr:nvCxnSpPr>
        <xdr:cNvPr id="118" name="直線コネクタ 117"/>
        <xdr:cNvCxnSpPr/>
      </xdr:nvCxnSpPr>
      <xdr:spPr bwMode="auto">
        <a:xfrm>
          <a:off x="4305300" y="6685393"/>
          <a:ext cx="698500" cy="145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156112</xdr:rowOff>
    </xdr:from>
    <xdr:to>
      <xdr:col>26</xdr:col>
      <xdr:colOff>101600</xdr:colOff>
      <xdr:row>35</xdr:row>
      <xdr:rowOff>257712</xdr:rowOff>
    </xdr:to>
    <xdr:sp macro="" textlink="">
      <xdr:nvSpPr>
        <xdr:cNvPr id="119" name="フローチャート: 判断 118"/>
        <xdr:cNvSpPr/>
      </xdr:nvSpPr>
      <xdr:spPr bwMode="auto">
        <a:xfrm>
          <a:off x="49530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267889</xdr:rowOff>
    </xdr:from>
    <xdr:ext cx="736600" cy="259045"/>
    <xdr:sp macro="" textlink="">
      <xdr:nvSpPr>
        <xdr:cNvPr id="120" name="テキスト ボックス 119"/>
        <xdr:cNvSpPr txBox="1"/>
      </xdr:nvSpPr>
      <xdr:spPr>
        <a:xfrm>
          <a:off x="4622800" y="6535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251816</xdr:rowOff>
    </xdr:from>
    <xdr:to>
      <xdr:col>22</xdr:col>
      <xdr:colOff>114300</xdr:colOff>
      <xdr:row>35</xdr:row>
      <xdr:rowOff>75043</xdr:rowOff>
    </xdr:to>
    <xdr:cxnSp macro="">
      <xdr:nvCxnSpPr>
        <xdr:cNvPr id="121" name="直線コネクタ 120"/>
        <xdr:cNvCxnSpPr/>
      </xdr:nvCxnSpPr>
      <xdr:spPr bwMode="auto">
        <a:xfrm>
          <a:off x="3606800" y="6519266"/>
          <a:ext cx="698500" cy="166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144519</xdr:rowOff>
    </xdr:from>
    <xdr:to>
      <xdr:col>22</xdr:col>
      <xdr:colOff>165100</xdr:colOff>
      <xdr:row>35</xdr:row>
      <xdr:rowOff>246119</xdr:rowOff>
    </xdr:to>
    <xdr:sp macro="" textlink="">
      <xdr:nvSpPr>
        <xdr:cNvPr id="122" name="フローチャート: 判断 121"/>
        <xdr:cNvSpPr/>
      </xdr:nvSpPr>
      <xdr:spPr bwMode="auto">
        <a:xfrm>
          <a:off x="42545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230896</xdr:rowOff>
    </xdr:from>
    <xdr:ext cx="762000" cy="259045"/>
    <xdr:sp macro="" textlink="">
      <xdr:nvSpPr>
        <xdr:cNvPr id="123" name="テキスト ボックス 122"/>
        <xdr:cNvSpPr txBox="1"/>
      </xdr:nvSpPr>
      <xdr:spPr>
        <a:xfrm>
          <a:off x="3924300" y="684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251816</xdr:rowOff>
    </xdr:from>
    <xdr:to>
      <xdr:col>18</xdr:col>
      <xdr:colOff>177800</xdr:colOff>
      <xdr:row>35</xdr:row>
      <xdr:rowOff>46174</xdr:rowOff>
    </xdr:to>
    <xdr:cxnSp macro="">
      <xdr:nvCxnSpPr>
        <xdr:cNvPr id="124" name="直線コネクタ 123"/>
        <xdr:cNvCxnSpPr/>
      </xdr:nvCxnSpPr>
      <xdr:spPr bwMode="auto">
        <a:xfrm flipV="1">
          <a:off x="2908300" y="6519266"/>
          <a:ext cx="698500" cy="137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134917</xdr:rowOff>
    </xdr:from>
    <xdr:to>
      <xdr:col>19</xdr:col>
      <xdr:colOff>38100</xdr:colOff>
      <xdr:row>35</xdr:row>
      <xdr:rowOff>236517</xdr:rowOff>
    </xdr:to>
    <xdr:sp macro="" textlink="">
      <xdr:nvSpPr>
        <xdr:cNvPr id="125" name="フローチャート: 判断 124"/>
        <xdr:cNvSpPr/>
      </xdr:nvSpPr>
      <xdr:spPr bwMode="auto">
        <a:xfrm>
          <a:off x="35560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221294</xdr:rowOff>
    </xdr:from>
    <xdr:ext cx="762000" cy="259045"/>
    <xdr:sp macro="" textlink="">
      <xdr:nvSpPr>
        <xdr:cNvPr id="126" name="テキスト ボックス 125"/>
        <xdr:cNvSpPr txBox="1"/>
      </xdr:nvSpPr>
      <xdr:spPr>
        <a:xfrm>
          <a:off x="3225800" y="683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87467</xdr:rowOff>
    </xdr:from>
    <xdr:to>
      <xdr:col>15</xdr:col>
      <xdr:colOff>101600</xdr:colOff>
      <xdr:row>35</xdr:row>
      <xdr:rowOff>189067</xdr:rowOff>
    </xdr:to>
    <xdr:sp macro="" textlink="">
      <xdr:nvSpPr>
        <xdr:cNvPr id="127" name="フローチャート: 判断 126"/>
        <xdr:cNvSpPr/>
      </xdr:nvSpPr>
      <xdr:spPr bwMode="auto">
        <a:xfrm>
          <a:off x="2857500" y="66978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173844</xdr:rowOff>
    </xdr:from>
    <xdr:ext cx="762000" cy="259045"/>
    <xdr:sp macro="" textlink="">
      <xdr:nvSpPr>
        <xdr:cNvPr id="128" name="テキスト ボックス 127"/>
        <xdr:cNvSpPr txBox="1"/>
      </xdr:nvSpPr>
      <xdr:spPr>
        <a:xfrm>
          <a:off x="2527300" y="678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239584</xdr:rowOff>
    </xdr:from>
    <xdr:to>
      <xdr:col>29</xdr:col>
      <xdr:colOff>177800</xdr:colOff>
      <xdr:row>35</xdr:row>
      <xdr:rowOff>341184</xdr:rowOff>
    </xdr:to>
    <xdr:sp macro="" textlink="">
      <xdr:nvSpPr>
        <xdr:cNvPr id="134" name="楕円 133"/>
        <xdr:cNvSpPr/>
      </xdr:nvSpPr>
      <xdr:spPr bwMode="auto">
        <a:xfrm>
          <a:off x="5600700" y="6849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211661</xdr:rowOff>
    </xdr:from>
    <xdr:ext cx="762000" cy="259045"/>
    <xdr:sp macro="" textlink="">
      <xdr:nvSpPr>
        <xdr:cNvPr id="135" name="人口1人当たり決算額の推移該当値テキスト445"/>
        <xdr:cNvSpPr txBox="1"/>
      </xdr:nvSpPr>
      <xdr:spPr>
        <a:xfrm>
          <a:off x="5740400" y="682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169959</xdr:rowOff>
    </xdr:from>
    <xdr:to>
      <xdr:col>26</xdr:col>
      <xdr:colOff>101600</xdr:colOff>
      <xdr:row>35</xdr:row>
      <xdr:rowOff>271559</xdr:rowOff>
    </xdr:to>
    <xdr:sp macro="" textlink="">
      <xdr:nvSpPr>
        <xdr:cNvPr id="136" name="楕円 135"/>
        <xdr:cNvSpPr/>
      </xdr:nvSpPr>
      <xdr:spPr bwMode="auto">
        <a:xfrm>
          <a:off x="4953000" y="6780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256336</xdr:rowOff>
    </xdr:from>
    <xdr:ext cx="736600" cy="259045"/>
    <xdr:sp macro="" textlink="">
      <xdr:nvSpPr>
        <xdr:cNvPr id="137" name="テキスト ボックス 136"/>
        <xdr:cNvSpPr txBox="1"/>
      </xdr:nvSpPr>
      <xdr:spPr>
        <a:xfrm>
          <a:off x="4622800" y="6866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24243</xdr:rowOff>
    </xdr:from>
    <xdr:to>
      <xdr:col>22</xdr:col>
      <xdr:colOff>165100</xdr:colOff>
      <xdr:row>35</xdr:row>
      <xdr:rowOff>125843</xdr:rowOff>
    </xdr:to>
    <xdr:sp macro="" textlink="">
      <xdr:nvSpPr>
        <xdr:cNvPr id="138" name="楕円 137"/>
        <xdr:cNvSpPr/>
      </xdr:nvSpPr>
      <xdr:spPr bwMode="auto">
        <a:xfrm>
          <a:off x="4254500" y="6634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136019</xdr:rowOff>
    </xdr:from>
    <xdr:ext cx="762000" cy="259045"/>
    <xdr:sp macro="" textlink="">
      <xdr:nvSpPr>
        <xdr:cNvPr id="139" name="テキスト ボックス 138"/>
        <xdr:cNvSpPr txBox="1"/>
      </xdr:nvSpPr>
      <xdr:spPr>
        <a:xfrm>
          <a:off x="3924300" y="6403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201016</xdr:rowOff>
    </xdr:from>
    <xdr:to>
      <xdr:col>19</xdr:col>
      <xdr:colOff>38100</xdr:colOff>
      <xdr:row>34</xdr:row>
      <xdr:rowOff>302616</xdr:rowOff>
    </xdr:to>
    <xdr:sp macro="" textlink="">
      <xdr:nvSpPr>
        <xdr:cNvPr id="140" name="楕円 139"/>
        <xdr:cNvSpPr/>
      </xdr:nvSpPr>
      <xdr:spPr bwMode="auto">
        <a:xfrm>
          <a:off x="3556000" y="6468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312793</xdr:rowOff>
    </xdr:from>
    <xdr:ext cx="762000" cy="259045"/>
    <xdr:sp macro="" textlink="">
      <xdr:nvSpPr>
        <xdr:cNvPr id="141" name="テキスト ボックス 140"/>
        <xdr:cNvSpPr txBox="1"/>
      </xdr:nvSpPr>
      <xdr:spPr>
        <a:xfrm>
          <a:off x="3225800" y="6237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338274</xdr:rowOff>
    </xdr:from>
    <xdr:to>
      <xdr:col>15</xdr:col>
      <xdr:colOff>101600</xdr:colOff>
      <xdr:row>35</xdr:row>
      <xdr:rowOff>96974</xdr:rowOff>
    </xdr:to>
    <xdr:sp macro="" textlink="">
      <xdr:nvSpPr>
        <xdr:cNvPr id="142" name="楕円 141"/>
        <xdr:cNvSpPr/>
      </xdr:nvSpPr>
      <xdr:spPr bwMode="auto">
        <a:xfrm>
          <a:off x="2857500" y="6605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107151</xdr:rowOff>
    </xdr:from>
    <xdr:ext cx="762000" cy="259045"/>
    <xdr:sp macro="" textlink="">
      <xdr:nvSpPr>
        <xdr:cNvPr id="143" name="テキスト ボックス 142"/>
        <xdr:cNvSpPr txBox="1"/>
      </xdr:nvSpPr>
      <xdr:spPr>
        <a:xfrm>
          <a:off x="2527300" y="637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91,159
90,037
34.38
35,488,458
34,930,464
530,054
20,425,872
35,093,962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104816</xdr:rowOff>
    </xdr:from>
    <xdr:to>
      <xdr:col>24</xdr:col>
      <xdr:colOff>62865</xdr:colOff>
      <xdr:row>38</xdr:row>
      <xdr:rowOff>170676</xdr:rowOff>
    </xdr:to>
    <xdr:cxnSp macro="">
      <xdr:nvCxnSpPr>
        <xdr:cNvPr id="54" name="直線コネクタ 53"/>
        <xdr:cNvCxnSpPr/>
      </xdr:nvCxnSpPr>
      <xdr:spPr>
        <a:xfrm flipV="1">
          <a:off x="4633595" y="5248316"/>
          <a:ext cx="1270" cy="143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3053</xdr:rowOff>
    </xdr:from>
    <xdr:ext cx="534377" cy="259045"/>
    <xdr:sp macro="" textlink="">
      <xdr:nvSpPr>
        <xdr:cNvPr id="55" name="人件費最小値テキスト"/>
        <xdr:cNvSpPr txBox="1"/>
      </xdr:nvSpPr>
      <xdr:spPr>
        <a:xfrm>
          <a:off x="4686300" y="668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170676</xdr:rowOff>
    </xdr:from>
    <xdr:to>
      <xdr:col>24</xdr:col>
      <xdr:colOff>152400</xdr:colOff>
      <xdr:row>38</xdr:row>
      <xdr:rowOff>170676</xdr:rowOff>
    </xdr:to>
    <xdr:cxnSp macro="">
      <xdr:nvCxnSpPr>
        <xdr:cNvPr id="56" name="直線コネクタ 55"/>
        <xdr:cNvCxnSpPr/>
      </xdr:nvCxnSpPr>
      <xdr:spPr>
        <a:xfrm>
          <a:off x="4546600" y="6685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51493</xdr:rowOff>
    </xdr:from>
    <xdr:ext cx="599010" cy="259045"/>
    <xdr:sp macro="" textlink="">
      <xdr:nvSpPr>
        <xdr:cNvPr id="57" name="人件費最大値テキスト"/>
        <xdr:cNvSpPr txBox="1"/>
      </xdr:nvSpPr>
      <xdr:spPr>
        <a:xfrm>
          <a:off x="4686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104816</xdr:rowOff>
    </xdr:from>
    <xdr:to>
      <xdr:col>24</xdr:col>
      <xdr:colOff>152400</xdr:colOff>
      <xdr:row>30</xdr:row>
      <xdr:rowOff>104816</xdr:rowOff>
    </xdr:to>
    <xdr:cxnSp macro="">
      <xdr:nvCxnSpPr>
        <xdr:cNvPr id="58" name="直線コネクタ 57"/>
        <xdr:cNvCxnSpPr/>
      </xdr:nvCxnSpPr>
      <xdr:spPr>
        <a:xfrm>
          <a:off x="4546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49906</xdr:rowOff>
    </xdr:from>
    <xdr:to>
      <xdr:col>24</xdr:col>
      <xdr:colOff>63500</xdr:colOff>
      <xdr:row>35</xdr:row>
      <xdr:rowOff>95900</xdr:rowOff>
    </xdr:to>
    <xdr:cxnSp macro="">
      <xdr:nvCxnSpPr>
        <xdr:cNvPr id="59" name="直線コネクタ 58"/>
        <xdr:cNvCxnSpPr/>
      </xdr:nvCxnSpPr>
      <xdr:spPr>
        <a:xfrm>
          <a:off x="3797300" y="6050656"/>
          <a:ext cx="838200" cy="4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63967</xdr:rowOff>
    </xdr:from>
    <xdr:ext cx="534377" cy="259045"/>
    <xdr:sp macro="" textlink="">
      <xdr:nvSpPr>
        <xdr:cNvPr id="60" name="人件費平均値テキスト"/>
        <xdr:cNvSpPr txBox="1"/>
      </xdr:nvSpPr>
      <xdr:spPr>
        <a:xfrm>
          <a:off x="4686300" y="6064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85540</xdr:rowOff>
    </xdr:from>
    <xdr:to>
      <xdr:col>24</xdr:col>
      <xdr:colOff>114300</xdr:colOff>
      <xdr:row>36</xdr:row>
      <xdr:rowOff>15690</xdr:rowOff>
    </xdr:to>
    <xdr:sp macro="" textlink="">
      <xdr:nvSpPr>
        <xdr:cNvPr id="61" name="フローチャート: 判断 60"/>
        <xdr:cNvSpPr/>
      </xdr:nvSpPr>
      <xdr:spPr>
        <a:xfrm>
          <a:off x="45847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49906</xdr:rowOff>
    </xdr:from>
    <xdr:to>
      <xdr:col>19</xdr:col>
      <xdr:colOff>177800</xdr:colOff>
      <xdr:row>35</xdr:row>
      <xdr:rowOff>61039</xdr:rowOff>
    </xdr:to>
    <xdr:cxnSp macro="">
      <xdr:nvCxnSpPr>
        <xdr:cNvPr id="62" name="直線コネクタ 61"/>
        <xdr:cNvCxnSpPr/>
      </xdr:nvCxnSpPr>
      <xdr:spPr>
        <a:xfrm flipV="1">
          <a:off x="2908300" y="6050656"/>
          <a:ext cx="889000" cy="1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103850</xdr:rowOff>
    </xdr:from>
    <xdr:to>
      <xdr:col>20</xdr:col>
      <xdr:colOff>38100</xdr:colOff>
      <xdr:row>36</xdr:row>
      <xdr:rowOff>34000</xdr:rowOff>
    </xdr:to>
    <xdr:sp macro="" textlink="">
      <xdr:nvSpPr>
        <xdr:cNvPr id="63" name="フローチャート: 判断 62"/>
        <xdr:cNvSpPr/>
      </xdr:nvSpPr>
      <xdr:spPr>
        <a:xfrm>
          <a:off x="3746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25127</xdr:rowOff>
    </xdr:from>
    <xdr:ext cx="534377" cy="259045"/>
    <xdr:sp macro="" textlink="">
      <xdr:nvSpPr>
        <xdr:cNvPr id="64" name="テキスト ボックス 63"/>
        <xdr:cNvSpPr txBox="1"/>
      </xdr:nvSpPr>
      <xdr:spPr>
        <a:xfrm>
          <a:off x="3530111" y="61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61039</xdr:rowOff>
    </xdr:from>
    <xdr:to>
      <xdr:col>15</xdr:col>
      <xdr:colOff>50800</xdr:colOff>
      <xdr:row>35</xdr:row>
      <xdr:rowOff>61450</xdr:rowOff>
    </xdr:to>
    <xdr:cxnSp macro="">
      <xdr:nvCxnSpPr>
        <xdr:cNvPr id="65" name="直線コネクタ 64"/>
        <xdr:cNvCxnSpPr/>
      </xdr:nvCxnSpPr>
      <xdr:spPr>
        <a:xfrm flipV="1">
          <a:off x="2019300" y="6061789"/>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99164</xdr:rowOff>
    </xdr:from>
    <xdr:to>
      <xdr:col>15</xdr:col>
      <xdr:colOff>101600</xdr:colOff>
      <xdr:row>36</xdr:row>
      <xdr:rowOff>29314</xdr:rowOff>
    </xdr:to>
    <xdr:sp macro="" textlink="">
      <xdr:nvSpPr>
        <xdr:cNvPr id="66" name="フローチャート: 判断 65"/>
        <xdr:cNvSpPr/>
      </xdr:nvSpPr>
      <xdr:spPr>
        <a:xfrm>
          <a:off x="2857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20441</xdr:rowOff>
    </xdr:from>
    <xdr:ext cx="534377" cy="259045"/>
    <xdr:sp macro="" textlink="">
      <xdr:nvSpPr>
        <xdr:cNvPr id="67" name="テキスト ボックス 66"/>
        <xdr:cNvSpPr txBox="1"/>
      </xdr:nvSpPr>
      <xdr:spPr>
        <a:xfrm>
          <a:off x="2641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28737</xdr:rowOff>
    </xdr:from>
    <xdr:to>
      <xdr:col>10</xdr:col>
      <xdr:colOff>114300</xdr:colOff>
      <xdr:row>35</xdr:row>
      <xdr:rowOff>61450</xdr:rowOff>
    </xdr:to>
    <xdr:cxnSp macro="">
      <xdr:nvCxnSpPr>
        <xdr:cNvPr id="68" name="直線コネクタ 67"/>
        <xdr:cNvCxnSpPr/>
      </xdr:nvCxnSpPr>
      <xdr:spPr>
        <a:xfrm>
          <a:off x="1130300" y="6029487"/>
          <a:ext cx="889000" cy="3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90820</xdr:rowOff>
    </xdr:from>
    <xdr:to>
      <xdr:col>10</xdr:col>
      <xdr:colOff>165100</xdr:colOff>
      <xdr:row>36</xdr:row>
      <xdr:rowOff>20970</xdr:rowOff>
    </xdr:to>
    <xdr:sp macro="" textlink="">
      <xdr:nvSpPr>
        <xdr:cNvPr id="69" name="フローチャート: 判断 68"/>
        <xdr:cNvSpPr/>
      </xdr:nvSpPr>
      <xdr:spPr>
        <a:xfrm>
          <a:off x="1968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12097</xdr:rowOff>
    </xdr:from>
    <xdr:ext cx="534377" cy="259045"/>
    <xdr:sp macro="" textlink="">
      <xdr:nvSpPr>
        <xdr:cNvPr id="70" name="テキスト ボックス 69"/>
        <xdr:cNvSpPr txBox="1"/>
      </xdr:nvSpPr>
      <xdr:spPr>
        <a:xfrm>
          <a:off x="1752111" y="618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141021</xdr:rowOff>
    </xdr:from>
    <xdr:to>
      <xdr:col>6</xdr:col>
      <xdr:colOff>38100</xdr:colOff>
      <xdr:row>36</xdr:row>
      <xdr:rowOff>71171</xdr:rowOff>
    </xdr:to>
    <xdr:sp macro="" textlink="">
      <xdr:nvSpPr>
        <xdr:cNvPr id="71" name="フローチャート: 判断 70"/>
        <xdr:cNvSpPr/>
      </xdr:nvSpPr>
      <xdr:spPr>
        <a:xfrm>
          <a:off x="1079500" y="61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62298</xdr:rowOff>
    </xdr:from>
    <xdr:ext cx="534377" cy="259045"/>
    <xdr:sp macro="" textlink="">
      <xdr:nvSpPr>
        <xdr:cNvPr id="72" name="テキスト ボックス 71"/>
        <xdr:cNvSpPr txBox="1"/>
      </xdr:nvSpPr>
      <xdr:spPr>
        <a:xfrm>
          <a:off x="863111" y="623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45100</xdr:rowOff>
    </xdr:from>
    <xdr:to>
      <xdr:col>24</xdr:col>
      <xdr:colOff>114300</xdr:colOff>
      <xdr:row>35</xdr:row>
      <xdr:rowOff>146700</xdr:rowOff>
    </xdr:to>
    <xdr:sp macro="" textlink="">
      <xdr:nvSpPr>
        <xdr:cNvPr id="78" name="楕円 77"/>
        <xdr:cNvSpPr/>
      </xdr:nvSpPr>
      <xdr:spPr>
        <a:xfrm>
          <a:off x="4584700" y="604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67977</xdr:rowOff>
    </xdr:from>
    <xdr:ext cx="534377" cy="259045"/>
    <xdr:sp macro="" textlink="">
      <xdr:nvSpPr>
        <xdr:cNvPr id="79" name="人件費該当値テキスト"/>
        <xdr:cNvSpPr txBox="1"/>
      </xdr:nvSpPr>
      <xdr:spPr>
        <a:xfrm>
          <a:off x="4686300" y="589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170556</xdr:rowOff>
    </xdr:from>
    <xdr:to>
      <xdr:col>20</xdr:col>
      <xdr:colOff>38100</xdr:colOff>
      <xdr:row>35</xdr:row>
      <xdr:rowOff>100706</xdr:rowOff>
    </xdr:to>
    <xdr:sp macro="" textlink="">
      <xdr:nvSpPr>
        <xdr:cNvPr id="80" name="楕円 79"/>
        <xdr:cNvSpPr/>
      </xdr:nvSpPr>
      <xdr:spPr>
        <a:xfrm>
          <a:off x="3746500" y="599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117233</xdr:rowOff>
    </xdr:from>
    <xdr:ext cx="534377" cy="259045"/>
    <xdr:sp macro="" textlink="">
      <xdr:nvSpPr>
        <xdr:cNvPr id="81" name="テキスト ボックス 80"/>
        <xdr:cNvSpPr txBox="1"/>
      </xdr:nvSpPr>
      <xdr:spPr>
        <a:xfrm>
          <a:off x="3530111" y="577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10239</xdr:rowOff>
    </xdr:from>
    <xdr:to>
      <xdr:col>15</xdr:col>
      <xdr:colOff>101600</xdr:colOff>
      <xdr:row>35</xdr:row>
      <xdr:rowOff>111839</xdr:rowOff>
    </xdr:to>
    <xdr:sp macro="" textlink="">
      <xdr:nvSpPr>
        <xdr:cNvPr id="82" name="楕円 81"/>
        <xdr:cNvSpPr/>
      </xdr:nvSpPr>
      <xdr:spPr>
        <a:xfrm>
          <a:off x="2857500" y="601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128366</xdr:rowOff>
    </xdr:from>
    <xdr:ext cx="534377" cy="259045"/>
    <xdr:sp macro="" textlink="">
      <xdr:nvSpPr>
        <xdr:cNvPr id="83" name="テキスト ボックス 82"/>
        <xdr:cNvSpPr txBox="1"/>
      </xdr:nvSpPr>
      <xdr:spPr>
        <a:xfrm>
          <a:off x="2641111" y="578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10650</xdr:rowOff>
    </xdr:from>
    <xdr:to>
      <xdr:col>10</xdr:col>
      <xdr:colOff>165100</xdr:colOff>
      <xdr:row>35</xdr:row>
      <xdr:rowOff>112250</xdr:rowOff>
    </xdr:to>
    <xdr:sp macro="" textlink="">
      <xdr:nvSpPr>
        <xdr:cNvPr id="84" name="楕円 83"/>
        <xdr:cNvSpPr/>
      </xdr:nvSpPr>
      <xdr:spPr>
        <a:xfrm>
          <a:off x="1968500" y="60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128777</xdr:rowOff>
    </xdr:from>
    <xdr:ext cx="534377" cy="259045"/>
    <xdr:sp macro="" textlink="">
      <xdr:nvSpPr>
        <xdr:cNvPr id="85" name="テキスト ボックス 84"/>
        <xdr:cNvSpPr txBox="1"/>
      </xdr:nvSpPr>
      <xdr:spPr>
        <a:xfrm>
          <a:off x="1752111" y="578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149387</xdr:rowOff>
    </xdr:from>
    <xdr:to>
      <xdr:col>6</xdr:col>
      <xdr:colOff>38100</xdr:colOff>
      <xdr:row>35</xdr:row>
      <xdr:rowOff>79537</xdr:rowOff>
    </xdr:to>
    <xdr:sp macro="" textlink="">
      <xdr:nvSpPr>
        <xdr:cNvPr id="86" name="楕円 85"/>
        <xdr:cNvSpPr/>
      </xdr:nvSpPr>
      <xdr:spPr>
        <a:xfrm>
          <a:off x="1079500" y="597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96064</xdr:rowOff>
    </xdr:from>
    <xdr:ext cx="534377" cy="259045"/>
    <xdr:sp macro="" textlink="">
      <xdr:nvSpPr>
        <xdr:cNvPr id="87" name="テキスト ボックス 86"/>
        <xdr:cNvSpPr txBox="1"/>
      </xdr:nvSpPr>
      <xdr:spPr>
        <a:xfrm>
          <a:off x="863111" y="575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131610</xdr:rowOff>
    </xdr:from>
    <xdr:to>
      <xdr:col>24</xdr:col>
      <xdr:colOff>62865</xdr:colOff>
      <xdr:row>58</xdr:row>
      <xdr:rowOff>143790</xdr:rowOff>
    </xdr:to>
    <xdr:cxnSp macro="">
      <xdr:nvCxnSpPr>
        <xdr:cNvPr id="112" name="直線コネクタ 111"/>
        <xdr:cNvCxnSpPr/>
      </xdr:nvCxnSpPr>
      <xdr:spPr>
        <a:xfrm flipV="1">
          <a:off x="4633595" y="8532660"/>
          <a:ext cx="1270" cy="155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147617</xdr:rowOff>
    </xdr:from>
    <xdr:ext cx="534377" cy="259045"/>
    <xdr:sp macro="" textlink="">
      <xdr:nvSpPr>
        <xdr:cNvPr id="113" name="物件費最小値テキスト"/>
        <xdr:cNvSpPr txBox="1"/>
      </xdr:nvSpPr>
      <xdr:spPr>
        <a:xfrm>
          <a:off x="4686300" y="1009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143790</xdr:rowOff>
    </xdr:from>
    <xdr:to>
      <xdr:col>24</xdr:col>
      <xdr:colOff>152400</xdr:colOff>
      <xdr:row>58</xdr:row>
      <xdr:rowOff>143790</xdr:rowOff>
    </xdr:to>
    <xdr:cxnSp macro="">
      <xdr:nvCxnSpPr>
        <xdr:cNvPr id="114" name="直線コネクタ 113"/>
        <xdr:cNvCxnSpPr/>
      </xdr:nvCxnSpPr>
      <xdr:spPr>
        <a:xfrm>
          <a:off x="4546600" y="100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78287</xdr:rowOff>
    </xdr:from>
    <xdr:ext cx="599010" cy="259045"/>
    <xdr:sp macro="" textlink="">
      <xdr:nvSpPr>
        <xdr:cNvPr id="115" name="物件費最大値テキスト"/>
        <xdr:cNvSpPr txBox="1"/>
      </xdr:nvSpPr>
      <xdr:spPr>
        <a:xfrm>
          <a:off x="4686300" y="830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131610</xdr:rowOff>
    </xdr:from>
    <xdr:to>
      <xdr:col>24</xdr:col>
      <xdr:colOff>152400</xdr:colOff>
      <xdr:row>49</xdr:row>
      <xdr:rowOff>131610</xdr:rowOff>
    </xdr:to>
    <xdr:cxnSp macro="">
      <xdr:nvCxnSpPr>
        <xdr:cNvPr id="116" name="直線コネクタ 115"/>
        <xdr:cNvCxnSpPr/>
      </xdr:nvCxnSpPr>
      <xdr:spPr>
        <a:xfrm>
          <a:off x="4546600" y="8532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70777</xdr:rowOff>
    </xdr:from>
    <xdr:to>
      <xdr:col>24</xdr:col>
      <xdr:colOff>63500</xdr:colOff>
      <xdr:row>58</xdr:row>
      <xdr:rowOff>74333</xdr:rowOff>
    </xdr:to>
    <xdr:cxnSp macro="">
      <xdr:nvCxnSpPr>
        <xdr:cNvPr id="117" name="直線コネクタ 116"/>
        <xdr:cNvCxnSpPr/>
      </xdr:nvCxnSpPr>
      <xdr:spPr>
        <a:xfrm>
          <a:off x="3797300" y="10014877"/>
          <a:ext cx="8382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128249</xdr:rowOff>
    </xdr:from>
    <xdr:ext cx="534377" cy="259045"/>
    <xdr:sp macro="" textlink="">
      <xdr:nvSpPr>
        <xdr:cNvPr id="118" name="物件費平均値テキスト"/>
        <xdr:cNvSpPr txBox="1"/>
      </xdr:nvSpPr>
      <xdr:spPr>
        <a:xfrm>
          <a:off x="4686300" y="9557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105372</xdr:rowOff>
    </xdr:from>
    <xdr:to>
      <xdr:col>24</xdr:col>
      <xdr:colOff>114300</xdr:colOff>
      <xdr:row>57</xdr:row>
      <xdr:rowOff>35522</xdr:rowOff>
    </xdr:to>
    <xdr:sp macro="" textlink="">
      <xdr:nvSpPr>
        <xdr:cNvPr id="119" name="フローチャート: 判断 118"/>
        <xdr:cNvSpPr/>
      </xdr:nvSpPr>
      <xdr:spPr>
        <a:xfrm>
          <a:off x="4584700" y="970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12941</xdr:rowOff>
    </xdr:from>
    <xdr:to>
      <xdr:col>19</xdr:col>
      <xdr:colOff>177800</xdr:colOff>
      <xdr:row>58</xdr:row>
      <xdr:rowOff>70777</xdr:rowOff>
    </xdr:to>
    <xdr:cxnSp macro="">
      <xdr:nvCxnSpPr>
        <xdr:cNvPr id="120" name="直線コネクタ 119"/>
        <xdr:cNvCxnSpPr/>
      </xdr:nvCxnSpPr>
      <xdr:spPr>
        <a:xfrm>
          <a:off x="2908300" y="9957041"/>
          <a:ext cx="889000" cy="5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107874</xdr:rowOff>
    </xdr:from>
    <xdr:to>
      <xdr:col>20</xdr:col>
      <xdr:colOff>38100</xdr:colOff>
      <xdr:row>57</xdr:row>
      <xdr:rowOff>38024</xdr:rowOff>
    </xdr:to>
    <xdr:sp macro="" textlink="">
      <xdr:nvSpPr>
        <xdr:cNvPr id="121" name="フローチャート: 判断 120"/>
        <xdr:cNvSpPr/>
      </xdr:nvSpPr>
      <xdr:spPr>
        <a:xfrm>
          <a:off x="3746500" y="97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54551</xdr:rowOff>
    </xdr:from>
    <xdr:ext cx="534377" cy="259045"/>
    <xdr:sp macro="" textlink="">
      <xdr:nvSpPr>
        <xdr:cNvPr id="122" name="テキスト ボックス 121"/>
        <xdr:cNvSpPr txBox="1"/>
      </xdr:nvSpPr>
      <xdr:spPr>
        <a:xfrm>
          <a:off x="3530111" y="948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12941</xdr:rowOff>
    </xdr:from>
    <xdr:to>
      <xdr:col>15</xdr:col>
      <xdr:colOff>50800</xdr:colOff>
      <xdr:row>58</xdr:row>
      <xdr:rowOff>16764</xdr:rowOff>
    </xdr:to>
    <xdr:cxnSp macro="">
      <xdr:nvCxnSpPr>
        <xdr:cNvPr id="123" name="直線コネクタ 122"/>
        <xdr:cNvCxnSpPr/>
      </xdr:nvCxnSpPr>
      <xdr:spPr>
        <a:xfrm flipV="1">
          <a:off x="2019300" y="9957041"/>
          <a:ext cx="889000" cy="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34646</xdr:rowOff>
    </xdr:from>
    <xdr:to>
      <xdr:col>15</xdr:col>
      <xdr:colOff>101600</xdr:colOff>
      <xdr:row>56</xdr:row>
      <xdr:rowOff>136246</xdr:rowOff>
    </xdr:to>
    <xdr:sp macro="" textlink="">
      <xdr:nvSpPr>
        <xdr:cNvPr id="124" name="フローチャート: 判断 123"/>
        <xdr:cNvSpPr/>
      </xdr:nvSpPr>
      <xdr:spPr>
        <a:xfrm>
          <a:off x="2857500" y="963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152773</xdr:rowOff>
    </xdr:from>
    <xdr:ext cx="534377" cy="259045"/>
    <xdr:sp macro="" textlink="">
      <xdr:nvSpPr>
        <xdr:cNvPr id="125" name="テキスト ボックス 124"/>
        <xdr:cNvSpPr txBox="1"/>
      </xdr:nvSpPr>
      <xdr:spPr>
        <a:xfrm>
          <a:off x="2641111" y="94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9030</xdr:rowOff>
    </xdr:from>
    <xdr:to>
      <xdr:col>10</xdr:col>
      <xdr:colOff>114300</xdr:colOff>
      <xdr:row>58</xdr:row>
      <xdr:rowOff>16764</xdr:rowOff>
    </xdr:to>
    <xdr:cxnSp macro="">
      <xdr:nvCxnSpPr>
        <xdr:cNvPr id="126" name="直線コネクタ 125"/>
        <xdr:cNvCxnSpPr/>
      </xdr:nvCxnSpPr>
      <xdr:spPr>
        <a:xfrm>
          <a:off x="1130300" y="9953130"/>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165443</xdr:rowOff>
    </xdr:from>
    <xdr:to>
      <xdr:col>10</xdr:col>
      <xdr:colOff>165100</xdr:colOff>
      <xdr:row>57</xdr:row>
      <xdr:rowOff>95593</xdr:rowOff>
    </xdr:to>
    <xdr:sp macro="" textlink="">
      <xdr:nvSpPr>
        <xdr:cNvPr id="127" name="フローチャート: 判断 126"/>
        <xdr:cNvSpPr/>
      </xdr:nvSpPr>
      <xdr:spPr>
        <a:xfrm>
          <a:off x="1968500" y="97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112120</xdr:rowOff>
    </xdr:from>
    <xdr:ext cx="534377" cy="259045"/>
    <xdr:sp macro="" textlink="">
      <xdr:nvSpPr>
        <xdr:cNvPr id="128" name="テキスト ボックス 127"/>
        <xdr:cNvSpPr txBox="1"/>
      </xdr:nvSpPr>
      <xdr:spPr>
        <a:xfrm>
          <a:off x="1752111" y="95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64618</xdr:rowOff>
    </xdr:from>
    <xdr:to>
      <xdr:col>6</xdr:col>
      <xdr:colOff>38100</xdr:colOff>
      <xdr:row>57</xdr:row>
      <xdr:rowOff>166218</xdr:rowOff>
    </xdr:to>
    <xdr:sp macro="" textlink="">
      <xdr:nvSpPr>
        <xdr:cNvPr id="129" name="フローチャート: 判断 128"/>
        <xdr:cNvSpPr/>
      </xdr:nvSpPr>
      <xdr:spPr>
        <a:xfrm>
          <a:off x="1079500" y="983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11295</xdr:rowOff>
    </xdr:from>
    <xdr:ext cx="534377" cy="259045"/>
    <xdr:sp macro="" textlink="">
      <xdr:nvSpPr>
        <xdr:cNvPr id="130" name="テキスト ボックス 129"/>
        <xdr:cNvSpPr txBox="1"/>
      </xdr:nvSpPr>
      <xdr:spPr>
        <a:xfrm>
          <a:off x="863111" y="961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23533</xdr:rowOff>
    </xdr:from>
    <xdr:to>
      <xdr:col>24</xdr:col>
      <xdr:colOff>114300</xdr:colOff>
      <xdr:row>58</xdr:row>
      <xdr:rowOff>125133</xdr:rowOff>
    </xdr:to>
    <xdr:sp macro="" textlink="">
      <xdr:nvSpPr>
        <xdr:cNvPr id="136" name="楕円 135"/>
        <xdr:cNvSpPr/>
      </xdr:nvSpPr>
      <xdr:spPr>
        <a:xfrm>
          <a:off x="4584700" y="996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109910</xdr:rowOff>
    </xdr:from>
    <xdr:ext cx="534377" cy="259045"/>
    <xdr:sp macro="" textlink="">
      <xdr:nvSpPr>
        <xdr:cNvPr id="137" name="物件費該当値テキスト"/>
        <xdr:cNvSpPr txBox="1"/>
      </xdr:nvSpPr>
      <xdr:spPr>
        <a:xfrm>
          <a:off x="4686300" y="988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19977</xdr:rowOff>
    </xdr:from>
    <xdr:to>
      <xdr:col>20</xdr:col>
      <xdr:colOff>38100</xdr:colOff>
      <xdr:row>58</xdr:row>
      <xdr:rowOff>121577</xdr:rowOff>
    </xdr:to>
    <xdr:sp macro="" textlink="">
      <xdr:nvSpPr>
        <xdr:cNvPr id="138" name="楕円 137"/>
        <xdr:cNvSpPr/>
      </xdr:nvSpPr>
      <xdr:spPr>
        <a:xfrm>
          <a:off x="3746500" y="996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112704</xdr:rowOff>
    </xdr:from>
    <xdr:ext cx="534377" cy="259045"/>
    <xdr:sp macro="" textlink="">
      <xdr:nvSpPr>
        <xdr:cNvPr id="139" name="テキスト ボックス 138"/>
        <xdr:cNvSpPr txBox="1"/>
      </xdr:nvSpPr>
      <xdr:spPr>
        <a:xfrm>
          <a:off x="3530111" y="1005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133591</xdr:rowOff>
    </xdr:from>
    <xdr:to>
      <xdr:col>15</xdr:col>
      <xdr:colOff>101600</xdr:colOff>
      <xdr:row>58</xdr:row>
      <xdr:rowOff>63741</xdr:rowOff>
    </xdr:to>
    <xdr:sp macro="" textlink="">
      <xdr:nvSpPr>
        <xdr:cNvPr id="140" name="楕円 139"/>
        <xdr:cNvSpPr/>
      </xdr:nvSpPr>
      <xdr:spPr>
        <a:xfrm>
          <a:off x="2857500" y="990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54868</xdr:rowOff>
    </xdr:from>
    <xdr:ext cx="534377" cy="259045"/>
    <xdr:sp macro="" textlink="">
      <xdr:nvSpPr>
        <xdr:cNvPr id="141" name="テキスト ボックス 140"/>
        <xdr:cNvSpPr txBox="1"/>
      </xdr:nvSpPr>
      <xdr:spPr>
        <a:xfrm>
          <a:off x="2641111" y="999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137414</xdr:rowOff>
    </xdr:from>
    <xdr:to>
      <xdr:col>10</xdr:col>
      <xdr:colOff>165100</xdr:colOff>
      <xdr:row>58</xdr:row>
      <xdr:rowOff>67564</xdr:rowOff>
    </xdr:to>
    <xdr:sp macro="" textlink="">
      <xdr:nvSpPr>
        <xdr:cNvPr id="142" name="楕円 141"/>
        <xdr:cNvSpPr/>
      </xdr:nvSpPr>
      <xdr:spPr>
        <a:xfrm>
          <a:off x="1968500" y="991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58691</xdr:rowOff>
    </xdr:from>
    <xdr:ext cx="534377" cy="259045"/>
    <xdr:sp macro="" textlink="">
      <xdr:nvSpPr>
        <xdr:cNvPr id="143" name="テキスト ボックス 142"/>
        <xdr:cNvSpPr txBox="1"/>
      </xdr:nvSpPr>
      <xdr:spPr>
        <a:xfrm>
          <a:off x="1752111" y="1000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129680</xdr:rowOff>
    </xdr:from>
    <xdr:to>
      <xdr:col>6</xdr:col>
      <xdr:colOff>38100</xdr:colOff>
      <xdr:row>58</xdr:row>
      <xdr:rowOff>59830</xdr:rowOff>
    </xdr:to>
    <xdr:sp macro="" textlink="">
      <xdr:nvSpPr>
        <xdr:cNvPr id="144" name="楕円 143"/>
        <xdr:cNvSpPr/>
      </xdr:nvSpPr>
      <xdr:spPr>
        <a:xfrm>
          <a:off x="1079500" y="990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50957</xdr:rowOff>
    </xdr:from>
    <xdr:ext cx="534377" cy="259045"/>
    <xdr:sp macro="" textlink="">
      <xdr:nvSpPr>
        <xdr:cNvPr id="145" name="テキスト ボックス 144"/>
        <xdr:cNvSpPr txBox="1"/>
      </xdr:nvSpPr>
      <xdr:spPr>
        <a:xfrm>
          <a:off x="863111" y="999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9" name="テキスト ボックス 158"/>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90322</xdr:rowOff>
    </xdr:from>
    <xdr:to>
      <xdr:col>24</xdr:col>
      <xdr:colOff>62865</xdr:colOff>
      <xdr:row>79</xdr:row>
      <xdr:rowOff>2311</xdr:rowOff>
    </xdr:to>
    <xdr:cxnSp macro="">
      <xdr:nvCxnSpPr>
        <xdr:cNvPr id="169" name="直線コネクタ 168"/>
        <xdr:cNvCxnSpPr/>
      </xdr:nvCxnSpPr>
      <xdr:spPr>
        <a:xfrm flipV="1">
          <a:off x="4633595" y="12263272"/>
          <a:ext cx="1270" cy="128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6138</xdr:rowOff>
    </xdr:from>
    <xdr:ext cx="378565" cy="259045"/>
    <xdr:sp macro="" textlink="">
      <xdr:nvSpPr>
        <xdr:cNvPr id="170" name="維持補修費最小値テキスト"/>
        <xdr:cNvSpPr txBox="1"/>
      </xdr:nvSpPr>
      <xdr:spPr>
        <a:xfrm>
          <a:off x="4686300" y="13550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2311</xdr:rowOff>
    </xdr:from>
    <xdr:to>
      <xdr:col>24</xdr:col>
      <xdr:colOff>152400</xdr:colOff>
      <xdr:row>79</xdr:row>
      <xdr:rowOff>2311</xdr:rowOff>
    </xdr:to>
    <xdr:cxnSp macro="">
      <xdr:nvCxnSpPr>
        <xdr:cNvPr id="171" name="直線コネクタ 170"/>
        <xdr:cNvCxnSpPr/>
      </xdr:nvCxnSpPr>
      <xdr:spPr>
        <a:xfrm>
          <a:off x="4546600" y="1354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36999</xdr:rowOff>
    </xdr:from>
    <xdr:ext cx="534377" cy="259045"/>
    <xdr:sp macro="" textlink="">
      <xdr:nvSpPr>
        <xdr:cNvPr id="172" name="維持補修費最大値テキスト"/>
        <xdr:cNvSpPr txBox="1"/>
      </xdr:nvSpPr>
      <xdr:spPr>
        <a:xfrm>
          <a:off x="4686300" y="1203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90322</xdr:rowOff>
    </xdr:from>
    <xdr:to>
      <xdr:col>24</xdr:col>
      <xdr:colOff>152400</xdr:colOff>
      <xdr:row>71</xdr:row>
      <xdr:rowOff>90322</xdr:rowOff>
    </xdr:to>
    <xdr:cxnSp macro="">
      <xdr:nvCxnSpPr>
        <xdr:cNvPr id="173" name="直線コネクタ 172"/>
        <xdr:cNvCxnSpPr/>
      </xdr:nvCxnSpPr>
      <xdr:spPr>
        <a:xfrm>
          <a:off x="4546600" y="1226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99771</xdr:rowOff>
    </xdr:from>
    <xdr:to>
      <xdr:col>24</xdr:col>
      <xdr:colOff>63500</xdr:colOff>
      <xdr:row>78</xdr:row>
      <xdr:rowOff>115545</xdr:rowOff>
    </xdr:to>
    <xdr:cxnSp macro="">
      <xdr:nvCxnSpPr>
        <xdr:cNvPr id="174" name="直線コネクタ 173"/>
        <xdr:cNvCxnSpPr/>
      </xdr:nvCxnSpPr>
      <xdr:spPr>
        <a:xfrm flipV="1">
          <a:off x="3797300" y="13472871"/>
          <a:ext cx="8382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48759</xdr:rowOff>
    </xdr:from>
    <xdr:ext cx="469744" cy="259045"/>
    <xdr:sp macro="" textlink="">
      <xdr:nvSpPr>
        <xdr:cNvPr id="175" name="維持補修費平均値テキスト"/>
        <xdr:cNvSpPr txBox="1"/>
      </xdr:nvSpPr>
      <xdr:spPr>
        <a:xfrm>
          <a:off x="4686300" y="13078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25882</xdr:rowOff>
    </xdr:from>
    <xdr:to>
      <xdr:col>24</xdr:col>
      <xdr:colOff>114300</xdr:colOff>
      <xdr:row>77</xdr:row>
      <xdr:rowOff>127482</xdr:rowOff>
    </xdr:to>
    <xdr:sp macro="" textlink="">
      <xdr:nvSpPr>
        <xdr:cNvPr id="176" name="フローチャート: 判断 175"/>
        <xdr:cNvSpPr/>
      </xdr:nvSpPr>
      <xdr:spPr>
        <a:xfrm>
          <a:off x="4584700" y="132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109220</xdr:rowOff>
    </xdr:from>
    <xdr:to>
      <xdr:col>19</xdr:col>
      <xdr:colOff>177800</xdr:colOff>
      <xdr:row>78</xdr:row>
      <xdr:rowOff>115545</xdr:rowOff>
    </xdr:to>
    <xdr:cxnSp macro="">
      <xdr:nvCxnSpPr>
        <xdr:cNvPr id="177" name="直線コネクタ 176"/>
        <xdr:cNvCxnSpPr/>
      </xdr:nvCxnSpPr>
      <xdr:spPr>
        <a:xfrm>
          <a:off x="2908300" y="13482320"/>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131648</xdr:rowOff>
    </xdr:from>
    <xdr:to>
      <xdr:col>20</xdr:col>
      <xdr:colOff>38100</xdr:colOff>
      <xdr:row>77</xdr:row>
      <xdr:rowOff>61798</xdr:rowOff>
    </xdr:to>
    <xdr:sp macro="" textlink="">
      <xdr:nvSpPr>
        <xdr:cNvPr id="178" name="フローチャート: 判断 177"/>
        <xdr:cNvSpPr/>
      </xdr:nvSpPr>
      <xdr:spPr>
        <a:xfrm>
          <a:off x="3746500" y="131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78326</xdr:rowOff>
    </xdr:from>
    <xdr:ext cx="469744" cy="259045"/>
    <xdr:sp macro="" textlink="">
      <xdr:nvSpPr>
        <xdr:cNvPr id="179" name="テキスト ボックス 178"/>
        <xdr:cNvSpPr txBox="1"/>
      </xdr:nvSpPr>
      <xdr:spPr>
        <a:xfrm>
          <a:off x="3562428" y="1293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103809</xdr:rowOff>
    </xdr:from>
    <xdr:to>
      <xdr:col>15</xdr:col>
      <xdr:colOff>50800</xdr:colOff>
      <xdr:row>78</xdr:row>
      <xdr:rowOff>109220</xdr:rowOff>
    </xdr:to>
    <xdr:cxnSp macro="">
      <xdr:nvCxnSpPr>
        <xdr:cNvPr id="180" name="直線コネクタ 179"/>
        <xdr:cNvCxnSpPr/>
      </xdr:nvCxnSpPr>
      <xdr:spPr>
        <a:xfrm>
          <a:off x="2019300" y="13476909"/>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32665</xdr:rowOff>
    </xdr:from>
    <xdr:to>
      <xdr:col>15</xdr:col>
      <xdr:colOff>101600</xdr:colOff>
      <xdr:row>77</xdr:row>
      <xdr:rowOff>134265</xdr:rowOff>
    </xdr:to>
    <xdr:sp macro="" textlink="">
      <xdr:nvSpPr>
        <xdr:cNvPr id="181" name="フローチャート: 判断 180"/>
        <xdr:cNvSpPr/>
      </xdr:nvSpPr>
      <xdr:spPr>
        <a:xfrm>
          <a:off x="2857500" y="1323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150792</xdr:rowOff>
    </xdr:from>
    <xdr:ext cx="469744" cy="259045"/>
    <xdr:sp macro="" textlink="">
      <xdr:nvSpPr>
        <xdr:cNvPr id="182" name="テキスト ボックス 181"/>
        <xdr:cNvSpPr txBox="1"/>
      </xdr:nvSpPr>
      <xdr:spPr>
        <a:xfrm>
          <a:off x="2673428" y="1300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103809</xdr:rowOff>
    </xdr:from>
    <xdr:to>
      <xdr:col>10</xdr:col>
      <xdr:colOff>114300</xdr:colOff>
      <xdr:row>78</xdr:row>
      <xdr:rowOff>112877</xdr:rowOff>
    </xdr:to>
    <xdr:cxnSp macro="">
      <xdr:nvCxnSpPr>
        <xdr:cNvPr id="183" name="直線コネクタ 182"/>
        <xdr:cNvCxnSpPr/>
      </xdr:nvCxnSpPr>
      <xdr:spPr>
        <a:xfrm flipV="1">
          <a:off x="1130300" y="13476909"/>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45086</xdr:rowOff>
    </xdr:from>
    <xdr:to>
      <xdr:col>10</xdr:col>
      <xdr:colOff>165100</xdr:colOff>
      <xdr:row>77</xdr:row>
      <xdr:rowOff>146686</xdr:rowOff>
    </xdr:to>
    <xdr:sp macro="" textlink="">
      <xdr:nvSpPr>
        <xdr:cNvPr id="184" name="フローチャート: 判断 183"/>
        <xdr:cNvSpPr/>
      </xdr:nvSpPr>
      <xdr:spPr>
        <a:xfrm>
          <a:off x="1968500" y="1324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163213</xdr:rowOff>
    </xdr:from>
    <xdr:ext cx="469744" cy="259045"/>
    <xdr:sp macro="" textlink="">
      <xdr:nvSpPr>
        <xdr:cNvPr id="185" name="テキスト ボックス 184"/>
        <xdr:cNvSpPr txBox="1"/>
      </xdr:nvSpPr>
      <xdr:spPr>
        <a:xfrm>
          <a:off x="1784428" y="1302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60782</xdr:rowOff>
    </xdr:from>
    <xdr:to>
      <xdr:col>6</xdr:col>
      <xdr:colOff>38100</xdr:colOff>
      <xdr:row>77</xdr:row>
      <xdr:rowOff>162382</xdr:rowOff>
    </xdr:to>
    <xdr:sp macro="" textlink="">
      <xdr:nvSpPr>
        <xdr:cNvPr id="186" name="フローチャート: 判断 185"/>
        <xdr:cNvSpPr/>
      </xdr:nvSpPr>
      <xdr:spPr>
        <a:xfrm>
          <a:off x="1079500" y="132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7459</xdr:rowOff>
    </xdr:from>
    <xdr:ext cx="469744" cy="259045"/>
    <xdr:sp macro="" textlink="">
      <xdr:nvSpPr>
        <xdr:cNvPr id="187" name="テキスト ボックス 186"/>
        <xdr:cNvSpPr txBox="1"/>
      </xdr:nvSpPr>
      <xdr:spPr>
        <a:xfrm>
          <a:off x="895428" y="13037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48971</xdr:rowOff>
    </xdr:from>
    <xdr:to>
      <xdr:col>24</xdr:col>
      <xdr:colOff>114300</xdr:colOff>
      <xdr:row>78</xdr:row>
      <xdr:rowOff>150571</xdr:rowOff>
    </xdr:to>
    <xdr:sp macro="" textlink="">
      <xdr:nvSpPr>
        <xdr:cNvPr id="193" name="楕円 192"/>
        <xdr:cNvSpPr/>
      </xdr:nvSpPr>
      <xdr:spPr>
        <a:xfrm>
          <a:off x="4584700" y="13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135348</xdr:rowOff>
    </xdr:from>
    <xdr:ext cx="469744" cy="259045"/>
    <xdr:sp macro="" textlink="">
      <xdr:nvSpPr>
        <xdr:cNvPr id="194" name="維持補修費該当値テキスト"/>
        <xdr:cNvSpPr txBox="1"/>
      </xdr:nvSpPr>
      <xdr:spPr>
        <a:xfrm>
          <a:off x="4686300" y="1333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64745</xdr:rowOff>
    </xdr:from>
    <xdr:to>
      <xdr:col>20</xdr:col>
      <xdr:colOff>38100</xdr:colOff>
      <xdr:row>78</xdr:row>
      <xdr:rowOff>166345</xdr:rowOff>
    </xdr:to>
    <xdr:sp macro="" textlink="">
      <xdr:nvSpPr>
        <xdr:cNvPr id="195" name="楕円 194"/>
        <xdr:cNvSpPr/>
      </xdr:nvSpPr>
      <xdr:spPr>
        <a:xfrm>
          <a:off x="3746500" y="134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157472</xdr:rowOff>
    </xdr:from>
    <xdr:ext cx="469744" cy="259045"/>
    <xdr:sp macro="" textlink="">
      <xdr:nvSpPr>
        <xdr:cNvPr id="196" name="テキスト ボックス 195"/>
        <xdr:cNvSpPr txBox="1"/>
      </xdr:nvSpPr>
      <xdr:spPr>
        <a:xfrm>
          <a:off x="3562428" y="1353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58420</xdr:rowOff>
    </xdr:from>
    <xdr:to>
      <xdr:col>15</xdr:col>
      <xdr:colOff>101600</xdr:colOff>
      <xdr:row>78</xdr:row>
      <xdr:rowOff>160020</xdr:rowOff>
    </xdr:to>
    <xdr:sp macro="" textlink="">
      <xdr:nvSpPr>
        <xdr:cNvPr id="197" name="楕円 196"/>
        <xdr:cNvSpPr/>
      </xdr:nvSpPr>
      <xdr:spPr>
        <a:xfrm>
          <a:off x="2857500" y="134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151147</xdr:rowOff>
    </xdr:from>
    <xdr:ext cx="469744" cy="259045"/>
    <xdr:sp macro="" textlink="">
      <xdr:nvSpPr>
        <xdr:cNvPr id="198" name="テキスト ボックス 197"/>
        <xdr:cNvSpPr txBox="1"/>
      </xdr:nvSpPr>
      <xdr:spPr>
        <a:xfrm>
          <a:off x="2673428" y="1352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53009</xdr:rowOff>
    </xdr:from>
    <xdr:to>
      <xdr:col>10</xdr:col>
      <xdr:colOff>165100</xdr:colOff>
      <xdr:row>78</xdr:row>
      <xdr:rowOff>154609</xdr:rowOff>
    </xdr:to>
    <xdr:sp macro="" textlink="">
      <xdr:nvSpPr>
        <xdr:cNvPr id="199" name="楕円 198"/>
        <xdr:cNvSpPr/>
      </xdr:nvSpPr>
      <xdr:spPr>
        <a:xfrm>
          <a:off x="1968500" y="1342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145736</xdr:rowOff>
    </xdr:from>
    <xdr:ext cx="469744" cy="259045"/>
    <xdr:sp macro="" textlink="">
      <xdr:nvSpPr>
        <xdr:cNvPr id="200" name="テキスト ボックス 199"/>
        <xdr:cNvSpPr txBox="1"/>
      </xdr:nvSpPr>
      <xdr:spPr>
        <a:xfrm>
          <a:off x="1784428" y="1351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62077</xdr:rowOff>
    </xdr:from>
    <xdr:to>
      <xdr:col>6</xdr:col>
      <xdr:colOff>38100</xdr:colOff>
      <xdr:row>78</xdr:row>
      <xdr:rowOff>163677</xdr:rowOff>
    </xdr:to>
    <xdr:sp macro="" textlink="">
      <xdr:nvSpPr>
        <xdr:cNvPr id="201" name="楕円 200"/>
        <xdr:cNvSpPr/>
      </xdr:nvSpPr>
      <xdr:spPr>
        <a:xfrm>
          <a:off x="1079500" y="1343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154804</xdr:rowOff>
    </xdr:from>
    <xdr:ext cx="469744" cy="259045"/>
    <xdr:sp macro="" textlink="">
      <xdr:nvSpPr>
        <xdr:cNvPr id="202" name="テキスト ボックス 201"/>
        <xdr:cNvSpPr txBox="1"/>
      </xdr:nvSpPr>
      <xdr:spPr>
        <a:xfrm>
          <a:off x="895428" y="1352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130530</xdr:rowOff>
    </xdr:from>
    <xdr:to>
      <xdr:col>24</xdr:col>
      <xdr:colOff>62865</xdr:colOff>
      <xdr:row>97</xdr:row>
      <xdr:rowOff>128232</xdr:rowOff>
    </xdr:to>
    <xdr:cxnSp macro="">
      <xdr:nvCxnSpPr>
        <xdr:cNvPr id="227" name="直線コネクタ 226"/>
        <xdr:cNvCxnSpPr/>
      </xdr:nvCxnSpPr>
      <xdr:spPr>
        <a:xfrm flipV="1">
          <a:off x="4633595" y="15389580"/>
          <a:ext cx="1270" cy="13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132059</xdr:rowOff>
    </xdr:from>
    <xdr:ext cx="534377" cy="259045"/>
    <xdr:sp macro="" textlink="">
      <xdr:nvSpPr>
        <xdr:cNvPr id="228" name="扶助費最小値テキスト"/>
        <xdr:cNvSpPr txBox="1"/>
      </xdr:nvSpPr>
      <xdr:spPr>
        <a:xfrm>
          <a:off x="4686300" y="167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128232</xdr:rowOff>
    </xdr:from>
    <xdr:to>
      <xdr:col>24</xdr:col>
      <xdr:colOff>152400</xdr:colOff>
      <xdr:row>97</xdr:row>
      <xdr:rowOff>128232</xdr:rowOff>
    </xdr:to>
    <xdr:cxnSp macro="">
      <xdr:nvCxnSpPr>
        <xdr:cNvPr id="229" name="直線コネクタ 228"/>
        <xdr:cNvCxnSpPr/>
      </xdr:nvCxnSpPr>
      <xdr:spPr>
        <a:xfrm>
          <a:off x="4546600" y="1675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77207</xdr:rowOff>
    </xdr:from>
    <xdr:ext cx="599010" cy="259045"/>
    <xdr:sp macro="" textlink="">
      <xdr:nvSpPr>
        <xdr:cNvPr id="230" name="扶助費最大値テキスト"/>
        <xdr:cNvSpPr txBox="1"/>
      </xdr:nvSpPr>
      <xdr:spPr>
        <a:xfrm>
          <a:off x="4686300" y="1516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130530</xdr:rowOff>
    </xdr:from>
    <xdr:to>
      <xdr:col>24</xdr:col>
      <xdr:colOff>152400</xdr:colOff>
      <xdr:row>89</xdr:row>
      <xdr:rowOff>130530</xdr:rowOff>
    </xdr:to>
    <xdr:cxnSp macro="">
      <xdr:nvCxnSpPr>
        <xdr:cNvPr id="231" name="直線コネクタ 230"/>
        <xdr:cNvCxnSpPr/>
      </xdr:nvCxnSpPr>
      <xdr:spPr>
        <a:xfrm>
          <a:off x="4546600" y="1538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2248</xdr:rowOff>
    </xdr:from>
    <xdr:to>
      <xdr:col>24</xdr:col>
      <xdr:colOff>63500</xdr:colOff>
      <xdr:row>95</xdr:row>
      <xdr:rowOff>19138</xdr:rowOff>
    </xdr:to>
    <xdr:cxnSp macro="">
      <xdr:nvCxnSpPr>
        <xdr:cNvPr id="232" name="直線コネクタ 231"/>
        <xdr:cNvCxnSpPr/>
      </xdr:nvCxnSpPr>
      <xdr:spPr>
        <a:xfrm>
          <a:off x="3797300" y="16289998"/>
          <a:ext cx="8382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21302</xdr:rowOff>
    </xdr:from>
    <xdr:ext cx="534377" cy="259045"/>
    <xdr:sp macro="" textlink="">
      <xdr:nvSpPr>
        <xdr:cNvPr id="233" name="扶助費平均値テキスト"/>
        <xdr:cNvSpPr txBox="1"/>
      </xdr:nvSpPr>
      <xdr:spPr>
        <a:xfrm>
          <a:off x="4686300" y="16309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42875</xdr:rowOff>
    </xdr:from>
    <xdr:to>
      <xdr:col>24</xdr:col>
      <xdr:colOff>114300</xdr:colOff>
      <xdr:row>95</xdr:row>
      <xdr:rowOff>144475</xdr:rowOff>
    </xdr:to>
    <xdr:sp macro="" textlink="">
      <xdr:nvSpPr>
        <xdr:cNvPr id="234" name="フローチャート: 判断 233"/>
        <xdr:cNvSpPr/>
      </xdr:nvSpPr>
      <xdr:spPr>
        <a:xfrm>
          <a:off x="4584700" y="1633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2248</xdr:rowOff>
    </xdr:from>
    <xdr:to>
      <xdr:col>19</xdr:col>
      <xdr:colOff>177800</xdr:colOff>
      <xdr:row>95</xdr:row>
      <xdr:rowOff>23749</xdr:rowOff>
    </xdr:to>
    <xdr:cxnSp macro="">
      <xdr:nvCxnSpPr>
        <xdr:cNvPr id="235" name="直線コネクタ 234"/>
        <xdr:cNvCxnSpPr/>
      </xdr:nvCxnSpPr>
      <xdr:spPr>
        <a:xfrm flipV="1">
          <a:off x="2908300" y="16289998"/>
          <a:ext cx="889000" cy="2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46152</xdr:rowOff>
    </xdr:from>
    <xdr:to>
      <xdr:col>20</xdr:col>
      <xdr:colOff>38100</xdr:colOff>
      <xdr:row>95</xdr:row>
      <xdr:rowOff>147752</xdr:rowOff>
    </xdr:to>
    <xdr:sp macro="" textlink="">
      <xdr:nvSpPr>
        <xdr:cNvPr id="236" name="フローチャート: 判断 235"/>
        <xdr:cNvSpPr/>
      </xdr:nvSpPr>
      <xdr:spPr>
        <a:xfrm>
          <a:off x="37465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138879</xdr:rowOff>
    </xdr:from>
    <xdr:ext cx="534377" cy="259045"/>
    <xdr:sp macro="" textlink="">
      <xdr:nvSpPr>
        <xdr:cNvPr id="237" name="テキスト ボックス 236"/>
        <xdr:cNvSpPr txBox="1"/>
      </xdr:nvSpPr>
      <xdr:spPr>
        <a:xfrm>
          <a:off x="3530111" y="1642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23749</xdr:rowOff>
    </xdr:from>
    <xdr:to>
      <xdr:col>15</xdr:col>
      <xdr:colOff>50800</xdr:colOff>
      <xdr:row>95</xdr:row>
      <xdr:rowOff>55702</xdr:rowOff>
    </xdr:to>
    <xdr:cxnSp macro="">
      <xdr:nvCxnSpPr>
        <xdr:cNvPr id="238" name="直線コネクタ 237"/>
        <xdr:cNvCxnSpPr/>
      </xdr:nvCxnSpPr>
      <xdr:spPr>
        <a:xfrm flipV="1">
          <a:off x="2019300" y="16311499"/>
          <a:ext cx="889000" cy="3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54851</xdr:rowOff>
    </xdr:from>
    <xdr:to>
      <xdr:col>15</xdr:col>
      <xdr:colOff>101600</xdr:colOff>
      <xdr:row>95</xdr:row>
      <xdr:rowOff>156451</xdr:rowOff>
    </xdr:to>
    <xdr:sp macro="" textlink="">
      <xdr:nvSpPr>
        <xdr:cNvPr id="239" name="フローチャート: 判断 238"/>
        <xdr:cNvSpPr/>
      </xdr:nvSpPr>
      <xdr:spPr>
        <a:xfrm>
          <a:off x="2857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147578</xdr:rowOff>
    </xdr:from>
    <xdr:ext cx="534377" cy="259045"/>
    <xdr:sp macro="" textlink="">
      <xdr:nvSpPr>
        <xdr:cNvPr id="240" name="テキスト ボックス 239"/>
        <xdr:cNvSpPr txBox="1"/>
      </xdr:nvSpPr>
      <xdr:spPr>
        <a:xfrm>
          <a:off x="2641111" y="164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55702</xdr:rowOff>
    </xdr:from>
    <xdr:to>
      <xdr:col>10</xdr:col>
      <xdr:colOff>114300</xdr:colOff>
      <xdr:row>95</xdr:row>
      <xdr:rowOff>114757</xdr:rowOff>
    </xdr:to>
    <xdr:cxnSp macro="">
      <xdr:nvCxnSpPr>
        <xdr:cNvPr id="241" name="直線コネクタ 240"/>
        <xdr:cNvCxnSpPr/>
      </xdr:nvCxnSpPr>
      <xdr:spPr>
        <a:xfrm flipV="1">
          <a:off x="1130300" y="16343452"/>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117500</xdr:rowOff>
    </xdr:from>
    <xdr:to>
      <xdr:col>10</xdr:col>
      <xdr:colOff>165100</xdr:colOff>
      <xdr:row>96</xdr:row>
      <xdr:rowOff>47650</xdr:rowOff>
    </xdr:to>
    <xdr:sp macro="" textlink="">
      <xdr:nvSpPr>
        <xdr:cNvPr id="242" name="フローチャート: 判断 241"/>
        <xdr:cNvSpPr/>
      </xdr:nvSpPr>
      <xdr:spPr>
        <a:xfrm>
          <a:off x="1968500" y="164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38777</xdr:rowOff>
    </xdr:from>
    <xdr:ext cx="534377" cy="259045"/>
    <xdr:sp macro="" textlink="">
      <xdr:nvSpPr>
        <xdr:cNvPr id="243" name="テキスト ボックス 242"/>
        <xdr:cNvSpPr txBox="1"/>
      </xdr:nvSpPr>
      <xdr:spPr>
        <a:xfrm>
          <a:off x="1752111" y="164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145238</xdr:rowOff>
    </xdr:from>
    <xdr:to>
      <xdr:col>6</xdr:col>
      <xdr:colOff>38100</xdr:colOff>
      <xdr:row>96</xdr:row>
      <xdr:rowOff>75388</xdr:rowOff>
    </xdr:to>
    <xdr:sp macro="" textlink="">
      <xdr:nvSpPr>
        <xdr:cNvPr id="244" name="フローチャート: 判断 243"/>
        <xdr:cNvSpPr/>
      </xdr:nvSpPr>
      <xdr:spPr>
        <a:xfrm>
          <a:off x="1079500" y="1643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66515</xdr:rowOff>
    </xdr:from>
    <xdr:ext cx="534377" cy="259045"/>
    <xdr:sp macro="" textlink="">
      <xdr:nvSpPr>
        <xdr:cNvPr id="245" name="テキスト ボックス 244"/>
        <xdr:cNvSpPr txBox="1"/>
      </xdr:nvSpPr>
      <xdr:spPr>
        <a:xfrm>
          <a:off x="863111" y="1652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139788</xdr:rowOff>
    </xdr:from>
    <xdr:to>
      <xdr:col>24</xdr:col>
      <xdr:colOff>114300</xdr:colOff>
      <xdr:row>95</xdr:row>
      <xdr:rowOff>69938</xdr:rowOff>
    </xdr:to>
    <xdr:sp macro="" textlink="">
      <xdr:nvSpPr>
        <xdr:cNvPr id="251" name="楕円 250"/>
        <xdr:cNvSpPr/>
      </xdr:nvSpPr>
      <xdr:spPr>
        <a:xfrm>
          <a:off x="4584700" y="1625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162665</xdr:rowOff>
    </xdr:from>
    <xdr:ext cx="534377" cy="259045"/>
    <xdr:sp macro="" textlink="">
      <xdr:nvSpPr>
        <xdr:cNvPr id="252" name="扶助費該当値テキスト"/>
        <xdr:cNvSpPr txBox="1"/>
      </xdr:nvSpPr>
      <xdr:spPr>
        <a:xfrm>
          <a:off x="4686300" y="1610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122898</xdr:rowOff>
    </xdr:from>
    <xdr:to>
      <xdr:col>20</xdr:col>
      <xdr:colOff>38100</xdr:colOff>
      <xdr:row>95</xdr:row>
      <xdr:rowOff>53048</xdr:rowOff>
    </xdr:to>
    <xdr:sp macro="" textlink="">
      <xdr:nvSpPr>
        <xdr:cNvPr id="253" name="楕円 252"/>
        <xdr:cNvSpPr/>
      </xdr:nvSpPr>
      <xdr:spPr>
        <a:xfrm>
          <a:off x="3746500" y="1623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69575</xdr:rowOff>
    </xdr:from>
    <xdr:ext cx="534377" cy="259045"/>
    <xdr:sp macro="" textlink="">
      <xdr:nvSpPr>
        <xdr:cNvPr id="254" name="テキスト ボックス 253"/>
        <xdr:cNvSpPr txBox="1"/>
      </xdr:nvSpPr>
      <xdr:spPr>
        <a:xfrm>
          <a:off x="3530111" y="1601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144399</xdr:rowOff>
    </xdr:from>
    <xdr:to>
      <xdr:col>15</xdr:col>
      <xdr:colOff>101600</xdr:colOff>
      <xdr:row>95</xdr:row>
      <xdr:rowOff>74549</xdr:rowOff>
    </xdr:to>
    <xdr:sp macro="" textlink="">
      <xdr:nvSpPr>
        <xdr:cNvPr id="255" name="楕円 254"/>
        <xdr:cNvSpPr/>
      </xdr:nvSpPr>
      <xdr:spPr>
        <a:xfrm>
          <a:off x="2857500" y="1626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91076</xdr:rowOff>
    </xdr:from>
    <xdr:ext cx="534377" cy="259045"/>
    <xdr:sp macro="" textlink="">
      <xdr:nvSpPr>
        <xdr:cNvPr id="256" name="テキスト ボックス 255"/>
        <xdr:cNvSpPr txBox="1"/>
      </xdr:nvSpPr>
      <xdr:spPr>
        <a:xfrm>
          <a:off x="2641111" y="1603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4902</xdr:rowOff>
    </xdr:from>
    <xdr:to>
      <xdr:col>10</xdr:col>
      <xdr:colOff>165100</xdr:colOff>
      <xdr:row>95</xdr:row>
      <xdr:rowOff>106502</xdr:rowOff>
    </xdr:to>
    <xdr:sp macro="" textlink="">
      <xdr:nvSpPr>
        <xdr:cNvPr id="257" name="楕円 256"/>
        <xdr:cNvSpPr/>
      </xdr:nvSpPr>
      <xdr:spPr>
        <a:xfrm>
          <a:off x="1968500" y="1629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123029</xdr:rowOff>
    </xdr:from>
    <xdr:ext cx="534377" cy="259045"/>
    <xdr:sp macro="" textlink="">
      <xdr:nvSpPr>
        <xdr:cNvPr id="258" name="テキスト ボックス 257"/>
        <xdr:cNvSpPr txBox="1"/>
      </xdr:nvSpPr>
      <xdr:spPr>
        <a:xfrm>
          <a:off x="1752111" y="1606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63957</xdr:rowOff>
    </xdr:from>
    <xdr:to>
      <xdr:col>6</xdr:col>
      <xdr:colOff>38100</xdr:colOff>
      <xdr:row>95</xdr:row>
      <xdr:rowOff>165557</xdr:rowOff>
    </xdr:to>
    <xdr:sp macro="" textlink="">
      <xdr:nvSpPr>
        <xdr:cNvPr id="259" name="楕円 258"/>
        <xdr:cNvSpPr/>
      </xdr:nvSpPr>
      <xdr:spPr>
        <a:xfrm>
          <a:off x="1079500" y="1635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10634</xdr:rowOff>
    </xdr:from>
    <xdr:ext cx="534377" cy="259045"/>
    <xdr:sp macro="" textlink="">
      <xdr:nvSpPr>
        <xdr:cNvPr id="260" name="テキスト ボックス 259"/>
        <xdr:cNvSpPr txBox="1"/>
      </xdr:nvSpPr>
      <xdr:spPr>
        <a:xfrm>
          <a:off x="863111" y="1612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142236</xdr:rowOff>
    </xdr:from>
    <xdr:to>
      <xdr:col>54</xdr:col>
      <xdr:colOff>189865</xdr:colOff>
      <xdr:row>38</xdr:row>
      <xdr:rowOff>141856</xdr:rowOff>
    </xdr:to>
    <xdr:cxnSp macro="">
      <xdr:nvCxnSpPr>
        <xdr:cNvPr id="286" name="直線コネクタ 285"/>
        <xdr:cNvCxnSpPr/>
      </xdr:nvCxnSpPr>
      <xdr:spPr>
        <a:xfrm flipV="1">
          <a:off x="10475595" y="5285736"/>
          <a:ext cx="1270" cy="137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145683</xdr:rowOff>
    </xdr:from>
    <xdr:ext cx="534377" cy="259045"/>
    <xdr:sp macro="" textlink="">
      <xdr:nvSpPr>
        <xdr:cNvPr id="287" name="補助費等最小値テキスト"/>
        <xdr:cNvSpPr txBox="1"/>
      </xdr:nvSpPr>
      <xdr:spPr>
        <a:xfrm>
          <a:off x="10528300" y="666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141856</xdr:rowOff>
    </xdr:from>
    <xdr:to>
      <xdr:col>55</xdr:col>
      <xdr:colOff>88900</xdr:colOff>
      <xdr:row>38</xdr:row>
      <xdr:rowOff>141856</xdr:rowOff>
    </xdr:to>
    <xdr:cxnSp macro="">
      <xdr:nvCxnSpPr>
        <xdr:cNvPr id="288" name="直線コネクタ 287"/>
        <xdr:cNvCxnSpPr/>
      </xdr:nvCxnSpPr>
      <xdr:spPr>
        <a:xfrm>
          <a:off x="10388600" y="665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88913</xdr:rowOff>
    </xdr:from>
    <xdr:ext cx="599010" cy="259045"/>
    <xdr:sp macro="" textlink="">
      <xdr:nvSpPr>
        <xdr:cNvPr id="289" name="補助費等最大値テキスト"/>
        <xdr:cNvSpPr txBox="1"/>
      </xdr:nvSpPr>
      <xdr:spPr>
        <a:xfrm>
          <a:off x="10528300" y="506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142236</xdr:rowOff>
    </xdr:from>
    <xdr:to>
      <xdr:col>55</xdr:col>
      <xdr:colOff>88900</xdr:colOff>
      <xdr:row>30</xdr:row>
      <xdr:rowOff>142236</xdr:rowOff>
    </xdr:to>
    <xdr:cxnSp macro="">
      <xdr:nvCxnSpPr>
        <xdr:cNvPr id="290" name="直線コネクタ 289"/>
        <xdr:cNvCxnSpPr/>
      </xdr:nvCxnSpPr>
      <xdr:spPr>
        <a:xfrm>
          <a:off x="10388600" y="528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166827</xdr:rowOff>
    </xdr:from>
    <xdr:to>
      <xdr:col>55</xdr:col>
      <xdr:colOff>0</xdr:colOff>
      <xdr:row>35</xdr:row>
      <xdr:rowOff>171279</xdr:rowOff>
    </xdr:to>
    <xdr:cxnSp macro="">
      <xdr:nvCxnSpPr>
        <xdr:cNvPr id="291" name="直線コネクタ 290"/>
        <xdr:cNvCxnSpPr/>
      </xdr:nvCxnSpPr>
      <xdr:spPr>
        <a:xfrm>
          <a:off x="9639300" y="6167577"/>
          <a:ext cx="838200" cy="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48342</xdr:rowOff>
    </xdr:from>
    <xdr:ext cx="534377" cy="259045"/>
    <xdr:sp macro="" textlink="">
      <xdr:nvSpPr>
        <xdr:cNvPr id="292" name="補助費等平均値テキスト"/>
        <xdr:cNvSpPr txBox="1"/>
      </xdr:nvSpPr>
      <xdr:spPr>
        <a:xfrm>
          <a:off x="10528300" y="6220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69915</xdr:rowOff>
    </xdr:from>
    <xdr:to>
      <xdr:col>55</xdr:col>
      <xdr:colOff>50800</xdr:colOff>
      <xdr:row>37</xdr:row>
      <xdr:rowOff>65</xdr:rowOff>
    </xdr:to>
    <xdr:sp macro="" textlink="">
      <xdr:nvSpPr>
        <xdr:cNvPr id="293" name="フローチャート: 判断 292"/>
        <xdr:cNvSpPr/>
      </xdr:nvSpPr>
      <xdr:spPr>
        <a:xfrm>
          <a:off x="104267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155071</xdr:rowOff>
    </xdr:from>
    <xdr:to>
      <xdr:col>50</xdr:col>
      <xdr:colOff>114300</xdr:colOff>
      <xdr:row>35</xdr:row>
      <xdr:rowOff>166827</xdr:rowOff>
    </xdr:to>
    <xdr:cxnSp macro="">
      <xdr:nvCxnSpPr>
        <xdr:cNvPr id="294" name="直線コネクタ 293"/>
        <xdr:cNvCxnSpPr/>
      </xdr:nvCxnSpPr>
      <xdr:spPr>
        <a:xfrm>
          <a:off x="8750300" y="6155821"/>
          <a:ext cx="8890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84600</xdr:rowOff>
    </xdr:from>
    <xdr:to>
      <xdr:col>50</xdr:col>
      <xdr:colOff>165100</xdr:colOff>
      <xdr:row>37</xdr:row>
      <xdr:rowOff>14750</xdr:rowOff>
    </xdr:to>
    <xdr:sp macro="" textlink="">
      <xdr:nvSpPr>
        <xdr:cNvPr id="295" name="フローチャート: 判断 294"/>
        <xdr:cNvSpPr/>
      </xdr:nvSpPr>
      <xdr:spPr>
        <a:xfrm>
          <a:off x="9588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5877</xdr:rowOff>
    </xdr:from>
    <xdr:ext cx="534377" cy="259045"/>
    <xdr:sp macro="" textlink="">
      <xdr:nvSpPr>
        <xdr:cNvPr id="296" name="テキスト ボックス 295"/>
        <xdr:cNvSpPr txBox="1"/>
      </xdr:nvSpPr>
      <xdr:spPr>
        <a:xfrm>
          <a:off x="9372111" y="634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155071</xdr:rowOff>
    </xdr:from>
    <xdr:to>
      <xdr:col>45</xdr:col>
      <xdr:colOff>177800</xdr:colOff>
      <xdr:row>37</xdr:row>
      <xdr:rowOff>107380</xdr:rowOff>
    </xdr:to>
    <xdr:cxnSp macro="">
      <xdr:nvCxnSpPr>
        <xdr:cNvPr id="297" name="直線コネクタ 296"/>
        <xdr:cNvCxnSpPr/>
      </xdr:nvCxnSpPr>
      <xdr:spPr>
        <a:xfrm flipV="1">
          <a:off x="7861300" y="6155821"/>
          <a:ext cx="889000" cy="29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87213</xdr:rowOff>
    </xdr:from>
    <xdr:to>
      <xdr:col>46</xdr:col>
      <xdr:colOff>38100</xdr:colOff>
      <xdr:row>37</xdr:row>
      <xdr:rowOff>17363</xdr:rowOff>
    </xdr:to>
    <xdr:sp macro="" textlink="">
      <xdr:nvSpPr>
        <xdr:cNvPr id="298" name="フローチャート: 判断 297"/>
        <xdr:cNvSpPr/>
      </xdr:nvSpPr>
      <xdr:spPr>
        <a:xfrm>
          <a:off x="8699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8490</xdr:rowOff>
    </xdr:from>
    <xdr:ext cx="534377" cy="259045"/>
    <xdr:sp macro="" textlink="">
      <xdr:nvSpPr>
        <xdr:cNvPr id="299" name="テキスト ボックス 298"/>
        <xdr:cNvSpPr txBox="1"/>
      </xdr:nvSpPr>
      <xdr:spPr>
        <a:xfrm>
          <a:off x="8483111" y="635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107380</xdr:rowOff>
    </xdr:from>
    <xdr:to>
      <xdr:col>41</xdr:col>
      <xdr:colOff>50800</xdr:colOff>
      <xdr:row>37</xdr:row>
      <xdr:rowOff>115991</xdr:rowOff>
    </xdr:to>
    <xdr:cxnSp macro="">
      <xdr:nvCxnSpPr>
        <xdr:cNvPr id="300" name="直線コネクタ 299"/>
        <xdr:cNvCxnSpPr/>
      </xdr:nvCxnSpPr>
      <xdr:spPr>
        <a:xfrm flipV="1">
          <a:off x="6972300" y="6451030"/>
          <a:ext cx="8890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85014</xdr:rowOff>
    </xdr:from>
    <xdr:to>
      <xdr:col>41</xdr:col>
      <xdr:colOff>101600</xdr:colOff>
      <xdr:row>37</xdr:row>
      <xdr:rowOff>15164</xdr:rowOff>
    </xdr:to>
    <xdr:sp macro="" textlink="">
      <xdr:nvSpPr>
        <xdr:cNvPr id="301" name="フローチャート: 判断 300"/>
        <xdr:cNvSpPr/>
      </xdr:nvSpPr>
      <xdr:spPr>
        <a:xfrm>
          <a:off x="7810500" y="62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31691</xdr:rowOff>
    </xdr:from>
    <xdr:ext cx="534377" cy="259045"/>
    <xdr:sp macro="" textlink="">
      <xdr:nvSpPr>
        <xdr:cNvPr id="302" name="テキスト ボックス 301"/>
        <xdr:cNvSpPr txBox="1"/>
      </xdr:nvSpPr>
      <xdr:spPr>
        <a:xfrm>
          <a:off x="7594111" y="603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91338</xdr:rowOff>
    </xdr:from>
    <xdr:to>
      <xdr:col>36</xdr:col>
      <xdr:colOff>165100</xdr:colOff>
      <xdr:row>37</xdr:row>
      <xdr:rowOff>21488</xdr:rowOff>
    </xdr:to>
    <xdr:sp macro="" textlink="">
      <xdr:nvSpPr>
        <xdr:cNvPr id="303" name="フローチャート: 判断 302"/>
        <xdr:cNvSpPr/>
      </xdr:nvSpPr>
      <xdr:spPr>
        <a:xfrm>
          <a:off x="6921500" y="626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38015</xdr:rowOff>
    </xdr:from>
    <xdr:ext cx="534377" cy="259045"/>
    <xdr:sp macro="" textlink="">
      <xdr:nvSpPr>
        <xdr:cNvPr id="304" name="テキスト ボックス 303"/>
        <xdr:cNvSpPr txBox="1"/>
      </xdr:nvSpPr>
      <xdr:spPr>
        <a:xfrm>
          <a:off x="6705111" y="603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120479</xdr:rowOff>
    </xdr:from>
    <xdr:to>
      <xdr:col>55</xdr:col>
      <xdr:colOff>50800</xdr:colOff>
      <xdr:row>36</xdr:row>
      <xdr:rowOff>50629</xdr:rowOff>
    </xdr:to>
    <xdr:sp macro="" textlink="">
      <xdr:nvSpPr>
        <xdr:cNvPr id="310" name="楕円 309"/>
        <xdr:cNvSpPr/>
      </xdr:nvSpPr>
      <xdr:spPr>
        <a:xfrm>
          <a:off x="10426700" y="612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143356</xdr:rowOff>
    </xdr:from>
    <xdr:ext cx="534377" cy="259045"/>
    <xdr:sp macro="" textlink="">
      <xdr:nvSpPr>
        <xdr:cNvPr id="311" name="補助費等該当値テキスト"/>
        <xdr:cNvSpPr txBox="1"/>
      </xdr:nvSpPr>
      <xdr:spPr>
        <a:xfrm>
          <a:off x="10528300" y="597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116027</xdr:rowOff>
    </xdr:from>
    <xdr:to>
      <xdr:col>50</xdr:col>
      <xdr:colOff>165100</xdr:colOff>
      <xdr:row>36</xdr:row>
      <xdr:rowOff>46177</xdr:rowOff>
    </xdr:to>
    <xdr:sp macro="" textlink="">
      <xdr:nvSpPr>
        <xdr:cNvPr id="312" name="楕円 311"/>
        <xdr:cNvSpPr/>
      </xdr:nvSpPr>
      <xdr:spPr>
        <a:xfrm>
          <a:off x="9588500" y="611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62704</xdr:rowOff>
    </xdr:from>
    <xdr:ext cx="534377" cy="259045"/>
    <xdr:sp macro="" textlink="">
      <xdr:nvSpPr>
        <xdr:cNvPr id="313" name="テキスト ボックス 312"/>
        <xdr:cNvSpPr txBox="1"/>
      </xdr:nvSpPr>
      <xdr:spPr>
        <a:xfrm>
          <a:off x="9372111" y="589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104271</xdr:rowOff>
    </xdr:from>
    <xdr:to>
      <xdr:col>46</xdr:col>
      <xdr:colOff>38100</xdr:colOff>
      <xdr:row>36</xdr:row>
      <xdr:rowOff>34421</xdr:rowOff>
    </xdr:to>
    <xdr:sp macro="" textlink="">
      <xdr:nvSpPr>
        <xdr:cNvPr id="314" name="楕円 313"/>
        <xdr:cNvSpPr/>
      </xdr:nvSpPr>
      <xdr:spPr>
        <a:xfrm>
          <a:off x="8699500" y="610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50948</xdr:rowOff>
    </xdr:from>
    <xdr:ext cx="534377" cy="259045"/>
    <xdr:sp macro="" textlink="">
      <xdr:nvSpPr>
        <xdr:cNvPr id="315" name="テキスト ボックス 314"/>
        <xdr:cNvSpPr txBox="1"/>
      </xdr:nvSpPr>
      <xdr:spPr>
        <a:xfrm>
          <a:off x="8483111" y="588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56580</xdr:rowOff>
    </xdr:from>
    <xdr:to>
      <xdr:col>41</xdr:col>
      <xdr:colOff>101600</xdr:colOff>
      <xdr:row>37</xdr:row>
      <xdr:rowOff>158180</xdr:rowOff>
    </xdr:to>
    <xdr:sp macro="" textlink="">
      <xdr:nvSpPr>
        <xdr:cNvPr id="316" name="楕円 315"/>
        <xdr:cNvSpPr/>
      </xdr:nvSpPr>
      <xdr:spPr>
        <a:xfrm>
          <a:off x="7810500" y="640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149307</xdr:rowOff>
    </xdr:from>
    <xdr:ext cx="534377" cy="259045"/>
    <xdr:sp macro="" textlink="">
      <xdr:nvSpPr>
        <xdr:cNvPr id="317" name="テキスト ボックス 316"/>
        <xdr:cNvSpPr txBox="1"/>
      </xdr:nvSpPr>
      <xdr:spPr>
        <a:xfrm>
          <a:off x="7594111" y="649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65191</xdr:rowOff>
    </xdr:from>
    <xdr:to>
      <xdr:col>36</xdr:col>
      <xdr:colOff>165100</xdr:colOff>
      <xdr:row>37</xdr:row>
      <xdr:rowOff>166791</xdr:rowOff>
    </xdr:to>
    <xdr:sp macro="" textlink="">
      <xdr:nvSpPr>
        <xdr:cNvPr id="318" name="楕円 317"/>
        <xdr:cNvSpPr/>
      </xdr:nvSpPr>
      <xdr:spPr>
        <a:xfrm>
          <a:off x="6921500" y="640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157918</xdr:rowOff>
    </xdr:from>
    <xdr:ext cx="534377" cy="259045"/>
    <xdr:sp macro="" textlink="">
      <xdr:nvSpPr>
        <xdr:cNvPr id="319" name="テキスト ボックス 318"/>
        <xdr:cNvSpPr txBox="1"/>
      </xdr:nvSpPr>
      <xdr:spPr>
        <a:xfrm>
          <a:off x="6705111" y="650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156569</xdr:rowOff>
    </xdr:from>
    <xdr:to>
      <xdr:col>54</xdr:col>
      <xdr:colOff>189865</xdr:colOff>
      <xdr:row>58</xdr:row>
      <xdr:rowOff>104916</xdr:rowOff>
    </xdr:to>
    <xdr:cxnSp macro="">
      <xdr:nvCxnSpPr>
        <xdr:cNvPr id="341" name="直線コネクタ 340"/>
        <xdr:cNvCxnSpPr/>
      </xdr:nvCxnSpPr>
      <xdr:spPr>
        <a:xfrm flipV="1">
          <a:off x="10475595" y="8900519"/>
          <a:ext cx="1270" cy="1148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108743</xdr:rowOff>
    </xdr:from>
    <xdr:ext cx="534377" cy="259045"/>
    <xdr:sp macro="" textlink="">
      <xdr:nvSpPr>
        <xdr:cNvPr id="342" name="普通建設事業費最小値テキスト"/>
        <xdr:cNvSpPr txBox="1"/>
      </xdr:nvSpPr>
      <xdr:spPr>
        <a:xfrm>
          <a:off x="10528300" y="1005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104916</xdr:rowOff>
    </xdr:from>
    <xdr:to>
      <xdr:col>55</xdr:col>
      <xdr:colOff>88900</xdr:colOff>
      <xdr:row>58</xdr:row>
      <xdr:rowOff>104916</xdr:rowOff>
    </xdr:to>
    <xdr:cxnSp macro="">
      <xdr:nvCxnSpPr>
        <xdr:cNvPr id="343" name="直線コネクタ 342"/>
        <xdr:cNvCxnSpPr/>
      </xdr:nvCxnSpPr>
      <xdr:spPr>
        <a:xfrm>
          <a:off x="10388600" y="1004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103246</xdr:rowOff>
    </xdr:from>
    <xdr:ext cx="599010" cy="259045"/>
    <xdr:sp macro="" textlink="">
      <xdr:nvSpPr>
        <xdr:cNvPr id="344" name="普通建設事業費最大値テキスト"/>
        <xdr:cNvSpPr txBox="1"/>
      </xdr:nvSpPr>
      <xdr:spPr>
        <a:xfrm>
          <a:off x="10528300" y="867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156569</xdr:rowOff>
    </xdr:from>
    <xdr:to>
      <xdr:col>55</xdr:col>
      <xdr:colOff>88900</xdr:colOff>
      <xdr:row>51</xdr:row>
      <xdr:rowOff>156569</xdr:rowOff>
    </xdr:to>
    <xdr:cxnSp macro="">
      <xdr:nvCxnSpPr>
        <xdr:cNvPr id="345" name="直線コネクタ 344"/>
        <xdr:cNvCxnSpPr/>
      </xdr:nvCxnSpPr>
      <xdr:spPr>
        <a:xfrm>
          <a:off x="10388600" y="890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16125</xdr:rowOff>
    </xdr:from>
    <xdr:to>
      <xdr:col>55</xdr:col>
      <xdr:colOff>0</xdr:colOff>
      <xdr:row>58</xdr:row>
      <xdr:rowOff>29227</xdr:rowOff>
    </xdr:to>
    <xdr:cxnSp macro="">
      <xdr:nvCxnSpPr>
        <xdr:cNvPr id="346" name="直線コネクタ 345"/>
        <xdr:cNvCxnSpPr/>
      </xdr:nvCxnSpPr>
      <xdr:spPr>
        <a:xfrm flipV="1">
          <a:off x="9639300" y="9960225"/>
          <a:ext cx="838200" cy="1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158219</xdr:rowOff>
    </xdr:from>
    <xdr:ext cx="534377" cy="259045"/>
    <xdr:sp macro="" textlink="">
      <xdr:nvSpPr>
        <xdr:cNvPr id="347" name="普通建設事業費平均値テキスト"/>
        <xdr:cNvSpPr txBox="1"/>
      </xdr:nvSpPr>
      <xdr:spPr>
        <a:xfrm>
          <a:off x="10528300" y="9759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135342</xdr:rowOff>
    </xdr:from>
    <xdr:to>
      <xdr:col>55</xdr:col>
      <xdr:colOff>50800</xdr:colOff>
      <xdr:row>58</xdr:row>
      <xdr:rowOff>65492</xdr:rowOff>
    </xdr:to>
    <xdr:sp macro="" textlink="">
      <xdr:nvSpPr>
        <xdr:cNvPr id="348" name="フローチャート: 判断 347"/>
        <xdr:cNvSpPr/>
      </xdr:nvSpPr>
      <xdr:spPr>
        <a:xfrm>
          <a:off x="10426700" y="990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29227</xdr:rowOff>
    </xdr:from>
    <xdr:to>
      <xdr:col>50</xdr:col>
      <xdr:colOff>114300</xdr:colOff>
      <xdr:row>58</xdr:row>
      <xdr:rowOff>86505</xdr:rowOff>
    </xdr:to>
    <xdr:cxnSp macro="">
      <xdr:nvCxnSpPr>
        <xdr:cNvPr id="349" name="直線コネクタ 348"/>
        <xdr:cNvCxnSpPr/>
      </xdr:nvCxnSpPr>
      <xdr:spPr>
        <a:xfrm flipV="1">
          <a:off x="8750300" y="9973327"/>
          <a:ext cx="889000" cy="5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136654</xdr:rowOff>
    </xdr:from>
    <xdr:to>
      <xdr:col>50</xdr:col>
      <xdr:colOff>165100</xdr:colOff>
      <xdr:row>58</xdr:row>
      <xdr:rowOff>66804</xdr:rowOff>
    </xdr:to>
    <xdr:sp macro="" textlink="">
      <xdr:nvSpPr>
        <xdr:cNvPr id="350" name="フローチャート: 判断 349"/>
        <xdr:cNvSpPr/>
      </xdr:nvSpPr>
      <xdr:spPr>
        <a:xfrm>
          <a:off x="9588500" y="99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83331</xdr:rowOff>
    </xdr:from>
    <xdr:ext cx="534377" cy="259045"/>
    <xdr:sp macro="" textlink="">
      <xdr:nvSpPr>
        <xdr:cNvPr id="351" name="テキスト ボックス 350"/>
        <xdr:cNvSpPr txBox="1"/>
      </xdr:nvSpPr>
      <xdr:spPr>
        <a:xfrm>
          <a:off x="9372111" y="96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75932</xdr:rowOff>
    </xdr:from>
    <xdr:to>
      <xdr:col>45</xdr:col>
      <xdr:colOff>177800</xdr:colOff>
      <xdr:row>58</xdr:row>
      <xdr:rowOff>86505</xdr:rowOff>
    </xdr:to>
    <xdr:cxnSp macro="">
      <xdr:nvCxnSpPr>
        <xdr:cNvPr id="352" name="直線コネクタ 351"/>
        <xdr:cNvCxnSpPr/>
      </xdr:nvCxnSpPr>
      <xdr:spPr>
        <a:xfrm>
          <a:off x="7861300" y="10020032"/>
          <a:ext cx="8890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129373</xdr:rowOff>
    </xdr:from>
    <xdr:to>
      <xdr:col>46</xdr:col>
      <xdr:colOff>38100</xdr:colOff>
      <xdr:row>58</xdr:row>
      <xdr:rowOff>59523</xdr:rowOff>
    </xdr:to>
    <xdr:sp macro="" textlink="">
      <xdr:nvSpPr>
        <xdr:cNvPr id="353" name="フローチャート: 判断 352"/>
        <xdr:cNvSpPr/>
      </xdr:nvSpPr>
      <xdr:spPr>
        <a:xfrm>
          <a:off x="8699500" y="990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76050</xdr:rowOff>
    </xdr:from>
    <xdr:ext cx="534377" cy="259045"/>
    <xdr:sp macro="" textlink="">
      <xdr:nvSpPr>
        <xdr:cNvPr id="354" name="テキスト ボックス 353"/>
        <xdr:cNvSpPr txBox="1"/>
      </xdr:nvSpPr>
      <xdr:spPr>
        <a:xfrm>
          <a:off x="8483111" y="967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74398</xdr:rowOff>
    </xdr:from>
    <xdr:to>
      <xdr:col>41</xdr:col>
      <xdr:colOff>50800</xdr:colOff>
      <xdr:row>58</xdr:row>
      <xdr:rowOff>75932</xdr:rowOff>
    </xdr:to>
    <xdr:cxnSp macro="">
      <xdr:nvCxnSpPr>
        <xdr:cNvPr id="355" name="直線コネクタ 354"/>
        <xdr:cNvCxnSpPr/>
      </xdr:nvCxnSpPr>
      <xdr:spPr>
        <a:xfrm>
          <a:off x="6972300" y="10018498"/>
          <a:ext cx="889000" cy="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136387</xdr:rowOff>
    </xdr:from>
    <xdr:to>
      <xdr:col>41</xdr:col>
      <xdr:colOff>101600</xdr:colOff>
      <xdr:row>58</xdr:row>
      <xdr:rowOff>66537</xdr:rowOff>
    </xdr:to>
    <xdr:sp macro="" textlink="">
      <xdr:nvSpPr>
        <xdr:cNvPr id="356" name="フローチャート: 判断 355"/>
        <xdr:cNvSpPr/>
      </xdr:nvSpPr>
      <xdr:spPr>
        <a:xfrm>
          <a:off x="7810500" y="990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83064</xdr:rowOff>
    </xdr:from>
    <xdr:ext cx="534377" cy="259045"/>
    <xdr:sp macro="" textlink="">
      <xdr:nvSpPr>
        <xdr:cNvPr id="357" name="テキスト ボックス 356"/>
        <xdr:cNvSpPr txBox="1"/>
      </xdr:nvSpPr>
      <xdr:spPr>
        <a:xfrm>
          <a:off x="7594111" y="968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127890</xdr:rowOff>
    </xdr:from>
    <xdr:to>
      <xdr:col>36</xdr:col>
      <xdr:colOff>165100</xdr:colOff>
      <xdr:row>58</xdr:row>
      <xdr:rowOff>58040</xdr:rowOff>
    </xdr:to>
    <xdr:sp macro="" textlink="">
      <xdr:nvSpPr>
        <xdr:cNvPr id="358" name="フローチャート: 判断 357"/>
        <xdr:cNvSpPr/>
      </xdr:nvSpPr>
      <xdr:spPr>
        <a:xfrm>
          <a:off x="6921500" y="990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74567</xdr:rowOff>
    </xdr:from>
    <xdr:ext cx="534377" cy="259045"/>
    <xdr:sp macro="" textlink="">
      <xdr:nvSpPr>
        <xdr:cNvPr id="359" name="テキスト ボックス 358"/>
        <xdr:cNvSpPr txBox="1"/>
      </xdr:nvSpPr>
      <xdr:spPr>
        <a:xfrm>
          <a:off x="6705111" y="967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136775</xdr:rowOff>
    </xdr:from>
    <xdr:to>
      <xdr:col>55</xdr:col>
      <xdr:colOff>50800</xdr:colOff>
      <xdr:row>58</xdr:row>
      <xdr:rowOff>66925</xdr:rowOff>
    </xdr:to>
    <xdr:sp macro="" textlink="">
      <xdr:nvSpPr>
        <xdr:cNvPr id="365" name="楕円 364"/>
        <xdr:cNvSpPr/>
      </xdr:nvSpPr>
      <xdr:spPr>
        <a:xfrm>
          <a:off x="10426700" y="990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113769</xdr:rowOff>
    </xdr:from>
    <xdr:ext cx="534377" cy="259045"/>
    <xdr:sp macro="" textlink="">
      <xdr:nvSpPr>
        <xdr:cNvPr id="366" name="普通建設事業費該当値テキスト"/>
        <xdr:cNvSpPr txBox="1"/>
      </xdr:nvSpPr>
      <xdr:spPr>
        <a:xfrm>
          <a:off x="10528300" y="988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149877</xdr:rowOff>
    </xdr:from>
    <xdr:to>
      <xdr:col>50</xdr:col>
      <xdr:colOff>165100</xdr:colOff>
      <xdr:row>58</xdr:row>
      <xdr:rowOff>80027</xdr:rowOff>
    </xdr:to>
    <xdr:sp macro="" textlink="">
      <xdr:nvSpPr>
        <xdr:cNvPr id="367" name="楕円 366"/>
        <xdr:cNvSpPr/>
      </xdr:nvSpPr>
      <xdr:spPr>
        <a:xfrm>
          <a:off x="9588500" y="992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71154</xdr:rowOff>
    </xdr:from>
    <xdr:ext cx="534377" cy="259045"/>
    <xdr:sp macro="" textlink="">
      <xdr:nvSpPr>
        <xdr:cNvPr id="368" name="テキスト ボックス 367"/>
        <xdr:cNvSpPr txBox="1"/>
      </xdr:nvSpPr>
      <xdr:spPr>
        <a:xfrm>
          <a:off x="9372111" y="1001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35705</xdr:rowOff>
    </xdr:from>
    <xdr:to>
      <xdr:col>46</xdr:col>
      <xdr:colOff>38100</xdr:colOff>
      <xdr:row>58</xdr:row>
      <xdr:rowOff>137305</xdr:rowOff>
    </xdr:to>
    <xdr:sp macro="" textlink="">
      <xdr:nvSpPr>
        <xdr:cNvPr id="369" name="楕円 368"/>
        <xdr:cNvSpPr/>
      </xdr:nvSpPr>
      <xdr:spPr>
        <a:xfrm>
          <a:off x="8699500" y="997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128432</xdr:rowOff>
    </xdr:from>
    <xdr:ext cx="534377" cy="259045"/>
    <xdr:sp macro="" textlink="">
      <xdr:nvSpPr>
        <xdr:cNvPr id="370" name="テキスト ボックス 369"/>
        <xdr:cNvSpPr txBox="1"/>
      </xdr:nvSpPr>
      <xdr:spPr>
        <a:xfrm>
          <a:off x="8483111" y="1007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25132</xdr:rowOff>
    </xdr:from>
    <xdr:to>
      <xdr:col>41</xdr:col>
      <xdr:colOff>101600</xdr:colOff>
      <xdr:row>58</xdr:row>
      <xdr:rowOff>126732</xdr:rowOff>
    </xdr:to>
    <xdr:sp macro="" textlink="">
      <xdr:nvSpPr>
        <xdr:cNvPr id="371" name="楕円 370"/>
        <xdr:cNvSpPr/>
      </xdr:nvSpPr>
      <xdr:spPr>
        <a:xfrm>
          <a:off x="7810500" y="996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117859</xdr:rowOff>
    </xdr:from>
    <xdr:ext cx="534377" cy="259045"/>
    <xdr:sp macro="" textlink="">
      <xdr:nvSpPr>
        <xdr:cNvPr id="372" name="テキスト ボックス 371"/>
        <xdr:cNvSpPr txBox="1"/>
      </xdr:nvSpPr>
      <xdr:spPr>
        <a:xfrm>
          <a:off x="7594111" y="1006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23598</xdr:rowOff>
    </xdr:from>
    <xdr:to>
      <xdr:col>36</xdr:col>
      <xdr:colOff>165100</xdr:colOff>
      <xdr:row>58</xdr:row>
      <xdr:rowOff>125198</xdr:rowOff>
    </xdr:to>
    <xdr:sp macro="" textlink="">
      <xdr:nvSpPr>
        <xdr:cNvPr id="373" name="楕円 372"/>
        <xdr:cNvSpPr/>
      </xdr:nvSpPr>
      <xdr:spPr>
        <a:xfrm>
          <a:off x="6921500" y="996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116325</xdr:rowOff>
    </xdr:from>
    <xdr:ext cx="534377" cy="259045"/>
    <xdr:sp macro="" textlink="">
      <xdr:nvSpPr>
        <xdr:cNvPr id="374" name="テキスト ボックス 373"/>
        <xdr:cNvSpPr txBox="1"/>
      </xdr:nvSpPr>
      <xdr:spPr>
        <a:xfrm>
          <a:off x="6705111" y="1006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166195</xdr:rowOff>
    </xdr:from>
    <xdr:to>
      <xdr:col>54</xdr:col>
      <xdr:colOff>189865</xdr:colOff>
      <xdr:row>79</xdr:row>
      <xdr:rowOff>98879</xdr:rowOff>
    </xdr:to>
    <xdr:cxnSp macro="">
      <xdr:nvCxnSpPr>
        <xdr:cNvPr id="400" name="直線コネクタ 399"/>
        <xdr:cNvCxnSpPr/>
      </xdr:nvCxnSpPr>
      <xdr:spPr>
        <a:xfrm flipV="1">
          <a:off x="10475595" y="12167695"/>
          <a:ext cx="1270" cy="147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107273</xdr:rowOff>
    </xdr:from>
    <xdr:ext cx="249299" cy="259045"/>
    <xdr:sp macro="" textlink="">
      <xdr:nvSpPr>
        <xdr:cNvPr id="401" name="普通建設事業費 （ うち新規整備　）最小値テキスト"/>
        <xdr:cNvSpPr txBox="1"/>
      </xdr:nvSpPr>
      <xdr:spPr>
        <a:xfrm>
          <a:off x="10528300" y="13651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112872</xdr:rowOff>
    </xdr:from>
    <xdr:ext cx="599010" cy="259045"/>
    <xdr:sp macro="" textlink="">
      <xdr:nvSpPr>
        <xdr:cNvPr id="403" name="普通建設事業費 （ うち新規整備　）最大値テキスト"/>
        <xdr:cNvSpPr txBox="1"/>
      </xdr:nvSpPr>
      <xdr:spPr>
        <a:xfrm>
          <a:off x="10528300" y="119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166195</xdr:rowOff>
    </xdr:from>
    <xdr:to>
      <xdr:col>55</xdr:col>
      <xdr:colOff>88900</xdr:colOff>
      <xdr:row>70</xdr:row>
      <xdr:rowOff>166195</xdr:rowOff>
    </xdr:to>
    <xdr:cxnSp macro="">
      <xdr:nvCxnSpPr>
        <xdr:cNvPr id="404" name="直線コネクタ 403"/>
        <xdr:cNvCxnSpPr/>
      </xdr:nvCxnSpPr>
      <xdr:spPr>
        <a:xfrm>
          <a:off x="10388600" y="121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18107</xdr:rowOff>
    </xdr:from>
    <xdr:to>
      <xdr:col>55</xdr:col>
      <xdr:colOff>0</xdr:colOff>
      <xdr:row>79</xdr:row>
      <xdr:rowOff>37185</xdr:rowOff>
    </xdr:to>
    <xdr:cxnSp macro="">
      <xdr:nvCxnSpPr>
        <xdr:cNvPr id="405" name="直線コネクタ 404"/>
        <xdr:cNvCxnSpPr/>
      </xdr:nvCxnSpPr>
      <xdr:spPr>
        <a:xfrm flipV="1">
          <a:off x="9639300" y="13562657"/>
          <a:ext cx="838200" cy="1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151723</xdr:rowOff>
    </xdr:from>
    <xdr:ext cx="534377" cy="259045"/>
    <xdr:sp macro="" textlink="">
      <xdr:nvSpPr>
        <xdr:cNvPr id="406" name="普通建設事業費 （ うち新規整備　）平均値テキスト"/>
        <xdr:cNvSpPr txBox="1"/>
      </xdr:nvSpPr>
      <xdr:spPr>
        <a:xfrm>
          <a:off x="10528300" y="13524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1846</xdr:rowOff>
    </xdr:from>
    <xdr:to>
      <xdr:col>55</xdr:col>
      <xdr:colOff>50800</xdr:colOff>
      <xdr:row>79</xdr:row>
      <xdr:rowOff>103446</xdr:rowOff>
    </xdr:to>
    <xdr:sp macro="" textlink="">
      <xdr:nvSpPr>
        <xdr:cNvPr id="407" name="フローチャート: 判断 406"/>
        <xdr:cNvSpPr/>
      </xdr:nvSpPr>
      <xdr:spPr>
        <a:xfrm>
          <a:off x="10426700" y="1354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37185</xdr:rowOff>
    </xdr:from>
    <xdr:to>
      <xdr:col>50</xdr:col>
      <xdr:colOff>114300</xdr:colOff>
      <xdr:row>79</xdr:row>
      <xdr:rowOff>97540</xdr:rowOff>
    </xdr:to>
    <xdr:cxnSp macro="">
      <xdr:nvCxnSpPr>
        <xdr:cNvPr id="408" name="直線コネクタ 407"/>
        <xdr:cNvCxnSpPr/>
      </xdr:nvCxnSpPr>
      <xdr:spPr>
        <a:xfrm flipV="1">
          <a:off x="8750300" y="13581735"/>
          <a:ext cx="889000" cy="6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166960</xdr:rowOff>
    </xdr:from>
    <xdr:to>
      <xdr:col>50</xdr:col>
      <xdr:colOff>165100</xdr:colOff>
      <xdr:row>79</xdr:row>
      <xdr:rowOff>97110</xdr:rowOff>
    </xdr:to>
    <xdr:sp macro="" textlink="">
      <xdr:nvSpPr>
        <xdr:cNvPr id="409" name="フローチャート: 判断 408"/>
        <xdr:cNvSpPr/>
      </xdr:nvSpPr>
      <xdr:spPr>
        <a:xfrm>
          <a:off x="9588500" y="135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88237</xdr:rowOff>
    </xdr:from>
    <xdr:ext cx="534377" cy="259045"/>
    <xdr:sp macro="" textlink="">
      <xdr:nvSpPr>
        <xdr:cNvPr id="410" name="テキスト ボックス 409"/>
        <xdr:cNvSpPr txBox="1"/>
      </xdr:nvSpPr>
      <xdr:spPr>
        <a:xfrm>
          <a:off x="9372111" y="1363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44227</xdr:rowOff>
    </xdr:from>
    <xdr:to>
      <xdr:col>45</xdr:col>
      <xdr:colOff>177800</xdr:colOff>
      <xdr:row>79</xdr:row>
      <xdr:rowOff>97540</xdr:rowOff>
    </xdr:to>
    <xdr:cxnSp macro="">
      <xdr:nvCxnSpPr>
        <xdr:cNvPr id="411" name="直線コネクタ 410"/>
        <xdr:cNvCxnSpPr/>
      </xdr:nvCxnSpPr>
      <xdr:spPr>
        <a:xfrm>
          <a:off x="7861300" y="13588777"/>
          <a:ext cx="889000" cy="5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155485</xdr:rowOff>
    </xdr:from>
    <xdr:to>
      <xdr:col>46</xdr:col>
      <xdr:colOff>38100</xdr:colOff>
      <xdr:row>79</xdr:row>
      <xdr:rowOff>85635</xdr:rowOff>
    </xdr:to>
    <xdr:sp macro="" textlink="">
      <xdr:nvSpPr>
        <xdr:cNvPr id="412" name="フローチャート: 判断 411"/>
        <xdr:cNvSpPr/>
      </xdr:nvSpPr>
      <xdr:spPr>
        <a:xfrm>
          <a:off x="8699500" y="1352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102162</xdr:rowOff>
    </xdr:from>
    <xdr:ext cx="534377" cy="259045"/>
    <xdr:sp macro="" textlink="">
      <xdr:nvSpPr>
        <xdr:cNvPr id="413" name="テキスト ボックス 412"/>
        <xdr:cNvSpPr txBox="1"/>
      </xdr:nvSpPr>
      <xdr:spPr>
        <a:xfrm>
          <a:off x="8483111" y="1330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43224</xdr:rowOff>
    </xdr:from>
    <xdr:to>
      <xdr:col>41</xdr:col>
      <xdr:colOff>50800</xdr:colOff>
      <xdr:row>79</xdr:row>
      <xdr:rowOff>44227</xdr:rowOff>
    </xdr:to>
    <xdr:cxnSp macro="">
      <xdr:nvCxnSpPr>
        <xdr:cNvPr id="414" name="直線コネクタ 413"/>
        <xdr:cNvCxnSpPr/>
      </xdr:nvCxnSpPr>
      <xdr:spPr>
        <a:xfrm>
          <a:off x="6972300" y="13587774"/>
          <a:ext cx="889000" cy="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150769</xdr:rowOff>
    </xdr:from>
    <xdr:to>
      <xdr:col>41</xdr:col>
      <xdr:colOff>101600</xdr:colOff>
      <xdr:row>79</xdr:row>
      <xdr:rowOff>80919</xdr:rowOff>
    </xdr:to>
    <xdr:sp macro="" textlink="">
      <xdr:nvSpPr>
        <xdr:cNvPr id="415" name="フローチャート: 判断 414"/>
        <xdr:cNvSpPr/>
      </xdr:nvSpPr>
      <xdr:spPr>
        <a:xfrm>
          <a:off x="7810500" y="135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97446</xdr:rowOff>
    </xdr:from>
    <xdr:ext cx="534377" cy="259045"/>
    <xdr:sp macro="" textlink="">
      <xdr:nvSpPr>
        <xdr:cNvPr id="416" name="テキスト ボックス 415"/>
        <xdr:cNvSpPr txBox="1"/>
      </xdr:nvSpPr>
      <xdr:spPr>
        <a:xfrm>
          <a:off x="7594111" y="132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151693</xdr:rowOff>
    </xdr:from>
    <xdr:to>
      <xdr:col>36</xdr:col>
      <xdr:colOff>165100</xdr:colOff>
      <xdr:row>79</xdr:row>
      <xdr:rowOff>81843</xdr:rowOff>
    </xdr:to>
    <xdr:sp macro="" textlink="">
      <xdr:nvSpPr>
        <xdr:cNvPr id="417" name="フローチャート: 判断 416"/>
        <xdr:cNvSpPr/>
      </xdr:nvSpPr>
      <xdr:spPr>
        <a:xfrm>
          <a:off x="6921500" y="1352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98370</xdr:rowOff>
    </xdr:from>
    <xdr:ext cx="534377" cy="259045"/>
    <xdr:sp macro="" textlink="">
      <xdr:nvSpPr>
        <xdr:cNvPr id="418" name="テキスト ボックス 417"/>
        <xdr:cNvSpPr txBox="1"/>
      </xdr:nvSpPr>
      <xdr:spPr>
        <a:xfrm>
          <a:off x="6705111" y="1330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138757</xdr:rowOff>
    </xdr:from>
    <xdr:to>
      <xdr:col>55</xdr:col>
      <xdr:colOff>50800</xdr:colOff>
      <xdr:row>79</xdr:row>
      <xdr:rowOff>68907</xdr:rowOff>
    </xdr:to>
    <xdr:sp macro="" textlink="">
      <xdr:nvSpPr>
        <xdr:cNvPr id="424" name="楕円 423"/>
        <xdr:cNvSpPr/>
      </xdr:nvSpPr>
      <xdr:spPr>
        <a:xfrm>
          <a:off x="10426700" y="1351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98134</xdr:rowOff>
    </xdr:from>
    <xdr:ext cx="534377" cy="259045"/>
    <xdr:sp macro="" textlink="">
      <xdr:nvSpPr>
        <xdr:cNvPr id="425" name="普通建設事業費 （ うち新規整備　）該当値テキスト"/>
        <xdr:cNvSpPr txBox="1"/>
      </xdr:nvSpPr>
      <xdr:spPr>
        <a:xfrm>
          <a:off x="10528300" y="1329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157835</xdr:rowOff>
    </xdr:from>
    <xdr:to>
      <xdr:col>50</xdr:col>
      <xdr:colOff>165100</xdr:colOff>
      <xdr:row>79</xdr:row>
      <xdr:rowOff>87985</xdr:rowOff>
    </xdr:to>
    <xdr:sp macro="" textlink="">
      <xdr:nvSpPr>
        <xdr:cNvPr id="426" name="楕円 425"/>
        <xdr:cNvSpPr/>
      </xdr:nvSpPr>
      <xdr:spPr>
        <a:xfrm>
          <a:off x="9588500" y="1353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104512</xdr:rowOff>
    </xdr:from>
    <xdr:ext cx="534377" cy="259045"/>
    <xdr:sp macro="" textlink="">
      <xdr:nvSpPr>
        <xdr:cNvPr id="427" name="テキスト ボックス 426"/>
        <xdr:cNvSpPr txBox="1"/>
      </xdr:nvSpPr>
      <xdr:spPr>
        <a:xfrm>
          <a:off x="9372111" y="1330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46740</xdr:rowOff>
    </xdr:from>
    <xdr:to>
      <xdr:col>46</xdr:col>
      <xdr:colOff>38100</xdr:colOff>
      <xdr:row>79</xdr:row>
      <xdr:rowOff>148340</xdr:rowOff>
    </xdr:to>
    <xdr:sp macro="" textlink="">
      <xdr:nvSpPr>
        <xdr:cNvPr id="428" name="楕円 427"/>
        <xdr:cNvSpPr/>
      </xdr:nvSpPr>
      <xdr:spPr>
        <a:xfrm>
          <a:off x="8699500" y="1359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139467</xdr:rowOff>
    </xdr:from>
    <xdr:ext cx="378565" cy="259045"/>
    <xdr:sp macro="" textlink="">
      <xdr:nvSpPr>
        <xdr:cNvPr id="429" name="テキスト ボックス 428"/>
        <xdr:cNvSpPr txBox="1"/>
      </xdr:nvSpPr>
      <xdr:spPr>
        <a:xfrm>
          <a:off x="8561017" y="13684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164877</xdr:rowOff>
    </xdr:from>
    <xdr:to>
      <xdr:col>41</xdr:col>
      <xdr:colOff>101600</xdr:colOff>
      <xdr:row>79</xdr:row>
      <xdr:rowOff>95027</xdr:rowOff>
    </xdr:to>
    <xdr:sp macro="" textlink="">
      <xdr:nvSpPr>
        <xdr:cNvPr id="430" name="楕円 429"/>
        <xdr:cNvSpPr/>
      </xdr:nvSpPr>
      <xdr:spPr>
        <a:xfrm>
          <a:off x="7810500" y="1353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86154</xdr:rowOff>
    </xdr:from>
    <xdr:ext cx="534377" cy="259045"/>
    <xdr:sp macro="" textlink="">
      <xdr:nvSpPr>
        <xdr:cNvPr id="431" name="テキスト ボックス 430"/>
        <xdr:cNvSpPr txBox="1"/>
      </xdr:nvSpPr>
      <xdr:spPr>
        <a:xfrm>
          <a:off x="7594111" y="1363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163874</xdr:rowOff>
    </xdr:from>
    <xdr:to>
      <xdr:col>36</xdr:col>
      <xdr:colOff>165100</xdr:colOff>
      <xdr:row>79</xdr:row>
      <xdr:rowOff>94024</xdr:rowOff>
    </xdr:to>
    <xdr:sp macro="" textlink="">
      <xdr:nvSpPr>
        <xdr:cNvPr id="432" name="楕円 431"/>
        <xdr:cNvSpPr/>
      </xdr:nvSpPr>
      <xdr:spPr>
        <a:xfrm>
          <a:off x="6921500" y="135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85151</xdr:rowOff>
    </xdr:from>
    <xdr:ext cx="534377" cy="259045"/>
    <xdr:sp macro="" textlink="">
      <xdr:nvSpPr>
        <xdr:cNvPr id="433" name="テキスト ボックス 432"/>
        <xdr:cNvSpPr txBox="1"/>
      </xdr:nvSpPr>
      <xdr:spPr>
        <a:xfrm>
          <a:off x="6705111" y="1362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13774</xdr:rowOff>
    </xdr:from>
    <xdr:to>
      <xdr:col>54</xdr:col>
      <xdr:colOff>189865</xdr:colOff>
      <xdr:row>98</xdr:row>
      <xdr:rowOff>156387</xdr:rowOff>
    </xdr:to>
    <xdr:cxnSp macro="">
      <xdr:nvCxnSpPr>
        <xdr:cNvPr id="459" name="直線コネクタ 458"/>
        <xdr:cNvCxnSpPr/>
      </xdr:nvCxnSpPr>
      <xdr:spPr>
        <a:xfrm flipV="1">
          <a:off x="10475595" y="15444274"/>
          <a:ext cx="1270" cy="151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160214</xdr:rowOff>
    </xdr:from>
    <xdr:ext cx="469744" cy="259045"/>
    <xdr:sp macro="" textlink="">
      <xdr:nvSpPr>
        <xdr:cNvPr id="460" name="普通建設事業費 （ うち更新整備　）最小値テキスト"/>
        <xdr:cNvSpPr txBox="1"/>
      </xdr:nvSpPr>
      <xdr:spPr>
        <a:xfrm>
          <a:off x="10528300" y="1696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156387</xdr:rowOff>
    </xdr:from>
    <xdr:to>
      <xdr:col>55</xdr:col>
      <xdr:colOff>88900</xdr:colOff>
      <xdr:row>98</xdr:row>
      <xdr:rowOff>156387</xdr:rowOff>
    </xdr:to>
    <xdr:cxnSp macro="">
      <xdr:nvCxnSpPr>
        <xdr:cNvPr id="461" name="直線コネクタ 460"/>
        <xdr:cNvCxnSpPr/>
      </xdr:nvCxnSpPr>
      <xdr:spPr>
        <a:xfrm>
          <a:off x="10388600" y="1695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131901</xdr:rowOff>
    </xdr:from>
    <xdr:ext cx="534377" cy="259045"/>
    <xdr:sp macro="" textlink="">
      <xdr:nvSpPr>
        <xdr:cNvPr id="462" name="普通建設事業費 （ うち更新整備　）最大値テキスト"/>
        <xdr:cNvSpPr txBox="1"/>
      </xdr:nvSpPr>
      <xdr:spPr>
        <a:xfrm>
          <a:off x="10528300" y="1521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13774</xdr:rowOff>
    </xdr:from>
    <xdr:to>
      <xdr:col>55</xdr:col>
      <xdr:colOff>88900</xdr:colOff>
      <xdr:row>90</xdr:row>
      <xdr:rowOff>13774</xdr:rowOff>
    </xdr:to>
    <xdr:cxnSp macro="">
      <xdr:nvCxnSpPr>
        <xdr:cNvPr id="463" name="直線コネクタ 462"/>
        <xdr:cNvCxnSpPr/>
      </xdr:nvCxnSpPr>
      <xdr:spPr>
        <a:xfrm>
          <a:off x="10388600" y="15444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10705</xdr:rowOff>
    </xdr:from>
    <xdr:to>
      <xdr:col>55</xdr:col>
      <xdr:colOff>0</xdr:colOff>
      <xdr:row>97</xdr:row>
      <xdr:rowOff>19931</xdr:rowOff>
    </xdr:to>
    <xdr:cxnSp macro="">
      <xdr:nvCxnSpPr>
        <xdr:cNvPr id="464" name="直線コネクタ 463"/>
        <xdr:cNvCxnSpPr/>
      </xdr:nvCxnSpPr>
      <xdr:spPr>
        <a:xfrm flipV="1">
          <a:off x="9639300" y="16641355"/>
          <a:ext cx="838200" cy="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91253</xdr:rowOff>
    </xdr:from>
    <xdr:ext cx="534377" cy="259045"/>
    <xdr:sp macro="" textlink="">
      <xdr:nvSpPr>
        <xdr:cNvPr id="465" name="普通建設事業費 （ うち更新整備　）平均値テキスト"/>
        <xdr:cNvSpPr txBox="1"/>
      </xdr:nvSpPr>
      <xdr:spPr>
        <a:xfrm>
          <a:off x="10528300" y="16379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68376</xdr:rowOff>
    </xdr:from>
    <xdr:to>
      <xdr:col>55</xdr:col>
      <xdr:colOff>50800</xdr:colOff>
      <xdr:row>96</xdr:row>
      <xdr:rowOff>169976</xdr:rowOff>
    </xdr:to>
    <xdr:sp macro="" textlink="">
      <xdr:nvSpPr>
        <xdr:cNvPr id="466" name="フローチャート: 判断 465"/>
        <xdr:cNvSpPr/>
      </xdr:nvSpPr>
      <xdr:spPr>
        <a:xfrm>
          <a:off x="104267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19931</xdr:rowOff>
    </xdr:from>
    <xdr:to>
      <xdr:col>50</xdr:col>
      <xdr:colOff>114300</xdr:colOff>
      <xdr:row>97</xdr:row>
      <xdr:rowOff>119306</xdr:rowOff>
    </xdr:to>
    <xdr:cxnSp macro="">
      <xdr:nvCxnSpPr>
        <xdr:cNvPr id="467" name="直線コネクタ 466"/>
        <xdr:cNvCxnSpPr/>
      </xdr:nvCxnSpPr>
      <xdr:spPr>
        <a:xfrm flipV="1">
          <a:off x="8750300" y="16650581"/>
          <a:ext cx="889000" cy="9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112151</xdr:rowOff>
    </xdr:from>
    <xdr:to>
      <xdr:col>50</xdr:col>
      <xdr:colOff>165100</xdr:colOff>
      <xdr:row>97</xdr:row>
      <xdr:rowOff>42301</xdr:rowOff>
    </xdr:to>
    <xdr:sp macro="" textlink="">
      <xdr:nvSpPr>
        <xdr:cNvPr id="468" name="フローチャート: 判断 467"/>
        <xdr:cNvSpPr/>
      </xdr:nvSpPr>
      <xdr:spPr>
        <a:xfrm>
          <a:off x="9588500" y="1657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58828</xdr:rowOff>
    </xdr:from>
    <xdr:ext cx="534377" cy="259045"/>
    <xdr:sp macro="" textlink="">
      <xdr:nvSpPr>
        <xdr:cNvPr id="469" name="テキスト ボックス 468"/>
        <xdr:cNvSpPr txBox="1"/>
      </xdr:nvSpPr>
      <xdr:spPr>
        <a:xfrm>
          <a:off x="9372111" y="1634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119306</xdr:rowOff>
    </xdr:from>
    <xdr:to>
      <xdr:col>45</xdr:col>
      <xdr:colOff>177800</xdr:colOff>
      <xdr:row>98</xdr:row>
      <xdr:rowOff>101132</xdr:rowOff>
    </xdr:to>
    <xdr:cxnSp macro="">
      <xdr:nvCxnSpPr>
        <xdr:cNvPr id="470" name="直線コネクタ 469"/>
        <xdr:cNvCxnSpPr/>
      </xdr:nvCxnSpPr>
      <xdr:spPr>
        <a:xfrm flipV="1">
          <a:off x="7861300" y="16749956"/>
          <a:ext cx="889000" cy="15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96673</xdr:rowOff>
    </xdr:from>
    <xdr:to>
      <xdr:col>46</xdr:col>
      <xdr:colOff>38100</xdr:colOff>
      <xdr:row>97</xdr:row>
      <xdr:rowOff>26823</xdr:rowOff>
    </xdr:to>
    <xdr:sp macro="" textlink="">
      <xdr:nvSpPr>
        <xdr:cNvPr id="471" name="フローチャート: 判断 470"/>
        <xdr:cNvSpPr/>
      </xdr:nvSpPr>
      <xdr:spPr>
        <a:xfrm>
          <a:off x="8699500" y="16555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43350</xdr:rowOff>
    </xdr:from>
    <xdr:ext cx="534377" cy="259045"/>
    <xdr:sp macro="" textlink="">
      <xdr:nvSpPr>
        <xdr:cNvPr id="472" name="テキスト ボックス 471"/>
        <xdr:cNvSpPr txBox="1"/>
      </xdr:nvSpPr>
      <xdr:spPr>
        <a:xfrm>
          <a:off x="8483111" y="1633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101132</xdr:rowOff>
    </xdr:from>
    <xdr:to>
      <xdr:col>41</xdr:col>
      <xdr:colOff>50800</xdr:colOff>
      <xdr:row>98</xdr:row>
      <xdr:rowOff>129511</xdr:rowOff>
    </xdr:to>
    <xdr:cxnSp macro="">
      <xdr:nvCxnSpPr>
        <xdr:cNvPr id="473" name="直線コネクタ 472"/>
        <xdr:cNvCxnSpPr/>
      </xdr:nvCxnSpPr>
      <xdr:spPr>
        <a:xfrm flipV="1">
          <a:off x="6972300" y="16903232"/>
          <a:ext cx="889000" cy="2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171376</xdr:rowOff>
    </xdr:from>
    <xdr:to>
      <xdr:col>41</xdr:col>
      <xdr:colOff>101600</xdr:colOff>
      <xdr:row>97</xdr:row>
      <xdr:rowOff>101526</xdr:rowOff>
    </xdr:to>
    <xdr:sp macro="" textlink="">
      <xdr:nvSpPr>
        <xdr:cNvPr id="474" name="フローチャート: 判断 473"/>
        <xdr:cNvSpPr/>
      </xdr:nvSpPr>
      <xdr:spPr>
        <a:xfrm>
          <a:off x="7810500" y="166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118053</xdr:rowOff>
    </xdr:from>
    <xdr:ext cx="534377" cy="259045"/>
    <xdr:sp macro="" textlink="">
      <xdr:nvSpPr>
        <xdr:cNvPr id="475" name="テキスト ボックス 474"/>
        <xdr:cNvSpPr txBox="1"/>
      </xdr:nvSpPr>
      <xdr:spPr>
        <a:xfrm>
          <a:off x="7594111" y="1640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91497</xdr:rowOff>
    </xdr:from>
    <xdr:to>
      <xdr:col>36</xdr:col>
      <xdr:colOff>165100</xdr:colOff>
      <xdr:row>97</xdr:row>
      <xdr:rowOff>21647</xdr:rowOff>
    </xdr:to>
    <xdr:sp macro="" textlink="">
      <xdr:nvSpPr>
        <xdr:cNvPr id="476" name="フローチャート: 判断 475"/>
        <xdr:cNvSpPr/>
      </xdr:nvSpPr>
      <xdr:spPr>
        <a:xfrm>
          <a:off x="6921500" y="1655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38174</xdr:rowOff>
    </xdr:from>
    <xdr:ext cx="534377" cy="259045"/>
    <xdr:sp macro="" textlink="">
      <xdr:nvSpPr>
        <xdr:cNvPr id="477" name="テキスト ボックス 476"/>
        <xdr:cNvSpPr txBox="1"/>
      </xdr:nvSpPr>
      <xdr:spPr>
        <a:xfrm>
          <a:off x="6705111" y="1632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131355</xdr:rowOff>
    </xdr:from>
    <xdr:to>
      <xdr:col>55</xdr:col>
      <xdr:colOff>50800</xdr:colOff>
      <xdr:row>97</xdr:row>
      <xdr:rowOff>61505</xdr:rowOff>
    </xdr:to>
    <xdr:sp macro="" textlink="">
      <xdr:nvSpPr>
        <xdr:cNvPr id="483" name="楕円 482"/>
        <xdr:cNvSpPr/>
      </xdr:nvSpPr>
      <xdr:spPr>
        <a:xfrm>
          <a:off x="10426700" y="165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109782</xdr:rowOff>
    </xdr:from>
    <xdr:ext cx="534377" cy="259045"/>
    <xdr:sp macro="" textlink="">
      <xdr:nvSpPr>
        <xdr:cNvPr id="484" name="普通建設事業費 （ うち更新整備　）該当値テキスト"/>
        <xdr:cNvSpPr txBox="1"/>
      </xdr:nvSpPr>
      <xdr:spPr>
        <a:xfrm>
          <a:off x="10528300" y="1656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140581</xdr:rowOff>
    </xdr:from>
    <xdr:to>
      <xdr:col>50</xdr:col>
      <xdr:colOff>165100</xdr:colOff>
      <xdr:row>97</xdr:row>
      <xdr:rowOff>70731</xdr:rowOff>
    </xdr:to>
    <xdr:sp macro="" textlink="">
      <xdr:nvSpPr>
        <xdr:cNvPr id="485" name="楕円 484"/>
        <xdr:cNvSpPr/>
      </xdr:nvSpPr>
      <xdr:spPr>
        <a:xfrm>
          <a:off x="9588500" y="1659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61858</xdr:rowOff>
    </xdr:from>
    <xdr:ext cx="534377" cy="259045"/>
    <xdr:sp macro="" textlink="">
      <xdr:nvSpPr>
        <xdr:cNvPr id="486" name="テキスト ボックス 485"/>
        <xdr:cNvSpPr txBox="1"/>
      </xdr:nvSpPr>
      <xdr:spPr>
        <a:xfrm>
          <a:off x="9372111" y="1669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68506</xdr:rowOff>
    </xdr:from>
    <xdr:to>
      <xdr:col>46</xdr:col>
      <xdr:colOff>38100</xdr:colOff>
      <xdr:row>97</xdr:row>
      <xdr:rowOff>170106</xdr:rowOff>
    </xdr:to>
    <xdr:sp macro="" textlink="">
      <xdr:nvSpPr>
        <xdr:cNvPr id="487" name="楕円 486"/>
        <xdr:cNvSpPr/>
      </xdr:nvSpPr>
      <xdr:spPr>
        <a:xfrm>
          <a:off x="8699500" y="1669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161233</xdr:rowOff>
    </xdr:from>
    <xdr:ext cx="534377" cy="259045"/>
    <xdr:sp macro="" textlink="">
      <xdr:nvSpPr>
        <xdr:cNvPr id="488" name="テキスト ボックス 487"/>
        <xdr:cNvSpPr txBox="1"/>
      </xdr:nvSpPr>
      <xdr:spPr>
        <a:xfrm>
          <a:off x="8483111" y="1679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50332</xdr:rowOff>
    </xdr:from>
    <xdr:to>
      <xdr:col>41</xdr:col>
      <xdr:colOff>101600</xdr:colOff>
      <xdr:row>98</xdr:row>
      <xdr:rowOff>151932</xdr:rowOff>
    </xdr:to>
    <xdr:sp macro="" textlink="">
      <xdr:nvSpPr>
        <xdr:cNvPr id="489" name="楕円 488"/>
        <xdr:cNvSpPr/>
      </xdr:nvSpPr>
      <xdr:spPr>
        <a:xfrm>
          <a:off x="7810500" y="1685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143059</xdr:rowOff>
    </xdr:from>
    <xdr:ext cx="534377" cy="259045"/>
    <xdr:sp macro="" textlink="">
      <xdr:nvSpPr>
        <xdr:cNvPr id="490" name="テキスト ボックス 489"/>
        <xdr:cNvSpPr txBox="1"/>
      </xdr:nvSpPr>
      <xdr:spPr>
        <a:xfrm>
          <a:off x="7594111" y="1694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78711</xdr:rowOff>
    </xdr:from>
    <xdr:to>
      <xdr:col>36</xdr:col>
      <xdr:colOff>165100</xdr:colOff>
      <xdr:row>99</xdr:row>
      <xdr:rowOff>8861</xdr:rowOff>
    </xdr:to>
    <xdr:sp macro="" textlink="">
      <xdr:nvSpPr>
        <xdr:cNvPr id="491" name="楕円 490"/>
        <xdr:cNvSpPr/>
      </xdr:nvSpPr>
      <xdr:spPr>
        <a:xfrm>
          <a:off x="6921500" y="1688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171438</xdr:rowOff>
    </xdr:from>
    <xdr:ext cx="469744" cy="259045"/>
    <xdr:sp macro="" textlink="">
      <xdr:nvSpPr>
        <xdr:cNvPr id="492" name="テキスト ボックス 491"/>
        <xdr:cNvSpPr txBox="1"/>
      </xdr:nvSpPr>
      <xdr:spPr>
        <a:xfrm>
          <a:off x="6737428" y="16973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46000</xdr:rowOff>
    </xdr:from>
    <xdr:to>
      <xdr:col>85</xdr:col>
      <xdr:colOff>126364</xdr:colOff>
      <xdr:row>39</xdr:row>
      <xdr:rowOff>44450</xdr:rowOff>
    </xdr:to>
    <xdr:cxnSp macro="">
      <xdr:nvCxnSpPr>
        <xdr:cNvPr id="516" name="直線コネクタ 515"/>
        <xdr:cNvCxnSpPr/>
      </xdr:nvCxnSpPr>
      <xdr:spPr>
        <a:xfrm flipV="1">
          <a:off x="16317595" y="5189500"/>
          <a:ext cx="1269" cy="1541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71442</xdr:rowOff>
    </xdr:from>
    <xdr:ext cx="249299" cy="259045"/>
    <xdr:sp macro="" textlink="">
      <xdr:nvSpPr>
        <xdr:cNvPr id="517" name="災害復旧事業費最小値テキスト"/>
        <xdr:cNvSpPr txBox="1"/>
      </xdr:nvSpPr>
      <xdr:spPr>
        <a:xfrm>
          <a:off x="16370300" y="67579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164127</xdr:rowOff>
    </xdr:from>
    <xdr:ext cx="599010" cy="259045"/>
    <xdr:sp macro="" textlink="">
      <xdr:nvSpPr>
        <xdr:cNvPr id="519" name="災害復旧事業費最大値テキスト"/>
        <xdr:cNvSpPr txBox="1"/>
      </xdr:nvSpPr>
      <xdr:spPr>
        <a:xfrm>
          <a:off x="16370300" y="496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46000</xdr:rowOff>
    </xdr:from>
    <xdr:to>
      <xdr:col>86</xdr:col>
      <xdr:colOff>25400</xdr:colOff>
      <xdr:row>30</xdr:row>
      <xdr:rowOff>46000</xdr:rowOff>
    </xdr:to>
    <xdr:cxnSp macro="">
      <xdr:nvCxnSpPr>
        <xdr:cNvPr id="520" name="直線コネクタ 519"/>
        <xdr:cNvCxnSpPr/>
      </xdr:nvCxnSpPr>
      <xdr:spPr>
        <a:xfrm>
          <a:off x="16230600" y="518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1" name="直線コネクタ 520"/>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160341</xdr:rowOff>
    </xdr:from>
    <xdr:ext cx="469744" cy="259045"/>
    <xdr:sp macro="" textlink="">
      <xdr:nvSpPr>
        <xdr:cNvPr id="522" name="災害復旧事業費平均値テキスト"/>
        <xdr:cNvSpPr txBox="1"/>
      </xdr:nvSpPr>
      <xdr:spPr>
        <a:xfrm>
          <a:off x="16370300" y="6503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137464</xdr:rowOff>
    </xdr:from>
    <xdr:to>
      <xdr:col>85</xdr:col>
      <xdr:colOff>177800</xdr:colOff>
      <xdr:row>39</xdr:row>
      <xdr:rowOff>67614</xdr:rowOff>
    </xdr:to>
    <xdr:sp macro="" textlink="">
      <xdr:nvSpPr>
        <xdr:cNvPr id="523" name="フローチャート: 判断 522"/>
        <xdr:cNvSpPr/>
      </xdr:nvSpPr>
      <xdr:spPr>
        <a:xfrm>
          <a:off x="162687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4" name="直線コネクタ 523"/>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148489</xdr:rowOff>
    </xdr:from>
    <xdr:to>
      <xdr:col>81</xdr:col>
      <xdr:colOff>101600</xdr:colOff>
      <xdr:row>39</xdr:row>
      <xdr:rowOff>78639</xdr:rowOff>
    </xdr:to>
    <xdr:sp macro="" textlink="">
      <xdr:nvSpPr>
        <xdr:cNvPr id="525" name="フローチャート: 判断 524"/>
        <xdr:cNvSpPr/>
      </xdr:nvSpPr>
      <xdr:spPr>
        <a:xfrm>
          <a:off x="15430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95165</xdr:rowOff>
    </xdr:from>
    <xdr:ext cx="469744" cy="259045"/>
    <xdr:sp macro="" textlink="">
      <xdr:nvSpPr>
        <xdr:cNvPr id="526" name="テキスト ボックス 525"/>
        <xdr:cNvSpPr txBox="1"/>
      </xdr:nvSpPr>
      <xdr:spPr>
        <a:xfrm>
          <a:off x="15246428" y="64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44374</xdr:rowOff>
    </xdr:from>
    <xdr:to>
      <xdr:col>76</xdr:col>
      <xdr:colOff>114300</xdr:colOff>
      <xdr:row>39</xdr:row>
      <xdr:rowOff>44450</xdr:rowOff>
    </xdr:to>
    <xdr:cxnSp macro="">
      <xdr:nvCxnSpPr>
        <xdr:cNvPr id="527" name="直線コネクタ 526"/>
        <xdr:cNvCxnSpPr/>
      </xdr:nvCxnSpPr>
      <xdr:spPr>
        <a:xfrm>
          <a:off x="13703300" y="67309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135725</xdr:rowOff>
    </xdr:from>
    <xdr:to>
      <xdr:col>76</xdr:col>
      <xdr:colOff>165100</xdr:colOff>
      <xdr:row>39</xdr:row>
      <xdr:rowOff>65875</xdr:rowOff>
    </xdr:to>
    <xdr:sp macro="" textlink="">
      <xdr:nvSpPr>
        <xdr:cNvPr id="528" name="フローチャート: 判断 527"/>
        <xdr:cNvSpPr/>
      </xdr:nvSpPr>
      <xdr:spPr>
        <a:xfrm>
          <a:off x="14541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82402</xdr:rowOff>
    </xdr:from>
    <xdr:ext cx="469744" cy="259045"/>
    <xdr:sp macro="" textlink="">
      <xdr:nvSpPr>
        <xdr:cNvPr id="529" name="テキスト ボックス 528"/>
        <xdr:cNvSpPr txBox="1"/>
      </xdr:nvSpPr>
      <xdr:spPr>
        <a:xfrm>
          <a:off x="14357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44374</xdr:rowOff>
    </xdr:from>
    <xdr:to>
      <xdr:col>71</xdr:col>
      <xdr:colOff>177800</xdr:colOff>
      <xdr:row>39</xdr:row>
      <xdr:rowOff>44450</xdr:rowOff>
    </xdr:to>
    <xdr:cxnSp macro="">
      <xdr:nvCxnSpPr>
        <xdr:cNvPr id="530" name="直線コネクタ 529"/>
        <xdr:cNvCxnSpPr/>
      </xdr:nvCxnSpPr>
      <xdr:spPr>
        <a:xfrm flipV="1">
          <a:off x="12814300" y="67309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146774</xdr:rowOff>
    </xdr:from>
    <xdr:to>
      <xdr:col>72</xdr:col>
      <xdr:colOff>38100</xdr:colOff>
      <xdr:row>39</xdr:row>
      <xdr:rowOff>76924</xdr:rowOff>
    </xdr:to>
    <xdr:sp macro="" textlink="">
      <xdr:nvSpPr>
        <xdr:cNvPr id="531" name="フローチャート: 判断 530"/>
        <xdr:cNvSpPr/>
      </xdr:nvSpPr>
      <xdr:spPr>
        <a:xfrm>
          <a:off x="13652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93451</xdr:rowOff>
    </xdr:from>
    <xdr:ext cx="469744" cy="259045"/>
    <xdr:sp macro="" textlink="">
      <xdr:nvSpPr>
        <xdr:cNvPr id="532" name="テキスト ボックス 531"/>
        <xdr:cNvSpPr txBox="1"/>
      </xdr:nvSpPr>
      <xdr:spPr>
        <a:xfrm>
          <a:off x="13468428"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162446</xdr:rowOff>
    </xdr:from>
    <xdr:to>
      <xdr:col>67</xdr:col>
      <xdr:colOff>101600</xdr:colOff>
      <xdr:row>39</xdr:row>
      <xdr:rowOff>92596</xdr:rowOff>
    </xdr:to>
    <xdr:sp macro="" textlink="">
      <xdr:nvSpPr>
        <xdr:cNvPr id="533" name="フローチャート: 判断 532"/>
        <xdr:cNvSpPr/>
      </xdr:nvSpPr>
      <xdr:spPr>
        <a:xfrm>
          <a:off x="12763500" y="667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109123</xdr:rowOff>
    </xdr:from>
    <xdr:ext cx="378565" cy="259045"/>
    <xdr:sp macro="" textlink="">
      <xdr:nvSpPr>
        <xdr:cNvPr id="534" name="テキスト ボックス 533"/>
        <xdr:cNvSpPr txBox="1"/>
      </xdr:nvSpPr>
      <xdr:spPr>
        <a:xfrm>
          <a:off x="12625017" y="6452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0" name="楕円 539"/>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115892</xdr:rowOff>
    </xdr:from>
    <xdr:ext cx="249299" cy="259045"/>
    <xdr:sp macro="" textlink="">
      <xdr:nvSpPr>
        <xdr:cNvPr id="541" name="災害復旧事業費該当値テキスト"/>
        <xdr:cNvSpPr txBox="1"/>
      </xdr:nvSpPr>
      <xdr:spPr>
        <a:xfrm>
          <a:off x="16370300" y="66309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2" name="楕円 541"/>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3" name="テキスト ボックス 542"/>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4" name="楕円 543"/>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5" name="テキスト ボックス 544"/>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165024</xdr:rowOff>
    </xdr:from>
    <xdr:to>
      <xdr:col>72</xdr:col>
      <xdr:colOff>38100</xdr:colOff>
      <xdr:row>39</xdr:row>
      <xdr:rowOff>95174</xdr:rowOff>
    </xdr:to>
    <xdr:sp macro="" textlink="">
      <xdr:nvSpPr>
        <xdr:cNvPr id="546" name="楕円 545"/>
        <xdr:cNvSpPr/>
      </xdr:nvSpPr>
      <xdr:spPr>
        <a:xfrm>
          <a:off x="13652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86301</xdr:rowOff>
    </xdr:from>
    <xdr:ext cx="249299" cy="259045"/>
    <xdr:sp macro="" textlink="">
      <xdr:nvSpPr>
        <xdr:cNvPr id="547" name="テキスト ボックス 546"/>
        <xdr:cNvSpPr txBox="1"/>
      </xdr:nvSpPr>
      <xdr:spPr>
        <a:xfrm>
          <a:off x="13578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8" name="楕円 547"/>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9" name="テキスト ボックス 548"/>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16305</xdr:rowOff>
    </xdr:from>
    <xdr:to>
      <xdr:col>85</xdr:col>
      <xdr:colOff>126364</xdr:colOff>
      <xdr:row>78</xdr:row>
      <xdr:rowOff>98912</xdr:rowOff>
    </xdr:to>
    <xdr:cxnSp macro="">
      <xdr:nvCxnSpPr>
        <xdr:cNvPr id="624" name="直線コネクタ 623"/>
        <xdr:cNvCxnSpPr/>
      </xdr:nvCxnSpPr>
      <xdr:spPr>
        <a:xfrm flipV="1">
          <a:off x="16317595" y="12017805"/>
          <a:ext cx="1269" cy="145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102739</xdr:rowOff>
    </xdr:from>
    <xdr:ext cx="534377" cy="259045"/>
    <xdr:sp macro="" textlink="">
      <xdr:nvSpPr>
        <xdr:cNvPr id="625" name="公債費最小値テキスト"/>
        <xdr:cNvSpPr txBox="1"/>
      </xdr:nvSpPr>
      <xdr:spPr>
        <a:xfrm>
          <a:off x="16370300" y="1347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98912</xdr:rowOff>
    </xdr:from>
    <xdr:to>
      <xdr:col>86</xdr:col>
      <xdr:colOff>25400</xdr:colOff>
      <xdr:row>78</xdr:row>
      <xdr:rowOff>98912</xdr:rowOff>
    </xdr:to>
    <xdr:cxnSp macro="">
      <xdr:nvCxnSpPr>
        <xdr:cNvPr id="626" name="直線コネクタ 625"/>
        <xdr:cNvCxnSpPr/>
      </xdr:nvCxnSpPr>
      <xdr:spPr>
        <a:xfrm>
          <a:off x="16230600" y="1347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134432</xdr:rowOff>
    </xdr:from>
    <xdr:ext cx="534377" cy="259045"/>
    <xdr:sp macro="" textlink="">
      <xdr:nvSpPr>
        <xdr:cNvPr id="627" name="公債費最大値テキスト"/>
        <xdr:cNvSpPr txBox="1"/>
      </xdr:nvSpPr>
      <xdr:spPr>
        <a:xfrm>
          <a:off x="16370300" y="1179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16305</xdr:rowOff>
    </xdr:from>
    <xdr:to>
      <xdr:col>86</xdr:col>
      <xdr:colOff>25400</xdr:colOff>
      <xdr:row>70</xdr:row>
      <xdr:rowOff>16305</xdr:rowOff>
    </xdr:to>
    <xdr:cxnSp macro="">
      <xdr:nvCxnSpPr>
        <xdr:cNvPr id="628" name="直線コネクタ 627"/>
        <xdr:cNvCxnSpPr/>
      </xdr:nvCxnSpPr>
      <xdr:spPr>
        <a:xfrm>
          <a:off x="16230600" y="1201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77586</xdr:rowOff>
    </xdr:from>
    <xdr:to>
      <xdr:col>85</xdr:col>
      <xdr:colOff>127000</xdr:colOff>
      <xdr:row>76</xdr:row>
      <xdr:rowOff>93376</xdr:rowOff>
    </xdr:to>
    <xdr:cxnSp macro="">
      <xdr:nvCxnSpPr>
        <xdr:cNvPr id="629" name="直線コネクタ 628"/>
        <xdr:cNvCxnSpPr/>
      </xdr:nvCxnSpPr>
      <xdr:spPr>
        <a:xfrm>
          <a:off x="15481300" y="13107786"/>
          <a:ext cx="838200" cy="1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88150</xdr:rowOff>
    </xdr:from>
    <xdr:ext cx="534377" cy="259045"/>
    <xdr:sp macro="" textlink="">
      <xdr:nvSpPr>
        <xdr:cNvPr id="630" name="公債費平均値テキスト"/>
        <xdr:cNvSpPr txBox="1"/>
      </xdr:nvSpPr>
      <xdr:spPr>
        <a:xfrm>
          <a:off x="16370300" y="12775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65273</xdr:rowOff>
    </xdr:from>
    <xdr:to>
      <xdr:col>85</xdr:col>
      <xdr:colOff>177800</xdr:colOff>
      <xdr:row>75</xdr:row>
      <xdr:rowOff>166874</xdr:rowOff>
    </xdr:to>
    <xdr:sp macro="" textlink="">
      <xdr:nvSpPr>
        <xdr:cNvPr id="631" name="フローチャート: 判断 630"/>
        <xdr:cNvSpPr/>
      </xdr:nvSpPr>
      <xdr:spPr>
        <a:xfrm>
          <a:off x="162687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25857</xdr:rowOff>
    </xdr:from>
    <xdr:to>
      <xdr:col>81</xdr:col>
      <xdr:colOff>50800</xdr:colOff>
      <xdr:row>76</xdr:row>
      <xdr:rowOff>77586</xdr:rowOff>
    </xdr:to>
    <xdr:cxnSp macro="">
      <xdr:nvCxnSpPr>
        <xdr:cNvPr id="632" name="直線コネクタ 631"/>
        <xdr:cNvCxnSpPr/>
      </xdr:nvCxnSpPr>
      <xdr:spPr>
        <a:xfrm>
          <a:off x="14592300" y="13056057"/>
          <a:ext cx="889000" cy="5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67885</xdr:rowOff>
    </xdr:from>
    <xdr:to>
      <xdr:col>81</xdr:col>
      <xdr:colOff>101600</xdr:colOff>
      <xdr:row>75</xdr:row>
      <xdr:rowOff>169484</xdr:rowOff>
    </xdr:to>
    <xdr:sp macro="" textlink="">
      <xdr:nvSpPr>
        <xdr:cNvPr id="633" name="フローチャート: 判断 632"/>
        <xdr:cNvSpPr/>
      </xdr:nvSpPr>
      <xdr:spPr>
        <a:xfrm>
          <a:off x="15430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14562</xdr:rowOff>
    </xdr:from>
    <xdr:ext cx="534377" cy="259045"/>
    <xdr:sp macro="" textlink="">
      <xdr:nvSpPr>
        <xdr:cNvPr id="634" name="テキスト ボックス 633"/>
        <xdr:cNvSpPr txBox="1"/>
      </xdr:nvSpPr>
      <xdr:spPr>
        <a:xfrm>
          <a:off x="15214111" y="1270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139291</xdr:rowOff>
    </xdr:from>
    <xdr:to>
      <xdr:col>76</xdr:col>
      <xdr:colOff>114300</xdr:colOff>
      <xdr:row>76</xdr:row>
      <xdr:rowOff>25857</xdr:rowOff>
    </xdr:to>
    <xdr:cxnSp macro="">
      <xdr:nvCxnSpPr>
        <xdr:cNvPr id="635" name="直線コネクタ 634"/>
        <xdr:cNvCxnSpPr/>
      </xdr:nvCxnSpPr>
      <xdr:spPr>
        <a:xfrm>
          <a:off x="13703300" y="12998041"/>
          <a:ext cx="889000" cy="5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68065</xdr:rowOff>
    </xdr:from>
    <xdr:to>
      <xdr:col>76</xdr:col>
      <xdr:colOff>165100</xdr:colOff>
      <xdr:row>75</xdr:row>
      <xdr:rowOff>169664</xdr:rowOff>
    </xdr:to>
    <xdr:sp macro="" textlink="">
      <xdr:nvSpPr>
        <xdr:cNvPr id="636" name="フローチャート: 判断 635"/>
        <xdr:cNvSpPr/>
      </xdr:nvSpPr>
      <xdr:spPr>
        <a:xfrm>
          <a:off x="14541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14742</xdr:rowOff>
    </xdr:from>
    <xdr:ext cx="534377" cy="259045"/>
    <xdr:sp macro="" textlink="">
      <xdr:nvSpPr>
        <xdr:cNvPr id="637" name="テキスト ボックス 636"/>
        <xdr:cNvSpPr txBox="1"/>
      </xdr:nvSpPr>
      <xdr:spPr>
        <a:xfrm>
          <a:off x="14325111" y="1270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139291</xdr:rowOff>
    </xdr:from>
    <xdr:to>
      <xdr:col>71</xdr:col>
      <xdr:colOff>177800</xdr:colOff>
      <xdr:row>75</xdr:row>
      <xdr:rowOff>143782</xdr:rowOff>
    </xdr:to>
    <xdr:cxnSp macro="">
      <xdr:nvCxnSpPr>
        <xdr:cNvPr id="638" name="直線コネクタ 637"/>
        <xdr:cNvCxnSpPr/>
      </xdr:nvCxnSpPr>
      <xdr:spPr>
        <a:xfrm flipV="1">
          <a:off x="12814300" y="12998041"/>
          <a:ext cx="889000" cy="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62268</xdr:rowOff>
    </xdr:from>
    <xdr:to>
      <xdr:col>72</xdr:col>
      <xdr:colOff>38100</xdr:colOff>
      <xdr:row>75</xdr:row>
      <xdr:rowOff>163869</xdr:rowOff>
    </xdr:to>
    <xdr:sp macro="" textlink="">
      <xdr:nvSpPr>
        <xdr:cNvPr id="639" name="フローチャート: 判断 638"/>
        <xdr:cNvSpPr/>
      </xdr:nvSpPr>
      <xdr:spPr>
        <a:xfrm>
          <a:off x="13652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8945</xdr:rowOff>
    </xdr:from>
    <xdr:ext cx="534377" cy="259045"/>
    <xdr:sp macro="" textlink="">
      <xdr:nvSpPr>
        <xdr:cNvPr id="640" name="テキスト ボックス 639"/>
        <xdr:cNvSpPr txBox="1"/>
      </xdr:nvSpPr>
      <xdr:spPr>
        <a:xfrm>
          <a:off x="13436111" y="126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32926</xdr:rowOff>
    </xdr:from>
    <xdr:to>
      <xdr:col>67</xdr:col>
      <xdr:colOff>101600</xdr:colOff>
      <xdr:row>75</xdr:row>
      <xdr:rowOff>134526</xdr:rowOff>
    </xdr:to>
    <xdr:sp macro="" textlink="">
      <xdr:nvSpPr>
        <xdr:cNvPr id="641" name="フローチャート: 判断 640"/>
        <xdr:cNvSpPr/>
      </xdr:nvSpPr>
      <xdr:spPr>
        <a:xfrm>
          <a:off x="12763500" y="1289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151053</xdr:rowOff>
    </xdr:from>
    <xdr:ext cx="534377" cy="259045"/>
    <xdr:sp macro="" textlink="">
      <xdr:nvSpPr>
        <xdr:cNvPr id="642" name="テキスト ボックス 641"/>
        <xdr:cNvSpPr txBox="1"/>
      </xdr:nvSpPr>
      <xdr:spPr>
        <a:xfrm>
          <a:off x="12547111" y="1266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42576</xdr:rowOff>
    </xdr:from>
    <xdr:to>
      <xdr:col>85</xdr:col>
      <xdr:colOff>177800</xdr:colOff>
      <xdr:row>76</xdr:row>
      <xdr:rowOff>144176</xdr:rowOff>
    </xdr:to>
    <xdr:sp macro="" textlink="">
      <xdr:nvSpPr>
        <xdr:cNvPr id="648" name="楕円 647"/>
        <xdr:cNvSpPr/>
      </xdr:nvSpPr>
      <xdr:spPr>
        <a:xfrm>
          <a:off x="16268700" y="130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21003</xdr:rowOff>
    </xdr:from>
    <xdr:ext cx="534377" cy="259045"/>
    <xdr:sp macro="" textlink="">
      <xdr:nvSpPr>
        <xdr:cNvPr id="649" name="公債費該当値テキスト"/>
        <xdr:cNvSpPr txBox="1"/>
      </xdr:nvSpPr>
      <xdr:spPr>
        <a:xfrm>
          <a:off x="16370300" y="1305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26786</xdr:rowOff>
    </xdr:from>
    <xdr:to>
      <xdr:col>81</xdr:col>
      <xdr:colOff>101600</xdr:colOff>
      <xdr:row>76</xdr:row>
      <xdr:rowOff>128386</xdr:rowOff>
    </xdr:to>
    <xdr:sp macro="" textlink="">
      <xdr:nvSpPr>
        <xdr:cNvPr id="650" name="楕円 649"/>
        <xdr:cNvSpPr/>
      </xdr:nvSpPr>
      <xdr:spPr>
        <a:xfrm>
          <a:off x="15430500" y="1305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119513</xdr:rowOff>
    </xdr:from>
    <xdr:ext cx="534377" cy="259045"/>
    <xdr:sp macro="" textlink="">
      <xdr:nvSpPr>
        <xdr:cNvPr id="651" name="テキスト ボックス 650"/>
        <xdr:cNvSpPr txBox="1"/>
      </xdr:nvSpPr>
      <xdr:spPr>
        <a:xfrm>
          <a:off x="15214111" y="1314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146507</xdr:rowOff>
    </xdr:from>
    <xdr:to>
      <xdr:col>76</xdr:col>
      <xdr:colOff>165100</xdr:colOff>
      <xdr:row>76</xdr:row>
      <xdr:rowOff>76657</xdr:rowOff>
    </xdr:to>
    <xdr:sp macro="" textlink="">
      <xdr:nvSpPr>
        <xdr:cNvPr id="652" name="楕円 651"/>
        <xdr:cNvSpPr/>
      </xdr:nvSpPr>
      <xdr:spPr>
        <a:xfrm>
          <a:off x="14541500" y="1300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67784</xdr:rowOff>
    </xdr:from>
    <xdr:ext cx="534377" cy="259045"/>
    <xdr:sp macro="" textlink="">
      <xdr:nvSpPr>
        <xdr:cNvPr id="653" name="テキスト ボックス 652"/>
        <xdr:cNvSpPr txBox="1"/>
      </xdr:nvSpPr>
      <xdr:spPr>
        <a:xfrm>
          <a:off x="14325111" y="1309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88491</xdr:rowOff>
    </xdr:from>
    <xdr:to>
      <xdr:col>72</xdr:col>
      <xdr:colOff>38100</xdr:colOff>
      <xdr:row>76</xdr:row>
      <xdr:rowOff>18641</xdr:rowOff>
    </xdr:to>
    <xdr:sp macro="" textlink="">
      <xdr:nvSpPr>
        <xdr:cNvPr id="654" name="楕円 653"/>
        <xdr:cNvSpPr/>
      </xdr:nvSpPr>
      <xdr:spPr>
        <a:xfrm>
          <a:off x="13652500" y="1294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9769</xdr:rowOff>
    </xdr:from>
    <xdr:ext cx="534377" cy="259045"/>
    <xdr:sp macro="" textlink="">
      <xdr:nvSpPr>
        <xdr:cNvPr id="655" name="テキスト ボックス 654"/>
        <xdr:cNvSpPr txBox="1"/>
      </xdr:nvSpPr>
      <xdr:spPr>
        <a:xfrm>
          <a:off x="13436111" y="1303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92982</xdr:rowOff>
    </xdr:from>
    <xdr:to>
      <xdr:col>67</xdr:col>
      <xdr:colOff>101600</xdr:colOff>
      <xdr:row>76</xdr:row>
      <xdr:rowOff>23132</xdr:rowOff>
    </xdr:to>
    <xdr:sp macro="" textlink="">
      <xdr:nvSpPr>
        <xdr:cNvPr id="656" name="楕円 655"/>
        <xdr:cNvSpPr/>
      </xdr:nvSpPr>
      <xdr:spPr>
        <a:xfrm>
          <a:off x="12763500" y="1295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14259</xdr:rowOff>
    </xdr:from>
    <xdr:ext cx="534377" cy="259045"/>
    <xdr:sp macro="" textlink="">
      <xdr:nvSpPr>
        <xdr:cNvPr id="657" name="テキスト ボックス 656"/>
        <xdr:cNvSpPr txBox="1"/>
      </xdr:nvSpPr>
      <xdr:spPr>
        <a:xfrm>
          <a:off x="12547111" y="130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7" name="テキスト ボックス 67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93839</xdr:rowOff>
    </xdr:from>
    <xdr:to>
      <xdr:col>85</xdr:col>
      <xdr:colOff>126364</xdr:colOff>
      <xdr:row>99</xdr:row>
      <xdr:rowOff>98758</xdr:rowOff>
    </xdr:to>
    <xdr:cxnSp macro="">
      <xdr:nvCxnSpPr>
        <xdr:cNvPr id="683" name="直線コネクタ 682"/>
        <xdr:cNvCxnSpPr/>
      </xdr:nvCxnSpPr>
      <xdr:spPr>
        <a:xfrm flipV="1">
          <a:off x="16317595" y="15524339"/>
          <a:ext cx="1269" cy="154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102585</xdr:rowOff>
    </xdr:from>
    <xdr:ext cx="313932" cy="259045"/>
    <xdr:sp macro="" textlink="">
      <xdr:nvSpPr>
        <xdr:cNvPr id="684" name="積立金最小値テキスト"/>
        <xdr:cNvSpPr txBox="1"/>
      </xdr:nvSpPr>
      <xdr:spPr>
        <a:xfrm>
          <a:off x="16370300" y="17076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98758</xdr:rowOff>
    </xdr:from>
    <xdr:to>
      <xdr:col>86</xdr:col>
      <xdr:colOff>25400</xdr:colOff>
      <xdr:row>99</xdr:row>
      <xdr:rowOff>98758</xdr:rowOff>
    </xdr:to>
    <xdr:cxnSp macro="">
      <xdr:nvCxnSpPr>
        <xdr:cNvPr id="685" name="直線コネクタ 684"/>
        <xdr:cNvCxnSpPr/>
      </xdr:nvCxnSpPr>
      <xdr:spPr>
        <a:xfrm>
          <a:off x="16230600" y="1707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40516</xdr:rowOff>
    </xdr:from>
    <xdr:ext cx="599010" cy="259045"/>
    <xdr:sp macro="" textlink="">
      <xdr:nvSpPr>
        <xdr:cNvPr id="686" name="積立金最大値テキスト"/>
        <xdr:cNvSpPr txBox="1"/>
      </xdr:nvSpPr>
      <xdr:spPr>
        <a:xfrm>
          <a:off x="16370300" y="1529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93839</xdr:rowOff>
    </xdr:from>
    <xdr:to>
      <xdr:col>86</xdr:col>
      <xdr:colOff>25400</xdr:colOff>
      <xdr:row>90</xdr:row>
      <xdr:rowOff>93839</xdr:rowOff>
    </xdr:to>
    <xdr:cxnSp macro="">
      <xdr:nvCxnSpPr>
        <xdr:cNvPr id="687" name="直線コネクタ 686"/>
        <xdr:cNvCxnSpPr/>
      </xdr:nvCxnSpPr>
      <xdr:spPr>
        <a:xfrm>
          <a:off x="16230600" y="15524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9660</xdr:rowOff>
    </xdr:from>
    <xdr:to>
      <xdr:col>85</xdr:col>
      <xdr:colOff>127000</xdr:colOff>
      <xdr:row>99</xdr:row>
      <xdr:rowOff>57742</xdr:rowOff>
    </xdr:to>
    <xdr:cxnSp macro="">
      <xdr:nvCxnSpPr>
        <xdr:cNvPr id="688" name="直線コネクタ 687"/>
        <xdr:cNvCxnSpPr/>
      </xdr:nvCxnSpPr>
      <xdr:spPr>
        <a:xfrm flipV="1">
          <a:off x="15481300" y="16983210"/>
          <a:ext cx="838200" cy="4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76497</xdr:rowOff>
    </xdr:from>
    <xdr:ext cx="534377" cy="259045"/>
    <xdr:sp macro="" textlink="">
      <xdr:nvSpPr>
        <xdr:cNvPr id="689" name="積立金平均値テキスト"/>
        <xdr:cNvSpPr txBox="1"/>
      </xdr:nvSpPr>
      <xdr:spPr>
        <a:xfrm>
          <a:off x="16370300" y="16707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53620</xdr:rowOff>
    </xdr:from>
    <xdr:to>
      <xdr:col>85</xdr:col>
      <xdr:colOff>177800</xdr:colOff>
      <xdr:row>98</xdr:row>
      <xdr:rowOff>155220</xdr:rowOff>
    </xdr:to>
    <xdr:sp macro="" textlink="">
      <xdr:nvSpPr>
        <xdr:cNvPr id="690" name="フローチャート: 判断 689"/>
        <xdr:cNvSpPr/>
      </xdr:nvSpPr>
      <xdr:spPr>
        <a:xfrm>
          <a:off x="16268700" y="1685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37832</xdr:rowOff>
    </xdr:from>
    <xdr:to>
      <xdr:col>81</xdr:col>
      <xdr:colOff>50800</xdr:colOff>
      <xdr:row>99</xdr:row>
      <xdr:rowOff>57742</xdr:rowOff>
    </xdr:to>
    <xdr:cxnSp macro="">
      <xdr:nvCxnSpPr>
        <xdr:cNvPr id="691" name="直線コネクタ 690"/>
        <xdr:cNvCxnSpPr/>
      </xdr:nvCxnSpPr>
      <xdr:spPr>
        <a:xfrm>
          <a:off x="14592300" y="17011382"/>
          <a:ext cx="889000" cy="1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88137</xdr:rowOff>
    </xdr:from>
    <xdr:to>
      <xdr:col>81</xdr:col>
      <xdr:colOff>101600</xdr:colOff>
      <xdr:row>99</xdr:row>
      <xdr:rowOff>18287</xdr:rowOff>
    </xdr:to>
    <xdr:sp macro="" textlink="">
      <xdr:nvSpPr>
        <xdr:cNvPr id="692" name="フローチャート: 判断 691"/>
        <xdr:cNvSpPr/>
      </xdr:nvSpPr>
      <xdr:spPr>
        <a:xfrm>
          <a:off x="15430500" y="1689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34814</xdr:rowOff>
    </xdr:from>
    <xdr:ext cx="534377" cy="259045"/>
    <xdr:sp macro="" textlink="">
      <xdr:nvSpPr>
        <xdr:cNvPr id="693" name="テキスト ボックス 692"/>
        <xdr:cNvSpPr txBox="1"/>
      </xdr:nvSpPr>
      <xdr:spPr>
        <a:xfrm>
          <a:off x="15214111" y="166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169897</xdr:rowOff>
    </xdr:from>
    <xdr:to>
      <xdr:col>76</xdr:col>
      <xdr:colOff>114300</xdr:colOff>
      <xdr:row>99</xdr:row>
      <xdr:rowOff>37832</xdr:rowOff>
    </xdr:to>
    <xdr:cxnSp macro="">
      <xdr:nvCxnSpPr>
        <xdr:cNvPr id="694" name="直線コネクタ 693"/>
        <xdr:cNvCxnSpPr/>
      </xdr:nvCxnSpPr>
      <xdr:spPr>
        <a:xfrm>
          <a:off x="13703300" y="16971997"/>
          <a:ext cx="889000" cy="3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58844</xdr:rowOff>
    </xdr:from>
    <xdr:to>
      <xdr:col>76</xdr:col>
      <xdr:colOff>165100</xdr:colOff>
      <xdr:row>98</xdr:row>
      <xdr:rowOff>160444</xdr:rowOff>
    </xdr:to>
    <xdr:sp macro="" textlink="">
      <xdr:nvSpPr>
        <xdr:cNvPr id="695" name="フローチャート: 判断 694"/>
        <xdr:cNvSpPr/>
      </xdr:nvSpPr>
      <xdr:spPr>
        <a:xfrm>
          <a:off x="14541500" y="1686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5521</xdr:rowOff>
    </xdr:from>
    <xdr:ext cx="534377" cy="259045"/>
    <xdr:sp macro="" textlink="">
      <xdr:nvSpPr>
        <xdr:cNvPr id="696" name="テキスト ボックス 695"/>
        <xdr:cNvSpPr txBox="1"/>
      </xdr:nvSpPr>
      <xdr:spPr>
        <a:xfrm>
          <a:off x="14325111" y="1663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72481</xdr:rowOff>
    </xdr:from>
    <xdr:to>
      <xdr:col>71</xdr:col>
      <xdr:colOff>177800</xdr:colOff>
      <xdr:row>98</xdr:row>
      <xdr:rowOff>169897</xdr:rowOff>
    </xdr:to>
    <xdr:cxnSp macro="">
      <xdr:nvCxnSpPr>
        <xdr:cNvPr id="697" name="直線コネクタ 696"/>
        <xdr:cNvCxnSpPr/>
      </xdr:nvCxnSpPr>
      <xdr:spPr>
        <a:xfrm>
          <a:off x="12814300" y="16874581"/>
          <a:ext cx="889000" cy="9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76882</xdr:rowOff>
    </xdr:from>
    <xdr:to>
      <xdr:col>72</xdr:col>
      <xdr:colOff>38100</xdr:colOff>
      <xdr:row>99</xdr:row>
      <xdr:rowOff>7032</xdr:rowOff>
    </xdr:to>
    <xdr:sp macro="" textlink="">
      <xdr:nvSpPr>
        <xdr:cNvPr id="698" name="フローチャート: 判断 697"/>
        <xdr:cNvSpPr/>
      </xdr:nvSpPr>
      <xdr:spPr>
        <a:xfrm>
          <a:off x="13652500" y="1687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23559</xdr:rowOff>
    </xdr:from>
    <xdr:ext cx="534377" cy="259045"/>
    <xdr:sp macro="" textlink="">
      <xdr:nvSpPr>
        <xdr:cNvPr id="699" name="テキスト ボックス 698"/>
        <xdr:cNvSpPr txBox="1"/>
      </xdr:nvSpPr>
      <xdr:spPr>
        <a:xfrm>
          <a:off x="13436111" y="1665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109550</xdr:rowOff>
    </xdr:from>
    <xdr:to>
      <xdr:col>67</xdr:col>
      <xdr:colOff>101600</xdr:colOff>
      <xdr:row>99</xdr:row>
      <xdr:rowOff>39700</xdr:rowOff>
    </xdr:to>
    <xdr:sp macro="" textlink="">
      <xdr:nvSpPr>
        <xdr:cNvPr id="700" name="フローチャート: 判断 699"/>
        <xdr:cNvSpPr/>
      </xdr:nvSpPr>
      <xdr:spPr>
        <a:xfrm>
          <a:off x="12763500" y="1691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30827</xdr:rowOff>
    </xdr:from>
    <xdr:ext cx="534377" cy="259045"/>
    <xdr:sp macro="" textlink="">
      <xdr:nvSpPr>
        <xdr:cNvPr id="701" name="テキスト ボックス 700"/>
        <xdr:cNvSpPr txBox="1"/>
      </xdr:nvSpPr>
      <xdr:spPr>
        <a:xfrm>
          <a:off x="12547111" y="1700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130310</xdr:rowOff>
    </xdr:from>
    <xdr:to>
      <xdr:col>85</xdr:col>
      <xdr:colOff>177800</xdr:colOff>
      <xdr:row>99</xdr:row>
      <xdr:rowOff>60460</xdr:rowOff>
    </xdr:to>
    <xdr:sp macro="" textlink="">
      <xdr:nvSpPr>
        <xdr:cNvPr id="707" name="楕円 706"/>
        <xdr:cNvSpPr/>
      </xdr:nvSpPr>
      <xdr:spPr>
        <a:xfrm>
          <a:off x="16268700" y="1693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45237</xdr:rowOff>
    </xdr:from>
    <xdr:ext cx="469744" cy="259045"/>
    <xdr:sp macro="" textlink="">
      <xdr:nvSpPr>
        <xdr:cNvPr id="708" name="積立金該当値テキスト"/>
        <xdr:cNvSpPr txBox="1"/>
      </xdr:nvSpPr>
      <xdr:spPr>
        <a:xfrm>
          <a:off x="16370300" y="1684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6942</xdr:rowOff>
    </xdr:from>
    <xdr:to>
      <xdr:col>81</xdr:col>
      <xdr:colOff>101600</xdr:colOff>
      <xdr:row>99</xdr:row>
      <xdr:rowOff>108542</xdr:rowOff>
    </xdr:to>
    <xdr:sp macro="" textlink="">
      <xdr:nvSpPr>
        <xdr:cNvPr id="709" name="楕円 708"/>
        <xdr:cNvSpPr/>
      </xdr:nvSpPr>
      <xdr:spPr>
        <a:xfrm>
          <a:off x="15430500" y="1698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99669</xdr:rowOff>
    </xdr:from>
    <xdr:ext cx="469744" cy="259045"/>
    <xdr:sp macro="" textlink="">
      <xdr:nvSpPr>
        <xdr:cNvPr id="710" name="テキスト ボックス 709"/>
        <xdr:cNvSpPr txBox="1"/>
      </xdr:nvSpPr>
      <xdr:spPr>
        <a:xfrm>
          <a:off x="15246428" y="1707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158482</xdr:rowOff>
    </xdr:from>
    <xdr:to>
      <xdr:col>76</xdr:col>
      <xdr:colOff>165100</xdr:colOff>
      <xdr:row>99</xdr:row>
      <xdr:rowOff>88632</xdr:rowOff>
    </xdr:to>
    <xdr:sp macro="" textlink="">
      <xdr:nvSpPr>
        <xdr:cNvPr id="711" name="楕円 710"/>
        <xdr:cNvSpPr/>
      </xdr:nvSpPr>
      <xdr:spPr>
        <a:xfrm>
          <a:off x="14541500" y="169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79759</xdr:rowOff>
    </xdr:from>
    <xdr:ext cx="469744" cy="259045"/>
    <xdr:sp macro="" textlink="">
      <xdr:nvSpPr>
        <xdr:cNvPr id="712" name="テキスト ボックス 711"/>
        <xdr:cNvSpPr txBox="1"/>
      </xdr:nvSpPr>
      <xdr:spPr>
        <a:xfrm>
          <a:off x="14357428" y="1705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119097</xdr:rowOff>
    </xdr:from>
    <xdr:to>
      <xdr:col>72</xdr:col>
      <xdr:colOff>38100</xdr:colOff>
      <xdr:row>99</xdr:row>
      <xdr:rowOff>49247</xdr:rowOff>
    </xdr:to>
    <xdr:sp macro="" textlink="">
      <xdr:nvSpPr>
        <xdr:cNvPr id="713" name="楕円 712"/>
        <xdr:cNvSpPr/>
      </xdr:nvSpPr>
      <xdr:spPr>
        <a:xfrm>
          <a:off x="13652500" y="1692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40374</xdr:rowOff>
    </xdr:from>
    <xdr:ext cx="469744" cy="259045"/>
    <xdr:sp macro="" textlink="">
      <xdr:nvSpPr>
        <xdr:cNvPr id="714" name="テキスト ボックス 713"/>
        <xdr:cNvSpPr txBox="1"/>
      </xdr:nvSpPr>
      <xdr:spPr>
        <a:xfrm>
          <a:off x="13468428" y="1701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21681</xdr:rowOff>
    </xdr:from>
    <xdr:to>
      <xdr:col>67</xdr:col>
      <xdr:colOff>101600</xdr:colOff>
      <xdr:row>98</xdr:row>
      <xdr:rowOff>123281</xdr:rowOff>
    </xdr:to>
    <xdr:sp macro="" textlink="">
      <xdr:nvSpPr>
        <xdr:cNvPr id="715" name="楕円 714"/>
        <xdr:cNvSpPr/>
      </xdr:nvSpPr>
      <xdr:spPr>
        <a:xfrm>
          <a:off x="12763500" y="1682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139808</xdr:rowOff>
    </xdr:from>
    <xdr:ext cx="534377" cy="259045"/>
    <xdr:sp macro="" textlink="">
      <xdr:nvSpPr>
        <xdr:cNvPr id="716" name="テキスト ボックス 715"/>
        <xdr:cNvSpPr txBox="1"/>
      </xdr:nvSpPr>
      <xdr:spPr>
        <a:xfrm>
          <a:off x="12547111" y="165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84013</xdr:rowOff>
    </xdr:from>
    <xdr:to>
      <xdr:col>116</xdr:col>
      <xdr:colOff>62864</xdr:colOff>
      <xdr:row>38</xdr:row>
      <xdr:rowOff>139700</xdr:rowOff>
    </xdr:to>
    <xdr:cxnSp macro="">
      <xdr:nvCxnSpPr>
        <xdr:cNvPr id="738" name="直線コネクタ 737"/>
        <xdr:cNvCxnSpPr/>
      </xdr:nvCxnSpPr>
      <xdr:spPr>
        <a:xfrm flipV="1">
          <a:off x="22159595" y="5227513"/>
          <a:ext cx="1269" cy="1427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30690</xdr:rowOff>
    </xdr:from>
    <xdr:ext cx="534377" cy="259045"/>
    <xdr:sp macro="" textlink="">
      <xdr:nvSpPr>
        <xdr:cNvPr id="741" name="投資及び出資金最大値テキスト"/>
        <xdr:cNvSpPr txBox="1"/>
      </xdr:nvSpPr>
      <xdr:spPr>
        <a:xfrm>
          <a:off x="22212300" y="500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84013</xdr:rowOff>
    </xdr:from>
    <xdr:to>
      <xdr:col>116</xdr:col>
      <xdr:colOff>152400</xdr:colOff>
      <xdr:row>30</xdr:row>
      <xdr:rowOff>84013</xdr:rowOff>
    </xdr:to>
    <xdr:cxnSp macro="">
      <xdr:nvCxnSpPr>
        <xdr:cNvPr id="742" name="直線コネクタ 741"/>
        <xdr:cNvCxnSpPr/>
      </xdr:nvCxnSpPr>
      <xdr:spPr>
        <a:xfrm>
          <a:off x="22072600" y="5227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167418</xdr:rowOff>
    </xdr:from>
    <xdr:ext cx="469744" cy="259045"/>
    <xdr:sp macro="" textlink="">
      <xdr:nvSpPr>
        <xdr:cNvPr id="744" name="投資及び出資金平均値テキスト"/>
        <xdr:cNvSpPr txBox="1"/>
      </xdr:nvSpPr>
      <xdr:spPr>
        <a:xfrm>
          <a:off x="22212300" y="6339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144541</xdr:rowOff>
    </xdr:from>
    <xdr:to>
      <xdr:col>116</xdr:col>
      <xdr:colOff>114300</xdr:colOff>
      <xdr:row>38</xdr:row>
      <xdr:rowOff>74692</xdr:rowOff>
    </xdr:to>
    <xdr:sp macro="" textlink="">
      <xdr:nvSpPr>
        <xdr:cNvPr id="745" name="フローチャート: 判断 744"/>
        <xdr:cNvSpPr/>
      </xdr:nvSpPr>
      <xdr:spPr>
        <a:xfrm>
          <a:off x="221107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156291</xdr:rowOff>
    </xdr:from>
    <xdr:to>
      <xdr:col>112</xdr:col>
      <xdr:colOff>38100</xdr:colOff>
      <xdr:row>38</xdr:row>
      <xdr:rowOff>86441</xdr:rowOff>
    </xdr:to>
    <xdr:sp macro="" textlink="">
      <xdr:nvSpPr>
        <xdr:cNvPr id="747" name="フローチャート: 判断 746"/>
        <xdr:cNvSpPr/>
      </xdr:nvSpPr>
      <xdr:spPr>
        <a:xfrm>
          <a:off x="212725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102968</xdr:rowOff>
    </xdr:from>
    <xdr:ext cx="469744" cy="259045"/>
    <xdr:sp macro="" textlink="">
      <xdr:nvSpPr>
        <xdr:cNvPr id="748" name="テキスト ボックス 747"/>
        <xdr:cNvSpPr txBox="1"/>
      </xdr:nvSpPr>
      <xdr:spPr>
        <a:xfrm>
          <a:off x="21088428" y="627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163926</xdr:rowOff>
    </xdr:from>
    <xdr:to>
      <xdr:col>107</xdr:col>
      <xdr:colOff>101600</xdr:colOff>
      <xdr:row>38</xdr:row>
      <xdr:rowOff>94076</xdr:rowOff>
    </xdr:to>
    <xdr:sp macro="" textlink="">
      <xdr:nvSpPr>
        <xdr:cNvPr id="750" name="フローチャート: 判断 749"/>
        <xdr:cNvSpPr/>
      </xdr:nvSpPr>
      <xdr:spPr>
        <a:xfrm>
          <a:off x="20383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110603</xdr:rowOff>
    </xdr:from>
    <xdr:ext cx="469744" cy="259045"/>
    <xdr:sp macro="" textlink="">
      <xdr:nvSpPr>
        <xdr:cNvPr id="751" name="テキスト ボックス 750"/>
        <xdr:cNvSpPr txBox="1"/>
      </xdr:nvSpPr>
      <xdr:spPr>
        <a:xfrm>
          <a:off x="20199428" y="628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2215</xdr:rowOff>
    </xdr:from>
    <xdr:to>
      <xdr:col>102</xdr:col>
      <xdr:colOff>165100</xdr:colOff>
      <xdr:row>38</xdr:row>
      <xdr:rowOff>103815</xdr:rowOff>
    </xdr:to>
    <xdr:sp macro="" textlink="">
      <xdr:nvSpPr>
        <xdr:cNvPr id="753" name="フローチャート: 判断 752"/>
        <xdr:cNvSpPr/>
      </xdr:nvSpPr>
      <xdr:spPr>
        <a:xfrm>
          <a:off x="19494500" y="65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120342</xdr:rowOff>
    </xdr:from>
    <xdr:ext cx="469744" cy="259045"/>
    <xdr:sp macro="" textlink="">
      <xdr:nvSpPr>
        <xdr:cNvPr id="754" name="テキスト ボックス 753"/>
        <xdr:cNvSpPr txBox="1"/>
      </xdr:nvSpPr>
      <xdr:spPr>
        <a:xfrm>
          <a:off x="19310428" y="629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86248</xdr:rowOff>
    </xdr:from>
    <xdr:to>
      <xdr:col>98</xdr:col>
      <xdr:colOff>38100</xdr:colOff>
      <xdr:row>38</xdr:row>
      <xdr:rowOff>16398</xdr:rowOff>
    </xdr:to>
    <xdr:sp macro="" textlink="">
      <xdr:nvSpPr>
        <xdr:cNvPr id="755" name="フローチャート: 判断 754"/>
        <xdr:cNvSpPr/>
      </xdr:nvSpPr>
      <xdr:spPr>
        <a:xfrm>
          <a:off x="18605500" y="642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32925</xdr:rowOff>
    </xdr:from>
    <xdr:ext cx="469744" cy="259045"/>
    <xdr:sp macro="" textlink="">
      <xdr:nvSpPr>
        <xdr:cNvPr id="756" name="テキスト ボックス 755"/>
        <xdr:cNvSpPr txBox="1"/>
      </xdr:nvSpPr>
      <xdr:spPr>
        <a:xfrm>
          <a:off x="18421428" y="620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2654</xdr:rowOff>
    </xdr:from>
    <xdr:to>
      <xdr:col>116</xdr:col>
      <xdr:colOff>62864</xdr:colOff>
      <xdr:row>59</xdr:row>
      <xdr:rowOff>44450</xdr:rowOff>
    </xdr:to>
    <xdr:cxnSp macro="">
      <xdr:nvCxnSpPr>
        <xdr:cNvPr id="795" name="直線コネクタ 794"/>
        <xdr:cNvCxnSpPr/>
      </xdr:nvCxnSpPr>
      <xdr:spPr>
        <a:xfrm flipV="1">
          <a:off x="22159595" y="8746604"/>
          <a:ext cx="1269" cy="141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120781</xdr:rowOff>
    </xdr:from>
    <xdr:ext cx="534377" cy="259045"/>
    <xdr:sp macro="" textlink="">
      <xdr:nvSpPr>
        <xdr:cNvPr id="798" name="貸付金最大値テキスト"/>
        <xdr:cNvSpPr txBox="1"/>
      </xdr:nvSpPr>
      <xdr:spPr>
        <a:xfrm>
          <a:off x="22212300" y="852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2654</xdr:rowOff>
    </xdr:from>
    <xdr:to>
      <xdr:col>116</xdr:col>
      <xdr:colOff>152400</xdr:colOff>
      <xdr:row>51</xdr:row>
      <xdr:rowOff>2654</xdr:rowOff>
    </xdr:to>
    <xdr:cxnSp macro="">
      <xdr:nvCxnSpPr>
        <xdr:cNvPr id="799" name="直線コネクタ 798"/>
        <xdr:cNvCxnSpPr/>
      </xdr:nvCxnSpPr>
      <xdr:spPr>
        <a:xfrm>
          <a:off x="22072600" y="874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104991</xdr:rowOff>
    </xdr:from>
    <xdr:to>
      <xdr:col>116</xdr:col>
      <xdr:colOff>63500</xdr:colOff>
      <xdr:row>57</xdr:row>
      <xdr:rowOff>128041</xdr:rowOff>
    </xdr:to>
    <xdr:cxnSp macro="">
      <xdr:nvCxnSpPr>
        <xdr:cNvPr id="800" name="直線コネクタ 799"/>
        <xdr:cNvCxnSpPr/>
      </xdr:nvCxnSpPr>
      <xdr:spPr>
        <a:xfrm>
          <a:off x="21323300" y="9877641"/>
          <a:ext cx="8382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109046</xdr:rowOff>
    </xdr:from>
    <xdr:ext cx="469744" cy="259045"/>
    <xdr:sp macro="" textlink="">
      <xdr:nvSpPr>
        <xdr:cNvPr id="801" name="貸付金平均値テキスト"/>
        <xdr:cNvSpPr txBox="1"/>
      </xdr:nvSpPr>
      <xdr:spPr>
        <a:xfrm>
          <a:off x="22212300" y="9881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130619</xdr:rowOff>
    </xdr:from>
    <xdr:to>
      <xdr:col>116</xdr:col>
      <xdr:colOff>114300</xdr:colOff>
      <xdr:row>58</xdr:row>
      <xdr:rowOff>60769</xdr:rowOff>
    </xdr:to>
    <xdr:sp macro="" textlink="">
      <xdr:nvSpPr>
        <xdr:cNvPr id="802" name="フローチャート: 判断 801"/>
        <xdr:cNvSpPr/>
      </xdr:nvSpPr>
      <xdr:spPr>
        <a:xfrm>
          <a:off x="221107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85903</xdr:rowOff>
    </xdr:from>
    <xdr:to>
      <xdr:col>111</xdr:col>
      <xdr:colOff>177800</xdr:colOff>
      <xdr:row>57</xdr:row>
      <xdr:rowOff>104991</xdr:rowOff>
    </xdr:to>
    <xdr:cxnSp macro="">
      <xdr:nvCxnSpPr>
        <xdr:cNvPr id="803" name="直線コネクタ 802"/>
        <xdr:cNvCxnSpPr/>
      </xdr:nvCxnSpPr>
      <xdr:spPr>
        <a:xfrm>
          <a:off x="20434300" y="9858553"/>
          <a:ext cx="889000" cy="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123342</xdr:rowOff>
    </xdr:from>
    <xdr:to>
      <xdr:col>112</xdr:col>
      <xdr:colOff>38100</xdr:colOff>
      <xdr:row>58</xdr:row>
      <xdr:rowOff>53492</xdr:rowOff>
    </xdr:to>
    <xdr:sp macro="" textlink="">
      <xdr:nvSpPr>
        <xdr:cNvPr id="804" name="フローチャート: 判断 803"/>
        <xdr:cNvSpPr/>
      </xdr:nvSpPr>
      <xdr:spPr>
        <a:xfrm>
          <a:off x="21272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44619</xdr:rowOff>
    </xdr:from>
    <xdr:ext cx="469744" cy="259045"/>
    <xdr:sp macro="" textlink="">
      <xdr:nvSpPr>
        <xdr:cNvPr id="805" name="テキスト ボックス 804"/>
        <xdr:cNvSpPr txBox="1"/>
      </xdr:nvSpPr>
      <xdr:spPr>
        <a:xfrm>
          <a:off x="21088428" y="998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82817</xdr:rowOff>
    </xdr:from>
    <xdr:to>
      <xdr:col>107</xdr:col>
      <xdr:colOff>50800</xdr:colOff>
      <xdr:row>57</xdr:row>
      <xdr:rowOff>85903</xdr:rowOff>
    </xdr:to>
    <xdr:cxnSp macro="">
      <xdr:nvCxnSpPr>
        <xdr:cNvPr id="806" name="直線コネクタ 805"/>
        <xdr:cNvCxnSpPr/>
      </xdr:nvCxnSpPr>
      <xdr:spPr>
        <a:xfrm>
          <a:off x="19545300" y="9855467"/>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96101</xdr:rowOff>
    </xdr:from>
    <xdr:to>
      <xdr:col>107</xdr:col>
      <xdr:colOff>101600</xdr:colOff>
      <xdr:row>58</xdr:row>
      <xdr:rowOff>26251</xdr:rowOff>
    </xdr:to>
    <xdr:sp macro="" textlink="">
      <xdr:nvSpPr>
        <xdr:cNvPr id="807" name="フローチャート: 判断 806"/>
        <xdr:cNvSpPr/>
      </xdr:nvSpPr>
      <xdr:spPr>
        <a:xfrm>
          <a:off x="20383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17378</xdr:rowOff>
    </xdr:from>
    <xdr:ext cx="469744" cy="259045"/>
    <xdr:sp macro="" textlink="">
      <xdr:nvSpPr>
        <xdr:cNvPr id="808" name="テキスト ボックス 807"/>
        <xdr:cNvSpPr txBox="1"/>
      </xdr:nvSpPr>
      <xdr:spPr>
        <a:xfrm>
          <a:off x="20199428" y="99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52222</xdr:rowOff>
    </xdr:from>
    <xdr:to>
      <xdr:col>102</xdr:col>
      <xdr:colOff>114300</xdr:colOff>
      <xdr:row>57</xdr:row>
      <xdr:rowOff>82817</xdr:rowOff>
    </xdr:to>
    <xdr:cxnSp macro="">
      <xdr:nvCxnSpPr>
        <xdr:cNvPr id="809" name="直線コネクタ 808"/>
        <xdr:cNvCxnSpPr/>
      </xdr:nvCxnSpPr>
      <xdr:spPr>
        <a:xfrm>
          <a:off x="18656300" y="9824872"/>
          <a:ext cx="889000" cy="3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85814</xdr:rowOff>
    </xdr:from>
    <xdr:to>
      <xdr:col>102</xdr:col>
      <xdr:colOff>165100</xdr:colOff>
      <xdr:row>58</xdr:row>
      <xdr:rowOff>15964</xdr:rowOff>
    </xdr:to>
    <xdr:sp macro="" textlink="">
      <xdr:nvSpPr>
        <xdr:cNvPr id="810" name="フローチャート: 判断 809"/>
        <xdr:cNvSpPr/>
      </xdr:nvSpPr>
      <xdr:spPr>
        <a:xfrm>
          <a:off x="19494500" y="985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7091</xdr:rowOff>
    </xdr:from>
    <xdr:ext cx="469744" cy="259045"/>
    <xdr:sp macro="" textlink="">
      <xdr:nvSpPr>
        <xdr:cNvPr id="811" name="テキスト ボックス 810"/>
        <xdr:cNvSpPr txBox="1"/>
      </xdr:nvSpPr>
      <xdr:spPr>
        <a:xfrm>
          <a:off x="19310428" y="995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129362</xdr:rowOff>
    </xdr:from>
    <xdr:to>
      <xdr:col>98</xdr:col>
      <xdr:colOff>38100</xdr:colOff>
      <xdr:row>57</xdr:row>
      <xdr:rowOff>59512</xdr:rowOff>
    </xdr:to>
    <xdr:sp macro="" textlink="">
      <xdr:nvSpPr>
        <xdr:cNvPr id="812" name="フローチャート: 判断 811"/>
        <xdr:cNvSpPr/>
      </xdr:nvSpPr>
      <xdr:spPr>
        <a:xfrm>
          <a:off x="18605500" y="973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76039</xdr:rowOff>
    </xdr:from>
    <xdr:ext cx="469744" cy="259045"/>
    <xdr:sp macro="" textlink="">
      <xdr:nvSpPr>
        <xdr:cNvPr id="813" name="テキスト ボックス 812"/>
        <xdr:cNvSpPr txBox="1"/>
      </xdr:nvSpPr>
      <xdr:spPr>
        <a:xfrm>
          <a:off x="18421428" y="950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77241</xdr:rowOff>
    </xdr:from>
    <xdr:to>
      <xdr:col>116</xdr:col>
      <xdr:colOff>114300</xdr:colOff>
      <xdr:row>58</xdr:row>
      <xdr:rowOff>7391</xdr:rowOff>
    </xdr:to>
    <xdr:sp macro="" textlink="">
      <xdr:nvSpPr>
        <xdr:cNvPr id="819" name="楕円 818"/>
        <xdr:cNvSpPr/>
      </xdr:nvSpPr>
      <xdr:spPr>
        <a:xfrm>
          <a:off x="22110700" y="984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100118</xdr:rowOff>
    </xdr:from>
    <xdr:ext cx="469744" cy="259045"/>
    <xdr:sp macro="" textlink="">
      <xdr:nvSpPr>
        <xdr:cNvPr id="820" name="貸付金該当値テキスト"/>
        <xdr:cNvSpPr txBox="1"/>
      </xdr:nvSpPr>
      <xdr:spPr>
        <a:xfrm>
          <a:off x="22212300" y="970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54191</xdr:rowOff>
    </xdr:from>
    <xdr:to>
      <xdr:col>112</xdr:col>
      <xdr:colOff>38100</xdr:colOff>
      <xdr:row>57</xdr:row>
      <xdr:rowOff>155791</xdr:rowOff>
    </xdr:to>
    <xdr:sp macro="" textlink="">
      <xdr:nvSpPr>
        <xdr:cNvPr id="821" name="楕円 820"/>
        <xdr:cNvSpPr/>
      </xdr:nvSpPr>
      <xdr:spPr>
        <a:xfrm>
          <a:off x="21272500" y="982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xdr:rowOff>
    </xdr:from>
    <xdr:ext cx="469744" cy="259045"/>
    <xdr:sp macro="" textlink="">
      <xdr:nvSpPr>
        <xdr:cNvPr id="822" name="テキスト ボックス 821"/>
        <xdr:cNvSpPr txBox="1"/>
      </xdr:nvSpPr>
      <xdr:spPr>
        <a:xfrm>
          <a:off x="21088428" y="960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35103</xdr:rowOff>
    </xdr:from>
    <xdr:to>
      <xdr:col>107</xdr:col>
      <xdr:colOff>101600</xdr:colOff>
      <xdr:row>57</xdr:row>
      <xdr:rowOff>136703</xdr:rowOff>
    </xdr:to>
    <xdr:sp macro="" textlink="">
      <xdr:nvSpPr>
        <xdr:cNvPr id="823" name="楕円 822"/>
        <xdr:cNvSpPr/>
      </xdr:nvSpPr>
      <xdr:spPr>
        <a:xfrm>
          <a:off x="20383500" y="980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153230</xdr:rowOff>
    </xdr:from>
    <xdr:ext cx="469744" cy="259045"/>
    <xdr:sp macro="" textlink="">
      <xdr:nvSpPr>
        <xdr:cNvPr id="824" name="テキスト ボックス 823"/>
        <xdr:cNvSpPr txBox="1"/>
      </xdr:nvSpPr>
      <xdr:spPr>
        <a:xfrm>
          <a:off x="20199428" y="958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32017</xdr:rowOff>
    </xdr:from>
    <xdr:to>
      <xdr:col>102</xdr:col>
      <xdr:colOff>165100</xdr:colOff>
      <xdr:row>57</xdr:row>
      <xdr:rowOff>133617</xdr:rowOff>
    </xdr:to>
    <xdr:sp macro="" textlink="">
      <xdr:nvSpPr>
        <xdr:cNvPr id="825" name="楕円 824"/>
        <xdr:cNvSpPr/>
      </xdr:nvSpPr>
      <xdr:spPr>
        <a:xfrm>
          <a:off x="19494500" y="980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150144</xdr:rowOff>
    </xdr:from>
    <xdr:ext cx="469744" cy="259045"/>
    <xdr:sp macro="" textlink="">
      <xdr:nvSpPr>
        <xdr:cNvPr id="826" name="テキスト ボックス 825"/>
        <xdr:cNvSpPr txBox="1"/>
      </xdr:nvSpPr>
      <xdr:spPr>
        <a:xfrm>
          <a:off x="19310428" y="957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1422</xdr:rowOff>
    </xdr:from>
    <xdr:to>
      <xdr:col>98</xdr:col>
      <xdr:colOff>38100</xdr:colOff>
      <xdr:row>57</xdr:row>
      <xdr:rowOff>103022</xdr:rowOff>
    </xdr:to>
    <xdr:sp macro="" textlink="">
      <xdr:nvSpPr>
        <xdr:cNvPr id="827" name="楕円 826"/>
        <xdr:cNvSpPr/>
      </xdr:nvSpPr>
      <xdr:spPr>
        <a:xfrm>
          <a:off x="18605500" y="977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94149</xdr:rowOff>
    </xdr:from>
    <xdr:ext cx="469744" cy="259045"/>
    <xdr:sp macro="" textlink="">
      <xdr:nvSpPr>
        <xdr:cNvPr id="828" name="テキスト ボックス 827"/>
        <xdr:cNvSpPr txBox="1"/>
      </xdr:nvSpPr>
      <xdr:spPr>
        <a:xfrm>
          <a:off x="18421428" y="9866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135109</xdr:rowOff>
    </xdr:from>
    <xdr:to>
      <xdr:col>116</xdr:col>
      <xdr:colOff>62864</xdr:colOff>
      <xdr:row>79</xdr:row>
      <xdr:rowOff>68814</xdr:rowOff>
    </xdr:to>
    <xdr:cxnSp macro="">
      <xdr:nvCxnSpPr>
        <xdr:cNvPr id="853" name="直線コネクタ 852"/>
        <xdr:cNvCxnSpPr/>
      </xdr:nvCxnSpPr>
      <xdr:spPr>
        <a:xfrm flipV="1">
          <a:off x="22159595" y="12308059"/>
          <a:ext cx="1269" cy="1305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72641</xdr:rowOff>
    </xdr:from>
    <xdr:ext cx="534377" cy="259045"/>
    <xdr:sp macro="" textlink="">
      <xdr:nvSpPr>
        <xdr:cNvPr id="854" name="繰出金最小値テキスト"/>
        <xdr:cNvSpPr txBox="1"/>
      </xdr:nvSpPr>
      <xdr:spPr>
        <a:xfrm>
          <a:off x="22212300" y="1361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68814</xdr:rowOff>
    </xdr:from>
    <xdr:to>
      <xdr:col>116</xdr:col>
      <xdr:colOff>152400</xdr:colOff>
      <xdr:row>79</xdr:row>
      <xdr:rowOff>68814</xdr:rowOff>
    </xdr:to>
    <xdr:cxnSp macro="">
      <xdr:nvCxnSpPr>
        <xdr:cNvPr id="855" name="直線コネクタ 854"/>
        <xdr:cNvCxnSpPr/>
      </xdr:nvCxnSpPr>
      <xdr:spPr>
        <a:xfrm>
          <a:off x="22072600" y="136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81786</xdr:rowOff>
    </xdr:from>
    <xdr:ext cx="534377" cy="259045"/>
    <xdr:sp macro="" textlink="">
      <xdr:nvSpPr>
        <xdr:cNvPr id="856" name="繰出金最大値テキスト"/>
        <xdr:cNvSpPr txBox="1"/>
      </xdr:nvSpPr>
      <xdr:spPr>
        <a:xfrm>
          <a:off x="22212300" y="1208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135109</xdr:rowOff>
    </xdr:from>
    <xdr:to>
      <xdr:col>116</xdr:col>
      <xdr:colOff>152400</xdr:colOff>
      <xdr:row>71</xdr:row>
      <xdr:rowOff>135109</xdr:rowOff>
    </xdr:to>
    <xdr:cxnSp macro="">
      <xdr:nvCxnSpPr>
        <xdr:cNvPr id="857" name="直線コネクタ 856"/>
        <xdr:cNvCxnSpPr/>
      </xdr:nvCxnSpPr>
      <xdr:spPr>
        <a:xfrm>
          <a:off x="22072600" y="1230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142291</xdr:rowOff>
    </xdr:from>
    <xdr:to>
      <xdr:col>116</xdr:col>
      <xdr:colOff>63500</xdr:colOff>
      <xdr:row>77</xdr:row>
      <xdr:rowOff>142405</xdr:rowOff>
    </xdr:to>
    <xdr:cxnSp macro="">
      <xdr:nvCxnSpPr>
        <xdr:cNvPr id="858" name="直線コネクタ 857"/>
        <xdr:cNvCxnSpPr/>
      </xdr:nvCxnSpPr>
      <xdr:spPr>
        <a:xfrm>
          <a:off x="21323300" y="13343941"/>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114501</xdr:rowOff>
    </xdr:from>
    <xdr:ext cx="534377" cy="259045"/>
    <xdr:sp macro="" textlink="">
      <xdr:nvSpPr>
        <xdr:cNvPr id="859" name="繰出金平均値テキスト"/>
        <xdr:cNvSpPr txBox="1"/>
      </xdr:nvSpPr>
      <xdr:spPr>
        <a:xfrm>
          <a:off x="22212300" y="12973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91624</xdr:rowOff>
    </xdr:from>
    <xdr:to>
      <xdr:col>116</xdr:col>
      <xdr:colOff>114300</xdr:colOff>
      <xdr:row>77</xdr:row>
      <xdr:rowOff>21774</xdr:rowOff>
    </xdr:to>
    <xdr:sp macro="" textlink="">
      <xdr:nvSpPr>
        <xdr:cNvPr id="860" name="フローチャート: 判断 859"/>
        <xdr:cNvSpPr/>
      </xdr:nvSpPr>
      <xdr:spPr>
        <a:xfrm>
          <a:off x="22110700" y="1312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142291</xdr:rowOff>
    </xdr:from>
    <xdr:to>
      <xdr:col>111</xdr:col>
      <xdr:colOff>177800</xdr:colOff>
      <xdr:row>77</xdr:row>
      <xdr:rowOff>170999</xdr:rowOff>
    </xdr:to>
    <xdr:cxnSp macro="">
      <xdr:nvCxnSpPr>
        <xdr:cNvPr id="861" name="直線コネクタ 860"/>
        <xdr:cNvCxnSpPr/>
      </xdr:nvCxnSpPr>
      <xdr:spPr>
        <a:xfrm flipV="1">
          <a:off x="20434300" y="13343941"/>
          <a:ext cx="889000" cy="2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85376</xdr:rowOff>
    </xdr:from>
    <xdr:to>
      <xdr:col>112</xdr:col>
      <xdr:colOff>38100</xdr:colOff>
      <xdr:row>77</xdr:row>
      <xdr:rowOff>15526</xdr:rowOff>
    </xdr:to>
    <xdr:sp macro="" textlink="">
      <xdr:nvSpPr>
        <xdr:cNvPr id="862" name="フローチャート: 判断 861"/>
        <xdr:cNvSpPr/>
      </xdr:nvSpPr>
      <xdr:spPr>
        <a:xfrm>
          <a:off x="212725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32052</xdr:rowOff>
    </xdr:from>
    <xdr:ext cx="534377" cy="259045"/>
    <xdr:sp macro="" textlink="">
      <xdr:nvSpPr>
        <xdr:cNvPr id="863" name="テキスト ボックス 862"/>
        <xdr:cNvSpPr txBox="1"/>
      </xdr:nvSpPr>
      <xdr:spPr>
        <a:xfrm>
          <a:off x="21056111" y="1289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65901</xdr:rowOff>
    </xdr:from>
    <xdr:to>
      <xdr:col>107</xdr:col>
      <xdr:colOff>50800</xdr:colOff>
      <xdr:row>77</xdr:row>
      <xdr:rowOff>170999</xdr:rowOff>
    </xdr:to>
    <xdr:cxnSp macro="">
      <xdr:nvCxnSpPr>
        <xdr:cNvPr id="864" name="直線コネクタ 863"/>
        <xdr:cNvCxnSpPr/>
      </xdr:nvCxnSpPr>
      <xdr:spPr>
        <a:xfrm>
          <a:off x="19545300" y="12924651"/>
          <a:ext cx="889000" cy="44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71317</xdr:rowOff>
    </xdr:from>
    <xdr:to>
      <xdr:col>107</xdr:col>
      <xdr:colOff>101600</xdr:colOff>
      <xdr:row>77</xdr:row>
      <xdr:rowOff>1467</xdr:rowOff>
    </xdr:to>
    <xdr:sp macro="" textlink="">
      <xdr:nvSpPr>
        <xdr:cNvPr id="865" name="フローチャート: 判断 864"/>
        <xdr:cNvSpPr/>
      </xdr:nvSpPr>
      <xdr:spPr>
        <a:xfrm>
          <a:off x="20383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17994</xdr:rowOff>
    </xdr:from>
    <xdr:ext cx="534377" cy="259045"/>
    <xdr:sp macro="" textlink="">
      <xdr:nvSpPr>
        <xdr:cNvPr id="866" name="テキスト ボックス 865"/>
        <xdr:cNvSpPr txBox="1"/>
      </xdr:nvSpPr>
      <xdr:spPr>
        <a:xfrm>
          <a:off x="20167111" y="1287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65901</xdr:rowOff>
    </xdr:from>
    <xdr:to>
      <xdr:col>102</xdr:col>
      <xdr:colOff>114300</xdr:colOff>
      <xdr:row>75</xdr:row>
      <xdr:rowOff>119450</xdr:rowOff>
    </xdr:to>
    <xdr:cxnSp macro="">
      <xdr:nvCxnSpPr>
        <xdr:cNvPr id="867" name="直線コネクタ 866"/>
        <xdr:cNvCxnSpPr/>
      </xdr:nvCxnSpPr>
      <xdr:spPr>
        <a:xfrm flipV="1">
          <a:off x="18656300" y="12924651"/>
          <a:ext cx="889000" cy="5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94444</xdr:rowOff>
    </xdr:from>
    <xdr:to>
      <xdr:col>102</xdr:col>
      <xdr:colOff>165100</xdr:colOff>
      <xdr:row>77</xdr:row>
      <xdr:rowOff>24594</xdr:rowOff>
    </xdr:to>
    <xdr:sp macro="" textlink="">
      <xdr:nvSpPr>
        <xdr:cNvPr id="868" name="フローチャート: 判断 867"/>
        <xdr:cNvSpPr/>
      </xdr:nvSpPr>
      <xdr:spPr>
        <a:xfrm>
          <a:off x="19494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15721</xdr:rowOff>
    </xdr:from>
    <xdr:ext cx="534377" cy="259045"/>
    <xdr:sp macro="" textlink="">
      <xdr:nvSpPr>
        <xdr:cNvPr id="869" name="テキスト ボックス 868"/>
        <xdr:cNvSpPr txBox="1"/>
      </xdr:nvSpPr>
      <xdr:spPr>
        <a:xfrm>
          <a:off x="19278111" y="1321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44017</xdr:rowOff>
    </xdr:from>
    <xdr:to>
      <xdr:col>98</xdr:col>
      <xdr:colOff>38100</xdr:colOff>
      <xdr:row>76</xdr:row>
      <xdr:rowOff>145617</xdr:rowOff>
    </xdr:to>
    <xdr:sp macro="" textlink="">
      <xdr:nvSpPr>
        <xdr:cNvPr id="870" name="フローチャート: 判断 869"/>
        <xdr:cNvSpPr/>
      </xdr:nvSpPr>
      <xdr:spPr>
        <a:xfrm>
          <a:off x="18605500" y="1307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136744</xdr:rowOff>
    </xdr:from>
    <xdr:ext cx="534377" cy="259045"/>
    <xdr:sp macro="" textlink="">
      <xdr:nvSpPr>
        <xdr:cNvPr id="871" name="テキスト ボックス 870"/>
        <xdr:cNvSpPr txBox="1"/>
      </xdr:nvSpPr>
      <xdr:spPr>
        <a:xfrm>
          <a:off x="18389111" y="1316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91605</xdr:rowOff>
    </xdr:from>
    <xdr:to>
      <xdr:col>116</xdr:col>
      <xdr:colOff>114300</xdr:colOff>
      <xdr:row>78</xdr:row>
      <xdr:rowOff>21755</xdr:rowOff>
    </xdr:to>
    <xdr:sp macro="" textlink="">
      <xdr:nvSpPr>
        <xdr:cNvPr id="877" name="楕円 876"/>
        <xdr:cNvSpPr/>
      </xdr:nvSpPr>
      <xdr:spPr>
        <a:xfrm>
          <a:off x="22110700" y="1329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70032</xdr:rowOff>
    </xdr:from>
    <xdr:ext cx="534377" cy="259045"/>
    <xdr:sp macro="" textlink="">
      <xdr:nvSpPr>
        <xdr:cNvPr id="878" name="繰出金該当値テキスト"/>
        <xdr:cNvSpPr txBox="1"/>
      </xdr:nvSpPr>
      <xdr:spPr>
        <a:xfrm>
          <a:off x="22212300" y="1327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91491</xdr:rowOff>
    </xdr:from>
    <xdr:to>
      <xdr:col>112</xdr:col>
      <xdr:colOff>38100</xdr:colOff>
      <xdr:row>78</xdr:row>
      <xdr:rowOff>21641</xdr:rowOff>
    </xdr:to>
    <xdr:sp macro="" textlink="">
      <xdr:nvSpPr>
        <xdr:cNvPr id="879" name="楕円 878"/>
        <xdr:cNvSpPr/>
      </xdr:nvSpPr>
      <xdr:spPr>
        <a:xfrm>
          <a:off x="21272500" y="1329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12768</xdr:rowOff>
    </xdr:from>
    <xdr:ext cx="534377" cy="259045"/>
    <xdr:sp macro="" textlink="">
      <xdr:nvSpPr>
        <xdr:cNvPr id="880" name="テキスト ボックス 879"/>
        <xdr:cNvSpPr txBox="1"/>
      </xdr:nvSpPr>
      <xdr:spPr>
        <a:xfrm>
          <a:off x="21056111" y="1338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120199</xdr:rowOff>
    </xdr:from>
    <xdr:to>
      <xdr:col>107</xdr:col>
      <xdr:colOff>101600</xdr:colOff>
      <xdr:row>78</xdr:row>
      <xdr:rowOff>50349</xdr:rowOff>
    </xdr:to>
    <xdr:sp macro="" textlink="">
      <xdr:nvSpPr>
        <xdr:cNvPr id="881" name="楕円 880"/>
        <xdr:cNvSpPr/>
      </xdr:nvSpPr>
      <xdr:spPr>
        <a:xfrm>
          <a:off x="20383500" y="1332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41476</xdr:rowOff>
    </xdr:from>
    <xdr:ext cx="534377" cy="259045"/>
    <xdr:sp macro="" textlink="">
      <xdr:nvSpPr>
        <xdr:cNvPr id="882" name="テキスト ボックス 881"/>
        <xdr:cNvSpPr txBox="1"/>
      </xdr:nvSpPr>
      <xdr:spPr>
        <a:xfrm>
          <a:off x="20167111" y="1341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15101</xdr:rowOff>
    </xdr:from>
    <xdr:to>
      <xdr:col>102</xdr:col>
      <xdr:colOff>165100</xdr:colOff>
      <xdr:row>75</xdr:row>
      <xdr:rowOff>116701</xdr:rowOff>
    </xdr:to>
    <xdr:sp macro="" textlink="">
      <xdr:nvSpPr>
        <xdr:cNvPr id="883" name="楕円 882"/>
        <xdr:cNvSpPr/>
      </xdr:nvSpPr>
      <xdr:spPr>
        <a:xfrm>
          <a:off x="19494500" y="1287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133228</xdr:rowOff>
    </xdr:from>
    <xdr:ext cx="534377" cy="259045"/>
    <xdr:sp macro="" textlink="">
      <xdr:nvSpPr>
        <xdr:cNvPr id="884" name="テキスト ボックス 883"/>
        <xdr:cNvSpPr txBox="1"/>
      </xdr:nvSpPr>
      <xdr:spPr>
        <a:xfrm>
          <a:off x="19278111" y="1264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68650</xdr:rowOff>
    </xdr:from>
    <xdr:to>
      <xdr:col>98</xdr:col>
      <xdr:colOff>38100</xdr:colOff>
      <xdr:row>75</xdr:row>
      <xdr:rowOff>170250</xdr:rowOff>
    </xdr:to>
    <xdr:sp macro="" textlink="">
      <xdr:nvSpPr>
        <xdr:cNvPr id="885" name="楕円 884"/>
        <xdr:cNvSpPr/>
      </xdr:nvSpPr>
      <xdr:spPr>
        <a:xfrm>
          <a:off x="18605500" y="1292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15327</xdr:rowOff>
    </xdr:from>
    <xdr:ext cx="534377" cy="259045"/>
    <xdr:sp macro="" textlink="">
      <xdr:nvSpPr>
        <xdr:cNvPr id="886" name="テキスト ボックス 885"/>
        <xdr:cNvSpPr txBox="1"/>
      </xdr:nvSpPr>
      <xdr:spPr>
        <a:xfrm>
          <a:off x="18389111" y="1270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扶助費、補助費について、類似団体と比較して一人当たりコストが高い状況が近年続いている。人件費では、定員適正化計画の進捗により住民千人当たりの職員数では類似団体平均を下回っているものの、年齢構造等の影響により退職手当組合負担金が類似団体平均と比較して高い水準にあることが主な要因となっている。扶助費では、生活保護費と当市において子ども・子育て支援の充実を重点施策の一つとしているため教育費と児童福祉費の割合が大きいことが主な要因となっている。補助費等と繰出金について、下水道事業が平成２８年度より特別会計から企業会計に移行したことにより、下水道事業への繰出金の性質が「繰出金」から「補助費等」になり金額が大きく変動している。補助費等で類似団体と比較して一人当たりコストが高いのは、下水道事業の公債費に対する繰出金が多額であることが主な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91,159
90,037
34.38
35,488,458
34,930,464
530,054
20,425,872
35,093,962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96266</xdr:rowOff>
    </xdr:from>
    <xdr:to>
      <xdr:col>24</xdr:col>
      <xdr:colOff>62865</xdr:colOff>
      <xdr:row>38</xdr:row>
      <xdr:rowOff>153416</xdr:rowOff>
    </xdr:to>
    <xdr:cxnSp macro="">
      <xdr:nvCxnSpPr>
        <xdr:cNvPr id="56" name="直線コネクタ 55"/>
        <xdr:cNvCxnSpPr/>
      </xdr:nvCxnSpPr>
      <xdr:spPr>
        <a:xfrm flipV="1">
          <a:off x="4633595" y="5411216"/>
          <a:ext cx="127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42943</xdr:rowOff>
    </xdr:from>
    <xdr:ext cx="469744" cy="259045"/>
    <xdr:sp macro="" textlink="">
      <xdr:nvSpPr>
        <xdr:cNvPr id="59" name="議会費最大値テキスト"/>
        <xdr:cNvSpPr txBox="1"/>
      </xdr:nvSpPr>
      <xdr:spPr>
        <a:xfrm>
          <a:off x="4686300" y="518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96266</xdr:rowOff>
    </xdr:from>
    <xdr:to>
      <xdr:col>24</xdr:col>
      <xdr:colOff>152400</xdr:colOff>
      <xdr:row>31</xdr:row>
      <xdr:rowOff>96266</xdr:rowOff>
    </xdr:to>
    <xdr:cxnSp macro="">
      <xdr:nvCxnSpPr>
        <xdr:cNvPr id="60" name="直線コネクタ 59"/>
        <xdr:cNvCxnSpPr/>
      </xdr:nvCxnSpPr>
      <xdr:spPr>
        <a:xfrm>
          <a:off x="4546600" y="541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55499</xdr:rowOff>
    </xdr:from>
    <xdr:to>
      <xdr:col>24</xdr:col>
      <xdr:colOff>63500</xdr:colOff>
      <xdr:row>36</xdr:row>
      <xdr:rowOff>69215</xdr:rowOff>
    </xdr:to>
    <xdr:cxnSp macro="">
      <xdr:nvCxnSpPr>
        <xdr:cNvPr id="61" name="直線コネクタ 60"/>
        <xdr:cNvCxnSpPr/>
      </xdr:nvCxnSpPr>
      <xdr:spPr>
        <a:xfrm>
          <a:off x="3797300" y="6227699"/>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25290</xdr:rowOff>
    </xdr:from>
    <xdr:ext cx="469744" cy="259045"/>
    <xdr:sp macro="" textlink="">
      <xdr:nvSpPr>
        <xdr:cNvPr id="62" name="議会費平均値テキスト"/>
        <xdr:cNvSpPr txBox="1"/>
      </xdr:nvSpPr>
      <xdr:spPr>
        <a:xfrm>
          <a:off x="4686300" y="6026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xdr:rowOff>
    </xdr:from>
    <xdr:to>
      <xdr:col>24</xdr:col>
      <xdr:colOff>114300</xdr:colOff>
      <xdr:row>36</xdr:row>
      <xdr:rowOff>104013</xdr:rowOff>
    </xdr:to>
    <xdr:sp macro="" textlink="">
      <xdr:nvSpPr>
        <xdr:cNvPr id="63" name="フローチャート: 判断 62"/>
        <xdr:cNvSpPr/>
      </xdr:nvSpPr>
      <xdr:spPr>
        <a:xfrm>
          <a:off x="45847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12065</xdr:rowOff>
    </xdr:from>
    <xdr:to>
      <xdr:col>19</xdr:col>
      <xdr:colOff>177800</xdr:colOff>
      <xdr:row>36</xdr:row>
      <xdr:rowOff>55499</xdr:rowOff>
    </xdr:to>
    <xdr:cxnSp macro="">
      <xdr:nvCxnSpPr>
        <xdr:cNvPr id="64" name="直線コネクタ 63"/>
        <xdr:cNvCxnSpPr/>
      </xdr:nvCxnSpPr>
      <xdr:spPr>
        <a:xfrm>
          <a:off x="2908300" y="6184265"/>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7747</xdr:rowOff>
    </xdr:from>
    <xdr:to>
      <xdr:col>20</xdr:col>
      <xdr:colOff>38100</xdr:colOff>
      <xdr:row>36</xdr:row>
      <xdr:rowOff>109347</xdr:rowOff>
    </xdr:to>
    <xdr:sp macro="" textlink="">
      <xdr:nvSpPr>
        <xdr:cNvPr id="65" name="フローチャート: 判断 64"/>
        <xdr:cNvSpPr/>
      </xdr:nvSpPr>
      <xdr:spPr>
        <a:xfrm>
          <a:off x="3746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100474</xdr:rowOff>
    </xdr:from>
    <xdr:ext cx="469744" cy="259045"/>
    <xdr:sp macro="" textlink="">
      <xdr:nvSpPr>
        <xdr:cNvPr id="66" name="テキスト ボックス 65"/>
        <xdr:cNvSpPr txBox="1"/>
      </xdr:nvSpPr>
      <xdr:spPr>
        <a:xfrm>
          <a:off x="3562428" y="627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19685</xdr:rowOff>
    </xdr:from>
    <xdr:to>
      <xdr:col>15</xdr:col>
      <xdr:colOff>50800</xdr:colOff>
      <xdr:row>36</xdr:row>
      <xdr:rowOff>12065</xdr:rowOff>
    </xdr:to>
    <xdr:cxnSp macro="">
      <xdr:nvCxnSpPr>
        <xdr:cNvPr id="67" name="直線コネクタ 66"/>
        <xdr:cNvCxnSpPr/>
      </xdr:nvCxnSpPr>
      <xdr:spPr>
        <a:xfrm>
          <a:off x="2019300" y="6020435"/>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128524</xdr:rowOff>
    </xdr:from>
    <xdr:to>
      <xdr:col>15</xdr:col>
      <xdr:colOff>101600</xdr:colOff>
      <xdr:row>36</xdr:row>
      <xdr:rowOff>58674</xdr:rowOff>
    </xdr:to>
    <xdr:sp macro="" textlink="">
      <xdr:nvSpPr>
        <xdr:cNvPr id="68" name="フローチャート: 判断 67"/>
        <xdr:cNvSpPr/>
      </xdr:nvSpPr>
      <xdr:spPr>
        <a:xfrm>
          <a:off x="2857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75201</xdr:rowOff>
    </xdr:from>
    <xdr:ext cx="469744" cy="259045"/>
    <xdr:sp macro="" textlink="">
      <xdr:nvSpPr>
        <xdr:cNvPr id="69" name="テキスト ボックス 68"/>
        <xdr:cNvSpPr txBox="1"/>
      </xdr:nvSpPr>
      <xdr:spPr>
        <a:xfrm>
          <a:off x="2673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19685</xdr:rowOff>
    </xdr:from>
    <xdr:to>
      <xdr:col>10</xdr:col>
      <xdr:colOff>114300</xdr:colOff>
      <xdr:row>35</xdr:row>
      <xdr:rowOff>53213</xdr:rowOff>
    </xdr:to>
    <xdr:cxnSp macro="">
      <xdr:nvCxnSpPr>
        <xdr:cNvPr id="70" name="直線コネクタ 69"/>
        <xdr:cNvCxnSpPr/>
      </xdr:nvCxnSpPr>
      <xdr:spPr>
        <a:xfrm flipV="1">
          <a:off x="1130300" y="6020435"/>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7891</xdr:rowOff>
    </xdr:from>
    <xdr:ext cx="469744" cy="259045"/>
    <xdr:sp macro="" textlink="">
      <xdr:nvSpPr>
        <xdr:cNvPr id="72" name="テキスト ボックス 71"/>
        <xdr:cNvSpPr txBox="1"/>
      </xdr:nvSpPr>
      <xdr:spPr>
        <a:xfrm>
          <a:off x="1784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114427</xdr:rowOff>
    </xdr:from>
    <xdr:to>
      <xdr:col>6</xdr:col>
      <xdr:colOff>38100</xdr:colOff>
      <xdr:row>36</xdr:row>
      <xdr:rowOff>44577</xdr:rowOff>
    </xdr:to>
    <xdr:sp macro="" textlink="">
      <xdr:nvSpPr>
        <xdr:cNvPr id="73" name="フローチャート: 判断 72"/>
        <xdr:cNvSpPr/>
      </xdr:nvSpPr>
      <xdr:spPr>
        <a:xfrm>
          <a:off x="1079500" y="611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35704</xdr:rowOff>
    </xdr:from>
    <xdr:ext cx="469744" cy="259045"/>
    <xdr:sp macro="" textlink="">
      <xdr:nvSpPr>
        <xdr:cNvPr id="74" name="テキスト ボックス 73"/>
        <xdr:cNvSpPr txBox="1"/>
      </xdr:nvSpPr>
      <xdr:spPr>
        <a:xfrm>
          <a:off x="895428" y="620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18415</xdr:rowOff>
    </xdr:from>
    <xdr:to>
      <xdr:col>24</xdr:col>
      <xdr:colOff>114300</xdr:colOff>
      <xdr:row>36</xdr:row>
      <xdr:rowOff>120015</xdr:rowOff>
    </xdr:to>
    <xdr:sp macro="" textlink="">
      <xdr:nvSpPr>
        <xdr:cNvPr id="80" name="楕円 79"/>
        <xdr:cNvSpPr/>
      </xdr:nvSpPr>
      <xdr:spPr>
        <a:xfrm>
          <a:off x="4584700" y="619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168292</xdr:rowOff>
    </xdr:from>
    <xdr:ext cx="469744" cy="259045"/>
    <xdr:sp macro="" textlink="">
      <xdr:nvSpPr>
        <xdr:cNvPr id="81" name="議会費該当値テキスト"/>
        <xdr:cNvSpPr txBox="1"/>
      </xdr:nvSpPr>
      <xdr:spPr>
        <a:xfrm>
          <a:off x="4686300" y="616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4699</xdr:rowOff>
    </xdr:from>
    <xdr:to>
      <xdr:col>20</xdr:col>
      <xdr:colOff>38100</xdr:colOff>
      <xdr:row>36</xdr:row>
      <xdr:rowOff>106299</xdr:rowOff>
    </xdr:to>
    <xdr:sp macro="" textlink="">
      <xdr:nvSpPr>
        <xdr:cNvPr id="82" name="楕円 81"/>
        <xdr:cNvSpPr/>
      </xdr:nvSpPr>
      <xdr:spPr>
        <a:xfrm>
          <a:off x="3746500" y="617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83" name="テキスト ボックス 82"/>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132715</xdr:rowOff>
    </xdr:from>
    <xdr:to>
      <xdr:col>15</xdr:col>
      <xdr:colOff>101600</xdr:colOff>
      <xdr:row>36</xdr:row>
      <xdr:rowOff>62865</xdr:rowOff>
    </xdr:to>
    <xdr:sp macro="" textlink="">
      <xdr:nvSpPr>
        <xdr:cNvPr id="84" name="楕円 83"/>
        <xdr:cNvSpPr/>
      </xdr:nvSpPr>
      <xdr:spPr>
        <a:xfrm>
          <a:off x="2857500" y="613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53992</xdr:rowOff>
    </xdr:from>
    <xdr:ext cx="469744" cy="259045"/>
    <xdr:sp macro="" textlink="">
      <xdr:nvSpPr>
        <xdr:cNvPr id="85" name="テキスト ボックス 84"/>
        <xdr:cNvSpPr txBox="1"/>
      </xdr:nvSpPr>
      <xdr:spPr>
        <a:xfrm>
          <a:off x="2673428" y="62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140335</xdr:rowOff>
    </xdr:from>
    <xdr:to>
      <xdr:col>10</xdr:col>
      <xdr:colOff>165100</xdr:colOff>
      <xdr:row>35</xdr:row>
      <xdr:rowOff>70485</xdr:rowOff>
    </xdr:to>
    <xdr:sp macro="" textlink="">
      <xdr:nvSpPr>
        <xdr:cNvPr id="86" name="楕円 85"/>
        <xdr:cNvSpPr/>
      </xdr:nvSpPr>
      <xdr:spPr>
        <a:xfrm>
          <a:off x="1968500" y="59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87012</xdr:rowOff>
    </xdr:from>
    <xdr:ext cx="469744" cy="259045"/>
    <xdr:sp macro="" textlink="">
      <xdr:nvSpPr>
        <xdr:cNvPr id="87" name="テキスト ボックス 86"/>
        <xdr:cNvSpPr txBox="1"/>
      </xdr:nvSpPr>
      <xdr:spPr>
        <a:xfrm>
          <a:off x="1784428" y="574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2413</xdr:rowOff>
    </xdr:from>
    <xdr:to>
      <xdr:col>6</xdr:col>
      <xdr:colOff>38100</xdr:colOff>
      <xdr:row>35</xdr:row>
      <xdr:rowOff>104013</xdr:rowOff>
    </xdr:to>
    <xdr:sp macro="" textlink="">
      <xdr:nvSpPr>
        <xdr:cNvPr id="88" name="楕円 87"/>
        <xdr:cNvSpPr/>
      </xdr:nvSpPr>
      <xdr:spPr>
        <a:xfrm>
          <a:off x="1079500" y="600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120540</xdr:rowOff>
    </xdr:from>
    <xdr:ext cx="469744" cy="259045"/>
    <xdr:sp macro="" textlink="">
      <xdr:nvSpPr>
        <xdr:cNvPr id="89" name="テキスト ボックス 88"/>
        <xdr:cNvSpPr txBox="1"/>
      </xdr:nvSpPr>
      <xdr:spPr>
        <a:xfrm>
          <a:off x="895428" y="577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40309</xdr:rowOff>
    </xdr:from>
    <xdr:to>
      <xdr:col>24</xdr:col>
      <xdr:colOff>62865</xdr:colOff>
      <xdr:row>58</xdr:row>
      <xdr:rowOff>12425</xdr:rowOff>
    </xdr:to>
    <xdr:cxnSp macro="">
      <xdr:nvCxnSpPr>
        <xdr:cNvPr id="111" name="直線コネクタ 110"/>
        <xdr:cNvCxnSpPr/>
      </xdr:nvCxnSpPr>
      <xdr:spPr>
        <a:xfrm flipV="1">
          <a:off x="4633595" y="8784259"/>
          <a:ext cx="1270" cy="1172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16252</xdr:rowOff>
    </xdr:from>
    <xdr:ext cx="534377" cy="259045"/>
    <xdr:sp macro="" textlink="">
      <xdr:nvSpPr>
        <xdr:cNvPr id="112" name="総務費最小値テキスト"/>
        <xdr:cNvSpPr txBox="1"/>
      </xdr:nvSpPr>
      <xdr:spPr>
        <a:xfrm>
          <a:off x="4686300" y="996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12425</xdr:rowOff>
    </xdr:from>
    <xdr:to>
      <xdr:col>24</xdr:col>
      <xdr:colOff>152400</xdr:colOff>
      <xdr:row>58</xdr:row>
      <xdr:rowOff>12425</xdr:rowOff>
    </xdr:to>
    <xdr:cxnSp macro="">
      <xdr:nvCxnSpPr>
        <xdr:cNvPr id="113" name="直線コネクタ 112"/>
        <xdr:cNvCxnSpPr/>
      </xdr:nvCxnSpPr>
      <xdr:spPr>
        <a:xfrm>
          <a:off x="4546600" y="9956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158436</xdr:rowOff>
    </xdr:from>
    <xdr:ext cx="599010" cy="259045"/>
    <xdr:sp macro="" textlink="">
      <xdr:nvSpPr>
        <xdr:cNvPr id="114" name="総務費最大値テキスト"/>
        <xdr:cNvSpPr txBox="1"/>
      </xdr:nvSpPr>
      <xdr:spPr>
        <a:xfrm>
          <a:off x="4686300" y="85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40309</xdr:rowOff>
    </xdr:from>
    <xdr:to>
      <xdr:col>24</xdr:col>
      <xdr:colOff>152400</xdr:colOff>
      <xdr:row>51</xdr:row>
      <xdr:rowOff>40309</xdr:rowOff>
    </xdr:to>
    <xdr:cxnSp macro="">
      <xdr:nvCxnSpPr>
        <xdr:cNvPr id="115" name="直線コネクタ 114"/>
        <xdr:cNvCxnSpPr/>
      </xdr:nvCxnSpPr>
      <xdr:spPr>
        <a:xfrm>
          <a:off x="4546600" y="878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127191</xdr:rowOff>
    </xdr:from>
    <xdr:to>
      <xdr:col>24</xdr:col>
      <xdr:colOff>63500</xdr:colOff>
      <xdr:row>57</xdr:row>
      <xdr:rowOff>141063</xdr:rowOff>
    </xdr:to>
    <xdr:cxnSp macro="">
      <xdr:nvCxnSpPr>
        <xdr:cNvPr id="116" name="直線コネクタ 115"/>
        <xdr:cNvCxnSpPr/>
      </xdr:nvCxnSpPr>
      <xdr:spPr>
        <a:xfrm flipV="1">
          <a:off x="3797300" y="9899841"/>
          <a:ext cx="838200" cy="1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8971</xdr:rowOff>
    </xdr:from>
    <xdr:ext cx="534377" cy="259045"/>
    <xdr:sp macro="" textlink="">
      <xdr:nvSpPr>
        <xdr:cNvPr id="117" name="総務費平均値テキスト"/>
        <xdr:cNvSpPr txBox="1"/>
      </xdr:nvSpPr>
      <xdr:spPr>
        <a:xfrm>
          <a:off x="4686300" y="961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157544</xdr:rowOff>
    </xdr:from>
    <xdr:to>
      <xdr:col>24</xdr:col>
      <xdr:colOff>114300</xdr:colOff>
      <xdr:row>57</xdr:row>
      <xdr:rowOff>87694</xdr:rowOff>
    </xdr:to>
    <xdr:sp macro="" textlink="">
      <xdr:nvSpPr>
        <xdr:cNvPr id="118" name="フローチャート: 判断 117"/>
        <xdr:cNvSpPr/>
      </xdr:nvSpPr>
      <xdr:spPr>
        <a:xfrm>
          <a:off x="45847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134040</xdr:rowOff>
    </xdr:from>
    <xdr:to>
      <xdr:col>19</xdr:col>
      <xdr:colOff>177800</xdr:colOff>
      <xdr:row>57</xdr:row>
      <xdr:rowOff>141063</xdr:rowOff>
    </xdr:to>
    <xdr:cxnSp macro="">
      <xdr:nvCxnSpPr>
        <xdr:cNvPr id="119" name="直線コネクタ 118"/>
        <xdr:cNvCxnSpPr/>
      </xdr:nvCxnSpPr>
      <xdr:spPr>
        <a:xfrm>
          <a:off x="2908300" y="9906690"/>
          <a:ext cx="889000" cy="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11195</xdr:rowOff>
    </xdr:from>
    <xdr:to>
      <xdr:col>20</xdr:col>
      <xdr:colOff>38100</xdr:colOff>
      <xdr:row>57</xdr:row>
      <xdr:rowOff>112795</xdr:rowOff>
    </xdr:to>
    <xdr:sp macro="" textlink="">
      <xdr:nvSpPr>
        <xdr:cNvPr id="120" name="フローチャート: 判断 119"/>
        <xdr:cNvSpPr/>
      </xdr:nvSpPr>
      <xdr:spPr>
        <a:xfrm>
          <a:off x="3746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129322</xdr:rowOff>
    </xdr:from>
    <xdr:ext cx="534377" cy="259045"/>
    <xdr:sp macro="" textlink="">
      <xdr:nvSpPr>
        <xdr:cNvPr id="121" name="テキスト ボックス 120"/>
        <xdr:cNvSpPr txBox="1"/>
      </xdr:nvSpPr>
      <xdr:spPr>
        <a:xfrm>
          <a:off x="3530111" y="95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118989</xdr:rowOff>
    </xdr:from>
    <xdr:to>
      <xdr:col>15</xdr:col>
      <xdr:colOff>50800</xdr:colOff>
      <xdr:row>57</xdr:row>
      <xdr:rowOff>134040</xdr:rowOff>
    </xdr:to>
    <xdr:cxnSp macro="">
      <xdr:nvCxnSpPr>
        <xdr:cNvPr id="122" name="直線コネクタ 121"/>
        <xdr:cNvCxnSpPr/>
      </xdr:nvCxnSpPr>
      <xdr:spPr>
        <a:xfrm>
          <a:off x="2019300" y="9891639"/>
          <a:ext cx="889000" cy="1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156021</xdr:rowOff>
    </xdr:from>
    <xdr:to>
      <xdr:col>15</xdr:col>
      <xdr:colOff>101600</xdr:colOff>
      <xdr:row>57</xdr:row>
      <xdr:rowOff>86171</xdr:rowOff>
    </xdr:to>
    <xdr:sp macro="" textlink="">
      <xdr:nvSpPr>
        <xdr:cNvPr id="123" name="フローチャート: 判断 122"/>
        <xdr:cNvSpPr/>
      </xdr:nvSpPr>
      <xdr:spPr>
        <a:xfrm>
          <a:off x="2857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102698</xdr:rowOff>
    </xdr:from>
    <xdr:ext cx="534377" cy="259045"/>
    <xdr:sp macro="" textlink="">
      <xdr:nvSpPr>
        <xdr:cNvPr id="124" name="テキスト ボックス 123"/>
        <xdr:cNvSpPr txBox="1"/>
      </xdr:nvSpPr>
      <xdr:spPr>
        <a:xfrm>
          <a:off x="2641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76049</xdr:rowOff>
    </xdr:from>
    <xdr:to>
      <xdr:col>10</xdr:col>
      <xdr:colOff>114300</xdr:colOff>
      <xdr:row>57</xdr:row>
      <xdr:rowOff>118989</xdr:rowOff>
    </xdr:to>
    <xdr:cxnSp macro="">
      <xdr:nvCxnSpPr>
        <xdr:cNvPr id="125" name="直線コネクタ 124"/>
        <xdr:cNvCxnSpPr/>
      </xdr:nvCxnSpPr>
      <xdr:spPr>
        <a:xfrm>
          <a:off x="1130300" y="9848699"/>
          <a:ext cx="889000" cy="4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12525</xdr:rowOff>
    </xdr:from>
    <xdr:to>
      <xdr:col>10</xdr:col>
      <xdr:colOff>165100</xdr:colOff>
      <xdr:row>57</xdr:row>
      <xdr:rowOff>114125</xdr:rowOff>
    </xdr:to>
    <xdr:sp macro="" textlink="">
      <xdr:nvSpPr>
        <xdr:cNvPr id="126" name="フローチャート: 判断 125"/>
        <xdr:cNvSpPr/>
      </xdr:nvSpPr>
      <xdr:spPr>
        <a:xfrm>
          <a:off x="1968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130652</xdr:rowOff>
    </xdr:from>
    <xdr:ext cx="534377" cy="259045"/>
    <xdr:sp macro="" textlink="">
      <xdr:nvSpPr>
        <xdr:cNvPr id="127" name="テキスト ボックス 126"/>
        <xdr:cNvSpPr txBox="1"/>
      </xdr:nvSpPr>
      <xdr:spPr>
        <a:xfrm>
          <a:off x="1752111" y="956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36199</xdr:rowOff>
    </xdr:from>
    <xdr:to>
      <xdr:col>6</xdr:col>
      <xdr:colOff>38100</xdr:colOff>
      <xdr:row>57</xdr:row>
      <xdr:rowOff>137799</xdr:rowOff>
    </xdr:to>
    <xdr:sp macro="" textlink="">
      <xdr:nvSpPr>
        <xdr:cNvPr id="128" name="フローチャート: 判断 127"/>
        <xdr:cNvSpPr/>
      </xdr:nvSpPr>
      <xdr:spPr>
        <a:xfrm>
          <a:off x="1079500" y="980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128926</xdr:rowOff>
    </xdr:from>
    <xdr:ext cx="534377" cy="259045"/>
    <xdr:sp macro="" textlink="">
      <xdr:nvSpPr>
        <xdr:cNvPr id="129" name="テキスト ボックス 128"/>
        <xdr:cNvSpPr txBox="1"/>
      </xdr:nvSpPr>
      <xdr:spPr>
        <a:xfrm>
          <a:off x="863111" y="99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76391</xdr:rowOff>
    </xdr:from>
    <xdr:to>
      <xdr:col>24</xdr:col>
      <xdr:colOff>114300</xdr:colOff>
      <xdr:row>58</xdr:row>
      <xdr:rowOff>6541</xdr:rowOff>
    </xdr:to>
    <xdr:sp macro="" textlink="">
      <xdr:nvSpPr>
        <xdr:cNvPr id="135" name="楕円 134"/>
        <xdr:cNvSpPr/>
      </xdr:nvSpPr>
      <xdr:spPr>
        <a:xfrm>
          <a:off x="4584700" y="984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162768</xdr:rowOff>
    </xdr:from>
    <xdr:ext cx="534377" cy="259045"/>
    <xdr:sp macro="" textlink="">
      <xdr:nvSpPr>
        <xdr:cNvPr id="136" name="総務費該当値テキスト"/>
        <xdr:cNvSpPr txBox="1"/>
      </xdr:nvSpPr>
      <xdr:spPr>
        <a:xfrm>
          <a:off x="4686300" y="976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90263</xdr:rowOff>
    </xdr:from>
    <xdr:to>
      <xdr:col>20</xdr:col>
      <xdr:colOff>38100</xdr:colOff>
      <xdr:row>58</xdr:row>
      <xdr:rowOff>20413</xdr:rowOff>
    </xdr:to>
    <xdr:sp macro="" textlink="">
      <xdr:nvSpPr>
        <xdr:cNvPr id="137" name="楕円 136"/>
        <xdr:cNvSpPr/>
      </xdr:nvSpPr>
      <xdr:spPr>
        <a:xfrm>
          <a:off x="3746500" y="986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11540</xdr:rowOff>
    </xdr:from>
    <xdr:ext cx="534377" cy="259045"/>
    <xdr:sp macro="" textlink="">
      <xdr:nvSpPr>
        <xdr:cNvPr id="138" name="テキスト ボックス 137"/>
        <xdr:cNvSpPr txBox="1"/>
      </xdr:nvSpPr>
      <xdr:spPr>
        <a:xfrm>
          <a:off x="3530111" y="995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83240</xdr:rowOff>
    </xdr:from>
    <xdr:to>
      <xdr:col>15</xdr:col>
      <xdr:colOff>101600</xdr:colOff>
      <xdr:row>58</xdr:row>
      <xdr:rowOff>13390</xdr:rowOff>
    </xdr:to>
    <xdr:sp macro="" textlink="">
      <xdr:nvSpPr>
        <xdr:cNvPr id="139" name="楕円 138"/>
        <xdr:cNvSpPr/>
      </xdr:nvSpPr>
      <xdr:spPr>
        <a:xfrm>
          <a:off x="2857500" y="985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4517</xdr:rowOff>
    </xdr:from>
    <xdr:ext cx="534377" cy="259045"/>
    <xdr:sp macro="" textlink="">
      <xdr:nvSpPr>
        <xdr:cNvPr id="140" name="テキスト ボックス 139"/>
        <xdr:cNvSpPr txBox="1"/>
      </xdr:nvSpPr>
      <xdr:spPr>
        <a:xfrm>
          <a:off x="2641111" y="994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68189</xdr:rowOff>
    </xdr:from>
    <xdr:to>
      <xdr:col>10</xdr:col>
      <xdr:colOff>165100</xdr:colOff>
      <xdr:row>57</xdr:row>
      <xdr:rowOff>169789</xdr:rowOff>
    </xdr:to>
    <xdr:sp macro="" textlink="">
      <xdr:nvSpPr>
        <xdr:cNvPr id="141" name="楕円 140"/>
        <xdr:cNvSpPr/>
      </xdr:nvSpPr>
      <xdr:spPr>
        <a:xfrm>
          <a:off x="1968500" y="984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160916</xdr:rowOff>
    </xdr:from>
    <xdr:ext cx="534377" cy="259045"/>
    <xdr:sp macro="" textlink="">
      <xdr:nvSpPr>
        <xdr:cNvPr id="142" name="テキスト ボックス 141"/>
        <xdr:cNvSpPr txBox="1"/>
      </xdr:nvSpPr>
      <xdr:spPr>
        <a:xfrm>
          <a:off x="1752111" y="993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25249</xdr:rowOff>
    </xdr:from>
    <xdr:to>
      <xdr:col>6</xdr:col>
      <xdr:colOff>38100</xdr:colOff>
      <xdr:row>57</xdr:row>
      <xdr:rowOff>126849</xdr:rowOff>
    </xdr:to>
    <xdr:sp macro="" textlink="">
      <xdr:nvSpPr>
        <xdr:cNvPr id="143" name="楕円 142"/>
        <xdr:cNvSpPr/>
      </xdr:nvSpPr>
      <xdr:spPr>
        <a:xfrm>
          <a:off x="1079500" y="979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143376</xdr:rowOff>
    </xdr:from>
    <xdr:ext cx="534377" cy="259045"/>
    <xdr:sp macro="" textlink="">
      <xdr:nvSpPr>
        <xdr:cNvPr id="144" name="テキスト ボックス 143"/>
        <xdr:cNvSpPr txBox="1"/>
      </xdr:nvSpPr>
      <xdr:spPr>
        <a:xfrm>
          <a:off x="863111" y="957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163461</xdr:rowOff>
    </xdr:from>
    <xdr:to>
      <xdr:col>24</xdr:col>
      <xdr:colOff>62865</xdr:colOff>
      <xdr:row>78</xdr:row>
      <xdr:rowOff>76708</xdr:rowOff>
    </xdr:to>
    <xdr:cxnSp macro="">
      <xdr:nvCxnSpPr>
        <xdr:cNvPr id="169" name="直線コネクタ 168"/>
        <xdr:cNvCxnSpPr/>
      </xdr:nvCxnSpPr>
      <xdr:spPr>
        <a:xfrm flipV="1">
          <a:off x="4633595" y="11993511"/>
          <a:ext cx="1270" cy="1456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80535</xdr:rowOff>
    </xdr:from>
    <xdr:ext cx="599010" cy="259045"/>
    <xdr:sp macro="" textlink="">
      <xdr:nvSpPr>
        <xdr:cNvPr id="170" name="民生費最小値テキスト"/>
        <xdr:cNvSpPr txBox="1"/>
      </xdr:nvSpPr>
      <xdr:spPr>
        <a:xfrm>
          <a:off x="4686300" y="1345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76708</xdr:rowOff>
    </xdr:from>
    <xdr:to>
      <xdr:col>24</xdr:col>
      <xdr:colOff>152400</xdr:colOff>
      <xdr:row>78</xdr:row>
      <xdr:rowOff>76708</xdr:rowOff>
    </xdr:to>
    <xdr:cxnSp macro="">
      <xdr:nvCxnSpPr>
        <xdr:cNvPr id="171" name="直線コネクタ 170"/>
        <xdr:cNvCxnSpPr/>
      </xdr:nvCxnSpPr>
      <xdr:spPr>
        <a:xfrm>
          <a:off x="4546600" y="134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110138</xdr:rowOff>
    </xdr:from>
    <xdr:ext cx="599010" cy="259045"/>
    <xdr:sp macro="" textlink="">
      <xdr:nvSpPr>
        <xdr:cNvPr id="172" name="民生費最大値テキスト"/>
        <xdr:cNvSpPr txBox="1"/>
      </xdr:nvSpPr>
      <xdr:spPr>
        <a:xfrm>
          <a:off x="4686300" y="11768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215,629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163461</xdr:rowOff>
    </xdr:from>
    <xdr:to>
      <xdr:col>24</xdr:col>
      <xdr:colOff>152400</xdr:colOff>
      <xdr:row>69</xdr:row>
      <xdr:rowOff>163461</xdr:rowOff>
    </xdr:to>
    <xdr:cxnSp macro="">
      <xdr:nvCxnSpPr>
        <xdr:cNvPr id="173" name="直線コネクタ 172"/>
        <xdr:cNvCxnSpPr/>
      </xdr:nvCxnSpPr>
      <xdr:spPr>
        <a:xfrm>
          <a:off x="4546600" y="11993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104889</xdr:rowOff>
    </xdr:from>
    <xdr:to>
      <xdr:col>24</xdr:col>
      <xdr:colOff>63500</xdr:colOff>
      <xdr:row>75</xdr:row>
      <xdr:rowOff>123507</xdr:rowOff>
    </xdr:to>
    <xdr:cxnSp macro="">
      <xdr:nvCxnSpPr>
        <xdr:cNvPr id="174" name="直線コネクタ 173"/>
        <xdr:cNvCxnSpPr/>
      </xdr:nvCxnSpPr>
      <xdr:spPr>
        <a:xfrm flipV="1">
          <a:off x="3797300" y="12963639"/>
          <a:ext cx="838200" cy="1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74972</xdr:rowOff>
    </xdr:from>
    <xdr:ext cx="599010" cy="259045"/>
    <xdr:sp macro="" textlink="">
      <xdr:nvSpPr>
        <xdr:cNvPr id="175" name="民生費平均値テキスト"/>
        <xdr:cNvSpPr txBox="1"/>
      </xdr:nvSpPr>
      <xdr:spPr>
        <a:xfrm>
          <a:off x="4686300" y="1276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52095</xdr:rowOff>
    </xdr:from>
    <xdr:to>
      <xdr:col>24</xdr:col>
      <xdr:colOff>114300</xdr:colOff>
      <xdr:row>75</xdr:row>
      <xdr:rowOff>153696</xdr:rowOff>
    </xdr:to>
    <xdr:sp macro="" textlink="">
      <xdr:nvSpPr>
        <xdr:cNvPr id="176" name="フローチャート: 判断 175"/>
        <xdr:cNvSpPr/>
      </xdr:nvSpPr>
      <xdr:spPr>
        <a:xfrm>
          <a:off x="4584700" y="129108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123507</xdr:rowOff>
    </xdr:from>
    <xdr:to>
      <xdr:col>19</xdr:col>
      <xdr:colOff>177800</xdr:colOff>
      <xdr:row>76</xdr:row>
      <xdr:rowOff>19050</xdr:rowOff>
    </xdr:to>
    <xdr:cxnSp macro="">
      <xdr:nvCxnSpPr>
        <xdr:cNvPr id="177" name="直線コネクタ 176"/>
        <xdr:cNvCxnSpPr/>
      </xdr:nvCxnSpPr>
      <xdr:spPr>
        <a:xfrm flipV="1">
          <a:off x="2908300" y="12982257"/>
          <a:ext cx="889000" cy="6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26136</xdr:rowOff>
    </xdr:from>
    <xdr:to>
      <xdr:col>20</xdr:col>
      <xdr:colOff>38100</xdr:colOff>
      <xdr:row>75</xdr:row>
      <xdr:rowOff>127736</xdr:rowOff>
    </xdr:to>
    <xdr:sp macro="" textlink="">
      <xdr:nvSpPr>
        <xdr:cNvPr id="178" name="フローチャート: 判断 177"/>
        <xdr:cNvSpPr/>
      </xdr:nvSpPr>
      <xdr:spPr>
        <a:xfrm>
          <a:off x="3746500" y="1288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144263</xdr:rowOff>
    </xdr:from>
    <xdr:ext cx="599010" cy="259045"/>
    <xdr:sp macro="" textlink="">
      <xdr:nvSpPr>
        <xdr:cNvPr id="179" name="テキスト ボックス 178"/>
        <xdr:cNvSpPr txBox="1"/>
      </xdr:nvSpPr>
      <xdr:spPr>
        <a:xfrm>
          <a:off x="3497795" y="1266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19050</xdr:rowOff>
    </xdr:from>
    <xdr:to>
      <xdr:col>15</xdr:col>
      <xdr:colOff>50800</xdr:colOff>
      <xdr:row>76</xdr:row>
      <xdr:rowOff>64770</xdr:rowOff>
    </xdr:to>
    <xdr:cxnSp macro="">
      <xdr:nvCxnSpPr>
        <xdr:cNvPr id="180" name="直線コネクタ 179"/>
        <xdr:cNvCxnSpPr/>
      </xdr:nvCxnSpPr>
      <xdr:spPr>
        <a:xfrm flipV="1">
          <a:off x="2019300" y="130492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135382</xdr:rowOff>
    </xdr:from>
    <xdr:to>
      <xdr:col>15</xdr:col>
      <xdr:colOff>101600</xdr:colOff>
      <xdr:row>75</xdr:row>
      <xdr:rowOff>65532</xdr:rowOff>
    </xdr:to>
    <xdr:sp macro="" textlink="">
      <xdr:nvSpPr>
        <xdr:cNvPr id="181" name="フローチャート: 判断 180"/>
        <xdr:cNvSpPr/>
      </xdr:nvSpPr>
      <xdr:spPr>
        <a:xfrm>
          <a:off x="2857500" y="1282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82059</xdr:rowOff>
    </xdr:from>
    <xdr:ext cx="599010" cy="259045"/>
    <xdr:sp macro="" textlink="">
      <xdr:nvSpPr>
        <xdr:cNvPr id="182" name="テキスト ボックス 181"/>
        <xdr:cNvSpPr txBox="1"/>
      </xdr:nvSpPr>
      <xdr:spPr>
        <a:xfrm>
          <a:off x="2608795" y="1259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43714</xdr:rowOff>
    </xdr:from>
    <xdr:to>
      <xdr:col>10</xdr:col>
      <xdr:colOff>114300</xdr:colOff>
      <xdr:row>76</xdr:row>
      <xdr:rowOff>64770</xdr:rowOff>
    </xdr:to>
    <xdr:cxnSp macro="">
      <xdr:nvCxnSpPr>
        <xdr:cNvPr id="183" name="直線コネクタ 182"/>
        <xdr:cNvCxnSpPr/>
      </xdr:nvCxnSpPr>
      <xdr:spPr>
        <a:xfrm>
          <a:off x="1130300" y="13073914"/>
          <a:ext cx="889000" cy="2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166091</xdr:rowOff>
    </xdr:from>
    <xdr:to>
      <xdr:col>10</xdr:col>
      <xdr:colOff>165100</xdr:colOff>
      <xdr:row>76</xdr:row>
      <xdr:rowOff>96241</xdr:rowOff>
    </xdr:to>
    <xdr:sp macro="" textlink="">
      <xdr:nvSpPr>
        <xdr:cNvPr id="184" name="フローチャート: 判断 183"/>
        <xdr:cNvSpPr/>
      </xdr:nvSpPr>
      <xdr:spPr>
        <a:xfrm>
          <a:off x="1968500" y="13024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112768</xdr:rowOff>
    </xdr:from>
    <xdr:ext cx="599010" cy="259045"/>
    <xdr:sp macro="" textlink="">
      <xdr:nvSpPr>
        <xdr:cNvPr id="185" name="テキスト ボックス 184"/>
        <xdr:cNvSpPr txBox="1"/>
      </xdr:nvSpPr>
      <xdr:spPr>
        <a:xfrm>
          <a:off x="1719795" y="12800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47828</xdr:rowOff>
    </xdr:from>
    <xdr:to>
      <xdr:col>6</xdr:col>
      <xdr:colOff>38100</xdr:colOff>
      <xdr:row>76</xdr:row>
      <xdr:rowOff>149428</xdr:rowOff>
    </xdr:to>
    <xdr:sp macro="" textlink="">
      <xdr:nvSpPr>
        <xdr:cNvPr id="186" name="フローチャート: 判断 185"/>
        <xdr:cNvSpPr/>
      </xdr:nvSpPr>
      <xdr:spPr>
        <a:xfrm>
          <a:off x="1079500" y="1307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140555</xdr:rowOff>
    </xdr:from>
    <xdr:ext cx="599010" cy="259045"/>
    <xdr:sp macro="" textlink="">
      <xdr:nvSpPr>
        <xdr:cNvPr id="187" name="テキスト ボックス 186"/>
        <xdr:cNvSpPr txBox="1"/>
      </xdr:nvSpPr>
      <xdr:spPr>
        <a:xfrm>
          <a:off x="830795" y="1317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54089</xdr:rowOff>
    </xdr:from>
    <xdr:to>
      <xdr:col>24</xdr:col>
      <xdr:colOff>114300</xdr:colOff>
      <xdr:row>75</xdr:row>
      <xdr:rowOff>155690</xdr:rowOff>
    </xdr:to>
    <xdr:sp macro="" textlink="">
      <xdr:nvSpPr>
        <xdr:cNvPr id="193" name="楕円 192"/>
        <xdr:cNvSpPr/>
      </xdr:nvSpPr>
      <xdr:spPr>
        <a:xfrm>
          <a:off x="4584700" y="129128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32516</xdr:rowOff>
    </xdr:from>
    <xdr:ext cx="599010" cy="259045"/>
    <xdr:sp macro="" textlink="">
      <xdr:nvSpPr>
        <xdr:cNvPr id="194" name="民生費該当値テキスト"/>
        <xdr:cNvSpPr txBox="1"/>
      </xdr:nvSpPr>
      <xdr:spPr>
        <a:xfrm>
          <a:off x="4686300" y="12891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72707</xdr:rowOff>
    </xdr:from>
    <xdr:to>
      <xdr:col>20</xdr:col>
      <xdr:colOff>38100</xdr:colOff>
      <xdr:row>76</xdr:row>
      <xdr:rowOff>2857</xdr:rowOff>
    </xdr:to>
    <xdr:sp macro="" textlink="">
      <xdr:nvSpPr>
        <xdr:cNvPr id="195" name="楕円 194"/>
        <xdr:cNvSpPr/>
      </xdr:nvSpPr>
      <xdr:spPr>
        <a:xfrm>
          <a:off x="3746500" y="1293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165434</xdr:rowOff>
    </xdr:from>
    <xdr:ext cx="599010" cy="259045"/>
    <xdr:sp macro="" textlink="">
      <xdr:nvSpPr>
        <xdr:cNvPr id="196" name="テキスト ボックス 195"/>
        <xdr:cNvSpPr txBox="1"/>
      </xdr:nvSpPr>
      <xdr:spPr>
        <a:xfrm>
          <a:off x="3497795" y="1302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139700</xdr:rowOff>
    </xdr:from>
    <xdr:to>
      <xdr:col>15</xdr:col>
      <xdr:colOff>101600</xdr:colOff>
      <xdr:row>76</xdr:row>
      <xdr:rowOff>69850</xdr:rowOff>
    </xdr:to>
    <xdr:sp macro="" textlink="">
      <xdr:nvSpPr>
        <xdr:cNvPr id="197" name="楕円 196"/>
        <xdr:cNvSpPr/>
      </xdr:nvSpPr>
      <xdr:spPr>
        <a:xfrm>
          <a:off x="2857500" y="1299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60977</xdr:rowOff>
    </xdr:from>
    <xdr:ext cx="599010" cy="259045"/>
    <xdr:sp macro="" textlink="">
      <xdr:nvSpPr>
        <xdr:cNvPr id="198" name="テキスト ボックス 197"/>
        <xdr:cNvSpPr txBox="1"/>
      </xdr:nvSpPr>
      <xdr:spPr>
        <a:xfrm>
          <a:off x="2608795" y="13091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13970</xdr:rowOff>
    </xdr:from>
    <xdr:to>
      <xdr:col>10</xdr:col>
      <xdr:colOff>165100</xdr:colOff>
      <xdr:row>76</xdr:row>
      <xdr:rowOff>115570</xdr:rowOff>
    </xdr:to>
    <xdr:sp macro="" textlink="">
      <xdr:nvSpPr>
        <xdr:cNvPr id="199" name="楕円 198"/>
        <xdr:cNvSpPr/>
      </xdr:nvSpPr>
      <xdr:spPr>
        <a:xfrm>
          <a:off x="1968500" y="1304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106697</xdr:rowOff>
    </xdr:from>
    <xdr:ext cx="599010" cy="259045"/>
    <xdr:sp macro="" textlink="">
      <xdr:nvSpPr>
        <xdr:cNvPr id="200" name="テキスト ボックス 199"/>
        <xdr:cNvSpPr txBox="1"/>
      </xdr:nvSpPr>
      <xdr:spPr>
        <a:xfrm>
          <a:off x="1719795" y="1313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164364</xdr:rowOff>
    </xdr:from>
    <xdr:to>
      <xdr:col>6</xdr:col>
      <xdr:colOff>38100</xdr:colOff>
      <xdr:row>76</xdr:row>
      <xdr:rowOff>94514</xdr:rowOff>
    </xdr:to>
    <xdr:sp macro="" textlink="">
      <xdr:nvSpPr>
        <xdr:cNvPr id="201" name="楕円 200"/>
        <xdr:cNvSpPr/>
      </xdr:nvSpPr>
      <xdr:spPr>
        <a:xfrm>
          <a:off x="1079500" y="1302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111041</xdr:rowOff>
    </xdr:from>
    <xdr:ext cx="599010" cy="259045"/>
    <xdr:sp macro="" textlink="">
      <xdr:nvSpPr>
        <xdr:cNvPr id="202" name="テキスト ボックス 201"/>
        <xdr:cNvSpPr txBox="1"/>
      </xdr:nvSpPr>
      <xdr:spPr>
        <a:xfrm>
          <a:off x="830795" y="12798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56871</xdr:rowOff>
    </xdr:from>
    <xdr:to>
      <xdr:col>24</xdr:col>
      <xdr:colOff>62865</xdr:colOff>
      <xdr:row>99</xdr:row>
      <xdr:rowOff>25381</xdr:rowOff>
    </xdr:to>
    <xdr:cxnSp macro="">
      <xdr:nvCxnSpPr>
        <xdr:cNvPr id="227" name="直線コネクタ 226"/>
        <xdr:cNvCxnSpPr/>
      </xdr:nvCxnSpPr>
      <xdr:spPr>
        <a:xfrm flipV="1">
          <a:off x="4633595" y="15658821"/>
          <a:ext cx="1270" cy="1340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29208</xdr:rowOff>
    </xdr:from>
    <xdr:ext cx="534377" cy="259045"/>
    <xdr:sp macro="" textlink="">
      <xdr:nvSpPr>
        <xdr:cNvPr id="228" name="衛生費最小値テキスト"/>
        <xdr:cNvSpPr txBox="1"/>
      </xdr:nvSpPr>
      <xdr:spPr>
        <a:xfrm>
          <a:off x="4686300" y="1700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25381</xdr:rowOff>
    </xdr:from>
    <xdr:to>
      <xdr:col>24</xdr:col>
      <xdr:colOff>152400</xdr:colOff>
      <xdr:row>99</xdr:row>
      <xdr:rowOff>25381</xdr:rowOff>
    </xdr:to>
    <xdr:cxnSp macro="">
      <xdr:nvCxnSpPr>
        <xdr:cNvPr id="229" name="直線コネクタ 228"/>
        <xdr:cNvCxnSpPr/>
      </xdr:nvCxnSpPr>
      <xdr:spPr>
        <a:xfrm>
          <a:off x="4546600" y="1699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3548</xdr:rowOff>
    </xdr:from>
    <xdr:ext cx="534377" cy="259045"/>
    <xdr:sp macro="" textlink="">
      <xdr:nvSpPr>
        <xdr:cNvPr id="230" name="衛生費最大値テキスト"/>
        <xdr:cNvSpPr txBox="1"/>
      </xdr:nvSpPr>
      <xdr:spPr>
        <a:xfrm>
          <a:off x="4686300" y="1543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56871</xdr:rowOff>
    </xdr:from>
    <xdr:to>
      <xdr:col>24</xdr:col>
      <xdr:colOff>152400</xdr:colOff>
      <xdr:row>91</xdr:row>
      <xdr:rowOff>56871</xdr:rowOff>
    </xdr:to>
    <xdr:cxnSp macro="">
      <xdr:nvCxnSpPr>
        <xdr:cNvPr id="231" name="直線コネクタ 230"/>
        <xdr:cNvCxnSpPr/>
      </xdr:nvCxnSpPr>
      <xdr:spPr>
        <a:xfrm>
          <a:off x="4546600" y="1565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77826</xdr:rowOff>
    </xdr:from>
    <xdr:to>
      <xdr:col>24</xdr:col>
      <xdr:colOff>63500</xdr:colOff>
      <xdr:row>95</xdr:row>
      <xdr:rowOff>110458</xdr:rowOff>
    </xdr:to>
    <xdr:cxnSp macro="">
      <xdr:nvCxnSpPr>
        <xdr:cNvPr id="232" name="直線コネクタ 231"/>
        <xdr:cNvCxnSpPr/>
      </xdr:nvCxnSpPr>
      <xdr:spPr>
        <a:xfrm flipV="1">
          <a:off x="3797300" y="16365576"/>
          <a:ext cx="838200" cy="3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145527</xdr:rowOff>
    </xdr:from>
    <xdr:ext cx="534377" cy="259045"/>
    <xdr:sp macro="" textlink="">
      <xdr:nvSpPr>
        <xdr:cNvPr id="233" name="衛生費平均値テキスト"/>
        <xdr:cNvSpPr txBox="1"/>
      </xdr:nvSpPr>
      <xdr:spPr>
        <a:xfrm>
          <a:off x="4686300" y="16604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167100</xdr:rowOff>
    </xdr:from>
    <xdr:to>
      <xdr:col>24</xdr:col>
      <xdr:colOff>114300</xdr:colOff>
      <xdr:row>97</xdr:row>
      <xdr:rowOff>97250</xdr:rowOff>
    </xdr:to>
    <xdr:sp macro="" textlink="">
      <xdr:nvSpPr>
        <xdr:cNvPr id="234" name="フローチャート: 判断 233"/>
        <xdr:cNvSpPr/>
      </xdr:nvSpPr>
      <xdr:spPr>
        <a:xfrm>
          <a:off x="45847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110458</xdr:rowOff>
    </xdr:from>
    <xdr:to>
      <xdr:col>19</xdr:col>
      <xdr:colOff>177800</xdr:colOff>
      <xdr:row>96</xdr:row>
      <xdr:rowOff>137643</xdr:rowOff>
    </xdr:to>
    <xdr:cxnSp macro="">
      <xdr:nvCxnSpPr>
        <xdr:cNvPr id="235" name="直線コネクタ 234"/>
        <xdr:cNvCxnSpPr/>
      </xdr:nvCxnSpPr>
      <xdr:spPr>
        <a:xfrm flipV="1">
          <a:off x="2908300" y="16398208"/>
          <a:ext cx="889000" cy="19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39275</xdr:rowOff>
    </xdr:from>
    <xdr:to>
      <xdr:col>20</xdr:col>
      <xdr:colOff>38100</xdr:colOff>
      <xdr:row>97</xdr:row>
      <xdr:rowOff>140875</xdr:rowOff>
    </xdr:to>
    <xdr:sp macro="" textlink="">
      <xdr:nvSpPr>
        <xdr:cNvPr id="236" name="フローチャート: 判断 235"/>
        <xdr:cNvSpPr/>
      </xdr:nvSpPr>
      <xdr:spPr>
        <a:xfrm>
          <a:off x="3746500" y="166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132002</xdr:rowOff>
    </xdr:from>
    <xdr:ext cx="534377" cy="259045"/>
    <xdr:sp macro="" textlink="">
      <xdr:nvSpPr>
        <xdr:cNvPr id="237" name="テキスト ボックス 236"/>
        <xdr:cNvSpPr txBox="1"/>
      </xdr:nvSpPr>
      <xdr:spPr>
        <a:xfrm>
          <a:off x="3530111" y="1676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170656</xdr:rowOff>
    </xdr:from>
    <xdr:to>
      <xdr:col>15</xdr:col>
      <xdr:colOff>50800</xdr:colOff>
      <xdr:row>96</xdr:row>
      <xdr:rowOff>137643</xdr:rowOff>
    </xdr:to>
    <xdr:cxnSp macro="">
      <xdr:nvCxnSpPr>
        <xdr:cNvPr id="238" name="直線コネクタ 237"/>
        <xdr:cNvCxnSpPr/>
      </xdr:nvCxnSpPr>
      <xdr:spPr>
        <a:xfrm>
          <a:off x="2019300" y="16458406"/>
          <a:ext cx="889000" cy="13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33483</xdr:rowOff>
    </xdr:from>
    <xdr:to>
      <xdr:col>15</xdr:col>
      <xdr:colOff>101600</xdr:colOff>
      <xdr:row>97</xdr:row>
      <xdr:rowOff>135083</xdr:rowOff>
    </xdr:to>
    <xdr:sp macro="" textlink="">
      <xdr:nvSpPr>
        <xdr:cNvPr id="239" name="フローチャート: 判断 238"/>
        <xdr:cNvSpPr/>
      </xdr:nvSpPr>
      <xdr:spPr>
        <a:xfrm>
          <a:off x="28575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126210</xdr:rowOff>
    </xdr:from>
    <xdr:ext cx="534377" cy="259045"/>
    <xdr:sp macro="" textlink="">
      <xdr:nvSpPr>
        <xdr:cNvPr id="240" name="テキスト ボックス 239"/>
        <xdr:cNvSpPr txBox="1"/>
      </xdr:nvSpPr>
      <xdr:spPr>
        <a:xfrm>
          <a:off x="2641111" y="1675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170656</xdr:rowOff>
    </xdr:from>
    <xdr:to>
      <xdr:col>10</xdr:col>
      <xdr:colOff>114300</xdr:colOff>
      <xdr:row>96</xdr:row>
      <xdr:rowOff>18199</xdr:rowOff>
    </xdr:to>
    <xdr:cxnSp macro="">
      <xdr:nvCxnSpPr>
        <xdr:cNvPr id="241" name="直線コネクタ 240"/>
        <xdr:cNvCxnSpPr/>
      </xdr:nvCxnSpPr>
      <xdr:spPr>
        <a:xfrm flipV="1">
          <a:off x="1130300" y="16458406"/>
          <a:ext cx="889000" cy="1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1155</xdr:rowOff>
    </xdr:from>
    <xdr:to>
      <xdr:col>10</xdr:col>
      <xdr:colOff>165100</xdr:colOff>
      <xdr:row>97</xdr:row>
      <xdr:rowOff>102755</xdr:rowOff>
    </xdr:to>
    <xdr:sp macro="" textlink="">
      <xdr:nvSpPr>
        <xdr:cNvPr id="242" name="フローチャート: 判断 241"/>
        <xdr:cNvSpPr/>
      </xdr:nvSpPr>
      <xdr:spPr>
        <a:xfrm>
          <a:off x="19685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93882</xdr:rowOff>
    </xdr:from>
    <xdr:ext cx="534377" cy="259045"/>
    <xdr:sp macro="" textlink="">
      <xdr:nvSpPr>
        <xdr:cNvPr id="243" name="テキスト ボックス 242"/>
        <xdr:cNvSpPr txBox="1"/>
      </xdr:nvSpPr>
      <xdr:spPr>
        <a:xfrm>
          <a:off x="1752111" y="1672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488</xdr:rowOff>
    </xdr:from>
    <xdr:to>
      <xdr:col>6</xdr:col>
      <xdr:colOff>38100</xdr:colOff>
      <xdr:row>97</xdr:row>
      <xdr:rowOff>102088</xdr:rowOff>
    </xdr:to>
    <xdr:sp macro="" textlink="">
      <xdr:nvSpPr>
        <xdr:cNvPr id="244" name="フローチャート: 判断 243"/>
        <xdr:cNvSpPr/>
      </xdr:nvSpPr>
      <xdr:spPr>
        <a:xfrm>
          <a:off x="1079500" y="1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93215</xdr:rowOff>
    </xdr:from>
    <xdr:ext cx="534377" cy="259045"/>
    <xdr:sp macro="" textlink="">
      <xdr:nvSpPr>
        <xdr:cNvPr id="245" name="テキスト ボックス 244"/>
        <xdr:cNvSpPr txBox="1"/>
      </xdr:nvSpPr>
      <xdr:spPr>
        <a:xfrm>
          <a:off x="863111" y="1672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27026</xdr:rowOff>
    </xdr:from>
    <xdr:to>
      <xdr:col>24</xdr:col>
      <xdr:colOff>114300</xdr:colOff>
      <xdr:row>95</xdr:row>
      <xdr:rowOff>128626</xdr:rowOff>
    </xdr:to>
    <xdr:sp macro="" textlink="">
      <xdr:nvSpPr>
        <xdr:cNvPr id="251" name="楕円 250"/>
        <xdr:cNvSpPr/>
      </xdr:nvSpPr>
      <xdr:spPr>
        <a:xfrm>
          <a:off x="4584700" y="1631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49903</xdr:rowOff>
    </xdr:from>
    <xdr:ext cx="534377" cy="259045"/>
    <xdr:sp macro="" textlink="">
      <xdr:nvSpPr>
        <xdr:cNvPr id="252" name="衛生費該当値テキスト"/>
        <xdr:cNvSpPr txBox="1"/>
      </xdr:nvSpPr>
      <xdr:spPr>
        <a:xfrm>
          <a:off x="4686300" y="1616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59658</xdr:rowOff>
    </xdr:from>
    <xdr:to>
      <xdr:col>20</xdr:col>
      <xdr:colOff>38100</xdr:colOff>
      <xdr:row>95</xdr:row>
      <xdr:rowOff>161258</xdr:rowOff>
    </xdr:to>
    <xdr:sp macro="" textlink="">
      <xdr:nvSpPr>
        <xdr:cNvPr id="253" name="楕円 252"/>
        <xdr:cNvSpPr/>
      </xdr:nvSpPr>
      <xdr:spPr>
        <a:xfrm>
          <a:off x="3746500" y="163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6335</xdr:rowOff>
    </xdr:from>
    <xdr:ext cx="534377" cy="259045"/>
    <xdr:sp macro="" textlink="">
      <xdr:nvSpPr>
        <xdr:cNvPr id="254" name="テキスト ボックス 253"/>
        <xdr:cNvSpPr txBox="1"/>
      </xdr:nvSpPr>
      <xdr:spPr>
        <a:xfrm>
          <a:off x="3530111" y="1612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86843</xdr:rowOff>
    </xdr:from>
    <xdr:to>
      <xdr:col>15</xdr:col>
      <xdr:colOff>101600</xdr:colOff>
      <xdr:row>97</xdr:row>
      <xdr:rowOff>16993</xdr:rowOff>
    </xdr:to>
    <xdr:sp macro="" textlink="">
      <xdr:nvSpPr>
        <xdr:cNvPr id="255" name="楕円 254"/>
        <xdr:cNvSpPr/>
      </xdr:nvSpPr>
      <xdr:spPr>
        <a:xfrm>
          <a:off x="2857500" y="1654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33520</xdr:rowOff>
    </xdr:from>
    <xdr:ext cx="534377" cy="259045"/>
    <xdr:sp macro="" textlink="">
      <xdr:nvSpPr>
        <xdr:cNvPr id="256" name="テキスト ボックス 255"/>
        <xdr:cNvSpPr txBox="1"/>
      </xdr:nvSpPr>
      <xdr:spPr>
        <a:xfrm>
          <a:off x="2641111" y="1632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119856</xdr:rowOff>
    </xdr:from>
    <xdr:to>
      <xdr:col>10</xdr:col>
      <xdr:colOff>165100</xdr:colOff>
      <xdr:row>96</xdr:row>
      <xdr:rowOff>50006</xdr:rowOff>
    </xdr:to>
    <xdr:sp macro="" textlink="">
      <xdr:nvSpPr>
        <xdr:cNvPr id="257" name="楕円 256"/>
        <xdr:cNvSpPr/>
      </xdr:nvSpPr>
      <xdr:spPr>
        <a:xfrm>
          <a:off x="1968500" y="1640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66533</xdr:rowOff>
    </xdr:from>
    <xdr:ext cx="534377" cy="259045"/>
    <xdr:sp macro="" textlink="">
      <xdr:nvSpPr>
        <xdr:cNvPr id="258" name="テキスト ボックス 257"/>
        <xdr:cNvSpPr txBox="1"/>
      </xdr:nvSpPr>
      <xdr:spPr>
        <a:xfrm>
          <a:off x="1752111" y="1618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138849</xdr:rowOff>
    </xdr:from>
    <xdr:to>
      <xdr:col>6</xdr:col>
      <xdr:colOff>38100</xdr:colOff>
      <xdr:row>96</xdr:row>
      <xdr:rowOff>68999</xdr:rowOff>
    </xdr:to>
    <xdr:sp macro="" textlink="">
      <xdr:nvSpPr>
        <xdr:cNvPr id="259" name="楕円 258"/>
        <xdr:cNvSpPr/>
      </xdr:nvSpPr>
      <xdr:spPr>
        <a:xfrm>
          <a:off x="1079500" y="1642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85526</xdr:rowOff>
    </xdr:from>
    <xdr:ext cx="534377" cy="259045"/>
    <xdr:sp macro="" textlink="">
      <xdr:nvSpPr>
        <xdr:cNvPr id="260" name="テキスト ボックス 259"/>
        <xdr:cNvSpPr txBox="1"/>
      </xdr:nvSpPr>
      <xdr:spPr>
        <a:xfrm>
          <a:off x="863111" y="162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4" name="テキスト ボックス 273"/>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52512</xdr:rowOff>
    </xdr:from>
    <xdr:to>
      <xdr:col>54</xdr:col>
      <xdr:colOff>189865</xdr:colOff>
      <xdr:row>38</xdr:row>
      <xdr:rowOff>139700</xdr:rowOff>
    </xdr:to>
    <xdr:cxnSp macro="">
      <xdr:nvCxnSpPr>
        <xdr:cNvPr id="282" name="直線コネクタ 281"/>
        <xdr:cNvCxnSpPr/>
      </xdr:nvCxnSpPr>
      <xdr:spPr>
        <a:xfrm flipV="1">
          <a:off x="10475595" y="5538912"/>
          <a:ext cx="1270" cy="111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170639</xdr:rowOff>
    </xdr:from>
    <xdr:ext cx="534377" cy="259045"/>
    <xdr:sp macro="" textlink="">
      <xdr:nvSpPr>
        <xdr:cNvPr id="285" name="労働費最大値テキスト"/>
        <xdr:cNvSpPr txBox="1"/>
      </xdr:nvSpPr>
      <xdr:spPr>
        <a:xfrm>
          <a:off x="10528300" y="531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52512</xdr:rowOff>
    </xdr:from>
    <xdr:to>
      <xdr:col>55</xdr:col>
      <xdr:colOff>88900</xdr:colOff>
      <xdr:row>32</xdr:row>
      <xdr:rowOff>52512</xdr:rowOff>
    </xdr:to>
    <xdr:cxnSp macro="">
      <xdr:nvCxnSpPr>
        <xdr:cNvPr id="286" name="直線コネクタ 285"/>
        <xdr:cNvCxnSpPr/>
      </xdr:nvCxnSpPr>
      <xdr:spPr>
        <a:xfrm>
          <a:off x="10388600" y="5538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120178</xdr:rowOff>
    </xdr:from>
    <xdr:to>
      <xdr:col>55</xdr:col>
      <xdr:colOff>0</xdr:colOff>
      <xdr:row>38</xdr:row>
      <xdr:rowOff>122327</xdr:rowOff>
    </xdr:to>
    <xdr:cxnSp macro="">
      <xdr:nvCxnSpPr>
        <xdr:cNvPr id="287" name="直線コネクタ 286"/>
        <xdr:cNvCxnSpPr/>
      </xdr:nvCxnSpPr>
      <xdr:spPr>
        <a:xfrm>
          <a:off x="9639300" y="6635278"/>
          <a:ext cx="8382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45986</xdr:rowOff>
    </xdr:from>
    <xdr:ext cx="469744" cy="259045"/>
    <xdr:sp macro="" textlink="">
      <xdr:nvSpPr>
        <xdr:cNvPr id="288" name="労働費平均値テキスト"/>
        <xdr:cNvSpPr txBox="1"/>
      </xdr:nvSpPr>
      <xdr:spPr>
        <a:xfrm>
          <a:off x="10528300" y="6389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23109</xdr:rowOff>
    </xdr:from>
    <xdr:to>
      <xdr:col>55</xdr:col>
      <xdr:colOff>50800</xdr:colOff>
      <xdr:row>38</xdr:row>
      <xdr:rowOff>124709</xdr:rowOff>
    </xdr:to>
    <xdr:sp macro="" textlink="">
      <xdr:nvSpPr>
        <xdr:cNvPr id="289" name="フローチャート: 判断 288"/>
        <xdr:cNvSpPr/>
      </xdr:nvSpPr>
      <xdr:spPr>
        <a:xfrm>
          <a:off x="10426700" y="65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120178</xdr:rowOff>
    </xdr:from>
    <xdr:to>
      <xdr:col>50</xdr:col>
      <xdr:colOff>114300</xdr:colOff>
      <xdr:row>38</xdr:row>
      <xdr:rowOff>122966</xdr:rowOff>
    </xdr:to>
    <xdr:cxnSp macro="">
      <xdr:nvCxnSpPr>
        <xdr:cNvPr id="290" name="直線コネクタ 289"/>
        <xdr:cNvCxnSpPr/>
      </xdr:nvCxnSpPr>
      <xdr:spPr>
        <a:xfrm flipV="1">
          <a:off x="8750300" y="6635278"/>
          <a:ext cx="889000" cy="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22149</xdr:rowOff>
    </xdr:from>
    <xdr:to>
      <xdr:col>50</xdr:col>
      <xdr:colOff>165100</xdr:colOff>
      <xdr:row>38</xdr:row>
      <xdr:rowOff>123749</xdr:rowOff>
    </xdr:to>
    <xdr:sp macro="" textlink="">
      <xdr:nvSpPr>
        <xdr:cNvPr id="291" name="フローチャート: 判断 290"/>
        <xdr:cNvSpPr/>
      </xdr:nvSpPr>
      <xdr:spPr>
        <a:xfrm>
          <a:off x="95885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140276</xdr:rowOff>
    </xdr:from>
    <xdr:ext cx="469744" cy="259045"/>
    <xdr:sp macro="" textlink="">
      <xdr:nvSpPr>
        <xdr:cNvPr id="292" name="テキスト ボックス 291"/>
        <xdr:cNvSpPr txBox="1"/>
      </xdr:nvSpPr>
      <xdr:spPr>
        <a:xfrm>
          <a:off x="9404428" y="631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120178</xdr:rowOff>
    </xdr:from>
    <xdr:to>
      <xdr:col>45</xdr:col>
      <xdr:colOff>177800</xdr:colOff>
      <xdr:row>38</xdr:row>
      <xdr:rowOff>122966</xdr:rowOff>
    </xdr:to>
    <xdr:cxnSp macro="">
      <xdr:nvCxnSpPr>
        <xdr:cNvPr id="293" name="直線コネクタ 292"/>
        <xdr:cNvCxnSpPr/>
      </xdr:nvCxnSpPr>
      <xdr:spPr>
        <a:xfrm>
          <a:off x="7861300" y="6635278"/>
          <a:ext cx="889000" cy="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16297</xdr:rowOff>
    </xdr:from>
    <xdr:to>
      <xdr:col>46</xdr:col>
      <xdr:colOff>38100</xdr:colOff>
      <xdr:row>38</xdr:row>
      <xdr:rowOff>117897</xdr:rowOff>
    </xdr:to>
    <xdr:sp macro="" textlink="">
      <xdr:nvSpPr>
        <xdr:cNvPr id="294" name="フローチャート: 判断 293"/>
        <xdr:cNvSpPr/>
      </xdr:nvSpPr>
      <xdr:spPr>
        <a:xfrm>
          <a:off x="8699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134424</xdr:rowOff>
    </xdr:from>
    <xdr:ext cx="469744" cy="259045"/>
    <xdr:sp macro="" textlink="">
      <xdr:nvSpPr>
        <xdr:cNvPr id="295" name="テキスト ボックス 294"/>
        <xdr:cNvSpPr txBox="1"/>
      </xdr:nvSpPr>
      <xdr:spPr>
        <a:xfrm>
          <a:off x="8515428" y="630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94300</xdr:rowOff>
    </xdr:from>
    <xdr:to>
      <xdr:col>41</xdr:col>
      <xdr:colOff>50800</xdr:colOff>
      <xdr:row>38</xdr:row>
      <xdr:rowOff>120178</xdr:rowOff>
    </xdr:to>
    <xdr:cxnSp macro="">
      <xdr:nvCxnSpPr>
        <xdr:cNvPr id="296" name="直線コネクタ 295"/>
        <xdr:cNvCxnSpPr/>
      </xdr:nvCxnSpPr>
      <xdr:spPr>
        <a:xfrm>
          <a:off x="6972300" y="6609400"/>
          <a:ext cx="889000" cy="2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15473</xdr:rowOff>
    </xdr:from>
    <xdr:to>
      <xdr:col>41</xdr:col>
      <xdr:colOff>101600</xdr:colOff>
      <xdr:row>38</xdr:row>
      <xdr:rowOff>117073</xdr:rowOff>
    </xdr:to>
    <xdr:sp macro="" textlink="">
      <xdr:nvSpPr>
        <xdr:cNvPr id="297" name="フローチャート: 判断 296"/>
        <xdr:cNvSpPr/>
      </xdr:nvSpPr>
      <xdr:spPr>
        <a:xfrm>
          <a:off x="78105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133601</xdr:rowOff>
    </xdr:from>
    <xdr:ext cx="469744" cy="259045"/>
    <xdr:sp macro="" textlink="">
      <xdr:nvSpPr>
        <xdr:cNvPr id="298" name="テキスト ボックス 297"/>
        <xdr:cNvSpPr txBox="1"/>
      </xdr:nvSpPr>
      <xdr:spPr>
        <a:xfrm>
          <a:off x="7626428" y="630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82545</xdr:rowOff>
    </xdr:from>
    <xdr:to>
      <xdr:col>36</xdr:col>
      <xdr:colOff>165100</xdr:colOff>
      <xdr:row>38</xdr:row>
      <xdr:rowOff>12695</xdr:rowOff>
    </xdr:to>
    <xdr:sp macro="" textlink="">
      <xdr:nvSpPr>
        <xdr:cNvPr id="299" name="フローチャート: 判断 298"/>
        <xdr:cNvSpPr/>
      </xdr:nvSpPr>
      <xdr:spPr>
        <a:xfrm>
          <a:off x="6921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29222</xdr:rowOff>
    </xdr:from>
    <xdr:ext cx="469744" cy="259045"/>
    <xdr:sp macro="" textlink="">
      <xdr:nvSpPr>
        <xdr:cNvPr id="300" name="テキスト ボックス 299"/>
        <xdr:cNvSpPr txBox="1"/>
      </xdr:nvSpPr>
      <xdr:spPr>
        <a:xfrm>
          <a:off x="6737428"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71527</xdr:rowOff>
    </xdr:from>
    <xdr:to>
      <xdr:col>55</xdr:col>
      <xdr:colOff>50800</xdr:colOff>
      <xdr:row>39</xdr:row>
      <xdr:rowOff>1677</xdr:rowOff>
    </xdr:to>
    <xdr:sp macro="" textlink="">
      <xdr:nvSpPr>
        <xdr:cNvPr id="306" name="楕円 305"/>
        <xdr:cNvSpPr/>
      </xdr:nvSpPr>
      <xdr:spPr>
        <a:xfrm>
          <a:off x="10426700" y="658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1537</xdr:rowOff>
    </xdr:from>
    <xdr:ext cx="378565" cy="259045"/>
    <xdr:sp macro="" textlink="">
      <xdr:nvSpPr>
        <xdr:cNvPr id="307" name="労働費該当値テキスト"/>
        <xdr:cNvSpPr txBox="1"/>
      </xdr:nvSpPr>
      <xdr:spPr>
        <a:xfrm>
          <a:off x="10528300" y="6516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69378</xdr:rowOff>
    </xdr:from>
    <xdr:to>
      <xdr:col>50</xdr:col>
      <xdr:colOff>165100</xdr:colOff>
      <xdr:row>38</xdr:row>
      <xdr:rowOff>170978</xdr:rowOff>
    </xdr:to>
    <xdr:sp macro="" textlink="">
      <xdr:nvSpPr>
        <xdr:cNvPr id="308" name="楕円 307"/>
        <xdr:cNvSpPr/>
      </xdr:nvSpPr>
      <xdr:spPr>
        <a:xfrm>
          <a:off x="9588500" y="658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162105</xdr:rowOff>
    </xdr:from>
    <xdr:ext cx="378565" cy="259045"/>
    <xdr:sp macro="" textlink="">
      <xdr:nvSpPr>
        <xdr:cNvPr id="309" name="テキスト ボックス 308"/>
        <xdr:cNvSpPr txBox="1"/>
      </xdr:nvSpPr>
      <xdr:spPr>
        <a:xfrm>
          <a:off x="9450017" y="6677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72166</xdr:rowOff>
    </xdr:from>
    <xdr:to>
      <xdr:col>46</xdr:col>
      <xdr:colOff>38100</xdr:colOff>
      <xdr:row>39</xdr:row>
      <xdr:rowOff>2316</xdr:rowOff>
    </xdr:to>
    <xdr:sp macro="" textlink="">
      <xdr:nvSpPr>
        <xdr:cNvPr id="310" name="楕円 309"/>
        <xdr:cNvSpPr/>
      </xdr:nvSpPr>
      <xdr:spPr>
        <a:xfrm>
          <a:off x="8699500" y="658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164893</xdr:rowOff>
    </xdr:from>
    <xdr:ext cx="378565" cy="259045"/>
    <xdr:sp macro="" textlink="">
      <xdr:nvSpPr>
        <xdr:cNvPr id="311" name="テキスト ボックス 310"/>
        <xdr:cNvSpPr txBox="1"/>
      </xdr:nvSpPr>
      <xdr:spPr>
        <a:xfrm>
          <a:off x="8561017" y="667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69378</xdr:rowOff>
    </xdr:from>
    <xdr:to>
      <xdr:col>41</xdr:col>
      <xdr:colOff>101600</xdr:colOff>
      <xdr:row>38</xdr:row>
      <xdr:rowOff>170978</xdr:rowOff>
    </xdr:to>
    <xdr:sp macro="" textlink="">
      <xdr:nvSpPr>
        <xdr:cNvPr id="312" name="楕円 311"/>
        <xdr:cNvSpPr/>
      </xdr:nvSpPr>
      <xdr:spPr>
        <a:xfrm>
          <a:off x="7810500" y="658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162105</xdr:rowOff>
    </xdr:from>
    <xdr:ext cx="378565" cy="259045"/>
    <xdr:sp macro="" textlink="">
      <xdr:nvSpPr>
        <xdr:cNvPr id="313" name="テキスト ボックス 312"/>
        <xdr:cNvSpPr txBox="1"/>
      </xdr:nvSpPr>
      <xdr:spPr>
        <a:xfrm>
          <a:off x="7672017" y="6677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43500</xdr:rowOff>
    </xdr:from>
    <xdr:to>
      <xdr:col>36</xdr:col>
      <xdr:colOff>165100</xdr:colOff>
      <xdr:row>38</xdr:row>
      <xdr:rowOff>145100</xdr:rowOff>
    </xdr:to>
    <xdr:sp macro="" textlink="">
      <xdr:nvSpPr>
        <xdr:cNvPr id="314" name="楕円 313"/>
        <xdr:cNvSpPr/>
      </xdr:nvSpPr>
      <xdr:spPr>
        <a:xfrm>
          <a:off x="6921500" y="655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136227</xdr:rowOff>
    </xdr:from>
    <xdr:ext cx="378565" cy="259045"/>
    <xdr:sp macro="" textlink="">
      <xdr:nvSpPr>
        <xdr:cNvPr id="315" name="テキスト ボックス 314"/>
        <xdr:cNvSpPr txBox="1"/>
      </xdr:nvSpPr>
      <xdr:spPr>
        <a:xfrm>
          <a:off x="6783017" y="6651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100625</xdr:rowOff>
    </xdr:from>
    <xdr:to>
      <xdr:col>54</xdr:col>
      <xdr:colOff>189865</xdr:colOff>
      <xdr:row>59</xdr:row>
      <xdr:rowOff>38552</xdr:rowOff>
    </xdr:to>
    <xdr:cxnSp macro="">
      <xdr:nvCxnSpPr>
        <xdr:cNvPr id="339" name="直線コネクタ 338"/>
        <xdr:cNvCxnSpPr/>
      </xdr:nvCxnSpPr>
      <xdr:spPr>
        <a:xfrm flipV="1">
          <a:off x="10475595" y="8844575"/>
          <a:ext cx="1270" cy="1309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42379</xdr:rowOff>
    </xdr:from>
    <xdr:ext cx="378565" cy="259045"/>
    <xdr:sp macro="" textlink="">
      <xdr:nvSpPr>
        <xdr:cNvPr id="340" name="農林水産業費最小値テキスト"/>
        <xdr:cNvSpPr txBox="1"/>
      </xdr:nvSpPr>
      <xdr:spPr>
        <a:xfrm>
          <a:off x="10528300" y="1015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38552</xdr:rowOff>
    </xdr:from>
    <xdr:to>
      <xdr:col>55</xdr:col>
      <xdr:colOff>88900</xdr:colOff>
      <xdr:row>59</xdr:row>
      <xdr:rowOff>38552</xdr:rowOff>
    </xdr:to>
    <xdr:cxnSp macro="">
      <xdr:nvCxnSpPr>
        <xdr:cNvPr id="341" name="直線コネクタ 340"/>
        <xdr:cNvCxnSpPr/>
      </xdr:nvCxnSpPr>
      <xdr:spPr>
        <a:xfrm>
          <a:off x="10388600" y="1015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47302</xdr:rowOff>
    </xdr:from>
    <xdr:ext cx="599010" cy="259045"/>
    <xdr:sp macro="" textlink="">
      <xdr:nvSpPr>
        <xdr:cNvPr id="342" name="農林水産業費最大値テキスト"/>
        <xdr:cNvSpPr txBox="1"/>
      </xdr:nvSpPr>
      <xdr:spPr>
        <a:xfrm>
          <a:off x="10528300" y="8619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100625</xdr:rowOff>
    </xdr:from>
    <xdr:to>
      <xdr:col>55</xdr:col>
      <xdr:colOff>88900</xdr:colOff>
      <xdr:row>51</xdr:row>
      <xdr:rowOff>100625</xdr:rowOff>
    </xdr:to>
    <xdr:cxnSp macro="">
      <xdr:nvCxnSpPr>
        <xdr:cNvPr id="343" name="直線コネクタ 342"/>
        <xdr:cNvCxnSpPr/>
      </xdr:nvCxnSpPr>
      <xdr:spPr>
        <a:xfrm>
          <a:off x="10388600" y="884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22619</xdr:rowOff>
    </xdr:from>
    <xdr:to>
      <xdr:col>55</xdr:col>
      <xdr:colOff>0</xdr:colOff>
      <xdr:row>59</xdr:row>
      <xdr:rowOff>25872</xdr:rowOff>
    </xdr:to>
    <xdr:cxnSp macro="">
      <xdr:nvCxnSpPr>
        <xdr:cNvPr id="344" name="直線コネクタ 343"/>
        <xdr:cNvCxnSpPr/>
      </xdr:nvCxnSpPr>
      <xdr:spPr>
        <a:xfrm>
          <a:off x="9639300" y="10138169"/>
          <a:ext cx="838200" cy="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90571</xdr:rowOff>
    </xdr:from>
    <xdr:ext cx="534377" cy="259045"/>
    <xdr:sp macro="" textlink="">
      <xdr:nvSpPr>
        <xdr:cNvPr id="345" name="農林水産業費平均値テキスト"/>
        <xdr:cNvSpPr txBox="1"/>
      </xdr:nvSpPr>
      <xdr:spPr>
        <a:xfrm>
          <a:off x="10528300" y="9863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67694</xdr:rowOff>
    </xdr:from>
    <xdr:to>
      <xdr:col>55</xdr:col>
      <xdr:colOff>50800</xdr:colOff>
      <xdr:row>58</xdr:row>
      <xdr:rowOff>169294</xdr:rowOff>
    </xdr:to>
    <xdr:sp macro="" textlink="">
      <xdr:nvSpPr>
        <xdr:cNvPr id="346" name="フローチャート: 判断 345"/>
        <xdr:cNvSpPr/>
      </xdr:nvSpPr>
      <xdr:spPr>
        <a:xfrm>
          <a:off x="10426700" y="1001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22596</xdr:rowOff>
    </xdr:from>
    <xdr:to>
      <xdr:col>50</xdr:col>
      <xdr:colOff>114300</xdr:colOff>
      <xdr:row>59</xdr:row>
      <xdr:rowOff>22619</xdr:rowOff>
    </xdr:to>
    <xdr:cxnSp macro="">
      <xdr:nvCxnSpPr>
        <xdr:cNvPr id="347" name="直線コネクタ 346"/>
        <xdr:cNvCxnSpPr/>
      </xdr:nvCxnSpPr>
      <xdr:spPr>
        <a:xfrm>
          <a:off x="8750300" y="10138146"/>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69355</xdr:rowOff>
    </xdr:from>
    <xdr:to>
      <xdr:col>50</xdr:col>
      <xdr:colOff>165100</xdr:colOff>
      <xdr:row>58</xdr:row>
      <xdr:rowOff>170955</xdr:rowOff>
    </xdr:to>
    <xdr:sp macro="" textlink="">
      <xdr:nvSpPr>
        <xdr:cNvPr id="348" name="フローチャート: 判断 347"/>
        <xdr:cNvSpPr/>
      </xdr:nvSpPr>
      <xdr:spPr>
        <a:xfrm>
          <a:off x="9588500" y="1001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16032</xdr:rowOff>
    </xdr:from>
    <xdr:ext cx="534377" cy="259045"/>
    <xdr:sp macro="" textlink="">
      <xdr:nvSpPr>
        <xdr:cNvPr id="349" name="テキスト ボックス 348"/>
        <xdr:cNvSpPr txBox="1"/>
      </xdr:nvSpPr>
      <xdr:spPr>
        <a:xfrm>
          <a:off x="9372111" y="978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22596</xdr:rowOff>
    </xdr:from>
    <xdr:to>
      <xdr:col>45</xdr:col>
      <xdr:colOff>177800</xdr:colOff>
      <xdr:row>59</xdr:row>
      <xdr:rowOff>25888</xdr:rowOff>
    </xdr:to>
    <xdr:cxnSp macro="">
      <xdr:nvCxnSpPr>
        <xdr:cNvPr id="350" name="直線コネクタ 349"/>
        <xdr:cNvCxnSpPr/>
      </xdr:nvCxnSpPr>
      <xdr:spPr>
        <a:xfrm flipV="1">
          <a:off x="7861300" y="10138146"/>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67130</xdr:rowOff>
    </xdr:from>
    <xdr:to>
      <xdr:col>46</xdr:col>
      <xdr:colOff>38100</xdr:colOff>
      <xdr:row>58</xdr:row>
      <xdr:rowOff>168730</xdr:rowOff>
    </xdr:to>
    <xdr:sp macro="" textlink="">
      <xdr:nvSpPr>
        <xdr:cNvPr id="351" name="フローチャート: 判断 350"/>
        <xdr:cNvSpPr/>
      </xdr:nvSpPr>
      <xdr:spPr>
        <a:xfrm>
          <a:off x="8699500" y="1001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13807</xdr:rowOff>
    </xdr:from>
    <xdr:ext cx="534377" cy="259045"/>
    <xdr:sp macro="" textlink="">
      <xdr:nvSpPr>
        <xdr:cNvPr id="352" name="テキスト ボックス 351"/>
        <xdr:cNvSpPr txBox="1"/>
      </xdr:nvSpPr>
      <xdr:spPr>
        <a:xfrm>
          <a:off x="8483111" y="978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24897</xdr:rowOff>
    </xdr:from>
    <xdr:to>
      <xdr:col>41</xdr:col>
      <xdr:colOff>50800</xdr:colOff>
      <xdr:row>59</xdr:row>
      <xdr:rowOff>25888</xdr:rowOff>
    </xdr:to>
    <xdr:cxnSp macro="">
      <xdr:nvCxnSpPr>
        <xdr:cNvPr id="353" name="直線コネクタ 352"/>
        <xdr:cNvCxnSpPr/>
      </xdr:nvCxnSpPr>
      <xdr:spPr>
        <a:xfrm>
          <a:off x="6972300" y="10140447"/>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75664</xdr:rowOff>
    </xdr:from>
    <xdr:to>
      <xdr:col>41</xdr:col>
      <xdr:colOff>101600</xdr:colOff>
      <xdr:row>59</xdr:row>
      <xdr:rowOff>5814</xdr:rowOff>
    </xdr:to>
    <xdr:sp macro="" textlink="">
      <xdr:nvSpPr>
        <xdr:cNvPr id="354" name="フローチャート: 判断 353"/>
        <xdr:cNvSpPr/>
      </xdr:nvSpPr>
      <xdr:spPr>
        <a:xfrm>
          <a:off x="7810500" y="1001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22341</xdr:rowOff>
    </xdr:from>
    <xdr:ext cx="534377" cy="259045"/>
    <xdr:sp macro="" textlink="">
      <xdr:nvSpPr>
        <xdr:cNvPr id="355" name="テキスト ボックス 354"/>
        <xdr:cNvSpPr txBox="1"/>
      </xdr:nvSpPr>
      <xdr:spPr>
        <a:xfrm>
          <a:off x="7594111" y="979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89388</xdr:rowOff>
    </xdr:from>
    <xdr:to>
      <xdr:col>36</xdr:col>
      <xdr:colOff>165100</xdr:colOff>
      <xdr:row>59</xdr:row>
      <xdr:rowOff>19538</xdr:rowOff>
    </xdr:to>
    <xdr:sp macro="" textlink="">
      <xdr:nvSpPr>
        <xdr:cNvPr id="356" name="フローチャート: 判断 355"/>
        <xdr:cNvSpPr/>
      </xdr:nvSpPr>
      <xdr:spPr>
        <a:xfrm>
          <a:off x="6921500" y="1003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36065</xdr:rowOff>
    </xdr:from>
    <xdr:ext cx="469744" cy="259045"/>
    <xdr:sp macro="" textlink="">
      <xdr:nvSpPr>
        <xdr:cNvPr id="357" name="テキスト ボックス 356"/>
        <xdr:cNvSpPr txBox="1"/>
      </xdr:nvSpPr>
      <xdr:spPr>
        <a:xfrm>
          <a:off x="6737428" y="98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146522</xdr:rowOff>
    </xdr:from>
    <xdr:to>
      <xdr:col>55</xdr:col>
      <xdr:colOff>50800</xdr:colOff>
      <xdr:row>59</xdr:row>
      <xdr:rowOff>76672</xdr:rowOff>
    </xdr:to>
    <xdr:sp macro="" textlink="">
      <xdr:nvSpPr>
        <xdr:cNvPr id="363" name="楕円 362"/>
        <xdr:cNvSpPr/>
      </xdr:nvSpPr>
      <xdr:spPr>
        <a:xfrm>
          <a:off x="10426700" y="1009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61449</xdr:rowOff>
    </xdr:from>
    <xdr:ext cx="469744" cy="259045"/>
    <xdr:sp macro="" textlink="">
      <xdr:nvSpPr>
        <xdr:cNvPr id="364" name="農林水産業費該当値テキスト"/>
        <xdr:cNvSpPr txBox="1"/>
      </xdr:nvSpPr>
      <xdr:spPr>
        <a:xfrm>
          <a:off x="10528300" y="1000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143269</xdr:rowOff>
    </xdr:from>
    <xdr:to>
      <xdr:col>50</xdr:col>
      <xdr:colOff>165100</xdr:colOff>
      <xdr:row>59</xdr:row>
      <xdr:rowOff>73419</xdr:rowOff>
    </xdr:to>
    <xdr:sp macro="" textlink="">
      <xdr:nvSpPr>
        <xdr:cNvPr id="365" name="楕円 364"/>
        <xdr:cNvSpPr/>
      </xdr:nvSpPr>
      <xdr:spPr>
        <a:xfrm>
          <a:off x="9588500" y="1008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64546</xdr:rowOff>
    </xdr:from>
    <xdr:ext cx="469744" cy="259045"/>
    <xdr:sp macro="" textlink="">
      <xdr:nvSpPr>
        <xdr:cNvPr id="366" name="テキスト ボックス 365"/>
        <xdr:cNvSpPr txBox="1"/>
      </xdr:nvSpPr>
      <xdr:spPr>
        <a:xfrm>
          <a:off x="9404428" y="1018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143246</xdr:rowOff>
    </xdr:from>
    <xdr:to>
      <xdr:col>46</xdr:col>
      <xdr:colOff>38100</xdr:colOff>
      <xdr:row>59</xdr:row>
      <xdr:rowOff>73396</xdr:rowOff>
    </xdr:to>
    <xdr:sp macro="" textlink="">
      <xdr:nvSpPr>
        <xdr:cNvPr id="367" name="楕円 366"/>
        <xdr:cNvSpPr/>
      </xdr:nvSpPr>
      <xdr:spPr>
        <a:xfrm>
          <a:off x="8699500" y="1008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64523</xdr:rowOff>
    </xdr:from>
    <xdr:ext cx="469744" cy="259045"/>
    <xdr:sp macro="" textlink="">
      <xdr:nvSpPr>
        <xdr:cNvPr id="368" name="テキスト ボックス 367"/>
        <xdr:cNvSpPr txBox="1"/>
      </xdr:nvSpPr>
      <xdr:spPr>
        <a:xfrm>
          <a:off x="8515428" y="1018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146538</xdr:rowOff>
    </xdr:from>
    <xdr:to>
      <xdr:col>41</xdr:col>
      <xdr:colOff>101600</xdr:colOff>
      <xdr:row>59</xdr:row>
      <xdr:rowOff>76688</xdr:rowOff>
    </xdr:to>
    <xdr:sp macro="" textlink="">
      <xdr:nvSpPr>
        <xdr:cNvPr id="369" name="楕円 368"/>
        <xdr:cNvSpPr/>
      </xdr:nvSpPr>
      <xdr:spPr>
        <a:xfrm>
          <a:off x="7810500" y="1009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67815</xdr:rowOff>
    </xdr:from>
    <xdr:ext cx="469744" cy="259045"/>
    <xdr:sp macro="" textlink="">
      <xdr:nvSpPr>
        <xdr:cNvPr id="370" name="テキスト ボックス 369"/>
        <xdr:cNvSpPr txBox="1"/>
      </xdr:nvSpPr>
      <xdr:spPr>
        <a:xfrm>
          <a:off x="7626428" y="1018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145547</xdr:rowOff>
    </xdr:from>
    <xdr:to>
      <xdr:col>36</xdr:col>
      <xdr:colOff>165100</xdr:colOff>
      <xdr:row>59</xdr:row>
      <xdr:rowOff>75697</xdr:rowOff>
    </xdr:to>
    <xdr:sp macro="" textlink="">
      <xdr:nvSpPr>
        <xdr:cNvPr id="371" name="楕円 370"/>
        <xdr:cNvSpPr/>
      </xdr:nvSpPr>
      <xdr:spPr>
        <a:xfrm>
          <a:off x="6921500" y="1008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66824</xdr:rowOff>
    </xdr:from>
    <xdr:ext cx="469744" cy="259045"/>
    <xdr:sp macro="" textlink="">
      <xdr:nvSpPr>
        <xdr:cNvPr id="372" name="テキスト ボックス 371"/>
        <xdr:cNvSpPr txBox="1"/>
      </xdr:nvSpPr>
      <xdr:spPr>
        <a:xfrm>
          <a:off x="6737428" y="1018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23457</xdr:rowOff>
    </xdr:from>
    <xdr:to>
      <xdr:col>54</xdr:col>
      <xdr:colOff>189865</xdr:colOff>
      <xdr:row>79</xdr:row>
      <xdr:rowOff>23933</xdr:rowOff>
    </xdr:to>
    <xdr:cxnSp macro="">
      <xdr:nvCxnSpPr>
        <xdr:cNvPr id="396" name="直線コネクタ 395"/>
        <xdr:cNvCxnSpPr/>
      </xdr:nvCxnSpPr>
      <xdr:spPr>
        <a:xfrm flipV="1">
          <a:off x="10475595" y="12024957"/>
          <a:ext cx="1270" cy="154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27760</xdr:rowOff>
    </xdr:from>
    <xdr:ext cx="469744" cy="259045"/>
    <xdr:sp macro="" textlink="">
      <xdr:nvSpPr>
        <xdr:cNvPr id="397" name="商工費最小値テキスト"/>
        <xdr:cNvSpPr txBox="1"/>
      </xdr:nvSpPr>
      <xdr:spPr>
        <a:xfrm>
          <a:off x="10528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23933</xdr:rowOff>
    </xdr:from>
    <xdr:to>
      <xdr:col>55</xdr:col>
      <xdr:colOff>88900</xdr:colOff>
      <xdr:row>79</xdr:row>
      <xdr:rowOff>23933</xdr:rowOff>
    </xdr:to>
    <xdr:cxnSp macro="">
      <xdr:nvCxnSpPr>
        <xdr:cNvPr id="398" name="直線コネクタ 397"/>
        <xdr:cNvCxnSpPr/>
      </xdr:nvCxnSpPr>
      <xdr:spPr>
        <a:xfrm>
          <a:off x="10388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141584</xdr:rowOff>
    </xdr:from>
    <xdr:ext cx="534377" cy="259045"/>
    <xdr:sp macro="" textlink="">
      <xdr:nvSpPr>
        <xdr:cNvPr id="399" name="商工費最大値テキスト"/>
        <xdr:cNvSpPr txBox="1"/>
      </xdr:nvSpPr>
      <xdr:spPr>
        <a:xfrm>
          <a:off x="10528300" y="1180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23457</xdr:rowOff>
    </xdr:from>
    <xdr:to>
      <xdr:col>55</xdr:col>
      <xdr:colOff>88900</xdr:colOff>
      <xdr:row>70</xdr:row>
      <xdr:rowOff>23457</xdr:rowOff>
    </xdr:to>
    <xdr:cxnSp macro="">
      <xdr:nvCxnSpPr>
        <xdr:cNvPr id="400" name="直線コネクタ 399"/>
        <xdr:cNvCxnSpPr/>
      </xdr:nvCxnSpPr>
      <xdr:spPr>
        <a:xfrm>
          <a:off x="10388600" y="1202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80607</xdr:rowOff>
    </xdr:from>
    <xdr:to>
      <xdr:col>55</xdr:col>
      <xdr:colOff>0</xdr:colOff>
      <xdr:row>78</xdr:row>
      <xdr:rowOff>88798</xdr:rowOff>
    </xdr:to>
    <xdr:cxnSp macro="">
      <xdr:nvCxnSpPr>
        <xdr:cNvPr id="401" name="直線コネクタ 400"/>
        <xdr:cNvCxnSpPr/>
      </xdr:nvCxnSpPr>
      <xdr:spPr>
        <a:xfrm>
          <a:off x="9639300" y="13453707"/>
          <a:ext cx="8382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139000</xdr:rowOff>
    </xdr:from>
    <xdr:ext cx="534377" cy="259045"/>
    <xdr:sp macro="" textlink="">
      <xdr:nvSpPr>
        <xdr:cNvPr id="402" name="商工費平均値テキスト"/>
        <xdr:cNvSpPr txBox="1"/>
      </xdr:nvSpPr>
      <xdr:spPr>
        <a:xfrm>
          <a:off x="10528300" y="1316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116123</xdr:rowOff>
    </xdr:from>
    <xdr:to>
      <xdr:col>55</xdr:col>
      <xdr:colOff>50800</xdr:colOff>
      <xdr:row>78</xdr:row>
      <xdr:rowOff>46273</xdr:rowOff>
    </xdr:to>
    <xdr:sp macro="" textlink="">
      <xdr:nvSpPr>
        <xdr:cNvPr id="403" name="フローチャート: 判断 402"/>
        <xdr:cNvSpPr/>
      </xdr:nvSpPr>
      <xdr:spPr>
        <a:xfrm>
          <a:off x="104267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69272</xdr:rowOff>
    </xdr:from>
    <xdr:to>
      <xdr:col>50</xdr:col>
      <xdr:colOff>114300</xdr:colOff>
      <xdr:row>78</xdr:row>
      <xdr:rowOff>80607</xdr:rowOff>
    </xdr:to>
    <xdr:cxnSp macro="">
      <xdr:nvCxnSpPr>
        <xdr:cNvPr id="404" name="直線コネクタ 403"/>
        <xdr:cNvCxnSpPr/>
      </xdr:nvCxnSpPr>
      <xdr:spPr>
        <a:xfrm>
          <a:off x="8750300" y="13442372"/>
          <a:ext cx="889000" cy="1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106769</xdr:rowOff>
    </xdr:from>
    <xdr:to>
      <xdr:col>50</xdr:col>
      <xdr:colOff>165100</xdr:colOff>
      <xdr:row>78</xdr:row>
      <xdr:rowOff>36919</xdr:rowOff>
    </xdr:to>
    <xdr:sp macro="" textlink="">
      <xdr:nvSpPr>
        <xdr:cNvPr id="405" name="フローチャート: 判断 404"/>
        <xdr:cNvSpPr/>
      </xdr:nvSpPr>
      <xdr:spPr>
        <a:xfrm>
          <a:off x="95885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53446</xdr:rowOff>
    </xdr:from>
    <xdr:ext cx="534377" cy="259045"/>
    <xdr:sp macro="" textlink="">
      <xdr:nvSpPr>
        <xdr:cNvPr id="406" name="テキスト ボックス 405"/>
        <xdr:cNvSpPr txBox="1"/>
      </xdr:nvSpPr>
      <xdr:spPr>
        <a:xfrm>
          <a:off x="9372111" y="1308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54927</xdr:rowOff>
    </xdr:from>
    <xdr:to>
      <xdr:col>45</xdr:col>
      <xdr:colOff>177800</xdr:colOff>
      <xdr:row>78</xdr:row>
      <xdr:rowOff>69272</xdr:rowOff>
    </xdr:to>
    <xdr:cxnSp macro="">
      <xdr:nvCxnSpPr>
        <xdr:cNvPr id="407" name="直線コネクタ 406"/>
        <xdr:cNvCxnSpPr/>
      </xdr:nvCxnSpPr>
      <xdr:spPr>
        <a:xfrm>
          <a:off x="7861300" y="13428027"/>
          <a:ext cx="889000" cy="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90900</xdr:rowOff>
    </xdr:from>
    <xdr:to>
      <xdr:col>46</xdr:col>
      <xdr:colOff>38100</xdr:colOff>
      <xdr:row>78</xdr:row>
      <xdr:rowOff>21050</xdr:rowOff>
    </xdr:to>
    <xdr:sp macro="" textlink="">
      <xdr:nvSpPr>
        <xdr:cNvPr id="408" name="フローチャート: 判断 407"/>
        <xdr:cNvSpPr/>
      </xdr:nvSpPr>
      <xdr:spPr>
        <a:xfrm>
          <a:off x="8699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37577</xdr:rowOff>
    </xdr:from>
    <xdr:ext cx="534377" cy="259045"/>
    <xdr:sp macro="" textlink="">
      <xdr:nvSpPr>
        <xdr:cNvPr id="409" name="テキスト ボックス 408"/>
        <xdr:cNvSpPr txBox="1"/>
      </xdr:nvSpPr>
      <xdr:spPr>
        <a:xfrm>
          <a:off x="8483111" y="130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54927</xdr:rowOff>
    </xdr:from>
    <xdr:to>
      <xdr:col>41</xdr:col>
      <xdr:colOff>50800</xdr:colOff>
      <xdr:row>78</xdr:row>
      <xdr:rowOff>75367</xdr:rowOff>
    </xdr:to>
    <xdr:cxnSp macro="">
      <xdr:nvCxnSpPr>
        <xdr:cNvPr id="410" name="直線コネクタ 409"/>
        <xdr:cNvCxnSpPr/>
      </xdr:nvCxnSpPr>
      <xdr:spPr>
        <a:xfrm flipV="1">
          <a:off x="6972300" y="13428027"/>
          <a:ext cx="889000" cy="2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84595</xdr:rowOff>
    </xdr:from>
    <xdr:to>
      <xdr:col>41</xdr:col>
      <xdr:colOff>101600</xdr:colOff>
      <xdr:row>78</xdr:row>
      <xdr:rowOff>14745</xdr:rowOff>
    </xdr:to>
    <xdr:sp macro="" textlink="">
      <xdr:nvSpPr>
        <xdr:cNvPr id="411" name="フローチャート: 判断 410"/>
        <xdr:cNvSpPr/>
      </xdr:nvSpPr>
      <xdr:spPr>
        <a:xfrm>
          <a:off x="7810500" y="132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31272</xdr:rowOff>
    </xdr:from>
    <xdr:ext cx="534377" cy="259045"/>
    <xdr:sp macro="" textlink="">
      <xdr:nvSpPr>
        <xdr:cNvPr id="412" name="テキスト ボックス 411"/>
        <xdr:cNvSpPr txBox="1"/>
      </xdr:nvSpPr>
      <xdr:spPr>
        <a:xfrm>
          <a:off x="7594111" y="1306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83565</xdr:rowOff>
    </xdr:from>
    <xdr:to>
      <xdr:col>36</xdr:col>
      <xdr:colOff>165100</xdr:colOff>
      <xdr:row>78</xdr:row>
      <xdr:rowOff>13715</xdr:rowOff>
    </xdr:to>
    <xdr:sp macro="" textlink="">
      <xdr:nvSpPr>
        <xdr:cNvPr id="413" name="フローチャート: 判断 412"/>
        <xdr:cNvSpPr/>
      </xdr:nvSpPr>
      <xdr:spPr>
        <a:xfrm>
          <a:off x="6921500" y="1328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30242</xdr:rowOff>
    </xdr:from>
    <xdr:ext cx="534377" cy="259045"/>
    <xdr:sp macro="" textlink="">
      <xdr:nvSpPr>
        <xdr:cNvPr id="414" name="テキスト ボックス 413"/>
        <xdr:cNvSpPr txBox="1"/>
      </xdr:nvSpPr>
      <xdr:spPr>
        <a:xfrm>
          <a:off x="6705111" y="1306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37998</xdr:rowOff>
    </xdr:from>
    <xdr:to>
      <xdr:col>55</xdr:col>
      <xdr:colOff>50800</xdr:colOff>
      <xdr:row>78</xdr:row>
      <xdr:rowOff>139598</xdr:rowOff>
    </xdr:to>
    <xdr:sp macro="" textlink="">
      <xdr:nvSpPr>
        <xdr:cNvPr id="420" name="楕円 419"/>
        <xdr:cNvSpPr/>
      </xdr:nvSpPr>
      <xdr:spPr>
        <a:xfrm>
          <a:off x="10426700" y="1341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124375</xdr:rowOff>
    </xdr:from>
    <xdr:ext cx="469744" cy="259045"/>
    <xdr:sp macro="" textlink="">
      <xdr:nvSpPr>
        <xdr:cNvPr id="421" name="商工費該当値テキスト"/>
        <xdr:cNvSpPr txBox="1"/>
      </xdr:nvSpPr>
      <xdr:spPr>
        <a:xfrm>
          <a:off x="10528300" y="1332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29807</xdr:rowOff>
    </xdr:from>
    <xdr:to>
      <xdr:col>50</xdr:col>
      <xdr:colOff>165100</xdr:colOff>
      <xdr:row>78</xdr:row>
      <xdr:rowOff>131407</xdr:rowOff>
    </xdr:to>
    <xdr:sp macro="" textlink="">
      <xdr:nvSpPr>
        <xdr:cNvPr id="422" name="楕円 421"/>
        <xdr:cNvSpPr/>
      </xdr:nvSpPr>
      <xdr:spPr>
        <a:xfrm>
          <a:off x="9588500" y="1340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122534</xdr:rowOff>
    </xdr:from>
    <xdr:ext cx="469744" cy="259045"/>
    <xdr:sp macro="" textlink="">
      <xdr:nvSpPr>
        <xdr:cNvPr id="423" name="テキスト ボックス 422"/>
        <xdr:cNvSpPr txBox="1"/>
      </xdr:nvSpPr>
      <xdr:spPr>
        <a:xfrm>
          <a:off x="9404428" y="13495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18472</xdr:rowOff>
    </xdr:from>
    <xdr:to>
      <xdr:col>46</xdr:col>
      <xdr:colOff>38100</xdr:colOff>
      <xdr:row>78</xdr:row>
      <xdr:rowOff>120072</xdr:rowOff>
    </xdr:to>
    <xdr:sp macro="" textlink="">
      <xdr:nvSpPr>
        <xdr:cNvPr id="424" name="楕円 423"/>
        <xdr:cNvSpPr/>
      </xdr:nvSpPr>
      <xdr:spPr>
        <a:xfrm>
          <a:off x="8699500" y="1339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111199</xdr:rowOff>
    </xdr:from>
    <xdr:ext cx="469744" cy="259045"/>
    <xdr:sp macro="" textlink="">
      <xdr:nvSpPr>
        <xdr:cNvPr id="425" name="テキスト ボックス 424"/>
        <xdr:cNvSpPr txBox="1"/>
      </xdr:nvSpPr>
      <xdr:spPr>
        <a:xfrm>
          <a:off x="8515428" y="1348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4127</xdr:rowOff>
    </xdr:from>
    <xdr:to>
      <xdr:col>41</xdr:col>
      <xdr:colOff>101600</xdr:colOff>
      <xdr:row>78</xdr:row>
      <xdr:rowOff>105727</xdr:rowOff>
    </xdr:to>
    <xdr:sp macro="" textlink="">
      <xdr:nvSpPr>
        <xdr:cNvPr id="426" name="楕円 425"/>
        <xdr:cNvSpPr/>
      </xdr:nvSpPr>
      <xdr:spPr>
        <a:xfrm>
          <a:off x="7810500" y="1337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96854</xdr:rowOff>
    </xdr:from>
    <xdr:ext cx="469744" cy="259045"/>
    <xdr:sp macro="" textlink="">
      <xdr:nvSpPr>
        <xdr:cNvPr id="427" name="テキスト ボックス 426"/>
        <xdr:cNvSpPr txBox="1"/>
      </xdr:nvSpPr>
      <xdr:spPr>
        <a:xfrm>
          <a:off x="7626428" y="1346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24567</xdr:rowOff>
    </xdr:from>
    <xdr:to>
      <xdr:col>36</xdr:col>
      <xdr:colOff>165100</xdr:colOff>
      <xdr:row>78</xdr:row>
      <xdr:rowOff>126167</xdr:rowOff>
    </xdr:to>
    <xdr:sp macro="" textlink="">
      <xdr:nvSpPr>
        <xdr:cNvPr id="428" name="楕円 427"/>
        <xdr:cNvSpPr/>
      </xdr:nvSpPr>
      <xdr:spPr>
        <a:xfrm>
          <a:off x="6921500" y="1339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117294</xdr:rowOff>
    </xdr:from>
    <xdr:ext cx="469744" cy="259045"/>
    <xdr:sp macro="" textlink="">
      <xdr:nvSpPr>
        <xdr:cNvPr id="429" name="テキスト ボックス 428"/>
        <xdr:cNvSpPr txBox="1"/>
      </xdr:nvSpPr>
      <xdr:spPr>
        <a:xfrm>
          <a:off x="6737428" y="1349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26741</xdr:rowOff>
    </xdr:from>
    <xdr:to>
      <xdr:col>54</xdr:col>
      <xdr:colOff>189865</xdr:colOff>
      <xdr:row>98</xdr:row>
      <xdr:rowOff>131173</xdr:rowOff>
    </xdr:to>
    <xdr:cxnSp macro="">
      <xdr:nvCxnSpPr>
        <xdr:cNvPr id="453" name="直線コネクタ 452"/>
        <xdr:cNvCxnSpPr/>
      </xdr:nvCxnSpPr>
      <xdr:spPr>
        <a:xfrm flipV="1">
          <a:off x="10475595" y="15457241"/>
          <a:ext cx="1270" cy="1476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135000</xdr:rowOff>
    </xdr:from>
    <xdr:ext cx="534377" cy="259045"/>
    <xdr:sp macro="" textlink="">
      <xdr:nvSpPr>
        <xdr:cNvPr id="454" name="土木費最小値テキスト"/>
        <xdr:cNvSpPr txBox="1"/>
      </xdr:nvSpPr>
      <xdr:spPr>
        <a:xfrm>
          <a:off x="10528300" y="169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131173</xdr:rowOff>
    </xdr:from>
    <xdr:to>
      <xdr:col>55</xdr:col>
      <xdr:colOff>88900</xdr:colOff>
      <xdr:row>98</xdr:row>
      <xdr:rowOff>131173</xdr:rowOff>
    </xdr:to>
    <xdr:cxnSp macro="">
      <xdr:nvCxnSpPr>
        <xdr:cNvPr id="455" name="直線コネクタ 454"/>
        <xdr:cNvCxnSpPr/>
      </xdr:nvCxnSpPr>
      <xdr:spPr>
        <a:xfrm>
          <a:off x="10388600" y="1693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144868</xdr:rowOff>
    </xdr:from>
    <xdr:ext cx="599010" cy="259045"/>
    <xdr:sp macro="" textlink="">
      <xdr:nvSpPr>
        <xdr:cNvPr id="456" name="土木費最大値テキスト"/>
        <xdr:cNvSpPr txBox="1"/>
      </xdr:nvSpPr>
      <xdr:spPr>
        <a:xfrm>
          <a:off x="10528300" y="152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26741</xdr:rowOff>
    </xdr:from>
    <xdr:to>
      <xdr:col>55</xdr:col>
      <xdr:colOff>88900</xdr:colOff>
      <xdr:row>90</xdr:row>
      <xdr:rowOff>26741</xdr:rowOff>
    </xdr:to>
    <xdr:cxnSp macro="">
      <xdr:nvCxnSpPr>
        <xdr:cNvPr id="457" name="直線コネクタ 456"/>
        <xdr:cNvCxnSpPr/>
      </xdr:nvCxnSpPr>
      <xdr:spPr>
        <a:xfrm>
          <a:off x="10388600" y="1545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138179</xdr:rowOff>
    </xdr:from>
    <xdr:to>
      <xdr:col>55</xdr:col>
      <xdr:colOff>0</xdr:colOff>
      <xdr:row>97</xdr:row>
      <xdr:rowOff>161382</xdr:rowOff>
    </xdr:to>
    <xdr:cxnSp macro="">
      <xdr:nvCxnSpPr>
        <xdr:cNvPr id="458" name="直線コネクタ 457"/>
        <xdr:cNvCxnSpPr/>
      </xdr:nvCxnSpPr>
      <xdr:spPr>
        <a:xfrm>
          <a:off x="9639300" y="16768829"/>
          <a:ext cx="8382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149017</xdr:rowOff>
    </xdr:from>
    <xdr:ext cx="534377" cy="259045"/>
    <xdr:sp macro="" textlink="">
      <xdr:nvSpPr>
        <xdr:cNvPr id="459" name="土木費平均値テキスト"/>
        <xdr:cNvSpPr txBox="1"/>
      </xdr:nvSpPr>
      <xdr:spPr>
        <a:xfrm>
          <a:off x="10528300" y="1677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170590</xdr:rowOff>
    </xdr:from>
    <xdr:to>
      <xdr:col>55</xdr:col>
      <xdr:colOff>50800</xdr:colOff>
      <xdr:row>98</xdr:row>
      <xdr:rowOff>100740</xdr:rowOff>
    </xdr:to>
    <xdr:sp macro="" textlink="">
      <xdr:nvSpPr>
        <xdr:cNvPr id="460" name="フローチャート: 判断 459"/>
        <xdr:cNvSpPr/>
      </xdr:nvSpPr>
      <xdr:spPr>
        <a:xfrm>
          <a:off x="104267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138179</xdr:rowOff>
    </xdr:from>
    <xdr:to>
      <xdr:col>50</xdr:col>
      <xdr:colOff>114300</xdr:colOff>
      <xdr:row>97</xdr:row>
      <xdr:rowOff>165447</xdr:rowOff>
    </xdr:to>
    <xdr:cxnSp macro="">
      <xdr:nvCxnSpPr>
        <xdr:cNvPr id="461" name="直線コネクタ 460"/>
        <xdr:cNvCxnSpPr/>
      </xdr:nvCxnSpPr>
      <xdr:spPr>
        <a:xfrm flipV="1">
          <a:off x="8750300" y="16768829"/>
          <a:ext cx="889000" cy="2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166002</xdr:rowOff>
    </xdr:from>
    <xdr:to>
      <xdr:col>50</xdr:col>
      <xdr:colOff>165100</xdr:colOff>
      <xdr:row>98</xdr:row>
      <xdr:rowOff>96152</xdr:rowOff>
    </xdr:to>
    <xdr:sp macro="" textlink="">
      <xdr:nvSpPr>
        <xdr:cNvPr id="462" name="フローチャート: 判断 461"/>
        <xdr:cNvSpPr/>
      </xdr:nvSpPr>
      <xdr:spPr>
        <a:xfrm>
          <a:off x="9588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87279</xdr:rowOff>
    </xdr:from>
    <xdr:ext cx="534377" cy="259045"/>
    <xdr:sp macro="" textlink="">
      <xdr:nvSpPr>
        <xdr:cNvPr id="463" name="テキスト ボックス 462"/>
        <xdr:cNvSpPr txBox="1"/>
      </xdr:nvSpPr>
      <xdr:spPr>
        <a:xfrm>
          <a:off x="9372111" y="1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165447</xdr:rowOff>
    </xdr:from>
    <xdr:to>
      <xdr:col>45</xdr:col>
      <xdr:colOff>177800</xdr:colOff>
      <xdr:row>98</xdr:row>
      <xdr:rowOff>38663</xdr:rowOff>
    </xdr:to>
    <xdr:cxnSp macro="">
      <xdr:nvCxnSpPr>
        <xdr:cNvPr id="464" name="直線コネクタ 463"/>
        <xdr:cNvCxnSpPr/>
      </xdr:nvCxnSpPr>
      <xdr:spPr>
        <a:xfrm flipV="1">
          <a:off x="7861300" y="16796097"/>
          <a:ext cx="889000" cy="4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166334</xdr:rowOff>
    </xdr:from>
    <xdr:to>
      <xdr:col>46</xdr:col>
      <xdr:colOff>38100</xdr:colOff>
      <xdr:row>98</xdr:row>
      <xdr:rowOff>96484</xdr:rowOff>
    </xdr:to>
    <xdr:sp macro="" textlink="">
      <xdr:nvSpPr>
        <xdr:cNvPr id="465" name="フローチャート: 判断 464"/>
        <xdr:cNvSpPr/>
      </xdr:nvSpPr>
      <xdr:spPr>
        <a:xfrm>
          <a:off x="8699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87611</xdr:rowOff>
    </xdr:from>
    <xdr:ext cx="534377" cy="259045"/>
    <xdr:sp macro="" textlink="">
      <xdr:nvSpPr>
        <xdr:cNvPr id="466" name="テキスト ボックス 465"/>
        <xdr:cNvSpPr txBox="1"/>
      </xdr:nvSpPr>
      <xdr:spPr>
        <a:xfrm>
          <a:off x="8483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38663</xdr:rowOff>
    </xdr:from>
    <xdr:to>
      <xdr:col>41</xdr:col>
      <xdr:colOff>50800</xdr:colOff>
      <xdr:row>98</xdr:row>
      <xdr:rowOff>54325</xdr:rowOff>
    </xdr:to>
    <xdr:cxnSp macro="">
      <xdr:nvCxnSpPr>
        <xdr:cNvPr id="467" name="直線コネクタ 466"/>
        <xdr:cNvCxnSpPr/>
      </xdr:nvCxnSpPr>
      <xdr:spPr>
        <a:xfrm flipV="1">
          <a:off x="6972300" y="16840763"/>
          <a:ext cx="889000" cy="1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1178</xdr:rowOff>
    </xdr:from>
    <xdr:to>
      <xdr:col>41</xdr:col>
      <xdr:colOff>101600</xdr:colOff>
      <xdr:row>98</xdr:row>
      <xdr:rowOff>102778</xdr:rowOff>
    </xdr:to>
    <xdr:sp macro="" textlink="">
      <xdr:nvSpPr>
        <xdr:cNvPr id="468" name="フローチャート: 判断 467"/>
        <xdr:cNvSpPr/>
      </xdr:nvSpPr>
      <xdr:spPr>
        <a:xfrm>
          <a:off x="7810500" y="1680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93905</xdr:rowOff>
    </xdr:from>
    <xdr:ext cx="534377" cy="259045"/>
    <xdr:sp macro="" textlink="">
      <xdr:nvSpPr>
        <xdr:cNvPr id="469" name="テキスト ボックス 468"/>
        <xdr:cNvSpPr txBox="1"/>
      </xdr:nvSpPr>
      <xdr:spPr>
        <a:xfrm>
          <a:off x="7594111" y="1689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163333</xdr:rowOff>
    </xdr:from>
    <xdr:to>
      <xdr:col>36</xdr:col>
      <xdr:colOff>165100</xdr:colOff>
      <xdr:row>98</xdr:row>
      <xdr:rowOff>93483</xdr:rowOff>
    </xdr:to>
    <xdr:sp macro="" textlink="">
      <xdr:nvSpPr>
        <xdr:cNvPr id="470" name="フローチャート: 判断 469"/>
        <xdr:cNvSpPr/>
      </xdr:nvSpPr>
      <xdr:spPr>
        <a:xfrm>
          <a:off x="6921500" y="167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110010</xdr:rowOff>
    </xdr:from>
    <xdr:ext cx="534377" cy="259045"/>
    <xdr:sp macro="" textlink="">
      <xdr:nvSpPr>
        <xdr:cNvPr id="471" name="テキスト ボックス 470"/>
        <xdr:cNvSpPr txBox="1"/>
      </xdr:nvSpPr>
      <xdr:spPr>
        <a:xfrm>
          <a:off x="6705111" y="1656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110582</xdr:rowOff>
    </xdr:from>
    <xdr:to>
      <xdr:col>55</xdr:col>
      <xdr:colOff>50800</xdr:colOff>
      <xdr:row>98</xdr:row>
      <xdr:rowOff>40732</xdr:rowOff>
    </xdr:to>
    <xdr:sp macro="" textlink="">
      <xdr:nvSpPr>
        <xdr:cNvPr id="477" name="楕円 476"/>
        <xdr:cNvSpPr/>
      </xdr:nvSpPr>
      <xdr:spPr>
        <a:xfrm>
          <a:off x="10426700" y="1674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133459</xdr:rowOff>
    </xdr:from>
    <xdr:ext cx="534377" cy="259045"/>
    <xdr:sp macro="" textlink="">
      <xdr:nvSpPr>
        <xdr:cNvPr id="478" name="土木費該当値テキスト"/>
        <xdr:cNvSpPr txBox="1"/>
      </xdr:nvSpPr>
      <xdr:spPr>
        <a:xfrm>
          <a:off x="10528300" y="1659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87379</xdr:rowOff>
    </xdr:from>
    <xdr:to>
      <xdr:col>50</xdr:col>
      <xdr:colOff>165100</xdr:colOff>
      <xdr:row>98</xdr:row>
      <xdr:rowOff>17529</xdr:rowOff>
    </xdr:to>
    <xdr:sp macro="" textlink="">
      <xdr:nvSpPr>
        <xdr:cNvPr id="479" name="楕円 478"/>
        <xdr:cNvSpPr/>
      </xdr:nvSpPr>
      <xdr:spPr>
        <a:xfrm>
          <a:off x="9588500" y="1671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34056</xdr:rowOff>
    </xdr:from>
    <xdr:ext cx="534377" cy="259045"/>
    <xdr:sp macro="" textlink="">
      <xdr:nvSpPr>
        <xdr:cNvPr id="480" name="テキスト ボックス 479"/>
        <xdr:cNvSpPr txBox="1"/>
      </xdr:nvSpPr>
      <xdr:spPr>
        <a:xfrm>
          <a:off x="9372111" y="1649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114647</xdr:rowOff>
    </xdr:from>
    <xdr:to>
      <xdr:col>46</xdr:col>
      <xdr:colOff>38100</xdr:colOff>
      <xdr:row>98</xdr:row>
      <xdr:rowOff>44797</xdr:rowOff>
    </xdr:to>
    <xdr:sp macro="" textlink="">
      <xdr:nvSpPr>
        <xdr:cNvPr id="481" name="楕円 480"/>
        <xdr:cNvSpPr/>
      </xdr:nvSpPr>
      <xdr:spPr>
        <a:xfrm>
          <a:off x="8699500" y="1674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61324</xdr:rowOff>
    </xdr:from>
    <xdr:ext cx="534377" cy="259045"/>
    <xdr:sp macro="" textlink="">
      <xdr:nvSpPr>
        <xdr:cNvPr id="482" name="テキスト ボックス 481"/>
        <xdr:cNvSpPr txBox="1"/>
      </xdr:nvSpPr>
      <xdr:spPr>
        <a:xfrm>
          <a:off x="8483111" y="1652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159313</xdr:rowOff>
    </xdr:from>
    <xdr:to>
      <xdr:col>41</xdr:col>
      <xdr:colOff>101600</xdr:colOff>
      <xdr:row>98</xdr:row>
      <xdr:rowOff>89463</xdr:rowOff>
    </xdr:to>
    <xdr:sp macro="" textlink="">
      <xdr:nvSpPr>
        <xdr:cNvPr id="483" name="楕円 482"/>
        <xdr:cNvSpPr/>
      </xdr:nvSpPr>
      <xdr:spPr>
        <a:xfrm>
          <a:off x="7810500" y="1678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105990</xdr:rowOff>
    </xdr:from>
    <xdr:ext cx="534377" cy="259045"/>
    <xdr:sp macro="" textlink="">
      <xdr:nvSpPr>
        <xdr:cNvPr id="484" name="テキスト ボックス 483"/>
        <xdr:cNvSpPr txBox="1"/>
      </xdr:nvSpPr>
      <xdr:spPr>
        <a:xfrm>
          <a:off x="7594111" y="1656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3525</xdr:rowOff>
    </xdr:from>
    <xdr:to>
      <xdr:col>36</xdr:col>
      <xdr:colOff>165100</xdr:colOff>
      <xdr:row>98</xdr:row>
      <xdr:rowOff>105125</xdr:rowOff>
    </xdr:to>
    <xdr:sp macro="" textlink="">
      <xdr:nvSpPr>
        <xdr:cNvPr id="485" name="楕円 484"/>
        <xdr:cNvSpPr/>
      </xdr:nvSpPr>
      <xdr:spPr>
        <a:xfrm>
          <a:off x="6921500" y="1680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96252</xdr:rowOff>
    </xdr:from>
    <xdr:ext cx="534377" cy="259045"/>
    <xdr:sp macro="" textlink="">
      <xdr:nvSpPr>
        <xdr:cNvPr id="486" name="テキスト ボックス 485"/>
        <xdr:cNvSpPr txBox="1"/>
      </xdr:nvSpPr>
      <xdr:spPr>
        <a:xfrm>
          <a:off x="6705111" y="1689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132659</xdr:rowOff>
    </xdr:from>
    <xdr:to>
      <xdr:col>85</xdr:col>
      <xdr:colOff>126364</xdr:colOff>
      <xdr:row>38</xdr:row>
      <xdr:rowOff>166721</xdr:rowOff>
    </xdr:to>
    <xdr:cxnSp macro="">
      <xdr:nvCxnSpPr>
        <xdr:cNvPr id="509" name="直線コネクタ 508"/>
        <xdr:cNvCxnSpPr/>
      </xdr:nvCxnSpPr>
      <xdr:spPr>
        <a:xfrm flipV="1">
          <a:off x="16317595" y="5447609"/>
          <a:ext cx="1269" cy="1234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170548</xdr:rowOff>
    </xdr:from>
    <xdr:ext cx="469744" cy="259045"/>
    <xdr:sp macro="" textlink="">
      <xdr:nvSpPr>
        <xdr:cNvPr id="510" name="消防費最小値テキスト"/>
        <xdr:cNvSpPr txBox="1"/>
      </xdr:nvSpPr>
      <xdr:spPr>
        <a:xfrm>
          <a:off x="16370300" y="668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166721</xdr:rowOff>
    </xdr:from>
    <xdr:to>
      <xdr:col>86</xdr:col>
      <xdr:colOff>25400</xdr:colOff>
      <xdr:row>38</xdr:row>
      <xdr:rowOff>166721</xdr:rowOff>
    </xdr:to>
    <xdr:cxnSp macro="">
      <xdr:nvCxnSpPr>
        <xdr:cNvPr id="511" name="直線コネクタ 510"/>
        <xdr:cNvCxnSpPr/>
      </xdr:nvCxnSpPr>
      <xdr:spPr>
        <a:xfrm>
          <a:off x="16230600" y="668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79336</xdr:rowOff>
    </xdr:from>
    <xdr:ext cx="534377" cy="259045"/>
    <xdr:sp macro="" textlink="">
      <xdr:nvSpPr>
        <xdr:cNvPr id="512" name="消防費最大値テキスト"/>
        <xdr:cNvSpPr txBox="1"/>
      </xdr:nvSpPr>
      <xdr:spPr>
        <a:xfrm>
          <a:off x="16370300" y="522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132659</xdr:rowOff>
    </xdr:from>
    <xdr:to>
      <xdr:col>86</xdr:col>
      <xdr:colOff>25400</xdr:colOff>
      <xdr:row>31</xdr:row>
      <xdr:rowOff>132659</xdr:rowOff>
    </xdr:to>
    <xdr:cxnSp macro="">
      <xdr:nvCxnSpPr>
        <xdr:cNvPr id="513" name="直線コネクタ 512"/>
        <xdr:cNvCxnSpPr/>
      </xdr:nvCxnSpPr>
      <xdr:spPr>
        <a:xfrm>
          <a:off x="16230600" y="544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112999</xdr:rowOff>
    </xdr:from>
    <xdr:to>
      <xdr:col>85</xdr:col>
      <xdr:colOff>127000</xdr:colOff>
      <xdr:row>38</xdr:row>
      <xdr:rowOff>141986</xdr:rowOff>
    </xdr:to>
    <xdr:cxnSp macro="">
      <xdr:nvCxnSpPr>
        <xdr:cNvPr id="514" name="直線コネクタ 513"/>
        <xdr:cNvCxnSpPr/>
      </xdr:nvCxnSpPr>
      <xdr:spPr>
        <a:xfrm>
          <a:off x="15481300" y="6628099"/>
          <a:ext cx="838200" cy="2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9776</xdr:rowOff>
    </xdr:from>
    <xdr:ext cx="534377" cy="259045"/>
    <xdr:sp macro="" textlink="">
      <xdr:nvSpPr>
        <xdr:cNvPr id="515" name="消防費平均値テキスト"/>
        <xdr:cNvSpPr txBox="1"/>
      </xdr:nvSpPr>
      <xdr:spPr>
        <a:xfrm>
          <a:off x="16370300" y="6181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158349</xdr:rowOff>
    </xdr:from>
    <xdr:to>
      <xdr:col>85</xdr:col>
      <xdr:colOff>177800</xdr:colOff>
      <xdr:row>37</xdr:row>
      <xdr:rowOff>88499</xdr:rowOff>
    </xdr:to>
    <xdr:sp macro="" textlink="">
      <xdr:nvSpPr>
        <xdr:cNvPr id="516" name="フローチャート: 判断 515"/>
        <xdr:cNvSpPr/>
      </xdr:nvSpPr>
      <xdr:spPr>
        <a:xfrm>
          <a:off x="162687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112999</xdr:rowOff>
    </xdr:from>
    <xdr:to>
      <xdr:col>81</xdr:col>
      <xdr:colOff>50800</xdr:colOff>
      <xdr:row>38</xdr:row>
      <xdr:rowOff>148021</xdr:rowOff>
    </xdr:to>
    <xdr:cxnSp macro="">
      <xdr:nvCxnSpPr>
        <xdr:cNvPr id="517" name="直線コネクタ 516"/>
        <xdr:cNvCxnSpPr/>
      </xdr:nvCxnSpPr>
      <xdr:spPr>
        <a:xfrm flipV="1">
          <a:off x="14592300" y="6628099"/>
          <a:ext cx="889000" cy="3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158669</xdr:rowOff>
    </xdr:from>
    <xdr:to>
      <xdr:col>81</xdr:col>
      <xdr:colOff>101600</xdr:colOff>
      <xdr:row>37</xdr:row>
      <xdr:rowOff>88819</xdr:rowOff>
    </xdr:to>
    <xdr:sp macro="" textlink="">
      <xdr:nvSpPr>
        <xdr:cNvPr id="518" name="フローチャート: 判断 517"/>
        <xdr:cNvSpPr/>
      </xdr:nvSpPr>
      <xdr:spPr>
        <a:xfrm>
          <a:off x="15430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105346</xdr:rowOff>
    </xdr:from>
    <xdr:ext cx="534377" cy="259045"/>
    <xdr:sp macro="" textlink="">
      <xdr:nvSpPr>
        <xdr:cNvPr id="519" name="テキスト ボックス 518"/>
        <xdr:cNvSpPr txBox="1"/>
      </xdr:nvSpPr>
      <xdr:spPr>
        <a:xfrm>
          <a:off x="15214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134076</xdr:rowOff>
    </xdr:from>
    <xdr:to>
      <xdr:col>76</xdr:col>
      <xdr:colOff>114300</xdr:colOff>
      <xdr:row>38</xdr:row>
      <xdr:rowOff>148021</xdr:rowOff>
    </xdr:to>
    <xdr:cxnSp macro="">
      <xdr:nvCxnSpPr>
        <xdr:cNvPr id="520" name="直線コネクタ 519"/>
        <xdr:cNvCxnSpPr/>
      </xdr:nvCxnSpPr>
      <xdr:spPr>
        <a:xfrm>
          <a:off x="13703300" y="6649176"/>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166898</xdr:rowOff>
    </xdr:from>
    <xdr:to>
      <xdr:col>76</xdr:col>
      <xdr:colOff>165100</xdr:colOff>
      <xdr:row>37</xdr:row>
      <xdr:rowOff>97048</xdr:rowOff>
    </xdr:to>
    <xdr:sp macro="" textlink="">
      <xdr:nvSpPr>
        <xdr:cNvPr id="521" name="フローチャート: 判断 520"/>
        <xdr:cNvSpPr/>
      </xdr:nvSpPr>
      <xdr:spPr>
        <a:xfrm>
          <a:off x="14541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113575</xdr:rowOff>
    </xdr:from>
    <xdr:ext cx="534377" cy="259045"/>
    <xdr:sp macro="" textlink="">
      <xdr:nvSpPr>
        <xdr:cNvPr id="522" name="テキスト ボックス 521"/>
        <xdr:cNvSpPr txBox="1"/>
      </xdr:nvSpPr>
      <xdr:spPr>
        <a:xfrm>
          <a:off x="14325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22016</xdr:rowOff>
    </xdr:from>
    <xdr:to>
      <xdr:col>71</xdr:col>
      <xdr:colOff>177800</xdr:colOff>
      <xdr:row>38</xdr:row>
      <xdr:rowOff>134076</xdr:rowOff>
    </xdr:to>
    <xdr:cxnSp macro="">
      <xdr:nvCxnSpPr>
        <xdr:cNvPr id="523" name="直線コネクタ 522"/>
        <xdr:cNvCxnSpPr/>
      </xdr:nvCxnSpPr>
      <xdr:spPr>
        <a:xfrm>
          <a:off x="12814300" y="6537116"/>
          <a:ext cx="889000" cy="11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149525</xdr:rowOff>
    </xdr:from>
    <xdr:to>
      <xdr:col>72</xdr:col>
      <xdr:colOff>38100</xdr:colOff>
      <xdr:row>37</xdr:row>
      <xdr:rowOff>79675</xdr:rowOff>
    </xdr:to>
    <xdr:sp macro="" textlink="">
      <xdr:nvSpPr>
        <xdr:cNvPr id="524" name="フローチャート: 判断 523"/>
        <xdr:cNvSpPr/>
      </xdr:nvSpPr>
      <xdr:spPr>
        <a:xfrm>
          <a:off x="13652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96202</xdr:rowOff>
    </xdr:from>
    <xdr:ext cx="534377" cy="259045"/>
    <xdr:sp macro="" textlink="">
      <xdr:nvSpPr>
        <xdr:cNvPr id="525" name="テキスト ボックス 524"/>
        <xdr:cNvSpPr txBox="1"/>
      </xdr:nvSpPr>
      <xdr:spPr>
        <a:xfrm>
          <a:off x="13436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97632</xdr:rowOff>
    </xdr:from>
    <xdr:to>
      <xdr:col>67</xdr:col>
      <xdr:colOff>101600</xdr:colOff>
      <xdr:row>37</xdr:row>
      <xdr:rowOff>27782</xdr:rowOff>
    </xdr:to>
    <xdr:sp macro="" textlink="">
      <xdr:nvSpPr>
        <xdr:cNvPr id="526" name="フローチャート: 判断 525"/>
        <xdr:cNvSpPr/>
      </xdr:nvSpPr>
      <xdr:spPr>
        <a:xfrm>
          <a:off x="12763500" y="626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44309</xdr:rowOff>
    </xdr:from>
    <xdr:ext cx="534377" cy="259045"/>
    <xdr:sp macro="" textlink="">
      <xdr:nvSpPr>
        <xdr:cNvPr id="527" name="テキスト ボックス 526"/>
        <xdr:cNvSpPr txBox="1"/>
      </xdr:nvSpPr>
      <xdr:spPr>
        <a:xfrm>
          <a:off x="12547111" y="604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91186</xdr:rowOff>
    </xdr:from>
    <xdr:to>
      <xdr:col>85</xdr:col>
      <xdr:colOff>177800</xdr:colOff>
      <xdr:row>39</xdr:row>
      <xdr:rowOff>21336</xdr:rowOff>
    </xdr:to>
    <xdr:sp macro="" textlink="">
      <xdr:nvSpPr>
        <xdr:cNvPr id="533" name="楕円 532"/>
        <xdr:cNvSpPr/>
      </xdr:nvSpPr>
      <xdr:spPr>
        <a:xfrm>
          <a:off x="16268700" y="66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6113</xdr:rowOff>
    </xdr:from>
    <xdr:ext cx="469744" cy="259045"/>
    <xdr:sp macro="" textlink="">
      <xdr:nvSpPr>
        <xdr:cNvPr id="534" name="消防費該当値テキスト"/>
        <xdr:cNvSpPr txBox="1"/>
      </xdr:nvSpPr>
      <xdr:spPr>
        <a:xfrm>
          <a:off x="16370300" y="652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62199</xdr:rowOff>
    </xdr:from>
    <xdr:to>
      <xdr:col>81</xdr:col>
      <xdr:colOff>101600</xdr:colOff>
      <xdr:row>38</xdr:row>
      <xdr:rowOff>163799</xdr:rowOff>
    </xdr:to>
    <xdr:sp macro="" textlink="">
      <xdr:nvSpPr>
        <xdr:cNvPr id="535" name="楕円 534"/>
        <xdr:cNvSpPr/>
      </xdr:nvSpPr>
      <xdr:spPr>
        <a:xfrm>
          <a:off x="15430500" y="657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154926</xdr:rowOff>
    </xdr:from>
    <xdr:ext cx="534377" cy="259045"/>
    <xdr:sp macro="" textlink="">
      <xdr:nvSpPr>
        <xdr:cNvPr id="536" name="テキスト ボックス 535"/>
        <xdr:cNvSpPr txBox="1"/>
      </xdr:nvSpPr>
      <xdr:spPr>
        <a:xfrm>
          <a:off x="15214111" y="667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97221</xdr:rowOff>
    </xdr:from>
    <xdr:to>
      <xdr:col>76</xdr:col>
      <xdr:colOff>165100</xdr:colOff>
      <xdr:row>39</xdr:row>
      <xdr:rowOff>27371</xdr:rowOff>
    </xdr:to>
    <xdr:sp macro="" textlink="">
      <xdr:nvSpPr>
        <xdr:cNvPr id="537" name="楕円 536"/>
        <xdr:cNvSpPr/>
      </xdr:nvSpPr>
      <xdr:spPr>
        <a:xfrm>
          <a:off x="14541500" y="661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18498</xdr:rowOff>
    </xdr:from>
    <xdr:ext cx="469744" cy="259045"/>
    <xdr:sp macro="" textlink="">
      <xdr:nvSpPr>
        <xdr:cNvPr id="538" name="テキスト ボックス 537"/>
        <xdr:cNvSpPr txBox="1"/>
      </xdr:nvSpPr>
      <xdr:spPr>
        <a:xfrm>
          <a:off x="14357428" y="670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83276</xdr:rowOff>
    </xdr:from>
    <xdr:to>
      <xdr:col>72</xdr:col>
      <xdr:colOff>38100</xdr:colOff>
      <xdr:row>39</xdr:row>
      <xdr:rowOff>13426</xdr:rowOff>
    </xdr:to>
    <xdr:sp macro="" textlink="">
      <xdr:nvSpPr>
        <xdr:cNvPr id="539" name="楕円 538"/>
        <xdr:cNvSpPr/>
      </xdr:nvSpPr>
      <xdr:spPr>
        <a:xfrm>
          <a:off x="13652500" y="659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4553</xdr:rowOff>
    </xdr:from>
    <xdr:ext cx="534377" cy="259045"/>
    <xdr:sp macro="" textlink="">
      <xdr:nvSpPr>
        <xdr:cNvPr id="540" name="テキスト ボックス 539"/>
        <xdr:cNvSpPr txBox="1"/>
      </xdr:nvSpPr>
      <xdr:spPr>
        <a:xfrm>
          <a:off x="13436111" y="669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142667</xdr:rowOff>
    </xdr:from>
    <xdr:to>
      <xdr:col>67</xdr:col>
      <xdr:colOff>101600</xdr:colOff>
      <xdr:row>38</xdr:row>
      <xdr:rowOff>72817</xdr:rowOff>
    </xdr:to>
    <xdr:sp macro="" textlink="">
      <xdr:nvSpPr>
        <xdr:cNvPr id="541" name="楕円 540"/>
        <xdr:cNvSpPr/>
      </xdr:nvSpPr>
      <xdr:spPr>
        <a:xfrm>
          <a:off x="12763500" y="648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63943</xdr:rowOff>
    </xdr:from>
    <xdr:ext cx="534377" cy="259045"/>
    <xdr:sp macro="" textlink="">
      <xdr:nvSpPr>
        <xdr:cNvPr id="542" name="テキスト ボックス 541"/>
        <xdr:cNvSpPr txBox="1"/>
      </xdr:nvSpPr>
      <xdr:spPr>
        <a:xfrm>
          <a:off x="12547111" y="657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5" name="テキスト ボックス 55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7" name="テキスト ボックス 55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9" name="テキスト ボックス 55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12019</xdr:rowOff>
    </xdr:from>
    <xdr:to>
      <xdr:col>85</xdr:col>
      <xdr:colOff>126364</xdr:colOff>
      <xdr:row>59</xdr:row>
      <xdr:rowOff>9139</xdr:rowOff>
    </xdr:to>
    <xdr:cxnSp macro="">
      <xdr:nvCxnSpPr>
        <xdr:cNvPr id="565" name="直線コネクタ 564"/>
        <xdr:cNvCxnSpPr/>
      </xdr:nvCxnSpPr>
      <xdr:spPr>
        <a:xfrm flipV="1">
          <a:off x="16317595" y="8584519"/>
          <a:ext cx="1269" cy="154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12966</xdr:rowOff>
    </xdr:from>
    <xdr:ext cx="534377" cy="259045"/>
    <xdr:sp macro="" textlink="">
      <xdr:nvSpPr>
        <xdr:cNvPr id="566" name="教育費最小値テキスト"/>
        <xdr:cNvSpPr txBox="1"/>
      </xdr:nvSpPr>
      <xdr:spPr>
        <a:xfrm>
          <a:off x="16370300" y="101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9139</xdr:rowOff>
    </xdr:from>
    <xdr:to>
      <xdr:col>86</xdr:col>
      <xdr:colOff>25400</xdr:colOff>
      <xdr:row>59</xdr:row>
      <xdr:rowOff>9139</xdr:rowOff>
    </xdr:to>
    <xdr:cxnSp macro="">
      <xdr:nvCxnSpPr>
        <xdr:cNvPr id="567" name="直線コネクタ 566"/>
        <xdr:cNvCxnSpPr/>
      </xdr:nvCxnSpPr>
      <xdr:spPr>
        <a:xfrm>
          <a:off x="16230600" y="101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130146</xdr:rowOff>
    </xdr:from>
    <xdr:ext cx="599010" cy="259045"/>
    <xdr:sp macro="" textlink="">
      <xdr:nvSpPr>
        <xdr:cNvPr id="568" name="教育費最大値テキスト"/>
        <xdr:cNvSpPr txBox="1"/>
      </xdr:nvSpPr>
      <xdr:spPr>
        <a:xfrm>
          <a:off x="16370300" y="835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12019</xdr:rowOff>
    </xdr:from>
    <xdr:to>
      <xdr:col>86</xdr:col>
      <xdr:colOff>25400</xdr:colOff>
      <xdr:row>50</xdr:row>
      <xdr:rowOff>12019</xdr:rowOff>
    </xdr:to>
    <xdr:cxnSp macro="">
      <xdr:nvCxnSpPr>
        <xdr:cNvPr id="569" name="直線コネクタ 568"/>
        <xdr:cNvCxnSpPr/>
      </xdr:nvCxnSpPr>
      <xdr:spPr>
        <a:xfrm>
          <a:off x="16230600" y="8584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54570</xdr:rowOff>
    </xdr:from>
    <xdr:to>
      <xdr:col>85</xdr:col>
      <xdr:colOff>127000</xdr:colOff>
      <xdr:row>58</xdr:row>
      <xdr:rowOff>163733</xdr:rowOff>
    </xdr:to>
    <xdr:cxnSp macro="">
      <xdr:nvCxnSpPr>
        <xdr:cNvPr id="570" name="直線コネクタ 569"/>
        <xdr:cNvCxnSpPr/>
      </xdr:nvCxnSpPr>
      <xdr:spPr>
        <a:xfrm flipV="1">
          <a:off x="15481300" y="9998670"/>
          <a:ext cx="838200" cy="10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16939</xdr:rowOff>
    </xdr:from>
    <xdr:ext cx="534377" cy="259045"/>
    <xdr:sp macro="" textlink="">
      <xdr:nvSpPr>
        <xdr:cNvPr id="571" name="教育費平均値テキスト"/>
        <xdr:cNvSpPr txBox="1"/>
      </xdr:nvSpPr>
      <xdr:spPr>
        <a:xfrm>
          <a:off x="16370300" y="9618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165512</xdr:rowOff>
    </xdr:from>
    <xdr:to>
      <xdr:col>85</xdr:col>
      <xdr:colOff>177800</xdr:colOff>
      <xdr:row>57</xdr:row>
      <xdr:rowOff>95662</xdr:rowOff>
    </xdr:to>
    <xdr:sp macro="" textlink="">
      <xdr:nvSpPr>
        <xdr:cNvPr id="572" name="フローチャート: 判断 571"/>
        <xdr:cNvSpPr/>
      </xdr:nvSpPr>
      <xdr:spPr>
        <a:xfrm>
          <a:off x="16268700" y="976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152456</xdr:rowOff>
    </xdr:from>
    <xdr:to>
      <xdr:col>81</xdr:col>
      <xdr:colOff>50800</xdr:colOff>
      <xdr:row>58</xdr:row>
      <xdr:rowOff>163733</xdr:rowOff>
    </xdr:to>
    <xdr:cxnSp macro="">
      <xdr:nvCxnSpPr>
        <xdr:cNvPr id="573" name="直線コネクタ 572"/>
        <xdr:cNvCxnSpPr/>
      </xdr:nvCxnSpPr>
      <xdr:spPr>
        <a:xfrm>
          <a:off x="14592300" y="10096556"/>
          <a:ext cx="8890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10703</xdr:rowOff>
    </xdr:from>
    <xdr:to>
      <xdr:col>81</xdr:col>
      <xdr:colOff>101600</xdr:colOff>
      <xdr:row>57</xdr:row>
      <xdr:rowOff>112303</xdr:rowOff>
    </xdr:to>
    <xdr:sp macro="" textlink="">
      <xdr:nvSpPr>
        <xdr:cNvPr id="574" name="フローチャート: 判断 573"/>
        <xdr:cNvSpPr/>
      </xdr:nvSpPr>
      <xdr:spPr>
        <a:xfrm>
          <a:off x="15430500" y="97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128830</xdr:rowOff>
    </xdr:from>
    <xdr:ext cx="534377" cy="259045"/>
    <xdr:sp macro="" textlink="">
      <xdr:nvSpPr>
        <xdr:cNvPr id="575" name="テキスト ボックス 574"/>
        <xdr:cNvSpPr txBox="1"/>
      </xdr:nvSpPr>
      <xdr:spPr>
        <a:xfrm>
          <a:off x="15214111" y="95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67021</xdr:rowOff>
    </xdr:from>
    <xdr:to>
      <xdr:col>76</xdr:col>
      <xdr:colOff>114300</xdr:colOff>
      <xdr:row>58</xdr:row>
      <xdr:rowOff>152456</xdr:rowOff>
    </xdr:to>
    <xdr:cxnSp macro="">
      <xdr:nvCxnSpPr>
        <xdr:cNvPr id="576" name="直線コネクタ 575"/>
        <xdr:cNvCxnSpPr/>
      </xdr:nvCxnSpPr>
      <xdr:spPr>
        <a:xfrm>
          <a:off x="13703300" y="10011121"/>
          <a:ext cx="889000" cy="8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24877</xdr:rowOff>
    </xdr:from>
    <xdr:to>
      <xdr:col>76</xdr:col>
      <xdr:colOff>165100</xdr:colOff>
      <xdr:row>57</xdr:row>
      <xdr:rowOff>126477</xdr:rowOff>
    </xdr:to>
    <xdr:sp macro="" textlink="">
      <xdr:nvSpPr>
        <xdr:cNvPr id="577" name="フローチャート: 判断 576"/>
        <xdr:cNvSpPr/>
      </xdr:nvSpPr>
      <xdr:spPr>
        <a:xfrm>
          <a:off x="145415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143004</xdr:rowOff>
    </xdr:from>
    <xdr:ext cx="534377" cy="259045"/>
    <xdr:sp macro="" textlink="">
      <xdr:nvSpPr>
        <xdr:cNvPr id="578" name="テキスト ボックス 577"/>
        <xdr:cNvSpPr txBox="1"/>
      </xdr:nvSpPr>
      <xdr:spPr>
        <a:xfrm>
          <a:off x="14325111" y="957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67021</xdr:rowOff>
    </xdr:from>
    <xdr:to>
      <xdr:col>71</xdr:col>
      <xdr:colOff>177800</xdr:colOff>
      <xdr:row>58</xdr:row>
      <xdr:rowOff>125466</xdr:rowOff>
    </xdr:to>
    <xdr:cxnSp macro="">
      <xdr:nvCxnSpPr>
        <xdr:cNvPr id="579" name="直線コネクタ 578"/>
        <xdr:cNvCxnSpPr/>
      </xdr:nvCxnSpPr>
      <xdr:spPr>
        <a:xfrm flipV="1">
          <a:off x="12814300" y="10011121"/>
          <a:ext cx="889000" cy="5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523</xdr:rowOff>
    </xdr:from>
    <xdr:to>
      <xdr:col>72</xdr:col>
      <xdr:colOff>38100</xdr:colOff>
      <xdr:row>57</xdr:row>
      <xdr:rowOff>102123</xdr:rowOff>
    </xdr:to>
    <xdr:sp macro="" textlink="">
      <xdr:nvSpPr>
        <xdr:cNvPr id="580" name="フローチャート: 判断 579"/>
        <xdr:cNvSpPr/>
      </xdr:nvSpPr>
      <xdr:spPr>
        <a:xfrm>
          <a:off x="13652500" y="977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118650</xdr:rowOff>
    </xdr:from>
    <xdr:ext cx="534377" cy="259045"/>
    <xdr:sp macro="" textlink="">
      <xdr:nvSpPr>
        <xdr:cNvPr id="581" name="テキスト ボックス 580"/>
        <xdr:cNvSpPr txBox="1"/>
      </xdr:nvSpPr>
      <xdr:spPr>
        <a:xfrm>
          <a:off x="13436111" y="95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131800</xdr:rowOff>
    </xdr:from>
    <xdr:to>
      <xdr:col>67</xdr:col>
      <xdr:colOff>101600</xdr:colOff>
      <xdr:row>57</xdr:row>
      <xdr:rowOff>61950</xdr:rowOff>
    </xdr:to>
    <xdr:sp macro="" textlink="">
      <xdr:nvSpPr>
        <xdr:cNvPr id="582" name="フローチャート: 判断 581"/>
        <xdr:cNvSpPr/>
      </xdr:nvSpPr>
      <xdr:spPr>
        <a:xfrm>
          <a:off x="12763500" y="97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78477</xdr:rowOff>
    </xdr:from>
    <xdr:ext cx="534377" cy="259045"/>
    <xdr:sp macro="" textlink="">
      <xdr:nvSpPr>
        <xdr:cNvPr id="583" name="テキスト ボックス 582"/>
        <xdr:cNvSpPr txBox="1"/>
      </xdr:nvSpPr>
      <xdr:spPr>
        <a:xfrm>
          <a:off x="12547111" y="95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3770</xdr:rowOff>
    </xdr:from>
    <xdr:to>
      <xdr:col>85</xdr:col>
      <xdr:colOff>177800</xdr:colOff>
      <xdr:row>58</xdr:row>
      <xdr:rowOff>105370</xdr:rowOff>
    </xdr:to>
    <xdr:sp macro="" textlink="">
      <xdr:nvSpPr>
        <xdr:cNvPr id="589" name="楕円 588"/>
        <xdr:cNvSpPr/>
      </xdr:nvSpPr>
      <xdr:spPr>
        <a:xfrm>
          <a:off x="16268700" y="994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90147</xdr:rowOff>
    </xdr:from>
    <xdr:ext cx="534377" cy="259045"/>
    <xdr:sp macro="" textlink="">
      <xdr:nvSpPr>
        <xdr:cNvPr id="590" name="教育費該当値テキスト"/>
        <xdr:cNvSpPr txBox="1"/>
      </xdr:nvSpPr>
      <xdr:spPr>
        <a:xfrm>
          <a:off x="16370300" y="986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112933</xdr:rowOff>
    </xdr:from>
    <xdr:to>
      <xdr:col>81</xdr:col>
      <xdr:colOff>101600</xdr:colOff>
      <xdr:row>59</xdr:row>
      <xdr:rowOff>43083</xdr:rowOff>
    </xdr:to>
    <xdr:sp macro="" textlink="">
      <xdr:nvSpPr>
        <xdr:cNvPr id="591" name="楕円 590"/>
        <xdr:cNvSpPr/>
      </xdr:nvSpPr>
      <xdr:spPr>
        <a:xfrm>
          <a:off x="15430500" y="1005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34210</xdr:rowOff>
    </xdr:from>
    <xdr:ext cx="534377" cy="259045"/>
    <xdr:sp macro="" textlink="">
      <xdr:nvSpPr>
        <xdr:cNvPr id="592" name="テキスト ボックス 591"/>
        <xdr:cNvSpPr txBox="1"/>
      </xdr:nvSpPr>
      <xdr:spPr>
        <a:xfrm>
          <a:off x="15214111" y="1014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101656</xdr:rowOff>
    </xdr:from>
    <xdr:to>
      <xdr:col>76</xdr:col>
      <xdr:colOff>165100</xdr:colOff>
      <xdr:row>59</xdr:row>
      <xdr:rowOff>31806</xdr:rowOff>
    </xdr:to>
    <xdr:sp macro="" textlink="">
      <xdr:nvSpPr>
        <xdr:cNvPr id="593" name="楕円 592"/>
        <xdr:cNvSpPr/>
      </xdr:nvSpPr>
      <xdr:spPr>
        <a:xfrm>
          <a:off x="14541500" y="100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22933</xdr:rowOff>
    </xdr:from>
    <xdr:ext cx="534377" cy="259045"/>
    <xdr:sp macro="" textlink="">
      <xdr:nvSpPr>
        <xdr:cNvPr id="594" name="テキスト ボックス 593"/>
        <xdr:cNvSpPr txBox="1"/>
      </xdr:nvSpPr>
      <xdr:spPr>
        <a:xfrm>
          <a:off x="14325111" y="1013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16221</xdr:rowOff>
    </xdr:from>
    <xdr:to>
      <xdr:col>72</xdr:col>
      <xdr:colOff>38100</xdr:colOff>
      <xdr:row>58</xdr:row>
      <xdr:rowOff>117821</xdr:rowOff>
    </xdr:to>
    <xdr:sp macro="" textlink="">
      <xdr:nvSpPr>
        <xdr:cNvPr id="595" name="楕円 594"/>
        <xdr:cNvSpPr/>
      </xdr:nvSpPr>
      <xdr:spPr>
        <a:xfrm>
          <a:off x="13652500" y="996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108948</xdr:rowOff>
    </xdr:from>
    <xdr:ext cx="534377" cy="259045"/>
    <xdr:sp macro="" textlink="">
      <xdr:nvSpPr>
        <xdr:cNvPr id="596" name="テキスト ボックス 595"/>
        <xdr:cNvSpPr txBox="1"/>
      </xdr:nvSpPr>
      <xdr:spPr>
        <a:xfrm>
          <a:off x="13436111" y="1005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74666</xdr:rowOff>
    </xdr:from>
    <xdr:to>
      <xdr:col>67</xdr:col>
      <xdr:colOff>101600</xdr:colOff>
      <xdr:row>59</xdr:row>
      <xdr:rowOff>4816</xdr:rowOff>
    </xdr:to>
    <xdr:sp macro="" textlink="">
      <xdr:nvSpPr>
        <xdr:cNvPr id="597" name="楕円 596"/>
        <xdr:cNvSpPr/>
      </xdr:nvSpPr>
      <xdr:spPr>
        <a:xfrm>
          <a:off x="12763500" y="1001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167393</xdr:rowOff>
    </xdr:from>
    <xdr:ext cx="534377" cy="259045"/>
    <xdr:sp macro="" textlink="">
      <xdr:nvSpPr>
        <xdr:cNvPr id="598" name="テキスト ボックス 597"/>
        <xdr:cNvSpPr txBox="1"/>
      </xdr:nvSpPr>
      <xdr:spPr>
        <a:xfrm>
          <a:off x="12547111" y="1011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43358</xdr:rowOff>
    </xdr:from>
    <xdr:to>
      <xdr:col>85</xdr:col>
      <xdr:colOff>126364</xdr:colOff>
      <xdr:row>79</xdr:row>
      <xdr:rowOff>44450</xdr:rowOff>
    </xdr:to>
    <xdr:cxnSp macro="">
      <xdr:nvCxnSpPr>
        <xdr:cNvPr id="622" name="直線コネクタ 621"/>
        <xdr:cNvCxnSpPr/>
      </xdr:nvCxnSpPr>
      <xdr:spPr>
        <a:xfrm flipV="1">
          <a:off x="16317595" y="12044858"/>
          <a:ext cx="1269" cy="1544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71429</xdr:rowOff>
    </xdr:from>
    <xdr:ext cx="249299" cy="259045"/>
    <xdr:sp macro="" textlink="">
      <xdr:nvSpPr>
        <xdr:cNvPr id="623" name="災害復旧費最小値テキスト"/>
        <xdr:cNvSpPr txBox="1"/>
      </xdr:nvSpPr>
      <xdr:spPr>
        <a:xfrm>
          <a:off x="16370300" y="136159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161485</xdr:rowOff>
    </xdr:from>
    <xdr:ext cx="599010" cy="259045"/>
    <xdr:sp macro="" textlink="">
      <xdr:nvSpPr>
        <xdr:cNvPr id="625" name="災害復旧費最大値テキスト"/>
        <xdr:cNvSpPr txBox="1"/>
      </xdr:nvSpPr>
      <xdr:spPr>
        <a:xfrm>
          <a:off x="16370300" y="1182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121,586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43358</xdr:rowOff>
    </xdr:from>
    <xdr:to>
      <xdr:col>86</xdr:col>
      <xdr:colOff>25400</xdr:colOff>
      <xdr:row>70</xdr:row>
      <xdr:rowOff>43358</xdr:rowOff>
    </xdr:to>
    <xdr:cxnSp macro="">
      <xdr:nvCxnSpPr>
        <xdr:cNvPr id="626" name="直線コネクタ 625"/>
        <xdr:cNvCxnSpPr/>
      </xdr:nvCxnSpPr>
      <xdr:spPr>
        <a:xfrm>
          <a:off x="16230600" y="120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7" name="直線コネクタ 626"/>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160329</xdr:rowOff>
    </xdr:from>
    <xdr:ext cx="469744" cy="259045"/>
    <xdr:sp macro="" textlink="">
      <xdr:nvSpPr>
        <xdr:cNvPr id="628" name="災害復旧費平均値テキスト"/>
        <xdr:cNvSpPr txBox="1"/>
      </xdr:nvSpPr>
      <xdr:spPr>
        <a:xfrm>
          <a:off x="16370300" y="133619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137452</xdr:rowOff>
    </xdr:from>
    <xdr:to>
      <xdr:col>85</xdr:col>
      <xdr:colOff>177800</xdr:colOff>
      <xdr:row>79</xdr:row>
      <xdr:rowOff>67602</xdr:rowOff>
    </xdr:to>
    <xdr:sp macro="" textlink="">
      <xdr:nvSpPr>
        <xdr:cNvPr id="629" name="フローチャート: 判断 628"/>
        <xdr:cNvSpPr/>
      </xdr:nvSpPr>
      <xdr:spPr>
        <a:xfrm>
          <a:off x="162687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0" name="直線コネクタ 629"/>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148489</xdr:rowOff>
    </xdr:from>
    <xdr:to>
      <xdr:col>81</xdr:col>
      <xdr:colOff>101600</xdr:colOff>
      <xdr:row>79</xdr:row>
      <xdr:rowOff>78639</xdr:rowOff>
    </xdr:to>
    <xdr:sp macro="" textlink="">
      <xdr:nvSpPr>
        <xdr:cNvPr id="631" name="フローチャート: 判断 630"/>
        <xdr:cNvSpPr/>
      </xdr:nvSpPr>
      <xdr:spPr>
        <a:xfrm>
          <a:off x="15430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95166</xdr:rowOff>
    </xdr:from>
    <xdr:ext cx="469744" cy="259045"/>
    <xdr:sp macro="" textlink="">
      <xdr:nvSpPr>
        <xdr:cNvPr id="632" name="テキスト ボックス 631"/>
        <xdr:cNvSpPr txBox="1"/>
      </xdr:nvSpPr>
      <xdr:spPr>
        <a:xfrm>
          <a:off x="15246428" y="1329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44374</xdr:rowOff>
    </xdr:from>
    <xdr:to>
      <xdr:col>76</xdr:col>
      <xdr:colOff>114300</xdr:colOff>
      <xdr:row>79</xdr:row>
      <xdr:rowOff>44450</xdr:rowOff>
    </xdr:to>
    <xdr:cxnSp macro="">
      <xdr:nvCxnSpPr>
        <xdr:cNvPr id="633" name="直線コネクタ 632"/>
        <xdr:cNvCxnSpPr/>
      </xdr:nvCxnSpPr>
      <xdr:spPr>
        <a:xfrm>
          <a:off x="13703300" y="135889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135725</xdr:rowOff>
    </xdr:from>
    <xdr:to>
      <xdr:col>76</xdr:col>
      <xdr:colOff>165100</xdr:colOff>
      <xdr:row>79</xdr:row>
      <xdr:rowOff>65875</xdr:rowOff>
    </xdr:to>
    <xdr:sp macro="" textlink="">
      <xdr:nvSpPr>
        <xdr:cNvPr id="634" name="フローチャート: 判断 633"/>
        <xdr:cNvSpPr/>
      </xdr:nvSpPr>
      <xdr:spPr>
        <a:xfrm>
          <a:off x="14541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82402</xdr:rowOff>
    </xdr:from>
    <xdr:ext cx="469744" cy="259045"/>
    <xdr:sp macro="" textlink="">
      <xdr:nvSpPr>
        <xdr:cNvPr id="635" name="テキスト ボックス 634"/>
        <xdr:cNvSpPr txBox="1"/>
      </xdr:nvSpPr>
      <xdr:spPr>
        <a:xfrm>
          <a:off x="14357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44374</xdr:rowOff>
    </xdr:from>
    <xdr:to>
      <xdr:col>71</xdr:col>
      <xdr:colOff>177800</xdr:colOff>
      <xdr:row>79</xdr:row>
      <xdr:rowOff>44450</xdr:rowOff>
    </xdr:to>
    <xdr:cxnSp macro="">
      <xdr:nvCxnSpPr>
        <xdr:cNvPr id="636" name="直線コネクタ 635"/>
        <xdr:cNvCxnSpPr/>
      </xdr:nvCxnSpPr>
      <xdr:spPr>
        <a:xfrm flipV="1">
          <a:off x="12814300" y="135889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146774</xdr:rowOff>
    </xdr:from>
    <xdr:to>
      <xdr:col>72</xdr:col>
      <xdr:colOff>38100</xdr:colOff>
      <xdr:row>79</xdr:row>
      <xdr:rowOff>76924</xdr:rowOff>
    </xdr:to>
    <xdr:sp macro="" textlink="">
      <xdr:nvSpPr>
        <xdr:cNvPr id="637" name="フローチャート: 判断 636"/>
        <xdr:cNvSpPr/>
      </xdr:nvSpPr>
      <xdr:spPr>
        <a:xfrm>
          <a:off x="13652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93451</xdr:rowOff>
    </xdr:from>
    <xdr:ext cx="469744" cy="259045"/>
    <xdr:sp macro="" textlink="">
      <xdr:nvSpPr>
        <xdr:cNvPr id="638" name="テキスト ボックス 637"/>
        <xdr:cNvSpPr txBox="1"/>
      </xdr:nvSpPr>
      <xdr:spPr>
        <a:xfrm>
          <a:off x="13468428"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162446</xdr:rowOff>
    </xdr:from>
    <xdr:to>
      <xdr:col>67</xdr:col>
      <xdr:colOff>101600</xdr:colOff>
      <xdr:row>79</xdr:row>
      <xdr:rowOff>92596</xdr:rowOff>
    </xdr:to>
    <xdr:sp macro="" textlink="">
      <xdr:nvSpPr>
        <xdr:cNvPr id="639" name="フローチャート: 判断 638"/>
        <xdr:cNvSpPr/>
      </xdr:nvSpPr>
      <xdr:spPr>
        <a:xfrm>
          <a:off x="12763500" y="135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109123</xdr:rowOff>
    </xdr:from>
    <xdr:ext cx="378565" cy="259045"/>
    <xdr:sp macro="" textlink="">
      <xdr:nvSpPr>
        <xdr:cNvPr id="640" name="テキスト ボックス 639"/>
        <xdr:cNvSpPr txBox="1"/>
      </xdr:nvSpPr>
      <xdr:spPr>
        <a:xfrm>
          <a:off x="12625017" y="13310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6" name="楕円 64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115879</xdr:rowOff>
    </xdr:from>
    <xdr:ext cx="249299" cy="259045"/>
    <xdr:sp macro="" textlink="">
      <xdr:nvSpPr>
        <xdr:cNvPr id="647" name="災害復旧費該当値テキスト"/>
        <xdr:cNvSpPr txBox="1"/>
      </xdr:nvSpPr>
      <xdr:spPr>
        <a:xfrm>
          <a:off x="16370300" y="134889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8" name="楕円 647"/>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9" name="テキスト ボックス 648"/>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0" name="楕円 649"/>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1" name="テキスト ボックス 650"/>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165024</xdr:rowOff>
    </xdr:from>
    <xdr:to>
      <xdr:col>72</xdr:col>
      <xdr:colOff>38100</xdr:colOff>
      <xdr:row>79</xdr:row>
      <xdr:rowOff>95174</xdr:rowOff>
    </xdr:to>
    <xdr:sp macro="" textlink="">
      <xdr:nvSpPr>
        <xdr:cNvPr id="652" name="楕円 651"/>
        <xdr:cNvSpPr/>
      </xdr:nvSpPr>
      <xdr:spPr>
        <a:xfrm>
          <a:off x="13652500" y="135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86301</xdr:rowOff>
    </xdr:from>
    <xdr:ext cx="249299" cy="259045"/>
    <xdr:sp macro="" textlink="">
      <xdr:nvSpPr>
        <xdr:cNvPr id="653" name="テキスト ボックス 652"/>
        <xdr:cNvSpPr txBox="1"/>
      </xdr:nvSpPr>
      <xdr:spPr>
        <a:xfrm>
          <a:off x="13578650" y="13630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4" name="楕円 653"/>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5" name="テキスト ボックス 654"/>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166005</xdr:rowOff>
    </xdr:from>
    <xdr:to>
      <xdr:col>85</xdr:col>
      <xdr:colOff>126364</xdr:colOff>
      <xdr:row>98</xdr:row>
      <xdr:rowOff>98912</xdr:rowOff>
    </xdr:to>
    <xdr:cxnSp macro="">
      <xdr:nvCxnSpPr>
        <xdr:cNvPr id="681" name="直線コネクタ 680"/>
        <xdr:cNvCxnSpPr/>
      </xdr:nvCxnSpPr>
      <xdr:spPr>
        <a:xfrm flipV="1">
          <a:off x="16317595" y="15425055"/>
          <a:ext cx="1269" cy="1475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102739</xdr:rowOff>
    </xdr:from>
    <xdr:ext cx="534377" cy="259045"/>
    <xdr:sp macro="" textlink="">
      <xdr:nvSpPr>
        <xdr:cNvPr id="682" name="公債費最小値テキスト"/>
        <xdr:cNvSpPr txBox="1"/>
      </xdr:nvSpPr>
      <xdr:spPr>
        <a:xfrm>
          <a:off x="16370300" y="1690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98912</xdr:rowOff>
    </xdr:from>
    <xdr:to>
      <xdr:col>86</xdr:col>
      <xdr:colOff>25400</xdr:colOff>
      <xdr:row>98</xdr:row>
      <xdr:rowOff>98912</xdr:rowOff>
    </xdr:to>
    <xdr:cxnSp macro="">
      <xdr:nvCxnSpPr>
        <xdr:cNvPr id="683" name="直線コネクタ 682"/>
        <xdr:cNvCxnSpPr/>
      </xdr:nvCxnSpPr>
      <xdr:spPr>
        <a:xfrm>
          <a:off x="16230600" y="1690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112682</xdr:rowOff>
    </xdr:from>
    <xdr:ext cx="599010" cy="259045"/>
    <xdr:sp macro="" textlink="">
      <xdr:nvSpPr>
        <xdr:cNvPr id="684" name="公債費最大値テキスト"/>
        <xdr:cNvSpPr txBox="1"/>
      </xdr:nvSpPr>
      <xdr:spPr>
        <a:xfrm>
          <a:off x="16370300" y="15200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166005</xdr:rowOff>
    </xdr:from>
    <xdr:to>
      <xdr:col>86</xdr:col>
      <xdr:colOff>25400</xdr:colOff>
      <xdr:row>89</xdr:row>
      <xdr:rowOff>166005</xdr:rowOff>
    </xdr:to>
    <xdr:cxnSp macro="">
      <xdr:nvCxnSpPr>
        <xdr:cNvPr id="685" name="直線コネクタ 684"/>
        <xdr:cNvCxnSpPr/>
      </xdr:nvCxnSpPr>
      <xdr:spPr>
        <a:xfrm>
          <a:off x="16230600" y="1542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77586</xdr:rowOff>
    </xdr:from>
    <xdr:to>
      <xdr:col>85</xdr:col>
      <xdr:colOff>127000</xdr:colOff>
      <xdr:row>96</xdr:row>
      <xdr:rowOff>93376</xdr:rowOff>
    </xdr:to>
    <xdr:cxnSp macro="">
      <xdr:nvCxnSpPr>
        <xdr:cNvPr id="686" name="直線コネクタ 685"/>
        <xdr:cNvCxnSpPr/>
      </xdr:nvCxnSpPr>
      <xdr:spPr>
        <a:xfrm>
          <a:off x="15481300" y="16536786"/>
          <a:ext cx="838200" cy="1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87971</xdr:rowOff>
    </xdr:from>
    <xdr:ext cx="534377" cy="259045"/>
    <xdr:sp macro="" textlink="">
      <xdr:nvSpPr>
        <xdr:cNvPr id="687" name="公債費平均値テキスト"/>
        <xdr:cNvSpPr txBox="1"/>
      </xdr:nvSpPr>
      <xdr:spPr>
        <a:xfrm>
          <a:off x="16370300" y="162042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65094</xdr:rowOff>
    </xdr:from>
    <xdr:to>
      <xdr:col>85</xdr:col>
      <xdr:colOff>177800</xdr:colOff>
      <xdr:row>95</xdr:row>
      <xdr:rowOff>166694</xdr:rowOff>
    </xdr:to>
    <xdr:sp macro="" textlink="">
      <xdr:nvSpPr>
        <xdr:cNvPr id="688" name="フローチャート: 判断 687"/>
        <xdr:cNvSpPr/>
      </xdr:nvSpPr>
      <xdr:spPr>
        <a:xfrm>
          <a:off x="162687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25857</xdr:rowOff>
    </xdr:from>
    <xdr:to>
      <xdr:col>81</xdr:col>
      <xdr:colOff>50800</xdr:colOff>
      <xdr:row>96</xdr:row>
      <xdr:rowOff>77586</xdr:rowOff>
    </xdr:to>
    <xdr:cxnSp macro="">
      <xdr:nvCxnSpPr>
        <xdr:cNvPr id="689" name="直線コネクタ 688"/>
        <xdr:cNvCxnSpPr/>
      </xdr:nvCxnSpPr>
      <xdr:spPr>
        <a:xfrm>
          <a:off x="14592300" y="16485057"/>
          <a:ext cx="889000" cy="5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67869</xdr:rowOff>
    </xdr:from>
    <xdr:to>
      <xdr:col>81</xdr:col>
      <xdr:colOff>101600</xdr:colOff>
      <xdr:row>95</xdr:row>
      <xdr:rowOff>169469</xdr:rowOff>
    </xdr:to>
    <xdr:sp macro="" textlink="">
      <xdr:nvSpPr>
        <xdr:cNvPr id="690" name="フローチャート: 判断 689"/>
        <xdr:cNvSpPr/>
      </xdr:nvSpPr>
      <xdr:spPr>
        <a:xfrm>
          <a:off x="15430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14546</xdr:rowOff>
    </xdr:from>
    <xdr:ext cx="534377" cy="259045"/>
    <xdr:sp macro="" textlink="">
      <xdr:nvSpPr>
        <xdr:cNvPr id="691" name="テキスト ボックス 690"/>
        <xdr:cNvSpPr txBox="1"/>
      </xdr:nvSpPr>
      <xdr:spPr>
        <a:xfrm>
          <a:off x="15214111" y="1613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139292</xdr:rowOff>
    </xdr:from>
    <xdr:to>
      <xdr:col>76</xdr:col>
      <xdr:colOff>114300</xdr:colOff>
      <xdr:row>96</xdr:row>
      <xdr:rowOff>25857</xdr:rowOff>
    </xdr:to>
    <xdr:cxnSp macro="">
      <xdr:nvCxnSpPr>
        <xdr:cNvPr id="692" name="直線コネクタ 691"/>
        <xdr:cNvCxnSpPr/>
      </xdr:nvCxnSpPr>
      <xdr:spPr>
        <a:xfrm>
          <a:off x="13703300" y="16427042"/>
          <a:ext cx="889000" cy="5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68049</xdr:rowOff>
    </xdr:from>
    <xdr:to>
      <xdr:col>76</xdr:col>
      <xdr:colOff>165100</xdr:colOff>
      <xdr:row>95</xdr:row>
      <xdr:rowOff>169649</xdr:rowOff>
    </xdr:to>
    <xdr:sp macro="" textlink="">
      <xdr:nvSpPr>
        <xdr:cNvPr id="693" name="フローチャート: 判断 692"/>
        <xdr:cNvSpPr/>
      </xdr:nvSpPr>
      <xdr:spPr>
        <a:xfrm>
          <a:off x="14541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14726</xdr:rowOff>
    </xdr:from>
    <xdr:ext cx="534377" cy="259045"/>
    <xdr:sp macro="" textlink="">
      <xdr:nvSpPr>
        <xdr:cNvPr id="694" name="テキスト ボックス 693"/>
        <xdr:cNvSpPr txBox="1"/>
      </xdr:nvSpPr>
      <xdr:spPr>
        <a:xfrm>
          <a:off x="14325111" y="1613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139292</xdr:rowOff>
    </xdr:from>
    <xdr:to>
      <xdr:col>71</xdr:col>
      <xdr:colOff>177800</xdr:colOff>
      <xdr:row>95</xdr:row>
      <xdr:rowOff>143782</xdr:rowOff>
    </xdr:to>
    <xdr:cxnSp macro="">
      <xdr:nvCxnSpPr>
        <xdr:cNvPr id="695" name="直線コネクタ 694"/>
        <xdr:cNvCxnSpPr/>
      </xdr:nvCxnSpPr>
      <xdr:spPr>
        <a:xfrm flipV="1">
          <a:off x="12814300" y="16427042"/>
          <a:ext cx="889000" cy="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62202</xdr:rowOff>
    </xdr:from>
    <xdr:to>
      <xdr:col>72</xdr:col>
      <xdr:colOff>38100</xdr:colOff>
      <xdr:row>95</xdr:row>
      <xdr:rowOff>163802</xdr:rowOff>
    </xdr:to>
    <xdr:sp macro="" textlink="">
      <xdr:nvSpPr>
        <xdr:cNvPr id="696" name="フローチャート: 判断 695"/>
        <xdr:cNvSpPr/>
      </xdr:nvSpPr>
      <xdr:spPr>
        <a:xfrm>
          <a:off x="13652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8879</xdr:rowOff>
    </xdr:from>
    <xdr:ext cx="534377" cy="259045"/>
    <xdr:sp macro="" textlink="">
      <xdr:nvSpPr>
        <xdr:cNvPr id="697" name="テキスト ボックス 696"/>
        <xdr:cNvSpPr txBox="1"/>
      </xdr:nvSpPr>
      <xdr:spPr>
        <a:xfrm>
          <a:off x="13436111" y="161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32910</xdr:rowOff>
    </xdr:from>
    <xdr:to>
      <xdr:col>67</xdr:col>
      <xdr:colOff>101600</xdr:colOff>
      <xdr:row>95</xdr:row>
      <xdr:rowOff>134510</xdr:rowOff>
    </xdr:to>
    <xdr:sp macro="" textlink="">
      <xdr:nvSpPr>
        <xdr:cNvPr id="698" name="フローチャート: 判断 697"/>
        <xdr:cNvSpPr/>
      </xdr:nvSpPr>
      <xdr:spPr>
        <a:xfrm>
          <a:off x="12763500" y="16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151037</xdr:rowOff>
    </xdr:from>
    <xdr:ext cx="534377" cy="259045"/>
    <xdr:sp macro="" textlink="">
      <xdr:nvSpPr>
        <xdr:cNvPr id="699" name="テキスト ボックス 698"/>
        <xdr:cNvSpPr txBox="1"/>
      </xdr:nvSpPr>
      <xdr:spPr>
        <a:xfrm>
          <a:off x="12547111" y="1609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42576</xdr:rowOff>
    </xdr:from>
    <xdr:to>
      <xdr:col>85</xdr:col>
      <xdr:colOff>177800</xdr:colOff>
      <xdr:row>96</xdr:row>
      <xdr:rowOff>144176</xdr:rowOff>
    </xdr:to>
    <xdr:sp macro="" textlink="">
      <xdr:nvSpPr>
        <xdr:cNvPr id="705" name="楕円 704"/>
        <xdr:cNvSpPr/>
      </xdr:nvSpPr>
      <xdr:spPr>
        <a:xfrm>
          <a:off x="16268700" y="1650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21003</xdr:rowOff>
    </xdr:from>
    <xdr:ext cx="534377" cy="259045"/>
    <xdr:sp macro="" textlink="">
      <xdr:nvSpPr>
        <xdr:cNvPr id="706" name="公債費該当値テキスト"/>
        <xdr:cNvSpPr txBox="1"/>
      </xdr:nvSpPr>
      <xdr:spPr>
        <a:xfrm>
          <a:off x="16370300" y="1648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26786</xdr:rowOff>
    </xdr:from>
    <xdr:to>
      <xdr:col>81</xdr:col>
      <xdr:colOff>101600</xdr:colOff>
      <xdr:row>96</xdr:row>
      <xdr:rowOff>128386</xdr:rowOff>
    </xdr:to>
    <xdr:sp macro="" textlink="">
      <xdr:nvSpPr>
        <xdr:cNvPr id="707" name="楕円 706"/>
        <xdr:cNvSpPr/>
      </xdr:nvSpPr>
      <xdr:spPr>
        <a:xfrm>
          <a:off x="15430500" y="1648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119513</xdr:rowOff>
    </xdr:from>
    <xdr:ext cx="534377" cy="259045"/>
    <xdr:sp macro="" textlink="">
      <xdr:nvSpPr>
        <xdr:cNvPr id="708" name="テキスト ボックス 707"/>
        <xdr:cNvSpPr txBox="1"/>
      </xdr:nvSpPr>
      <xdr:spPr>
        <a:xfrm>
          <a:off x="15214111" y="1657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146507</xdr:rowOff>
    </xdr:from>
    <xdr:to>
      <xdr:col>76</xdr:col>
      <xdr:colOff>165100</xdr:colOff>
      <xdr:row>96</xdr:row>
      <xdr:rowOff>76657</xdr:rowOff>
    </xdr:to>
    <xdr:sp macro="" textlink="">
      <xdr:nvSpPr>
        <xdr:cNvPr id="709" name="楕円 708"/>
        <xdr:cNvSpPr/>
      </xdr:nvSpPr>
      <xdr:spPr>
        <a:xfrm>
          <a:off x="14541500" y="1643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67784</xdr:rowOff>
    </xdr:from>
    <xdr:ext cx="534377" cy="259045"/>
    <xdr:sp macro="" textlink="">
      <xdr:nvSpPr>
        <xdr:cNvPr id="710" name="テキスト ボックス 709"/>
        <xdr:cNvSpPr txBox="1"/>
      </xdr:nvSpPr>
      <xdr:spPr>
        <a:xfrm>
          <a:off x="14325111" y="1652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88492</xdr:rowOff>
    </xdr:from>
    <xdr:to>
      <xdr:col>72</xdr:col>
      <xdr:colOff>38100</xdr:colOff>
      <xdr:row>96</xdr:row>
      <xdr:rowOff>18642</xdr:rowOff>
    </xdr:to>
    <xdr:sp macro="" textlink="">
      <xdr:nvSpPr>
        <xdr:cNvPr id="711" name="楕円 710"/>
        <xdr:cNvSpPr/>
      </xdr:nvSpPr>
      <xdr:spPr>
        <a:xfrm>
          <a:off x="13652500" y="1637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9769</xdr:rowOff>
    </xdr:from>
    <xdr:ext cx="534377" cy="259045"/>
    <xdr:sp macro="" textlink="">
      <xdr:nvSpPr>
        <xdr:cNvPr id="712" name="テキスト ボックス 711"/>
        <xdr:cNvSpPr txBox="1"/>
      </xdr:nvSpPr>
      <xdr:spPr>
        <a:xfrm>
          <a:off x="13436111" y="1646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92982</xdr:rowOff>
    </xdr:from>
    <xdr:to>
      <xdr:col>67</xdr:col>
      <xdr:colOff>101600</xdr:colOff>
      <xdr:row>96</xdr:row>
      <xdr:rowOff>23132</xdr:rowOff>
    </xdr:to>
    <xdr:sp macro="" textlink="">
      <xdr:nvSpPr>
        <xdr:cNvPr id="713" name="楕円 712"/>
        <xdr:cNvSpPr/>
      </xdr:nvSpPr>
      <xdr:spPr>
        <a:xfrm>
          <a:off x="12763500" y="1638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14259</xdr:rowOff>
    </xdr:from>
    <xdr:ext cx="534377" cy="259045"/>
    <xdr:sp macro="" textlink="">
      <xdr:nvSpPr>
        <xdr:cNvPr id="714" name="テキスト ボックス 713"/>
        <xdr:cNvSpPr txBox="1"/>
      </xdr:nvSpPr>
      <xdr:spPr>
        <a:xfrm>
          <a:off x="12547111" y="1647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5740</xdr:rowOff>
    </xdr:from>
    <xdr:to>
      <xdr:col>116</xdr:col>
      <xdr:colOff>62864</xdr:colOff>
      <xdr:row>38</xdr:row>
      <xdr:rowOff>139700</xdr:rowOff>
    </xdr:to>
    <xdr:cxnSp macro="">
      <xdr:nvCxnSpPr>
        <xdr:cNvPr id="736" name="直線コネクタ 735"/>
        <xdr:cNvCxnSpPr/>
      </xdr:nvCxnSpPr>
      <xdr:spPr>
        <a:xfrm flipV="1">
          <a:off x="22159595" y="5149240"/>
          <a:ext cx="1269" cy="15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7" name="諸支出金最小値テキスト"/>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123867</xdr:rowOff>
    </xdr:from>
    <xdr:ext cx="469744" cy="259045"/>
    <xdr:sp macro="" textlink="">
      <xdr:nvSpPr>
        <xdr:cNvPr id="739" name="諸支出金最大値テキスト"/>
        <xdr:cNvSpPr txBox="1"/>
      </xdr:nvSpPr>
      <xdr:spPr>
        <a:xfrm>
          <a:off x="22212300" y="492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5740</xdr:rowOff>
    </xdr:from>
    <xdr:to>
      <xdr:col>116</xdr:col>
      <xdr:colOff>152400</xdr:colOff>
      <xdr:row>30</xdr:row>
      <xdr:rowOff>5740</xdr:rowOff>
    </xdr:to>
    <xdr:cxnSp macro="">
      <xdr:nvCxnSpPr>
        <xdr:cNvPr id="740" name="直線コネクタ 739"/>
        <xdr:cNvCxnSpPr/>
      </xdr:nvCxnSpPr>
      <xdr:spPr>
        <a:xfrm>
          <a:off x="22072600" y="514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2" name="諸支出金平均値テキスト"/>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3" name="フローチャート: 判断 742"/>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37236</xdr:rowOff>
    </xdr:from>
    <xdr:to>
      <xdr:col>112</xdr:col>
      <xdr:colOff>38100</xdr:colOff>
      <xdr:row>38</xdr:row>
      <xdr:rowOff>138836</xdr:rowOff>
    </xdr:to>
    <xdr:sp macro="" textlink="">
      <xdr:nvSpPr>
        <xdr:cNvPr id="745" name="フローチャート: 判断 744"/>
        <xdr:cNvSpPr/>
      </xdr:nvSpPr>
      <xdr:spPr>
        <a:xfrm>
          <a:off x="21272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155363</xdr:rowOff>
    </xdr:from>
    <xdr:ext cx="378565" cy="259045"/>
    <xdr:sp macro="" textlink="">
      <xdr:nvSpPr>
        <xdr:cNvPr id="746" name="テキスト ボックス 745"/>
        <xdr:cNvSpPr txBox="1"/>
      </xdr:nvSpPr>
      <xdr:spPr>
        <a:xfrm>
          <a:off x="21134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27178</xdr:rowOff>
    </xdr:from>
    <xdr:to>
      <xdr:col>107</xdr:col>
      <xdr:colOff>101600</xdr:colOff>
      <xdr:row>38</xdr:row>
      <xdr:rowOff>128778</xdr:rowOff>
    </xdr:to>
    <xdr:sp macro="" textlink="">
      <xdr:nvSpPr>
        <xdr:cNvPr id="748" name="フローチャート: 判断 747"/>
        <xdr:cNvSpPr/>
      </xdr:nvSpPr>
      <xdr:spPr>
        <a:xfrm>
          <a:off x="20383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145305</xdr:rowOff>
    </xdr:from>
    <xdr:ext cx="378565" cy="259045"/>
    <xdr:sp macro="" textlink="">
      <xdr:nvSpPr>
        <xdr:cNvPr id="749" name="テキスト ボックス 748"/>
        <xdr:cNvSpPr txBox="1"/>
      </xdr:nvSpPr>
      <xdr:spPr>
        <a:xfrm>
          <a:off x="20245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37008</xdr:rowOff>
    </xdr:from>
    <xdr:to>
      <xdr:col>102</xdr:col>
      <xdr:colOff>165100</xdr:colOff>
      <xdr:row>38</xdr:row>
      <xdr:rowOff>138608</xdr:rowOff>
    </xdr:to>
    <xdr:sp macro="" textlink="">
      <xdr:nvSpPr>
        <xdr:cNvPr id="751" name="フローチャート: 判断 750"/>
        <xdr:cNvSpPr/>
      </xdr:nvSpPr>
      <xdr:spPr>
        <a:xfrm>
          <a:off x="19494500" y="655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155135</xdr:rowOff>
    </xdr:from>
    <xdr:ext cx="378565" cy="259045"/>
    <xdr:sp macro="" textlink="">
      <xdr:nvSpPr>
        <xdr:cNvPr id="752" name="テキスト ボックス 751"/>
        <xdr:cNvSpPr txBox="1"/>
      </xdr:nvSpPr>
      <xdr:spPr>
        <a:xfrm>
          <a:off x="19356017" y="6327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79756</xdr:rowOff>
    </xdr:from>
    <xdr:to>
      <xdr:col>98</xdr:col>
      <xdr:colOff>38100</xdr:colOff>
      <xdr:row>38</xdr:row>
      <xdr:rowOff>9906</xdr:rowOff>
    </xdr:to>
    <xdr:sp macro="" textlink="">
      <xdr:nvSpPr>
        <xdr:cNvPr id="753" name="フローチャート: 判断 752"/>
        <xdr:cNvSpPr/>
      </xdr:nvSpPr>
      <xdr:spPr>
        <a:xfrm>
          <a:off x="186055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26433</xdr:rowOff>
    </xdr:from>
    <xdr:ext cx="378565" cy="259045"/>
    <xdr:sp macro="" textlink="">
      <xdr:nvSpPr>
        <xdr:cNvPr id="754" name="テキスト ボックス 753"/>
        <xdr:cNvSpPr txBox="1"/>
      </xdr:nvSpPr>
      <xdr:spPr>
        <a:xfrm>
          <a:off x="18467017" y="6198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1" name="諸支出金該当値テキスト"/>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が類似団体平均に比べ高止まりしているのは、ごみ処理やごみ収集業務の委託料等による物件費、病院事業会計への繰出金等による補助費等が高い水準であることが主な要因である。また、平成２９年度から広域ごみ処理施設の建設が本格的に始動したことも影響している。土木費については、類似団体平均を下回る水準で推移してきていたが、平成２７年度から当市の重点施策の一つである治水事業の鹿島川・松村川整備事業等が本格実施され、平成２８年度からは、下水道事業会計への繰出金の増により類似団体平均を上回っている。平成３０年度においては、学校給食センター建設事業とそれに伴う各中学校配膳室増築事業の実施により、教育費の住民一人当たりのコストが前年度から７，１６３円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兵庫県高砂市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対前年度比１．９９ポイントの増となっている。実質収支額は、５億３，００５万４千円の黒字となっている。近年は各年度とも黒字を計上しており、健全な状態を維持している。平成３０年度の実質単年度収支は、平成２９年度に続き黒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兵庫県高砂市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全ての会計において黒字であり、近年は安定して健全性が保たれている。平成２４年度から赤字は生じておらず、今後も各会計において、適正な財政運営を行い、現在の状況を維持していく。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2162_&#39640;&#30722;&#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CF51">
            <v>71.900000000000006</v>
          </cell>
          <cell r="CN51">
            <v>75.099999999999994</v>
          </cell>
          <cell r="CV51">
            <v>71.2</v>
          </cell>
        </row>
        <row r="53">
          <cell r="CF53">
            <v>57.5</v>
          </cell>
          <cell r="CN53">
            <v>57.2</v>
          </cell>
          <cell r="CV53">
            <v>58</v>
          </cell>
        </row>
        <row r="55">
          <cell r="AN55" t="str">
            <v>類似団体内平均値</v>
          </cell>
          <cell r="CF55">
            <v>33.1</v>
          </cell>
          <cell r="CN55">
            <v>31.3</v>
          </cell>
          <cell r="CV55">
            <v>25.3</v>
          </cell>
        </row>
        <row r="57">
          <cell r="CF57">
            <v>57.2</v>
          </cell>
          <cell r="CN57">
            <v>58.5</v>
          </cell>
          <cell r="CV57">
            <v>59.9</v>
          </cell>
        </row>
        <row r="72">
          <cell r="BP72" t="str">
            <v>H26</v>
          </cell>
          <cell r="BX72" t="str">
            <v>H27</v>
          </cell>
          <cell r="CF72" t="str">
            <v>H28</v>
          </cell>
          <cell r="CN72" t="str">
            <v>H29</v>
          </cell>
          <cell r="CV72" t="str">
            <v>H30</v>
          </cell>
        </row>
        <row r="73">
          <cell r="AN73" t="str">
            <v>当該団体値</v>
          </cell>
          <cell r="BP73">
            <v>76.3</v>
          </cell>
          <cell r="BX73">
            <v>63</v>
          </cell>
          <cell r="CF73">
            <v>71.900000000000006</v>
          </cell>
          <cell r="CN73">
            <v>75.099999999999994</v>
          </cell>
          <cell r="CV73">
            <v>71.2</v>
          </cell>
        </row>
        <row r="75">
          <cell r="BP75">
            <v>9.6</v>
          </cell>
          <cell r="BX75">
            <v>10.6</v>
          </cell>
          <cell r="CF75">
            <v>11.1</v>
          </cell>
          <cell r="CN75">
            <v>10</v>
          </cell>
          <cell r="CV75">
            <v>7.9</v>
          </cell>
        </row>
        <row r="77">
          <cell r="AN77" t="str">
            <v>類似団体内平均値</v>
          </cell>
          <cell r="BP77">
            <v>44.4</v>
          </cell>
          <cell r="BX77">
            <v>37.299999999999997</v>
          </cell>
          <cell r="CF77">
            <v>33.1</v>
          </cell>
          <cell r="CN77">
            <v>31.3</v>
          </cell>
          <cell r="CV77">
            <v>25.3</v>
          </cell>
        </row>
        <row r="79">
          <cell r="BP79">
            <v>9.4</v>
          </cell>
          <cell r="BX79">
            <v>7.8</v>
          </cell>
          <cell r="CF79">
            <v>7.5</v>
          </cell>
          <cell r="CN79">
            <v>7.2</v>
          </cell>
          <cell r="CV79">
            <v>6.9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79</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81</v>
      </c>
      <c r="C3" s="402"/>
      <c r="D3" s="402"/>
      <c r="E3" s="403"/>
      <c r="F3" s="403"/>
      <c r="G3" s="403"/>
      <c r="H3" s="403"/>
      <c r="I3" s="403"/>
      <c r="J3" s="403"/>
      <c r="K3" s="403"/>
      <c r="L3" s="403" t="s">
        <v>82</v>
      </c>
      <c r="M3" s="403"/>
      <c r="N3" s="403"/>
      <c r="O3" s="403"/>
      <c r="P3" s="403"/>
      <c r="Q3" s="403"/>
      <c r="R3" s="410"/>
      <c r="S3" s="410"/>
      <c r="T3" s="410"/>
      <c r="U3" s="410"/>
      <c r="V3" s="411"/>
      <c r="W3" s="385" t="s">
        <v>83</v>
      </c>
      <c r="X3" s="386"/>
      <c r="Y3" s="386"/>
      <c r="Z3" s="386"/>
      <c r="AA3" s="386"/>
      <c r="AB3" s="402"/>
      <c r="AC3" s="410" t="s">
        <v>84</v>
      </c>
      <c r="AD3" s="386"/>
      <c r="AE3" s="386"/>
      <c r="AF3" s="386"/>
      <c r="AG3" s="386"/>
      <c r="AH3" s="386"/>
      <c r="AI3" s="386"/>
      <c r="AJ3" s="386"/>
      <c r="AK3" s="386"/>
      <c r="AL3" s="387"/>
      <c r="AM3" s="385" t="s">
        <v>85</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86</v>
      </c>
      <c r="BO3" s="386"/>
      <c r="BP3" s="386"/>
      <c r="BQ3" s="386"/>
      <c r="BR3" s="386"/>
      <c r="BS3" s="386"/>
      <c r="BT3" s="386"/>
      <c r="BU3" s="387"/>
      <c r="BV3" s="385" t="s">
        <v>87</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88</v>
      </c>
      <c r="CU3" s="386"/>
      <c r="CV3" s="386"/>
      <c r="CW3" s="386"/>
      <c r="CX3" s="386"/>
      <c r="CY3" s="386"/>
      <c r="CZ3" s="386"/>
      <c r="DA3" s="387"/>
      <c r="DB3" s="385" t="s">
        <v>89</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90</v>
      </c>
      <c r="AZ4" s="389"/>
      <c r="BA4" s="389"/>
      <c r="BB4" s="389"/>
      <c r="BC4" s="389"/>
      <c r="BD4" s="389"/>
      <c r="BE4" s="389"/>
      <c r="BF4" s="389"/>
      <c r="BG4" s="389"/>
      <c r="BH4" s="389"/>
      <c r="BI4" s="389"/>
      <c r="BJ4" s="389"/>
      <c r="BK4" s="389"/>
      <c r="BL4" s="389"/>
      <c r="BM4" s="390"/>
      <c r="BN4" s="391">
        <v>35488458</v>
      </c>
      <c r="BO4" s="392"/>
      <c r="BP4" s="392"/>
      <c r="BQ4" s="392"/>
      <c r="BR4" s="392"/>
      <c r="BS4" s="392"/>
      <c r="BT4" s="392"/>
      <c r="BU4" s="393"/>
      <c r="BV4" s="391">
        <v>35615949</v>
      </c>
      <c r="BW4" s="392"/>
      <c r="BX4" s="392"/>
      <c r="BY4" s="392"/>
      <c r="BZ4" s="392"/>
      <c r="CA4" s="392"/>
      <c r="CB4" s="392"/>
      <c r="CC4" s="393"/>
      <c r="CD4" s="394" t="s">
        <v>91</v>
      </c>
      <c r="CE4" s="395"/>
      <c r="CF4" s="395"/>
      <c r="CG4" s="395"/>
      <c r="CH4" s="395"/>
      <c r="CI4" s="395"/>
      <c r="CJ4" s="395"/>
      <c r="CK4" s="395"/>
      <c r="CL4" s="395"/>
      <c r="CM4" s="395"/>
      <c r="CN4" s="395"/>
      <c r="CO4" s="395"/>
      <c r="CP4" s="395"/>
      <c r="CQ4" s="395"/>
      <c r="CR4" s="395"/>
      <c r="CS4" s="396"/>
      <c r="CT4" s="397">
        <v>2.6</v>
      </c>
      <c r="CU4" s="398"/>
      <c r="CV4" s="398"/>
      <c r="CW4" s="398"/>
      <c r="CX4" s="398"/>
      <c r="CY4" s="398"/>
      <c r="CZ4" s="398"/>
      <c r="DA4" s="399"/>
      <c r="DB4" s="397">
        <v>2.9</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92</v>
      </c>
      <c r="AN5" s="458"/>
      <c r="AO5" s="458"/>
      <c r="AP5" s="458"/>
      <c r="AQ5" s="458"/>
      <c r="AR5" s="458"/>
      <c r="AS5" s="458"/>
      <c r="AT5" s="459"/>
      <c r="AU5" s="460" t="s">
        <v>93</v>
      </c>
      <c r="AV5" s="461"/>
      <c r="AW5" s="461"/>
      <c r="AX5" s="461"/>
      <c r="AY5" s="462" t="s">
        <v>94</v>
      </c>
      <c r="AZ5" s="463"/>
      <c r="BA5" s="463"/>
      <c r="BB5" s="463"/>
      <c r="BC5" s="463"/>
      <c r="BD5" s="463"/>
      <c r="BE5" s="463"/>
      <c r="BF5" s="463"/>
      <c r="BG5" s="463"/>
      <c r="BH5" s="463"/>
      <c r="BI5" s="463"/>
      <c r="BJ5" s="463"/>
      <c r="BK5" s="463"/>
      <c r="BL5" s="463"/>
      <c r="BM5" s="464"/>
      <c r="BN5" s="428">
        <v>34930464</v>
      </c>
      <c r="BO5" s="429"/>
      <c r="BP5" s="429"/>
      <c r="BQ5" s="429"/>
      <c r="BR5" s="429"/>
      <c r="BS5" s="429"/>
      <c r="BT5" s="429"/>
      <c r="BU5" s="430"/>
      <c r="BV5" s="428">
        <v>34823834</v>
      </c>
      <c r="BW5" s="429"/>
      <c r="BX5" s="429"/>
      <c r="BY5" s="429"/>
      <c r="BZ5" s="429"/>
      <c r="CA5" s="429"/>
      <c r="CB5" s="429"/>
      <c r="CC5" s="430"/>
      <c r="CD5" s="431" t="s">
        <v>95</v>
      </c>
      <c r="CE5" s="432"/>
      <c r="CF5" s="432"/>
      <c r="CG5" s="432"/>
      <c r="CH5" s="432"/>
      <c r="CI5" s="432"/>
      <c r="CJ5" s="432"/>
      <c r="CK5" s="432"/>
      <c r="CL5" s="432"/>
      <c r="CM5" s="432"/>
      <c r="CN5" s="432"/>
      <c r="CO5" s="432"/>
      <c r="CP5" s="432"/>
      <c r="CQ5" s="432"/>
      <c r="CR5" s="432"/>
      <c r="CS5" s="433"/>
      <c r="CT5" s="425">
        <v>90.7</v>
      </c>
      <c r="CU5" s="426"/>
      <c r="CV5" s="426"/>
      <c r="CW5" s="426"/>
      <c r="CX5" s="426"/>
      <c r="CY5" s="426"/>
      <c r="CZ5" s="426"/>
      <c r="DA5" s="427"/>
      <c r="DB5" s="425">
        <v>91.8</v>
      </c>
      <c r="DC5" s="426"/>
      <c r="DD5" s="426"/>
      <c r="DE5" s="426"/>
      <c r="DF5" s="426"/>
      <c r="DG5" s="426"/>
      <c r="DH5" s="426"/>
      <c r="DI5" s="427"/>
      <c r="DJ5" s="185"/>
      <c r="DK5" s="185"/>
      <c r="DL5" s="185"/>
      <c r="DM5" s="185"/>
      <c r="DN5" s="185"/>
      <c r="DO5" s="185"/>
    </row>
    <row r="6" spans="1:119" ht="18.75" customHeight="1" x14ac:dyDescent="0.15">
      <c r="A6" s="186"/>
      <c r="B6" s="434" t="s">
        <v>96</v>
      </c>
      <c r="C6" s="435"/>
      <c r="D6" s="435"/>
      <c r="E6" s="436"/>
      <c r="F6" s="436"/>
      <c r="G6" s="436"/>
      <c r="H6" s="436"/>
      <c r="I6" s="436"/>
      <c r="J6" s="436"/>
      <c r="K6" s="436"/>
      <c r="L6" s="436" t="s">
        <v>97</v>
      </c>
      <c r="M6" s="436"/>
      <c r="N6" s="436"/>
      <c r="O6" s="436"/>
      <c r="P6" s="436"/>
      <c r="Q6" s="436"/>
      <c r="R6" s="440"/>
      <c r="S6" s="440"/>
      <c r="T6" s="440"/>
      <c r="U6" s="440"/>
      <c r="V6" s="441"/>
      <c r="W6" s="444" t="s">
        <v>98</v>
      </c>
      <c r="X6" s="445"/>
      <c r="Y6" s="445"/>
      <c r="Z6" s="445"/>
      <c r="AA6" s="445"/>
      <c r="AB6" s="435"/>
      <c r="AC6" s="448" t="s">
        <v>99</v>
      </c>
      <c r="AD6" s="449"/>
      <c r="AE6" s="449"/>
      <c r="AF6" s="449"/>
      <c r="AG6" s="449"/>
      <c r="AH6" s="449"/>
      <c r="AI6" s="449"/>
      <c r="AJ6" s="449"/>
      <c r="AK6" s="449"/>
      <c r="AL6" s="450"/>
      <c r="AM6" s="457" t="s">
        <v>100</v>
      </c>
      <c r="AN6" s="458"/>
      <c r="AO6" s="458"/>
      <c r="AP6" s="458"/>
      <c r="AQ6" s="458"/>
      <c r="AR6" s="458"/>
      <c r="AS6" s="458"/>
      <c r="AT6" s="459"/>
      <c r="AU6" s="460" t="s">
        <v>93</v>
      </c>
      <c r="AV6" s="461"/>
      <c r="AW6" s="461"/>
      <c r="AX6" s="461"/>
      <c r="AY6" s="462" t="s">
        <v>101</v>
      </c>
      <c r="AZ6" s="463"/>
      <c r="BA6" s="463"/>
      <c r="BB6" s="463"/>
      <c r="BC6" s="463"/>
      <c r="BD6" s="463"/>
      <c r="BE6" s="463"/>
      <c r="BF6" s="463"/>
      <c r="BG6" s="463"/>
      <c r="BH6" s="463"/>
      <c r="BI6" s="463"/>
      <c r="BJ6" s="463"/>
      <c r="BK6" s="463"/>
      <c r="BL6" s="463"/>
      <c r="BM6" s="464"/>
      <c r="BN6" s="428">
        <v>557994</v>
      </c>
      <c r="BO6" s="429"/>
      <c r="BP6" s="429"/>
      <c r="BQ6" s="429"/>
      <c r="BR6" s="429"/>
      <c r="BS6" s="429"/>
      <c r="BT6" s="429"/>
      <c r="BU6" s="430"/>
      <c r="BV6" s="428">
        <v>792115</v>
      </c>
      <c r="BW6" s="429"/>
      <c r="BX6" s="429"/>
      <c r="BY6" s="429"/>
      <c r="BZ6" s="429"/>
      <c r="CA6" s="429"/>
      <c r="CB6" s="429"/>
      <c r="CC6" s="430"/>
      <c r="CD6" s="431" t="s">
        <v>102</v>
      </c>
      <c r="CE6" s="432"/>
      <c r="CF6" s="432"/>
      <c r="CG6" s="432"/>
      <c r="CH6" s="432"/>
      <c r="CI6" s="432"/>
      <c r="CJ6" s="432"/>
      <c r="CK6" s="432"/>
      <c r="CL6" s="432"/>
      <c r="CM6" s="432"/>
      <c r="CN6" s="432"/>
      <c r="CO6" s="432"/>
      <c r="CP6" s="432"/>
      <c r="CQ6" s="432"/>
      <c r="CR6" s="432"/>
      <c r="CS6" s="433"/>
      <c r="CT6" s="465">
        <v>98.4</v>
      </c>
      <c r="CU6" s="466"/>
      <c r="CV6" s="466"/>
      <c r="CW6" s="466"/>
      <c r="CX6" s="466"/>
      <c r="CY6" s="466"/>
      <c r="CZ6" s="466"/>
      <c r="DA6" s="467"/>
      <c r="DB6" s="465">
        <v>99.5</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103</v>
      </c>
      <c r="AN7" s="458"/>
      <c r="AO7" s="458"/>
      <c r="AP7" s="458"/>
      <c r="AQ7" s="458"/>
      <c r="AR7" s="458"/>
      <c r="AS7" s="458"/>
      <c r="AT7" s="459"/>
      <c r="AU7" s="460" t="s">
        <v>104</v>
      </c>
      <c r="AV7" s="461"/>
      <c r="AW7" s="461"/>
      <c r="AX7" s="461"/>
      <c r="AY7" s="462" t="s">
        <v>105</v>
      </c>
      <c r="AZ7" s="463"/>
      <c r="BA7" s="463"/>
      <c r="BB7" s="463"/>
      <c r="BC7" s="463"/>
      <c r="BD7" s="463"/>
      <c r="BE7" s="463"/>
      <c r="BF7" s="463"/>
      <c r="BG7" s="463"/>
      <c r="BH7" s="463"/>
      <c r="BI7" s="463"/>
      <c r="BJ7" s="463"/>
      <c r="BK7" s="463"/>
      <c r="BL7" s="463"/>
      <c r="BM7" s="464"/>
      <c r="BN7" s="428">
        <v>27940</v>
      </c>
      <c r="BO7" s="429"/>
      <c r="BP7" s="429"/>
      <c r="BQ7" s="429"/>
      <c r="BR7" s="429"/>
      <c r="BS7" s="429"/>
      <c r="BT7" s="429"/>
      <c r="BU7" s="430"/>
      <c r="BV7" s="428">
        <v>194477</v>
      </c>
      <c r="BW7" s="429"/>
      <c r="BX7" s="429"/>
      <c r="BY7" s="429"/>
      <c r="BZ7" s="429"/>
      <c r="CA7" s="429"/>
      <c r="CB7" s="429"/>
      <c r="CC7" s="430"/>
      <c r="CD7" s="431" t="s">
        <v>106</v>
      </c>
      <c r="CE7" s="432"/>
      <c r="CF7" s="432"/>
      <c r="CG7" s="432"/>
      <c r="CH7" s="432"/>
      <c r="CI7" s="432"/>
      <c r="CJ7" s="432"/>
      <c r="CK7" s="432"/>
      <c r="CL7" s="432"/>
      <c r="CM7" s="432"/>
      <c r="CN7" s="432"/>
      <c r="CO7" s="432"/>
      <c r="CP7" s="432"/>
      <c r="CQ7" s="432"/>
      <c r="CR7" s="432"/>
      <c r="CS7" s="433"/>
      <c r="CT7" s="428">
        <v>20425872</v>
      </c>
      <c r="CU7" s="429"/>
      <c r="CV7" s="429"/>
      <c r="CW7" s="429"/>
      <c r="CX7" s="429"/>
      <c r="CY7" s="429"/>
      <c r="CZ7" s="429"/>
      <c r="DA7" s="430"/>
      <c r="DB7" s="428">
        <v>20321588</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107</v>
      </c>
      <c r="AN8" s="458"/>
      <c r="AO8" s="458"/>
      <c r="AP8" s="458"/>
      <c r="AQ8" s="458"/>
      <c r="AR8" s="458"/>
      <c r="AS8" s="458"/>
      <c r="AT8" s="459"/>
      <c r="AU8" s="460" t="s">
        <v>108</v>
      </c>
      <c r="AV8" s="461"/>
      <c r="AW8" s="461"/>
      <c r="AX8" s="461"/>
      <c r="AY8" s="462" t="s">
        <v>109</v>
      </c>
      <c r="AZ8" s="463"/>
      <c r="BA8" s="463"/>
      <c r="BB8" s="463"/>
      <c r="BC8" s="463"/>
      <c r="BD8" s="463"/>
      <c r="BE8" s="463"/>
      <c r="BF8" s="463"/>
      <c r="BG8" s="463"/>
      <c r="BH8" s="463"/>
      <c r="BI8" s="463"/>
      <c r="BJ8" s="463"/>
      <c r="BK8" s="463"/>
      <c r="BL8" s="463"/>
      <c r="BM8" s="464"/>
      <c r="BN8" s="428">
        <v>530054</v>
      </c>
      <c r="BO8" s="429"/>
      <c r="BP8" s="429"/>
      <c r="BQ8" s="429"/>
      <c r="BR8" s="429"/>
      <c r="BS8" s="429"/>
      <c r="BT8" s="429"/>
      <c r="BU8" s="430"/>
      <c r="BV8" s="428">
        <v>597638</v>
      </c>
      <c r="BW8" s="429"/>
      <c r="BX8" s="429"/>
      <c r="BY8" s="429"/>
      <c r="BZ8" s="429"/>
      <c r="CA8" s="429"/>
      <c r="CB8" s="429"/>
      <c r="CC8" s="430"/>
      <c r="CD8" s="431" t="s">
        <v>110</v>
      </c>
      <c r="CE8" s="432"/>
      <c r="CF8" s="432"/>
      <c r="CG8" s="432"/>
      <c r="CH8" s="432"/>
      <c r="CI8" s="432"/>
      <c r="CJ8" s="432"/>
      <c r="CK8" s="432"/>
      <c r="CL8" s="432"/>
      <c r="CM8" s="432"/>
      <c r="CN8" s="432"/>
      <c r="CO8" s="432"/>
      <c r="CP8" s="432"/>
      <c r="CQ8" s="432"/>
      <c r="CR8" s="432"/>
      <c r="CS8" s="433"/>
      <c r="CT8" s="468">
        <v>0.9</v>
      </c>
      <c r="CU8" s="469"/>
      <c r="CV8" s="469"/>
      <c r="CW8" s="469"/>
      <c r="CX8" s="469"/>
      <c r="CY8" s="469"/>
      <c r="CZ8" s="469"/>
      <c r="DA8" s="470"/>
      <c r="DB8" s="468">
        <v>0.9</v>
      </c>
      <c r="DC8" s="469"/>
      <c r="DD8" s="469"/>
      <c r="DE8" s="469"/>
      <c r="DF8" s="469"/>
      <c r="DG8" s="469"/>
      <c r="DH8" s="469"/>
      <c r="DI8" s="470"/>
      <c r="DJ8" s="185"/>
      <c r="DK8" s="185"/>
      <c r="DL8" s="185"/>
      <c r="DM8" s="185"/>
      <c r="DN8" s="185"/>
      <c r="DO8" s="185"/>
    </row>
    <row r="9" spans="1:119" ht="18.75" customHeight="1" thickBot="1" x14ac:dyDescent="0.2">
      <c r="A9" s="186"/>
      <c r="B9" s="422" t="s">
        <v>111</v>
      </c>
      <c r="C9" s="423"/>
      <c r="D9" s="423"/>
      <c r="E9" s="423"/>
      <c r="F9" s="423"/>
      <c r="G9" s="423"/>
      <c r="H9" s="423"/>
      <c r="I9" s="423"/>
      <c r="J9" s="423"/>
      <c r="K9" s="471"/>
      <c r="L9" s="472" t="s">
        <v>112</v>
      </c>
      <c r="M9" s="473"/>
      <c r="N9" s="473"/>
      <c r="O9" s="473"/>
      <c r="P9" s="473"/>
      <c r="Q9" s="474"/>
      <c r="R9" s="475">
        <v>91030</v>
      </c>
      <c r="S9" s="476"/>
      <c r="T9" s="476"/>
      <c r="U9" s="476"/>
      <c r="V9" s="477"/>
      <c r="W9" s="385" t="s">
        <v>113</v>
      </c>
      <c r="X9" s="386"/>
      <c r="Y9" s="386"/>
      <c r="Z9" s="386"/>
      <c r="AA9" s="386"/>
      <c r="AB9" s="386"/>
      <c r="AC9" s="386"/>
      <c r="AD9" s="386"/>
      <c r="AE9" s="386"/>
      <c r="AF9" s="386"/>
      <c r="AG9" s="386"/>
      <c r="AH9" s="386"/>
      <c r="AI9" s="386"/>
      <c r="AJ9" s="386"/>
      <c r="AK9" s="386"/>
      <c r="AL9" s="387"/>
      <c r="AM9" s="457" t="s">
        <v>114</v>
      </c>
      <c r="AN9" s="458"/>
      <c r="AO9" s="458"/>
      <c r="AP9" s="458"/>
      <c r="AQ9" s="458"/>
      <c r="AR9" s="458"/>
      <c r="AS9" s="458"/>
      <c r="AT9" s="459"/>
      <c r="AU9" s="460" t="s">
        <v>115</v>
      </c>
      <c r="AV9" s="461"/>
      <c r="AW9" s="461"/>
      <c r="AX9" s="461"/>
      <c r="AY9" s="462" t="s">
        <v>116</v>
      </c>
      <c r="AZ9" s="463"/>
      <c r="BA9" s="463"/>
      <c r="BB9" s="463"/>
      <c r="BC9" s="463"/>
      <c r="BD9" s="463"/>
      <c r="BE9" s="463"/>
      <c r="BF9" s="463"/>
      <c r="BG9" s="463"/>
      <c r="BH9" s="463"/>
      <c r="BI9" s="463"/>
      <c r="BJ9" s="463"/>
      <c r="BK9" s="463"/>
      <c r="BL9" s="463"/>
      <c r="BM9" s="464"/>
      <c r="BN9" s="428">
        <v>-67584</v>
      </c>
      <c r="BO9" s="429"/>
      <c r="BP9" s="429"/>
      <c r="BQ9" s="429"/>
      <c r="BR9" s="429"/>
      <c r="BS9" s="429"/>
      <c r="BT9" s="429"/>
      <c r="BU9" s="430"/>
      <c r="BV9" s="428">
        <v>225237</v>
      </c>
      <c r="BW9" s="429"/>
      <c r="BX9" s="429"/>
      <c r="BY9" s="429"/>
      <c r="BZ9" s="429"/>
      <c r="CA9" s="429"/>
      <c r="CB9" s="429"/>
      <c r="CC9" s="430"/>
      <c r="CD9" s="431" t="s">
        <v>117</v>
      </c>
      <c r="CE9" s="432"/>
      <c r="CF9" s="432"/>
      <c r="CG9" s="432"/>
      <c r="CH9" s="432"/>
      <c r="CI9" s="432"/>
      <c r="CJ9" s="432"/>
      <c r="CK9" s="432"/>
      <c r="CL9" s="432"/>
      <c r="CM9" s="432"/>
      <c r="CN9" s="432"/>
      <c r="CO9" s="432"/>
      <c r="CP9" s="432"/>
      <c r="CQ9" s="432"/>
      <c r="CR9" s="432"/>
      <c r="CS9" s="433"/>
      <c r="CT9" s="425">
        <v>12.1</v>
      </c>
      <c r="CU9" s="426"/>
      <c r="CV9" s="426"/>
      <c r="CW9" s="426"/>
      <c r="CX9" s="426"/>
      <c r="CY9" s="426"/>
      <c r="CZ9" s="426"/>
      <c r="DA9" s="427"/>
      <c r="DB9" s="425">
        <v>12.7</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118</v>
      </c>
      <c r="M10" s="458"/>
      <c r="N10" s="458"/>
      <c r="O10" s="458"/>
      <c r="P10" s="458"/>
      <c r="Q10" s="459"/>
      <c r="R10" s="479">
        <v>93901</v>
      </c>
      <c r="S10" s="480"/>
      <c r="T10" s="480"/>
      <c r="U10" s="480"/>
      <c r="V10" s="481"/>
      <c r="W10" s="416"/>
      <c r="X10" s="417"/>
      <c r="Y10" s="417"/>
      <c r="Z10" s="417"/>
      <c r="AA10" s="417"/>
      <c r="AB10" s="417"/>
      <c r="AC10" s="417"/>
      <c r="AD10" s="417"/>
      <c r="AE10" s="417"/>
      <c r="AF10" s="417"/>
      <c r="AG10" s="417"/>
      <c r="AH10" s="417"/>
      <c r="AI10" s="417"/>
      <c r="AJ10" s="417"/>
      <c r="AK10" s="417"/>
      <c r="AL10" s="420"/>
      <c r="AM10" s="457" t="s">
        <v>119</v>
      </c>
      <c r="AN10" s="458"/>
      <c r="AO10" s="458"/>
      <c r="AP10" s="458"/>
      <c r="AQ10" s="458"/>
      <c r="AR10" s="458"/>
      <c r="AS10" s="458"/>
      <c r="AT10" s="459"/>
      <c r="AU10" s="460" t="s">
        <v>120</v>
      </c>
      <c r="AV10" s="461"/>
      <c r="AW10" s="461"/>
      <c r="AX10" s="461"/>
      <c r="AY10" s="462" t="s">
        <v>121</v>
      </c>
      <c r="AZ10" s="463"/>
      <c r="BA10" s="463"/>
      <c r="BB10" s="463"/>
      <c r="BC10" s="463"/>
      <c r="BD10" s="463"/>
      <c r="BE10" s="463"/>
      <c r="BF10" s="463"/>
      <c r="BG10" s="463"/>
      <c r="BH10" s="463"/>
      <c r="BI10" s="463"/>
      <c r="BJ10" s="463"/>
      <c r="BK10" s="463"/>
      <c r="BL10" s="463"/>
      <c r="BM10" s="464"/>
      <c r="BN10" s="428">
        <v>417092</v>
      </c>
      <c r="BO10" s="429"/>
      <c r="BP10" s="429"/>
      <c r="BQ10" s="429"/>
      <c r="BR10" s="429"/>
      <c r="BS10" s="429"/>
      <c r="BT10" s="429"/>
      <c r="BU10" s="430"/>
      <c r="BV10" s="428">
        <v>187230</v>
      </c>
      <c r="BW10" s="429"/>
      <c r="BX10" s="429"/>
      <c r="BY10" s="429"/>
      <c r="BZ10" s="429"/>
      <c r="CA10" s="429"/>
      <c r="CB10" s="429"/>
      <c r="CC10" s="430"/>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123</v>
      </c>
      <c r="M11" s="483"/>
      <c r="N11" s="483"/>
      <c r="O11" s="483"/>
      <c r="P11" s="483"/>
      <c r="Q11" s="484"/>
      <c r="R11" s="485" t="s">
        <v>124</v>
      </c>
      <c r="S11" s="486"/>
      <c r="T11" s="486"/>
      <c r="U11" s="486"/>
      <c r="V11" s="487"/>
      <c r="W11" s="416"/>
      <c r="X11" s="417"/>
      <c r="Y11" s="417"/>
      <c r="Z11" s="417"/>
      <c r="AA11" s="417"/>
      <c r="AB11" s="417"/>
      <c r="AC11" s="417"/>
      <c r="AD11" s="417"/>
      <c r="AE11" s="417"/>
      <c r="AF11" s="417"/>
      <c r="AG11" s="417"/>
      <c r="AH11" s="417"/>
      <c r="AI11" s="417"/>
      <c r="AJ11" s="417"/>
      <c r="AK11" s="417"/>
      <c r="AL11" s="420"/>
      <c r="AM11" s="457" t="s">
        <v>125</v>
      </c>
      <c r="AN11" s="458"/>
      <c r="AO11" s="458"/>
      <c r="AP11" s="458"/>
      <c r="AQ11" s="458"/>
      <c r="AR11" s="458"/>
      <c r="AS11" s="458"/>
      <c r="AT11" s="459"/>
      <c r="AU11" s="460" t="s">
        <v>93</v>
      </c>
      <c r="AV11" s="461"/>
      <c r="AW11" s="461"/>
      <c r="AX11" s="461"/>
      <c r="AY11" s="462" t="s">
        <v>126</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127</v>
      </c>
      <c r="CE11" s="432"/>
      <c r="CF11" s="432"/>
      <c r="CG11" s="432"/>
      <c r="CH11" s="432"/>
      <c r="CI11" s="432"/>
      <c r="CJ11" s="432"/>
      <c r="CK11" s="432"/>
      <c r="CL11" s="432"/>
      <c r="CM11" s="432"/>
      <c r="CN11" s="432"/>
      <c r="CO11" s="432"/>
      <c r="CP11" s="432"/>
      <c r="CQ11" s="432"/>
      <c r="CR11" s="432"/>
      <c r="CS11" s="433"/>
      <c r="CT11" s="468" t="s">
        <v>128</v>
      </c>
      <c r="CU11" s="469"/>
      <c r="CV11" s="469"/>
      <c r="CW11" s="469"/>
      <c r="CX11" s="469"/>
      <c r="CY11" s="469"/>
      <c r="CZ11" s="469"/>
      <c r="DA11" s="470"/>
      <c r="DB11" s="468" t="s">
        <v>129</v>
      </c>
      <c r="DC11" s="469"/>
      <c r="DD11" s="469"/>
      <c r="DE11" s="469"/>
      <c r="DF11" s="469"/>
      <c r="DG11" s="469"/>
      <c r="DH11" s="469"/>
      <c r="DI11" s="470"/>
      <c r="DJ11" s="185"/>
      <c r="DK11" s="185"/>
      <c r="DL11" s="185"/>
      <c r="DM11" s="185"/>
      <c r="DN11" s="185"/>
      <c r="DO11" s="185"/>
    </row>
    <row r="12" spans="1:119" ht="18.75" customHeight="1" x14ac:dyDescent="0.15">
      <c r="A12" s="186"/>
      <c r="B12" s="488" t="s">
        <v>130</v>
      </c>
      <c r="C12" s="489"/>
      <c r="D12" s="489"/>
      <c r="E12" s="489"/>
      <c r="F12" s="489"/>
      <c r="G12" s="489"/>
      <c r="H12" s="489"/>
      <c r="I12" s="489"/>
      <c r="J12" s="489"/>
      <c r="K12" s="490"/>
      <c r="L12" s="497" t="s">
        <v>131</v>
      </c>
      <c r="M12" s="498"/>
      <c r="N12" s="498"/>
      <c r="O12" s="498"/>
      <c r="P12" s="498"/>
      <c r="Q12" s="499"/>
      <c r="R12" s="500">
        <v>91159</v>
      </c>
      <c r="S12" s="501"/>
      <c r="T12" s="501"/>
      <c r="U12" s="501"/>
      <c r="V12" s="502"/>
      <c r="W12" s="503" t="s">
        <v>1</v>
      </c>
      <c r="X12" s="461"/>
      <c r="Y12" s="461"/>
      <c r="Z12" s="461"/>
      <c r="AA12" s="461"/>
      <c r="AB12" s="504"/>
      <c r="AC12" s="460" t="s">
        <v>132</v>
      </c>
      <c r="AD12" s="461"/>
      <c r="AE12" s="461"/>
      <c r="AF12" s="461"/>
      <c r="AG12" s="504"/>
      <c r="AH12" s="460" t="s">
        <v>133</v>
      </c>
      <c r="AI12" s="461"/>
      <c r="AJ12" s="461"/>
      <c r="AK12" s="461"/>
      <c r="AL12" s="505"/>
      <c r="AM12" s="457" t="s">
        <v>134</v>
      </c>
      <c r="AN12" s="458"/>
      <c r="AO12" s="458"/>
      <c r="AP12" s="458"/>
      <c r="AQ12" s="458"/>
      <c r="AR12" s="458"/>
      <c r="AS12" s="458"/>
      <c r="AT12" s="459"/>
      <c r="AU12" s="460" t="s">
        <v>135</v>
      </c>
      <c r="AV12" s="461"/>
      <c r="AW12" s="461"/>
      <c r="AX12" s="461"/>
      <c r="AY12" s="462" t="s">
        <v>136</v>
      </c>
      <c r="AZ12" s="463"/>
      <c r="BA12" s="463"/>
      <c r="BB12" s="463"/>
      <c r="BC12" s="463"/>
      <c r="BD12" s="463"/>
      <c r="BE12" s="463"/>
      <c r="BF12" s="463"/>
      <c r="BG12" s="463"/>
      <c r="BH12" s="463"/>
      <c r="BI12" s="463"/>
      <c r="BJ12" s="463"/>
      <c r="BK12" s="463"/>
      <c r="BL12" s="463"/>
      <c r="BM12" s="464"/>
      <c r="BN12" s="428">
        <v>0</v>
      </c>
      <c r="BO12" s="429"/>
      <c r="BP12" s="429"/>
      <c r="BQ12" s="429"/>
      <c r="BR12" s="429"/>
      <c r="BS12" s="429"/>
      <c r="BT12" s="429"/>
      <c r="BU12" s="430"/>
      <c r="BV12" s="428">
        <v>309</v>
      </c>
      <c r="BW12" s="429"/>
      <c r="BX12" s="429"/>
      <c r="BY12" s="429"/>
      <c r="BZ12" s="429"/>
      <c r="CA12" s="429"/>
      <c r="CB12" s="429"/>
      <c r="CC12" s="430"/>
      <c r="CD12" s="431" t="s">
        <v>137</v>
      </c>
      <c r="CE12" s="432"/>
      <c r="CF12" s="432"/>
      <c r="CG12" s="432"/>
      <c r="CH12" s="432"/>
      <c r="CI12" s="432"/>
      <c r="CJ12" s="432"/>
      <c r="CK12" s="432"/>
      <c r="CL12" s="432"/>
      <c r="CM12" s="432"/>
      <c r="CN12" s="432"/>
      <c r="CO12" s="432"/>
      <c r="CP12" s="432"/>
      <c r="CQ12" s="432"/>
      <c r="CR12" s="432"/>
      <c r="CS12" s="433"/>
      <c r="CT12" s="468" t="s">
        <v>138</v>
      </c>
      <c r="CU12" s="469"/>
      <c r="CV12" s="469"/>
      <c r="CW12" s="469"/>
      <c r="CX12" s="469"/>
      <c r="CY12" s="469"/>
      <c r="CZ12" s="469"/>
      <c r="DA12" s="470"/>
      <c r="DB12" s="468" t="s">
        <v>138</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139</v>
      </c>
      <c r="N13" s="517"/>
      <c r="O13" s="517"/>
      <c r="P13" s="517"/>
      <c r="Q13" s="518"/>
      <c r="R13" s="509">
        <v>90037</v>
      </c>
      <c r="S13" s="510"/>
      <c r="T13" s="510"/>
      <c r="U13" s="510"/>
      <c r="V13" s="511"/>
      <c r="W13" s="444" t="s">
        <v>140</v>
      </c>
      <c r="X13" s="445"/>
      <c r="Y13" s="445"/>
      <c r="Z13" s="445"/>
      <c r="AA13" s="445"/>
      <c r="AB13" s="435"/>
      <c r="AC13" s="479">
        <v>242</v>
      </c>
      <c r="AD13" s="480"/>
      <c r="AE13" s="480"/>
      <c r="AF13" s="480"/>
      <c r="AG13" s="519"/>
      <c r="AH13" s="479">
        <v>214</v>
      </c>
      <c r="AI13" s="480"/>
      <c r="AJ13" s="480"/>
      <c r="AK13" s="480"/>
      <c r="AL13" s="481"/>
      <c r="AM13" s="457" t="s">
        <v>141</v>
      </c>
      <c r="AN13" s="458"/>
      <c r="AO13" s="458"/>
      <c r="AP13" s="458"/>
      <c r="AQ13" s="458"/>
      <c r="AR13" s="458"/>
      <c r="AS13" s="458"/>
      <c r="AT13" s="459"/>
      <c r="AU13" s="460" t="s">
        <v>142</v>
      </c>
      <c r="AV13" s="461"/>
      <c r="AW13" s="461"/>
      <c r="AX13" s="461"/>
      <c r="AY13" s="462" t="s">
        <v>143</v>
      </c>
      <c r="AZ13" s="463"/>
      <c r="BA13" s="463"/>
      <c r="BB13" s="463"/>
      <c r="BC13" s="463"/>
      <c r="BD13" s="463"/>
      <c r="BE13" s="463"/>
      <c r="BF13" s="463"/>
      <c r="BG13" s="463"/>
      <c r="BH13" s="463"/>
      <c r="BI13" s="463"/>
      <c r="BJ13" s="463"/>
      <c r="BK13" s="463"/>
      <c r="BL13" s="463"/>
      <c r="BM13" s="464"/>
      <c r="BN13" s="428">
        <v>349508</v>
      </c>
      <c r="BO13" s="429"/>
      <c r="BP13" s="429"/>
      <c r="BQ13" s="429"/>
      <c r="BR13" s="429"/>
      <c r="BS13" s="429"/>
      <c r="BT13" s="429"/>
      <c r="BU13" s="430"/>
      <c r="BV13" s="428">
        <v>412158</v>
      </c>
      <c r="BW13" s="429"/>
      <c r="BX13" s="429"/>
      <c r="BY13" s="429"/>
      <c r="BZ13" s="429"/>
      <c r="CA13" s="429"/>
      <c r="CB13" s="429"/>
      <c r="CC13" s="430"/>
      <c r="CD13" s="431" t="s">
        <v>144</v>
      </c>
      <c r="CE13" s="432"/>
      <c r="CF13" s="432"/>
      <c r="CG13" s="432"/>
      <c r="CH13" s="432"/>
      <c r="CI13" s="432"/>
      <c r="CJ13" s="432"/>
      <c r="CK13" s="432"/>
      <c r="CL13" s="432"/>
      <c r="CM13" s="432"/>
      <c r="CN13" s="432"/>
      <c r="CO13" s="432"/>
      <c r="CP13" s="432"/>
      <c r="CQ13" s="432"/>
      <c r="CR13" s="432"/>
      <c r="CS13" s="433"/>
      <c r="CT13" s="425">
        <v>7.9</v>
      </c>
      <c r="CU13" s="426"/>
      <c r="CV13" s="426"/>
      <c r="CW13" s="426"/>
      <c r="CX13" s="426"/>
      <c r="CY13" s="426"/>
      <c r="CZ13" s="426"/>
      <c r="DA13" s="427"/>
      <c r="DB13" s="425">
        <v>10</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145</v>
      </c>
      <c r="M14" s="507"/>
      <c r="N14" s="507"/>
      <c r="O14" s="507"/>
      <c r="P14" s="507"/>
      <c r="Q14" s="508"/>
      <c r="R14" s="509">
        <v>92020</v>
      </c>
      <c r="S14" s="510"/>
      <c r="T14" s="510"/>
      <c r="U14" s="510"/>
      <c r="V14" s="511"/>
      <c r="W14" s="418"/>
      <c r="X14" s="419"/>
      <c r="Y14" s="419"/>
      <c r="Z14" s="419"/>
      <c r="AA14" s="419"/>
      <c r="AB14" s="408"/>
      <c r="AC14" s="512">
        <v>0.6</v>
      </c>
      <c r="AD14" s="513"/>
      <c r="AE14" s="513"/>
      <c r="AF14" s="513"/>
      <c r="AG14" s="514"/>
      <c r="AH14" s="512">
        <v>0.5</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146</v>
      </c>
      <c r="CE14" s="521"/>
      <c r="CF14" s="521"/>
      <c r="CG14" s="521"/>
      <c r="CH14" s="521"/>
      <c r="CI14" s="521"/>
      <c r="CJ14" s="521"/>
      <c r="CK14" s="521"/>
      <c r="CL14" s="521"/>
      <c r="CM14" s="521"/>
      <c r="CN14" s="521"/>
      <c r="CO14" s="521"/>
      <c r="CP14" s="521"/>
      <c r="CQ14" s="521"/>
      <c r="CR14" s="521"/>
      <c r="CS14" s="522"/>
      <c r="CT14" s="523">
        <v>71.2</v>
      </c>
      <c r="CU14" s="524"/>
      <c r="CV14" s="524"/>
      <c r="CW14" s="524"/>
      <c r="CX14" s="524"/>
      <c r="CY14" s="524"/>
      <c r="CZ14" s="524"/>
      <c r="DA14" s="525"/>
      <c r="DB14" s="523">
        <v>75.099999999999994</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139</v>
      </c>
      <c r="N15" s="517"/>
      <c r="O15" s="517"/>
      <c r="P15" s="517"/>
      <c r="Q15" s="518"/>
      <c r="R15" s="509">
        <v>90930</v>
      </c>
      <c r="S15" s="510"/>
      <c r="T15" s="510"/>
      <c r="U15" s="510"/>
      <c r="V15" s="511"/>
      <c r="W15" s="444" t="s">
        <v>147</v>
      </c>
      <c r="X15" s="445"/>
      <c r="Y15" s="445"/>
      <c r="Z15" s="445"/>
      <c r="AA15" s="445"/>
      <c r="AB15" s="435"/>
      <c r="AC15" s="479">
        <v>14857</v>
      </c>
      <c r="AD15" s="480"/>
      <c r="AE15" s="480"/>
      <c r="AF15" s="480"/>
      <c r="AG15" s="519"/>
      <c r="AH15" s="479">
        <v>15308</v>
      </c>
      <c r="AI15" s="480"/>
      <c r="AJ15" s="480"/>
      <c r="AK15" s="480"/>
      <c r="AL15" s="481"/>
      <c r="AM15" s="457"/>
      <c r="AN15" s="458"/>
      <c r="AO15" s="458"/>
      <c r="AP15" s="458"/>
      <c r="AQ15" s="458"/>
      <c r="AR15" s="458"/>
      <c r="AS15" s="458"/>
      <c r="AT15" s="459"/>
      <c r="AU15" s="460"/>
      <c r="AV15" s="461"/>
      <c r="AW15" s="461"/>
      <c r="AX15" s="461"/>
      <c r="AY15" s="388" t="s">
        <v>148</v>
      </c>
      <c r="AZ15" s="389"/>
      <c r="BA15" s="389"/>
      <c r="BB15" s="389"/>
      <c r="BC15" s="389"/>
      <c r="BD15" s="389"/>
      <c r="BE15" s="389"/>
      <c r="BF15" s="389"/>
      <c r="BG15" s="389"/>
      <c r="BH15" s="389"/>
      <c r="BI15" s="389"/>
      <c r="BJ15" s="389"/>
      <c r="BK15" s="389"/>
      <c r="BL15" s="389"/>
      <c r="BM15" s="390"/>
      <c r="BN15" s="391">
        <v>13260186</v>
      </c>
      <c r="BO15" s="392"/>
      <c r="BP15" s="392"/>
      <c r="BQ15" s="392"/>
      <c r="BR15" s="392"/>
      <c r="BS15" s="392"/>
      <c r="BT15" s="392"/>
      <c r="BU15" s="393"/>
      <c r="BV15" s="391">
        <v>13212351</v>
      </c>
      <c r="BW15" s="392"/>
      <c r="BX15" s="392"/>
      <c r="BY15" s="392"/>
      <c r="BZ15" s="392"/>
      <c r="CA15" s="392"/>
      <c r="CB15" s="392"/>
      <c r="CC15" s="393"/>
      <c r="CD15" s="526" t="s">
        <v>149</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150</v>
      </c>
      <c r="M16" s="537"/>
      <c r="N16" s="537"/>
      <c r="O16" s="537"/>
      <c r="P16" s="537"/>
      <c r="Q16" s="538"/>
      <c r="R16" s="529" t="s">
        <v>151</v>
      </c>
      <c r="S16" s="530"/>
      <c r="T16" s="530"/>
      <c r="U16" s="530"/>
      <c r="V16" s="531"/>
      <c r="W16" s="418"/>
      <c r="X16" s="419"/>
      <c r="Y16" s="419"/>
      <c r="Z16" s="419"/>
      <c r="AA16" s="419"/>
      <c r="AB16" s="408"/>
      <c r="AC16" s="512">
        <v>37</v>
      </c>
      <c r="AD16" s="513"/>
      <c r="AE16" s="513"/>
      <c r="AF16" s="513"/>
      <c r="AG16" s="514"/>
      <c r="AH16" s="512">
        <v>37.5</v>
      </c>
      <c r="AI16" s="513"/>
      <c r="AJ16" s="513"/>
      <c r="AK16" s="513"/>
      <c r="AL16" s="515"/>
      <c r="AM16" s="457"/>
      <c r="AN16" s="458"/>
      <c r="AO16" s="458"/>
      <c r="AP16" s="458"/>
      <c r="AQ16" s="458"/>
      <c r="AR16" s="458"/>
      <c r="AS16" s="458"/>
      <c r="AT16" s="459"/>
      <c r="AU16" s="460"/>
      <c r="AV16" s="461"/>
      <c r="AW16" s="461"/>
      <c r="AX16" s="461"/>
      <c r="AY16" s="462" t="s">
        <v>152</v>
      </c>
      <c r="AZ16" s="463"/>
      <c r="BA16" s="463"/>
      <c r="BB16" s="463"/>
      <c r="BC16" s="463"/>
      <c r="BD16" s="463"/>
      <c r="BE16" s="463"/>
      <c r="BF16" s="463"/>
      <c r="BG16" s="463"/>
      <c r="BH16" s="463"/>
      <c r="BI16" s="463"/>
      <c r="BJ16" s="463"/>
      <c r="BK16" s="463"/>
      <c r="BL16" s="463"/>
      <c r="BM16" s="464"/>
      <c r="BN16" s="428">
        <v>14972417</v>
      </c>
      <c r="BO16" s="429"/>
      <c r="BP16" s="429"/>
      <c r="BQ16" s="429"/>
      <c r="BR16" s="429"/>
      <c r="BS16" s="429"/>
      <c r="BT16" s="429"/>
      <c r="BU16" s="430"/>
      <c r="BV16" s="428">
        <v>14877021</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153</v>
      </c>
      <c r="N17" s="533"/>
      <c r="O17" s="533"/>
      <c r="P17" s="533"/>
      <c r="Q17" s="534"/>
      <c r="R17" s="529" t="s">
        <v>154</v>
      </c>
      <c r="S17" s="530"/>
      <c r="T17" s="530"/>
      <c r="U17" s="530"/>
      <c r="V17" s="531"/>
      <c r="W17" s="444" t="s">
        <v>155</v>
      </c>
      <c r="X17" s="445"/>
      <c r="Y17" s="445"/>
      <c r="Z17" s="445"/>
      <c r="AA17" s="445"/>
      <c r="AB17" s="435"/>
      <c r="AC17" s="479">
        <v>25017</v>
      </c>
      <c r="AD17" s="480"/>
      <c r="AE17" s="480"/>
      <c r="AF17" s="480"/>
      <c r="AG17" s="519"/>
      <c r="AH17" s="479">
        <v>25277</v>
      </c>
      <c r="AI17" s="480"/>
      <c r="AJ17" s="480"/>
      <c r="AK17" s="480"/>
      <c r="AL17" s="481"/>
      <c r="AM17" s="457"/>
      <c r="AN17" s="458"/>
      <c r="AO17" s="458"/>
      <c r="AP17" s="458"/>
      <c r="AQ17" s="458"/>
      <c r="AR17" s="458"/>
      <c r="AS17" s="458"/>
      <c r="AT17" s="459"/>
      <c r="AU17" s="460"/>
      <c r="AV17" s="461"/>
      <c r="AW17" s="461"/>
      <c r="AX17" s="461"/>
      <c r="AY17" s="462" t="s">
        <v>156</v>
      </c>
      <c r="AZ17" s="463"/>
      <c r="BA17" s="463"/>
      <c r="BB17" s="463"/>
      <c r="BC17" s="463"/>
      <c r="BD17" s="463"/>
      <c r="BE17" s="463"/>
      <c r="BF17" s="463"/>
      <c r="BG17" s="463"/>
      <c r="BH17" s="463"/>
      <c r="BI17" s="463"/>
      <c r="BJ17" s="463"/>
      <c r="BK17" s="463"/>
      <c r="BL17" s="463"/>
      <c r="BM17" s="464"/>
      <c r="BN17" s="428">
        <v>17073298</v>
      </c>
      <c r="BO17" s="429"/>
      <c r="BP17" s="429"/>
      <c r="BQ17" s="429"/>
      <c r="BR17" s="429"/>
      <c r="BS17" s="429"/>
      <c r="BT17" s="429"/>
      <c r="BU17" s="430"/>
      <c r="BV17" s="428">
        <v>17033298</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157</v>
      </c>
      <c r="C18" s="471"/>
      <c r="D18" s="471"/>
      <c r="E18" s="540"/>
      <c r="F18" s="540"/>
      <c r="G18" s="540"/>
      <c r="H18" s="540"/>
      <c r="I18" s="540"/>
      <c r="J18" s="540"/>
      <c r="K18" s="540"/>
      <c r="L18" s="541">
        <v>34.380000000000003</v>
      </c>
      <c r="M18" s="541"/>
      <c r="N18" s="541"/>
      <c r="O18" s="541"/>
      <c r="P18" s="541"/>
      <c r="Q18" s="541"/>
      <c r="R18" s="542"/>
      <c r="S18" s="542"/>
      <c r="T18" s="542"/>
      <c r="U18" s="542"/>
      <c r="V18" s="543"/>
      <c r="W18" s="446"/>
      <c r="X18" s="447"/>
      <c r="Y18" s="447"/>
      <c r="Z18" s="447"/>
      <c r="AA18" s="447"/>
      <c r="AB18" s="438"/>
      <c r="AC18" s="544">
        <v>62.4</v>
      </c>
      <c r="AD18" s="545"/>
      <c r="AE18" s="545"/>
      <c r="AF18" s="545"/>
      <c r="AG18" s="546"/>
      <c r="AH18" s="544">
        <v>62</v>
      </c>
      <c r="AI18" s="545"/>
      <c r="AJ18" s="545"/>
      <c r="AK18" s="545"/>
      <c r="AL18" s="547"/>
      <c r="AM18" s="457"/>
      <c r="AN18" s="458"/>
      <c r="AO18" s="458"/>
      <c r="AP18" s="458"/>
      <c r="AQ18" s="458"/>
      <c r="AR18" s="458"/>
      <c r="AS18" s="458"/>
      <c r="AT18" s="459"/>
      <c r="AU18" s="460"/>
      <c r="AV18" s="461"/>
      <c r="AW18" s="461"/>
      <c r="AX18" s="461"/>
      <c r="AY18" s="462" t="s">
        <v>158</v>
      </c>
      <c r="AZ18" s="463"/>
      <c r="BA18" s="463"/>
      <c r="BB18" s="463"/>
      <c r="BC18" s="463"/>
      <c r="BD18" s="463"/>
      <c r="BE18" s="463"/>
      <c r="BF18" s="463"/>
      <c r="BG18" s="463"/>
      <c r="BH18" s="463"/>
      <c r="BI18" s="463"/>
      <c r="BJ18" s="463"/>
      <c r="BK18" s="463"/>
      <c r="BL18" s="463"/>
      <c r="BM18" s="464"/>
      <c r="BN18" s="428">
        <v>19015190</v>
      </c>
      <c r="BO18" s="429"/>
      <c r="BP18" s="429"/>
      <c r="BQ18" s="429"/>
      <c r="BR18" s="429"/>
      <c r="BS18" s="429"/>
      <c r="BT18" s="429"/>
      <c r="BU18" s="430"/>
      <c r="BV18" s="428">
        <v>19420989</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159</v>
      </c>
      <c r="C19" s="471"/>
      <c r="D19" s="471"/>
      <c r="E19" s="540"/>
      <c r="F19" s="540"/>
      <c r="G19" s="540"/>
      <c r="H19" s="540"/>
      <c r="I19" s="540"/>
      <c r="J19" s="540"/>
      <c r="K19" s="540"/>
      <c r="L19" s="548">
        <v>2648</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160</v>
      </c>
      <c r="AZ19" s="463"/>
      <c r="BA19" s="463"/>
      <c r="BB19" s="463"/>
      <c r="BC19" s="463"/>
      <c r="BD19" s="463"/>
      <c r="BE19" s="463"/>
      <c r="BF19" s="463"/>
      <c r="BG19" s="463"/>
      <c r="BH19" s="463"/>
      <c r="BI19" s="463"/>
      <c r="BJ19" s="463"/>
      <c r="BK19" s="463"/>
      <c r="BL19" s="463"/>
      <c r="BM19" s="464"/>
      <c r="BN19" s="428">
        <v>23514005</v>
      </c>
      <c r="BO19" s="429"/>
      <c r="BP19" s="429"/>
      <c r="BQ19" s="429"/>
      <c r="BR19" s="429"/>
      <c r="BS19" s="429"/>
      <c r="BT19" s="429"/>
      <c r="BU19" s="430"/>
      <c r="BV19" s="428">
        <v>23557871</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161</v>
      </c>
      <c r="C20" s="471"/>
      <c r="D20" s="471"/>
      <c r="E20" s="540"/>
      <c r="F20" s="540"/>
      <c r="G20" s="540"/>
      <c r="H20" s="540"/>
      <c r="I20" s="540"/>
      <c r="J20" s="540"/>
      <c r="K20" s="540"/>
      <c r="L20" s="548">
        <v>36340</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162</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163</v>
      </c>
      <c r="C22" s="563"/>
      <c r="D22" s="564"/>
      <c r="E22" s="440" t="s">
        <v>1</v>
      </c>
      <c r="F22" s="445"/>
      <c r="G22" s="445"/>
      <c r="H22" s="445"/>
      <c r="I22" s="445"/>
      <c r="J22" s="445"/>
      <c r="K22" s="435"/>
      <c r="L22" s="440" t="s">
        <v>164</v>
      </c>
      <c r="M22" s="445"/>
      <c r="N22" s="445"/>
      <c r="O22" s="445"/>
      <c r="P22" s="435"/>
      <c r="Q22" s="571" t="s">
        <v>165</v>
      </c>
      <c r="R22" s="572"/>
      <c r="S22" s="572"/>
      <c r="T22" s="572"/>
      <c r="U22" s="572"/>
      <c r="V22" s="573"/>
      <c r="W22" s="577" t="s">
        <v>166</v>
      </c>
      <c r="X22" s="563"/>
      <c r="Y22" s="564"/>
      <c r="Z22" s="440" t="s">
        <v>1</v>
      </c>
      <c r="AA22" s="445"/>
      <c r="AB22" s="445"/>
      <c r="AC22" s="445"/>
      <c r="AD22" s="445"/>
      <c r="AE22" s="445"/>
      <c r="AF22" s="445"/>
      <c r="AG22" s="435"/>
      <c r="AH22" s="588" t="s">
        <v>167</v>
      </c>
      <c r="AI22" s="445"/>
      <c r="AJ22" s="445"/>
      <c r="AK22" s="445"/>
      <c r="AL22" s="435"/>
      <c r="AM22" s="588" t="s">
        <v>168</v>
      </c>
      <c r="AN22" s="589"/>
      <c r="AO22" s="589"/>
      <c r="AP22" s="589"/>
      <c r="AQ22" s="589"/>
      <c r="AR22" s="590"/>
      <c r="AS22" s="571" t="s">
        <v>165</v>
      </c>
      <c r="AT22" s="572"/>
      <c r="AU22" s="572"/>
      <c r="AV22" s="572"/>
      <c r="AW22" s="572"/>
      <c r="AX22" s="594"/>
      <c r="AY22" s="596"/>
      <c r="AZ22" s="597"/>
      <c r="BA22" s="597"/>
      <c r="BB22" s="597"/>
      <c r="BC22" s="597"/>
      <c r="BD22" s="597"/>
      <c r="BE22" s="597"/>
      <c r="BF22" s="597"/>
      <c r="BG22" s="597"/>
      <c r="BH22" s="597"/>
      <c r="BI22" s="597"/>
      <c r="BJ22" s="597"/>
      <c r="BK22" s="597"/>
      <c r="BL22" s="597"/>
      <c r="BM22" s="598"/>
      <c r="BN22" s="599"/>
      <c r="BO22" s="600"/>
      <c r="BP22" s="600"/>
      <c r="BQ22" s="600"/>
      <c r="BR22" s="600"/>
      <c r="BS22" s="600"/>
      <c r="BT22" s="600"/>
      <c r="BU22" s="601"/>
      <c r="BV22" s="599"/>
      <c r="BW22" s="600"/>
      <c r="BX22" s="600"/>
      <c r="BY22" s="600"/>
      <c r="BZ22" s="600"/>
      <c r="CA22" s="600"/>
      <c r="CB22" s="600"/>
      <c r="CC22" s="601"/>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1"/>
      <c r="AN23" s="592"/>
      <c r="AO23" s="592"/>
      <c r="AP23" s="592"/>
      <c r="AQ23" s="592"/>
      <c r="AR23" s="593"/>
      <c r="AS23" s="574"/>
      <c r="AT23" s="575"/>
      <c r="AU23" s="575"/>
      <c r="AV23" s="575"/>
      <c r="AW23" s="575"/>
      <c r="AX23" s="595"/>
      <c r="AY23" s="388" t="s">
        <v>169</v>
      </c>
      <c r="AZ23" s="389"/>
      <c r="BA23" s="389"/>
      <c r="BB23" s="389"/>
      <c r="BC23" s="389"/>
      <c r="BD23" s="389"/>
      <c r="BE23" s="389"/>
      <c r="BF23" s="389"/>
      <c r="BG23" s="389"/>
      <c r="BH23" s="389"/>
      <c r="BI23" s="389"/>
      <c r="BJ23" s="389"/>
      <c r="BK23" s="389"/>
      <c r="BL23" s="389"/>
      <c r="BM23" s="390"/>
      <c r="BN23" s="428">
        <v>35093962</v>
      </c>
      <c r="BO23" s="429"/>
      <c r="BP23" s="429"/>
      <c r="BQ23" s="429"/>
      <c r="BR23" s="429"/>
      <c r="BS23" s="429"/>
      <c r="BT23" s="429"/>
      <c r="BU23" s="430"/>
      <c r="BV23" s="428">
        <v>33872725</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170</v>
      </c>
      <c r="F24" s="458"/>
      <c r="G24" s="458"/>
      <c r="H24" s="458"/>
      <c r="I24" s="458"/>
      <c r="J24" s="458"/>
      <c r="K24" s="459"/>
      <c r="L24" s="479">
        <v>1</v>
      </c>
      <c r="M24" s="480"/>
      <c r="N24" s="480"/>
      <c r="O24" s="480"/>
      <c r="P24" s="519"/>
      <c r="Q24" s="479">
        <v>10120</v>
      </c>
      <c r="R24" s="480"/>
      <c r="S24" s="480"/>
      <c r="T24" s="480"/>
      <c r="U24" s="480"/>
      <c r="V24" s="519"/>
      <c r="W24" s="578"/>
      <c r="X24" s="566"/>
      <c r="Y24" s="567"/>
      <c r="Z24" s="478" t="s">
        <v>171</v>
      </c>
      <c r="AA24" s="458"/>
      <c r="AB24" s="458"/>
      <c r="AC24" s="458"/>
      <c r="AD24" s="458"/>
      <c r="AE24" s="458"/>
      <c r="AF24" s="458"/>
      <c r="AG24" s="459"/>
      <c r="AH24" s="479">
        <v>607</v>
      </c>
      <c r="AI24" s="480"/>
      <c r="AJ24" s="480"/>
      <c r="AK24" s="480"/>
      <c r="AL24" s="519"/>
      <c r="AM24" s="479">
        <v>1879272</v>
      </c>
      <c r="AN24" s="480"/>
      <c r="AO24" s="480"/>
      <c r="AP24" s="480"/>
      <c r="AQ24" s="480"/>
      <c r="AR24" s="519"/>
      <c r="AS24" s="479">
        <v>3096</v>
      </c>
      <c r="AT24" s="480"/>
      <c r="AU24" s="480"/>
      <c r="AV24" s="480"/>
      <c r="AW24" s="480"/>
      <c r="AX24" s="481"/>
      <c r="AY24" s="596" t="s">
        <v>172</v>
      </c>
      <c r="AZ24" s="597"/>
      <c r="BA24" s="597"/>
      <c r="BB24" s="597"/>
      <c r="BC24" s="597"/>
      <c r="BD24" s="597"/>
      <c r="BE24" s="597"/>
      <c r="BF24" s="597"/>
      <c r="BG24" s="597"/>
      <c r="BH24" s="597"/>
      <c r="BI24" s="597"/>
      <c r="BJ24" s="597"/>
      <c r="BK24" s="597"/>
      <c r="BL24" s="597"/>
      <c r="BM24" s="598"/>
      <c r="BN24" s="428">
        <v>26510604</v>
      </c>
      <c r="BO24" s="429"/>
      <c r="BP24" s="429"/>
      <c r="BQ24" s="429"/>
      <c r="BR24" s="429"/>
      <c r="BS24" s="429"/>
      <c r="BT24" s="429"/>
      <c r="BU24" s="430"/>
      <c r="BV24" s="428">
        <v>25326583</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173</v>
      </c>
      <c r="F25" s="458"/>
      <c r="G25" s="458"/>
      <c r="H25" s="458"/>
      <c r="I25" s="458"/>
      <c r="J25" s="458"/>
      <c r="K25" s="459"/>
      <c r="L25" s="479">
        <v>1</v>
      </c>
      <c r="M25" s="480"/>
      <c r="N25" s="480"/>
      <c r="O25" s="480"/>
      <c r="P25" s="519"/>
      <c r="Q25" s="479">
        <v>8320</v>
      </c>
      <c r="R25" s="480"/>
      <c r="S25" s="480"/>
      <c r="T25" s="480"/>
      <c r="U25" s="480"/>
      <c r="V25" s="519"/>
      <c r="W25" s="578"/>
      <c r="X25" s="566"/>
      <c r="Y25" s="567"/>
      <c r="Z25" s="478" t="s">
        <v>174</v>
      </c>
      <c r="AA25" s="458"/>
      <c r="AB25" s="458"/>
      <c r="AC25" s="458"/>
      <c r="AD25" s="458"/>
      <c r="AE25" s="458"/>
      <c r="AF25" s="458"/>
      <c r="AG25" s="459"/>
      <c r="AH25" s="479">
        <v>94</v>
      </c>
      <c r="AI25" s="480"/>
      <c r="AJ25" s="480"/>
      <c r="AK25" s="480"/>
      <c r="AL25" s="519"/>
      <c r="AM25" s="479">
        <v>280214</v>
      </c>
      <c r="AN25" s="480"/>
      <c r="AO25" s="480"/>
      <c r="AP25" s="480"/>
      <c r="AQ25" s="480"/>
      <c r="AR25" s="519"/>
      <c r="AS25" s="479">
        <v>2981</v>
      </c>
      <c r="AT25" s="480"/>
      <c r="AU25" s="480"/>
      <c r="AV25" s="480"/>
      <c r="AW25" s="480"/>
      <c r="AX25" s="481"/>
      <c r="AY25" s="388" t="s">
        <v>175</v>
      </c>
      <c r="AZ25" s="389"/>
      <c r="BA25" s="389"/>
      <c r="BB25" s="389"/>
      <c r="BC25" s="389"/>
      <c r="BD25" s="389"/>
      <c r="BE25" s="389"/>
      <c r="BF25" s="389"/>
      <c r="BG25" s="389"/>
      <c r="BH25" s="389"/>
      <c r="BI25" s="389"/>
      <c r="BJ25" s="389"/>
      <c r="BK25" s="389"/>
      <c r="BL25" s="389"/>
      <c r="BM25" s="390"/>
      <c r="BN25" s="391">
        <v>52459623</v>
      </c>
      <c r="BO25" s="392"/>
      <c r="BP25" s="392"/>
      <c r="BQ25" s="392"/>
      <c r="BR25" s="392"/>
      <c r="BS25" s="392"/>
      <c r="BT25" s="392"/>
      <c r="BU25" s="393"/>
      <c r="BV25" s="391">
        <v>38599084</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176</v>
      </c>
      <c r="F26" s="458"/>
      <c r="G26" s="458"/>
      <c r="H26" s="458"/>
      <c r="I26" s="458"/>
      <c r="J26" s="458"/>
      <c r="K26" s="459"/>
      <c r="L26" s="479">
        <v>1</v>
      </c>
      <c r="M26" s="480"/>
      <c r="N26" s="480"/>
      <c r="O26" s="480"/>
      <c r="P26" s="519"/>
      <c r="Q26" s="479">
        <v>7020</v>
      </c>
      <c r="R26" s="480"/>
      <c r="S26" s="480"/>
      <c r="T26" s="480"/>
      <c r="U26" s="480"/>
      <c r="V26" s="519"/>
      <c r="W26" s="578"/>
      <c r="X26" s="566"/>
      <c r="Y26" s="567"/>
      <c r="Z26" s="478" t="s">
        <v>177</v>
      </c>
      <c r="AA26" s="602"/>
      <c r="AB26" s="602"/>
      <c r="AC26" s="602"/>
      <c r="AD26" s="602"/>
      <c r="AE26" s="602"/>
      <c r="AF26" s="602"/>
      <c r="AG26" s="603"/>
      <c r="AH26" s="479">
        <v>49</v>
      </c>
      <c r="AI26" s="480"/>
      <c r="AJ26" s="480"/>
      <c r="AK26" s="480"/>
      <c r="AL26" s="519"/>
      <c r="AM26" s="479">
        <v>166061</v>
      </c>
      <c r="AN26" s="480"/>
      <c r="AO26" s="480"/>
      <c r="AP26" s="480"/>
      <c r="AQ26" s="480"/>
      <c r="AR26" s="519"/>
      <c r="AS26" s="479">
        <v>3389</v>
      </c>
      <c r="AT26" s="480"/>
      <c r="AU26" s="480"/>
      <c r="AV26" s="480"/>
      <c r="AW26" s="480"/>
      <c r="AX26" s="481"/>
      <c r="AY26" s="431" t="s">
        <v>178</v>
      </c>
      <c r="AZ26" s="432"/>
      <c r="BA26" s="432"/>
      <c r="BB26" s="432"/>
      <c r="BC26" s="432"/>
      <c r="BD26" s="432"/>
      <c r="BE26" s="432"/>
      <c r="BF26" s="432"/>
      <c r="BG26" s="432"/>
      <c r="BH26" s="432"/>
      <c r="BI26" s="432"/>
      <c r="BJ26" s="432"/>
      <c r="BK26" s="432"/>
      <c r="BL26" s="432"/>
      <c r="BM26" s="433"/>
      <c r="BN26" s="428" t="s">
        <v>138</v>
      </c>
      <c r="BO26" s="429"/>
      <c r="BP26" s="429"/>
      <c r="BQ26" s="429"/>
      <c r="BR26" s="429"/>
      <c r="BS26" s="429"/>
      <c r="BT26" s="429"/>
      <c r="BU26" s="430"/>
      <c r="BV26" s="428" t="s">
        <v>128</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179</v>
      </c>
      <c r="F27" s="458"/>
      <c r="G27" s="458"/>
      <c r="H27" s="458"/>
      <c r="I27" s="458"/>
      <c r="J27" s="458"/>
      <c r="K27" s="459"/>
      <c r="L27" s="479">
        <v>1</v>
      </c>
      <c r="M27" s="480"/>
      <c r="N27" s="480"/>
      <c r="O27" s="480"/>
      <c r="P27" s="519"/>
      <c r="Q27" s="479">
        <v>6290</v>
      </c>
      <c r="R27" s="480"/>
      <c r="S27" s="480"/>
      <c r="T27" s="480"/>
      <c r="U27" s="480"/>
      <c r="V27" s="519"/>
      <c r="W27" s="578"/>
      <c r="X27" s="566"/>
      <c r="Y27" s="567"/>
      <c r="Z27" s="478" t="s">
        <v>180</v>
      </c>
      <c r="AA27" s="458"/>
      <c r="AB27" s="458"/>
      <c r="AC27" s="458"/>
      <c r="AD27" s="458"/>
      <c r="AE27" s="458"/>
      <c r="AF27" s="458"/>
      <c r="AG27" s="459"/>
      <c r="AH27" s="479">
        <v>21</v>
      </c>
      <c r="AI27" s="480"/>
      <c r="AJ27" s="480"/>
      <c r="AK27" s="480"/>
      <c r="AL27" s="519"/>
      <c r="AM27" s="479">
        <v>70938</v>
      </c>
      <c r="AN27" s="480"/>
      <c r="AO27" s="480"/>
      <c r="AP27" s="480"/>
      <c r="AQ27" s="480"/>
      <c r="AR27" s="519"/>
      <c r="AS27" s="479">
        <v>3378</v>
      </c>
      <c r="AT27" s="480"/>
      <c r="AU27" s="480"/>
      <c r="AV27" s="480"/>
      <c r="AW27" s="480"/>
      <c r="AX27" s="481"/>
      <c r="AY27" s="520" t="s">
        <v>181</v>
      </c>
      <c r="AZ27" s="521"/>
      <c r="BA27" s="521"/>
      <c r="BB27" s="521"/>
      <c r="BC27" s="521"/>
      <c r="BD27" s="521"/>
      <c r="BE27" s="521"/>
      <c r="BF27" s="521"/>
      <c r="BG27" s="521"/>
      <c r="BH27" s="521"/>
      <c r="BI27" s="521"/>
      <c r="BJ27" s="521"/>
      <c r="BK27" s="521"/>
      <c r="BL27" s="521"/>
      <c r="BM27" s="522"/>
      <c r="BN27" s="599">
        <v>30000</v>
      </c>
      <c r="BO27" s="600"/>
      <c r="BP27" s="600"/>
      <c r="BQ27" s="600"/>
      <c r="BR27" s="600"/>
      <c r="BS27" s="600"/>
      <c r="BT27" s="600"/>
      <c r="BU27" s="601"/>
      <c r="BV27" s="599">
        <v>30000</v>
      </c>
      <c r="BW27" s="600"/>
      <c r="BX27" s="600"/>
      <c r="BY27" s="600"/>
      <c r="BZ27" s="600"/>
      <c r="CA27" s="600"/>
      <c r="CB27" s="600"/>
      <c r="CC27" s="601"/>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182</v>
      </c>
      <c r="F28" s="458"/>
      <c r="G28" s="458"/>
      <c r="H28" s="458"/>
      <c r="I28" s="458"/>
      <c r="J28" s="458"/>
      <c r="K28" s="459"/>
      <c r="L28" s="479">
        <v>1</v>
      </c>
      <c r="M28" s="480"/>
      <c r="N28" s="480"/>
      <c r="O28" s="480"/>
      <c r="P28" s="519"/>
      <c r="Q28" s="479">
        <v>5750</v>
      </c>
      <c r="R28" s="480"/>
      <c r="S28" s="480"/>
      <c r="T28" s="480"/>
      <c r="U28" s="480"/>
      <c r="V28" s="519"/>
      <c r="W28" s="578"/>
      <c r="X28" s="566"/>
      <c r="Y28" s="567"/>
      <c r="Z28" s="478" t="s">
        <v>183</v>
      </c>
      <c r="AA28" s="458"/>
      <c r="AB28" s="458"/>
      <c r="AC28" s="458"/>
      <c r="AD28" s="458"/>
      <c r="AE28" s="458"/>
      <c r="AF28" s="458"/>
      <c r="AG28" s="459"/>
      <c r="AH28" s="479" t="s">
        <v>138</v>
      </c>
      <c r="AI28" s="480"/>
      <c r="AJ28" s="480"/>
      <c r="AK28" s="480"/>
      <c r="AL28" s="519"/>
      <c r="AM28" s="479" t="s">
        <v>138</v>
      </c>
      <c r="AN28" s="480"/>
      <c r="AO28" s="480"/>
      <c r="AP28" s="480"/>
      <c r="AQ28" s="480"/>
      <c r="AR28" s="519"/>
      <c r="AS28" s="479" t="s">
        <v>138</v>
      </c>
      <c r="AT28" s="480"/>
      <c r="AU28" s="480"/>
      <c r="AV28" s="480"/>
      <c r="AW28" s="480"/>
      <c r="AX28" s="481"/>
      <c r="AY28" s="604" t="s">
        <v>184</v>
      </c>
      <c r="AZ28" s="605"/>
      <c r="BA28" s="605"/>
      <c r="BB28" s="606"/>
      <c r="BC28" s="388" t="s">
        <v>48</v>
      </c>
      <c r="BD28" s="389"/>
      <c r="BE28" s="389"/>
      <c r="BF28" s="389"/>
      <c r="BG28" s="389"/>
      <c r="BH28" s="389"/>
      <c r="BI28" s="389"/>
      <c r="BJ28" s="389"/>
      <c r="BK28" s="389"/>
      <c r="BL28" s="389"/>
      <c r="BM28" s="390"/>
      <c r="BN28" s="391">
        <v>2695206</v>
      </c>
      <c r="BO28" s="392"/>
      <c r="BP28" s="392"/>
      <c r="BQ28" s="392"/>
      <c r="BR28" s="392"/>
      <c r="BS28" s="392"/>
      <c r="BT28" s="392"/>
      <c r="BU28" s="393"/>
      <c r="BV28" s="391">
        <v>2278114</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185</v>
      </c>
      <c r="F29" s="458"/>
      <c r="G29" s="458"/>
      <c r="H29" s="458"/>
      <c r="I29" s="458"/>
      <c r="J29" s="458"/>
      <c r="K29" s="459"/>
      <c r="L29" s="479">
        <v>17</v>
      </c>
      <c r="M29" s="480"/>
      <c r="N29" s="480"/>
      <c r="O29" s="480"/>
      <c r="P29" s="519"/>
      <c r="Q29" s="479">
        <v>5220</v>
      </c>
      <c r="R29" s="480"/>
      <c r="S29" s="480"/>
      <c r="T29" s="480"/>
      <c r="U29" s="480"/>
      <c r="V29" s="519"/>
      <c r="W29" s="579"/>
      <c r="X29" s="580"/>
      <c r="Y29" s="581"/>
      <c r="Z29" s="478" t="s">
        <v>186</v>
      </c>
      <c r="AA29" s="458"/>
      <c r="AB29" s="458"/>
      <c r="AC29" s="458"/>
      <c r="AD29" s="458"/>
      <c r="AE29" s="458"/>
      <c r="AF29" s="458"/>
      <c r="AG29" s="459"/>
      <c r="AH29" s="479">
        <v>628</v>
      </c>
      <c r="AI29" s="480"/>
      <c r="AJ29" s="480"/>
      <c r="AK29" s="480"/>
      <c r="AL29" s="519"/>
      <c r="AM29" s="479">
        <v>1950210</v>
      </c>
      <c r="AN29" s="480"/>
      <c r="AO29" s="480"/>
      <c r="AP29" s="480"/>
      <c r="AQ29" s="480"/>
      <c r="AR29" s="519"/>
      <c r="AS29" s="479">
        <v>3105</v>
      </c>
      <c r="AT29" s="480"/>
      <c r="AU29" s="480"/>
      <c r="AV29" s="480"/>
      <c r="AW29" s="480"/>
      <c r="AX29" s="481"/>
      <c r="AY29" s="607"/>
      <c r="AZ29" s="608"/>
      <c r="BA29" s="608"/>
      <c r="BB29" s="609"/>
      <c r="BC29" s="462" t="s">
        <v>187</v>
      </c>
      <c r="BD29" s="463"/>
      <c r="BE29" s="463"/>
      <c r="BF29" s="463"/>
      <c r="BG29" s="463"/>
      <c r="BH29" s="463"/>
      <c r="BI29" s="463"/>
      <c r="BJ29" s="463"/>
      <c r="BK29" s="463"/>
      <c r="BL29" s="463"/>
      <c r="BM29" s="464"/>
      <c r="BN29" s="428">
        <v>1893877</v>
      </c>
      <c r="BO29" s="429"/>
      <c r="BP29" s="429"/>
      <c r="BQ29" s="429"/>
      <c r="BR29" s="429"/>
      <c r="BS29" s="429"/>
      <c r="BT29" s="429"/>
      <c r="BU29" s="430"/>
      <c r="BV29" s="428">
        <v>1693708</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188</v>
      </c>
      <c r="X30" s="586"/>
      <c r="Y30" s="586"/>
      <c r="Z30" s="586"/>
      <c r="AA30" s="586"/>
      <c r="AB30" s="586"/>
      <c r="AC30" s="586"/>
      <c r="AD30" s="586"/>
      <c r="AE30" s="586"/>
      <c r="AF30" s="586"/>
      <c r="AG30" s="587"/>
      <c r="AH30" s="544">
        <v>99.6</v>
      </c>
      <c r="AI30" s="545"/>
      <c r="AJ30" s="545"/>
      <c r="AK30" s="545"/>
      <c r="AL30" s="545"/>
      <c r="AM30" s="545"/>
      <c r="AN30" s="545"/>
      <c r="AO30" s="545"/>
      <c r="AP30" s="545"/>
      <c r="AQ30" s="545"/>
      <c r="AR30" s="545"/>
      <c r="AS30" s="545"/>
      <c r="AT30" s="545"/>
      <c r="AU30" s="545"/>
      <c r="AV30" s="545"/>
      <c r="AW30" s="545"/>
      <c r="AX30" s="547"/>
      <c r="AY30" s="610"/>
      <c r="AZ30" s="611"/>
      <c r="BA30" s="611"/>
      <c r="BB30" s="612"/>
      <c r="BC30" s="596" t="s">
        <v>50</v>
      </c>
      <c r="BD30" s="597"/>
      <c r="BE30" s="597"/>
      <c r="BF30" s="597"/>
      <c r="BG30" s="597"/>
      <c r="BH30" s="597"/>
      <c r="BI30" s="597"/>
      <c r="BJ30" s="597"/>
      <c r="BK30" s="597"/>
      <c r="BL30" s="597"/>
      <c r="BM30" s="598"/>
      <c r="BN30" s="599">
        <v>1106763</v>
      </c>
      <c r="BO30" s="600"/>
      <c r="BP30" s="600"/>
      <c r="BQ30" s="600"/>
      <c r="BR30" s="600"/>
      <c r="BS30" s="600"/>
      <c r="BT30" s="600"/>
      <c r="BU30" s="601"/>
      <c r="BV30" s="599">
        <v>1013527</v>
      </c>
      <c r="BW30" s="600"/>
      <c r="BX30" s="600"/>
      <c r="BY30" s="600"/>
      <c r="BZ30" s="600"/>
      <c r="CA30" s="600"/>
      <c r="CB30" s="600"/>
      <c r="CC30" s="60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195</v>
      </c>
      <c r="D33" s="452"/>
      <c r="E33" s="417" t="s">
        <v>196</v>
      </c>
      <c r="F33" s="417"/>
      <c r="G33" s="417"/>
      <c r="H33" s="417"/>
      <c r="I33" s="417"/>
      <c r="J33" s="417"/>
      <c r="K33" s="417"/>
      <c r="L33" s="417"/>
      <c r="M33" s="417"/>
      <c r="N33" s="417"/>
      <c r="O33" s="417"/>
      <c r="P33" s="417"/>
      <c r="Q33" s="417"/>
      <c r="R33" s="417"/>
      <c r="S33" s="417"/>
      <c r="T33" s="215"/>
      <c r="U33" s="452" t="s">
        <v>197</v>
      </c>
      <c r="V33" s="452"/>
      <c r="W33" s="417" t="s">
        <v>196</v>
      </c>
      <c r="X33" s="417"/>
      <c r="Y33" s="417"/>
      <c r="Z33" s="417"/>
      <c r="AA33" s="417"/>
      <c r="AB33" s="417"/>
      <c r="AC33" s="417"/>
      <c r="AD33" s="417"/>
      <c r="AE33" s="417"/>
      <c r="AF33" s="417"/>
      <c r="AG33" s="417"/>
      <c r="AH33" s="417"/>
      <c r="AI33" s="417"/>
      <c r="AJ33" s="417"/>
      <c r="AK33" s="417"/>
      <c r="AL33" s="215"/>
      <c r="AM33" s="452" t="s">
        <v>198</v>
      </c>
      <c r="AN33" s="452"/>
      <c r="AO33" s="417" t="s">
        <v>199</v>
      </c>
      <c r="AP33" s="417"/>
      <c r="AQ33" s="417"/>
      <c r="AR33" s="417"/>
      <c r="AS33" s="417"/>
      <c r="AT33" s="417"/>
      <c r="AU33" s="417"/>
      <c r="AV33" s="417"/>
      <c r="AW33" s="417"/>
      <c r="AX33" s="417"/>
      <c r="AY33" s="417"/>
      <c r="AZ33" s="417"/>
      <c r="BA33" s="417"/>
      <c r="BB33" s="417"/>
      <c r="BC33" s="417"/>
      <c r="BD33" s="216"/>
      <c r="BE33" s="417" t="s">
        <v>200</v>
      </c>
      <c r="BF33" s="417"/>
      <c r="BG33" s="417" t="s">
        <v>201</v>
      </c>
      <c r="BH33" s="417"/>
      <c r="BI33" s="417"/>
      <c r="BJ33" s="417"/>
      <c r="BK33" s="417"/>
      <c r="BL33" s="417"/>
      <c r="BM33" s="417"/>
      <c r="BN33" s="417"/>
      <c r="BO33" s="417"/>
      <c r="BP33" s="417"/>
      <c r="BQ33" s="417"/>
      <c r="BR33" s="417"/>
      <c r="BS33" s="417"/>
      <c r="BT33" s="417"/>
      <c r="BU33" s="417"/>
      <c r="BV33" s="216"/>
      <c r="BW33" s="452" t="s">
        <v>200</v>
      </c>
      <c r="BX33" s="452"/>
      <c r="BY33" s="417" t="s">
        <v>202</v>
      </c>
      <c r="BZ33" s="417"/>
      <c r="CA33" s="417"/>
      <c r="CB33" s="417"/>
      <c r="CC33" s="417"/>
      <c r="CD33" s="417"/>
      <c r="CE33" s="417"/>
      <c r="CF33" s="417"/>
      <c r="CG33" s="417"/>
      <c r="CH33" s="417"/>
      <c r="CI33" s="417"/>
      <c r="CJ33" s="417"/>
      <c r="CK33" s="417"/>
      <c r="CL33" s="417"/>
      <c r="CM33" s="417"/>
      <c r="CN33" s="215"/>
      <c r="CO33" s="452" t="s">
        <v>198</v>
      </c>
      <c r="CP33" s="452"/>
      <c r="CQ33" s="417" t="s">
        <v>203</v>
      </c>
      <c r="CR33" s="417"/>
      <c r="CS33" s="417"/>
      <c r="CT33" s="417"/>
      <c r="CU33" s="417"/>
      <c r="CV33" s="417"/>
      <c r="CW33" s="417"/>
      <c r="CX33" s="417"/>
      <c r="CY33" s="417"/>
      <c r="CZ33" s="417"/>
      <c r="DA33" s="417"/>
      <c r="DB33" s="417"/>
      <c r="DC33" s="417"/>
      <c r="DD33" s="417"/>
      <c r="DE33" s="417"/>
      <c r="DF33" s="215"/>
      <c r="DG33" s="613" t="s">
        <v>204</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3</v>
      </c>
      <c r="V34" s="614"/>
      <c r="W34" s="615" t="str">
        <f>IF('各会計、関係団体の財政状況及び健全化判断比率'!B28="","",'各会計、関係団体の財政状況及び健全化判断比率'!B28)</f>
        <v>国民健康保険事業特別会計</v>
      </c>
      <c r="X34" s="615"/>
      <c r="Y34" s="615"/>
      <c r="Z34" s="615"/>
      <c r="AA34" s="615"/>
      <c r="AB34" s="615"/>
      <c r="AC34" s="615"/>
      <c r="AD34" s="615"/>
      <c r="AE34" s="615"/>
      <c r="AF34" s="615"/>
      <c r="AG34" s="615"/>
      <c r="AH34" s="615"/>
      <c r="AI34" s="615"/>
      <c r="AJ34" s="615"/>
      <c r="AK34" s="615"/>
      <c r="AL34" s="213"/>
      <c r="AM34" s="614">
        <f>IF(AO34="","",MAX(C34:D43,U34:V43)+1)</f>
        <v>6</v>
      </c>
      <c r="AN34" s="614"/>
      <c r="AO34" s="615" t="str">
        <f>IF('各会計、関係団体の財政状況及び健全化判断比率'!B31="","",'各会計、関係団体の財政状況及び健全化判断比率'!B31)</f>
        <v>水道事業会計</v>
      </c>
      <c r="AP34" s="615"/>
      <c r="AQ34" s="615"/>
      <c r="AR34" s="615"/>
      <c r="AS34" s="615"/>
      <c r="AT34" s="615"/>
      <c r="AU34" s="615"/>
      <c r="AV34" s="615"/>
      <c r="AW34" s="615"/>
      <c r="AX34" s="615"/>
      <c r="AY34" s="615"/>
      <c r="AZ34" s="615"/>
      <c r="BA34" s="615"/>
      <c r="BB34" s="615"/>
      <c r="BC34" s="615"/>
      <c r="BD34" s="213"/>
      <c r="BE34" s="614" t="str">
        <f>IF(BG34="","",MAX(C34:D43,U34:V43,AM34:AN43)+1)</f>
        <v/>
      </c>
      <c r="BF34" s="614"/>
      <c r="BG34" s="615"/>
      <c r="BH34" s="615"/>
      <c r="BI34" s="615"/>
      <c r="BJ34" s="615"/>
      <c r="BK34" s="615"/>
      <c r="BL34" s="615"/>
      <c r="BM34" s="615"/>
      <c r="BN34" s="615"/>
      <c r="BO34" s="615"/>
      <c r="BP34" s="615"/>
      <c r="BQ34" s="615"/>
      <c r="BR34" s="615"/>
      <c r="BS34" s="615"/>
      <c r="BT34" s="615"/>
      <c r="BU34" s="615"/>
      <c r="BV34" s="213"/>
      <c r="BW34" s="614">
        <f>IF(BY34="","",MAX(C34:D43,U34:V43,AM34:AN43,BE34:BF43)+1)</f>
        <v>10</v>
      </c>
      <c r="BX34" s="614"/>
      <c r="BY34" s="615" t="str">
        <f>IF('各会計、関係団体の財政状況及び健全化判断比率'!B68="","",'各会計、関係団体の財政状況及び健全化判断比率'!B68)</f>
        <v>兵庫県市町村職員退職手当組合</v>
      </c>
      <c r="BZ34" s="615"/>
      <c r="CA34" s="615"/>
      <c r="CB34" s="615"/>
      <c r="CC34" s="615"/>
      <c r="CD34" s="615"/>
      <c r="CE34" s="615"/>
      <c r="CF34" s="615"/>
      <c r="CG34" s="615"/>
      <c r="CH34" s="615"/>
      <c r="CI34" s="615"/>
      <c r="CJ34" s="615"/>
      <c r="CK34" s="615"/>
      <c r="CL34" s="615"/>
      <c r="CM34" s="615"/>
      <c r="CN34" s="213"/>
      <c r="CO34" s="614">
        <f>IF(CQ34="","",MAX(C34:D43,U34:V43,AM34:AN43,BE34:BF43,BW34:BX43)+1)</f>
        <v>15</v>
      </c>
      <c r="CP34" s="614"/>
      <c r="CQ34" s="615" t="str">
        <f>IF('各会計、関係団体の財政状況及び健全化判断比率'!BS7="","",'各会計、関係団体の財政状況及び健全化判断比率'!BS7)</f>
        <v>高砂市施設利用振興財団</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f>IF(E35="","",C34+1)</f>
        <v>2</v>
      </c>
      <c r="D35" s="614"/>
      <c r="E35" s="615" t="str">
        <f>IF('各会計、関係団体の財政状況及び健全化判断比率'!B8="","",'各会計、関係団体の財政状況及び健全化判断比率'!B8)</f>
        <v>広域ごみ処理事業特別会計</v>
      </c>
      <c r="F35" s="615"/>
      <c r="G35" s="615"/>
      <c r="H35" s="615"/>
      <c r="I35" s="615"/>
      <c r="J35" s="615"/>
      <c r="K35" s="615"/>
      <c r="L35" s="615"/>
      <c r="M35" s="615"/>
      <c r="N35" s="615"/>
      <c r="O35" s="615"/>
      <c r="P35" s="615"/>
      <c r="Q35" s="615"/>
      <c r="R35" s="615"/>
      <c r="S35" s="615"/>
      <c r="T35" s="213"/>
      <c r="U35" s="614">
        <f>IF(W35="","",U34+1)</f>
        <v>4</v>
      </c>
      <c r="V35" s="614"/>
      <c r="W35" s="615" t="str">
        <f>IF('各会計、関係団体の財政状況及び健全化判断比率'!B29="","",'各会計、関係団体の財政状況及び健全化判断比率'!B29)</f>
        <v>介護保険事業特別会計</v>
      </c>
      <c r="X35" s="615"/>
      <c r="Y35" s="615"/>
      <c r="Z35" s="615"/>
      <c r="AA35" s="615"/>
      <c r="AB35" s="615"/>
      <c r="AC35" s="615"/>
      <c r="AD35" s="615"/>
      <c r="AE35" s="615"/>
      <c r="AF35" s="615"/>
      <c r="AG35" s="615"/>
      <c r="AH35" s="615"/>
      <c r="AI35" s="615"/>
      <c r="AJ35" s="615"/>
      <c r="AK35" s="615"/>
      <c r="AL35" s="213"/>
      <c r="AM35" s="614">
        <f t="shared" ref="AM35:AM43" si="0">IF(AO35="","",AM34+1)</f>
        <v>7</v>
      </c>
      <c r="AN35" s="614"/>
      <c r="AO35" s="615" t="str">
        <f>IF('各会計、関係団体の財政状況及び健全化判断比率'!B32="","",'各会計、関係団体の財政状況及び健全化判断比率'!B32)</f>
        <v>工業用水道事業会計</v>
      </c>
      <c r="AP35" s="615"/>
      <c r="AQ35" s="615"/>
      <c r="AR35" s="615"/>
      <c r="AS35" s="615"/>
      <c r="AT35" s="615"/>
      <c r="AU35" s="615"/>
      <c r="AV35" s="615"/>
      <c r="AW35" s="615"/>
      <c r="AX35" s="615"/>
      <c r="AY35" s="615"/>
      <c r="AZ35" s="615"/>
      <c r="BA35" s="615"/>
      <c r="BB35" s="615"/>
      <c r="BC35" s="615"/>
      <c r="BD35" s="213"/>
      <c r="BE35" s="614" t="str">
        <f t="shared" ref="BE35:BE43" si="1">IF(BG35="","",BE34+1)</f>
        <v/>
      </c>
      <c r="BF35" s="614"/>
      <c r="BG35" s="615"/>
      <c r="BH35" s="615"/>
      <c r="BI35" s="615"/>
      <c r="BJ35" s="615"/>
      <c r="BK35" s="615"/>
      <c r="BL35" s="615"/>
      <c r="BM35" s="615"/>
      <c r="BN35" s="615"/>
      <c r="BO35" s="615"/>
      <c r="BP35" s="615"/>
      <c r="BQ35" s="615"/>
      <c r="BR35" s="615"/>
      <c r="BS35" s="615"/>
      <c r="BT35" s="615"/>
      <c r="BU35" s="615"/>
      <c r="BV35" s="213"/>
      <c r="BW35" s="614">
        <f t="shared" ref="BW35:BW43" si="2">IF(BY35="","",BW34+1)</f>
        <v>11</v>
      </c>
      <c r="BX35" s="614"/>
      <c r="BY35" s="615" t="str">
        <f>IF('各会計、関係団体の財政状況及び健全化判断比率'!B69="","",'各会計、関係団体の財政状況及び健全化判断比率'!B69)</f>
        <v>加古川市外２市共有公会堂事務組合</v>
      </c>
      <c r="BZ35" s="615"/>
      <c r="CA35" s="615"/>
      <c r="CB35" s="615"/>
      <c r="CC35" s="615"/>
      <c r="CD35" s="615"/>
      <c r="CE35" s="615"/>
      <c r="CF35" s="615"/>
      <c r="CG35" s="615"/>
      <c r="CH35" s="615"/>
      <c r="CI35" s="615"/>
      <c r="CJ35" s="615"/>
      <c r="CK35" s="615"/>
      <c r="CL35" s="615"/>
      <c r="CM35" s="615"/>
      <c r="CN35" s="213"/>
      <c r="CO35" s="614">
        <f t="shared" ref="CO35:CO43" si="3">IF(CQ35="","",CO34+1)</f>
        <v>16</v>
      </c>
      <c r="CP35" s="614"/>
      <c r="CQ35" s="615" t="str">
        <f>IF('各会計、関係団体の財政状況及び健全化判断比率'!BS8="","",'各会計、関係団体の財政状況及び健全化判断比率'!BS8)</f>
        <v>高砂市勤労福祉財団</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5</v>
      </c>
      <c r="V36" s="614"/>
      <c r="W36" s="615" t="str">
        <f>IF('各会計、関係団体の財政状況及び健全化判断比率'!B30="","",'各会計、関係団体の財政状況及び健全化判断比率'!B30)</f>
        <v>後期高齢者医療事業特別会計</v>
      </c>
      <c r="X36" s="615"/>
      <c r="Y36" s="615"/>
      <c r="Z36" s="615"/>
      <c r="AA36" s="615"/>
      <c r="AB36" s="615"/>
      <c r="AC36" s="615"/>
      <c r="AD36" s="615"/>
      <c r="AE36" s="615"/>
      <c r="AF36" s="615"/>
      <c r="AG36" s="615"/>
      <c r="AH36" s="615"/>
      <c r="AI36" s="615"/>
      <c r="AJ36" s="615"/>
      <c r="AK36" s="615"/>
      <c r="AL36" s="213"/>
      <c r="AM36" s="614">
        <f t="shared" si="0"/>
        <v>8</v>
      </c>
      <c r="AN36" s="614"/>
      <c r="AO36" s="615" t="str">
        <f>IF('各会計、関係団体の財政状況及び健全化判断比率'!B33="","",'各会計、関係団体の財政状況及び健全化判断比率'!B33)</f>
        <v>下水道事業会計</v>
      </c>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12</v>
      </c>
      <c r="BX36" s="614"/>
      <c r="BY36" s="615" t="str">
        <f>IF('各会計、関係団体の財政状況及び健全化判断比率'!B70="","",'各会計、関係団体の財政状況及び健全化判断比率'!B70)</f>
        <v>兵庫県後期高齢者医療広域連合（一般会計）</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t="str">
        <f t="shared" si="4"/>
        <v/>
      </c>
      <c r="V37" s="614"/>
      <c r="W37" s="615"/>
      <c r="X37" s="615"/>
      <c r="Y37" s="615"/>
      <c r="Z37" s="615"/>
      <c r="AA37" s="615"/>
      <c r="AB37" s="615"/>
      <c r="AC37" s="615"/>
      <c r="AD37" s="615"/>
      <c r="AE37" s="615"/>
      <c r="AF37" s="615"/>
      <c r="AG37" s="615"/>
      <c r="AH37" s="615"/>
      <c r="AI37" s="615"/>
      <c r="AJ37" s="615"/>
      <c r="AK37" s="615"/>
      <c r="AL37" s="213"/>
      <c r="AM37" s="614">
        <f t="shared" si="0"/>
        <v>9</v>
      </c>
      <c r="AN37" s="614"/>
      <c r="AO37" s="615" t="str">
        <f>IF('各会計、関係団体の財政状況及び健全化判断比率'!B34="","",'各会計、関係団体の財政状況及び健全化判断比率'!B34)</f>
        <v>病院事業会計</v>
      </c>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13</v>
      </c>
      <c r="BX37" s="614"/>
      <c r="BY37" s="615" t="str">
        <f>IF('各会計、関係団体の財政状況及び健全化判断比率'!B71="","",'各会計、関係団体の財政状況及び健全化判断比率'!B71)</f>
        <v>兵庫県後期高齢者医療広域連合（特別会計）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14</v>
      </c>
      <c r="BX38" s="614"/>
      <c r="BY38" s="615" t="str">
        <f>IF('各会計、関係団体の財政状況及び健全化判断比率'!B72="","",'各会計、関係団体の財政状況及び健全化判断比率'!B72)</f>
        <v>東播磨農業共済事務組合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t="str">
        <f t="shared" si="2"/>
        <v/>
      </c>
      <c r="BX39" s="614"/>
      <c r="BY39" s="615" t="str">
        <f>IF('各会計、関係団体の財政状況及び健全化判断比率'!B73="","",'各会計、関係団体の財政状況及び健全化判断比率'!B73)</f>
        <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t="str">
        <f t="shared" si="2"/>
        <v/>
      </c>
      <c r="BX40" s="614"/>
      <c r="BY40" s="615" t="str">
        <f>IF('各会計、関係団体の財政状況及び健全化判断比率'!B74="","",'各会計、関係団体の財政状況及び健全化判断比率'!B74)</f>
        <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t="str">
        <f t="shared" si="2"/>
        <v/>
      </c>
      <c r="BX41" s="614"/>
      <c r="BY41" s="615" t="str">
        <f>IF('各会計、関係団体の財政状況及び健全化判断比率'!B75="","",'各会計、関係団体の財政状況及び健全化判断比率'!B75)</f>
        <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t="str">
        <f t="shared" si="2"/>
        <v/>
      </c>
      <c r="BX42" s="614"/>
      <c r="BY42" s="615" t="str">
        <f>IF('各会計、関係団体の財政状況及び健全化判断比率'!B76="","",'各会計、関係団体の財政状況及び健全化判断比率'!B76)</f>
        <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iXgwgrsz68WW79UvxfS0y+z+AtEwxdqXAPyJ1ty+R+X9M/KsNYKz97ibw892ZA2iYyOz4RgEUNaUAXrnB7A0Ng==" saltValue="lOV62+M0NwBRQn/du+Yu1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06" t="s">
        <v>566</v>
      </c>
      <c r="D34" s="1206"/>
      <c r="E34" s="1207"/>
      <c r="F34" s="32">
        <v>6.41</v>
      </c>
      <c r="G34" s="33">
        <v>5.95</v>
      </c>
      <c r="H34" s="33">
        <v>6.37</v>
      </c>
      <c r="I34" s="33">
        <v>5.93</v>
      </c>
      <c r="J34" s="34">
        <v>5.7</v>
      </c>
      <c r="K34" s="22"/>
      <c r="L34" s="22"/>
      <c r="M34" s="22"/>
      <c r="N34" s="22"/>
      <c r="O34" s="22"/>
      <c r="P34" s="22"/>
    </row>
    <row r="35" spans="1:16" ht="39" customHeight="1" x14ac:dyDescent="0.15">
      <c r="A35" s="22"/>
      <c r="B35" s="35"/>
      <c r="C35" s="1200" t="s">
        <v>567</v>
      </c>
      <c r="D35" s="1201"/>
      <c r="E35" s="1202"/>
      <c r="F35" s="36">
        <v>2.37</v>
      </c>
      <c r="G35" s="37">
        <v>3.94</v>
      </c>
      <c r="H35" s="37">
        <v>3.87</v>
      </c>
      <c r="I35" s="37">
        <v>2.58</v>
      </c>
      <c r="J35" s="38">
        <v>2.63</v>
      </c>
      <c r="K35" s="22"/>
      <c r="L35" s="22"/>
      <c r="M35" s="22"/>
      <c r="N35" s="22"/>
      <c r="O35" s="22"/>
      <c r="P35" s="22"/>
    </row>
    <row r="36" spans="1:16" ht="39" customHeight="1" x14ac:dyDescent="0.15">
      <c r="A36" s="22"/>
      <c r="B36" s="35"/>
      <c r="C36" s="1200" t="s">
        <v>568</v>
      </c>
      <c r="D36" s="1201"/>
      <c r="E36" s="1202"/>
      <c r="F36" s="36">
        <v>5.82</v>
      </c>
      <c r="G36" s="37">
        <v>1.67</v>
      </c>
      <c r="H36" s="37">
        <v>1.83</v>
      </c>
      <c r="I36" s="37">
        <v>2.94</v>
      </c>
      <c r="J36" s="38">
        <v>2.59</v>
      </c>
      <c r="K36" s="22"/>
      <c r="L36" s="22"/>
      <c r="M36" s="22"/>
      <c r="N36" s="22"/>
      <c r="O36" s="22"/>
      <c r="P36" s="22"/>
    </row>
    <row r="37" spans="1:16" ht="39" customHeight="1" x14ac:dyDescent="0.15">
      <c r="A37" s="22"/>
      <c r="B37" s="35"/>
      <c r="C37" s="1200" t="s">
        <v>569</v>
      </c>
      <c r="D37" s="1201"/>
      <c r="E37" s="1202"/>
      <c r="F37" s="36" t="s">
        <v>518</v>
      </c>
      <c r="G37" s="37" t="s">
        <v>518</v>
      </c>
      <c r="H37" s="37">
        <v>0.76</v>
      </c>
      <c r="I37" s="37">
        <v>1.44</v>
      </c>
      <c r="J37" s="38">
        <v>2.02</v>
      </c>
      <c r="K37" s="22"/>
      <c r="L37" s="22"/>
      <c r="M37" s="22"/>
      <c r="N37" s="22"/>
      <c r="O37" s="22"/>
      <c r="P37" s="22"/>
    </row>
    <row r="38" spans="1:16" ht="39" customHeight="1" x14ac:dyDescent="0.15">
      <c r="A38" s="22"/>
      <c r="B38" s="35"/>
      <c r="C38" s="1200" t="s">
        <v>570</v>
      </c>
      <c r="D38" s="1201"/>
      <c r="E38" s="1202"/>
      <c r="F38" s="36">
        <v>0.23</v>
      </c>
      <c r="G38" s="37">
        <v>0.98</v>
      </c>
      <c r="H38" s="37">
        <v>0.56000000000000005</v>
      </c>
      <c r="I38" s="37">
        <v>1.1200000000000001</v>
      </c>
      <c r="J38" s="38">
        <v>0.51</v>
      </c>
      <c r="K38" s="22"/>
      <c r="L38" s="22"/>
      <c r="M38" s="22"/>
      <c r="N38" s="22"/>
      <c r="O38" s="22"/>
      <c r="P38" s="22"/>
    </row>
    <row r="39" spans="1:16" ht="39" customHeight="1" x14ac:dyDescent="0.15">
      <c r="A39" s="22"/>
      <c r="B39" s="35"/>
      <c r="C39" s="1200" t="s">
        <v>571</v>
      </c>
      <c r="D39" s="1201"/>
      <c r="E39" s="1202"/>
      <c r="F39" s="36">
        <v>0.4</v>
      </c>
      <c r="G39" s="37">
        <v>0.56000000000000005</v>
      </c>
      <c r="H39" s="37">
        <v>0.61</v>
      </c>
      <c r="I39" s="37">
        <v>2.15</v>
      </c>
      <c r="J39" s="38">
        <v>0.35</v>
      </c>
      <c r="K39" s="22"/>
      <c r="L39" s="22"/>
      <c r="M39" s="22"/>
      <c r="N39" s="22"/>
      <c r="O39" s="22"/>
      <c r="P39" s="22"/>
    </row>
    <row r="40" spans="1:16" ht="39" customHeight="1" x14ac:dyDescent="0.15">
      <c r="A40" s="22"/>
      <c r="B40" s="35"/>
      <c r="C40" s="1200" t="s">
        <v>572</v>
      </c>
      <c r="D40" s="1201"/>
      <c r="E40" s="1202"/>
      <c r="F40" s="36">
        <v>0.11</v>
      </c>
      <c r="G40" s="37">
        <v>0.11</v>
      </c>
      <c r="H40" s="37">
        <v>0.23</v>
      </c>
      <c r="I40" s="37">
        <v>0.04</v>
      </c>
      <c r="J40" s="38">
        <v>0.14000000000000001</v>
      </c>
      <c r="K40" s="22"/>
      <c r="L40" s="22"/>
      <c r="M40" s="22"/>
      <c r="N40" s="22"/>
      <c r="O40" s="22"/>
      <c r="P40" s="22"/>
    </row>
    <row r="41" spans="1:16" ht="39" customHeight="1" x14ac:dyDescent="0.15">
      <c r="A41" s="22"/>
      <c r="B41" s="35"/>
      <c r="C41" s="1200" t="s">
        <v>573</v>
      </c>
      <c r="D41" s="1201"/>
      <c r="E41" s="1202"/>
      <c r="F41" s="36">
        <v>7.0000000000000007E-2</v>
      </c>
      <c r="G41" s="37">
        <v>0.06</v>
      </c>
      <c r="H41" s="37">
        <v>7.0000000000000007E-2</v>
      </c>
      <c r="I41" s="37">
        <v>0.04</v>
      </c>
      <c r="J41" s="38">
        <v>0.04</v>
      </c>
      <c r="K41" s="22"/>
      <c r="L41" s="22"/>
      <c r="M41" s="22"/>
      <c r="N41" s="22"/>
      <c r="O41" s="22"/>
      <c r="P41" s="22"/>
    </row>
    <row r="42" spans="1:16" ht="39" customHeight="1" x14ac:dyDescent="0.15">
      <c r="A42" s="22"/>
      <c r="B42" s="39"/>
      <c r="C42" s="1200" t="s">
        <v>574</v>
      </c>
      <c r="D42" s="1201"/>
      <c r="E42" s="1202"/>
      <c r="F42" s="36" t="s">
        <v>518</v>
      </c>
      <c r="G42" s="37" t="s">
        <v>518</v>
      </c>
      <c r="H42" s="37" t="s">
        <v>518</v>
      </c>
      <c r="I42" s="37" t="s">
        <v>518</v>
      </c>
      <c r="J42" s="38" t="s">
        <v>518</v>
      </c>
      <c r="K42" s="22"/>
      <c r="L42" s="22"/>
      <c r="M42" s="22"/>
      <c r="N42" s="22"/>
      <c r="O42" s="22"/>
      <c r="P42" s="22"/>
    </row>
    <row r="43" spans="1:16" ht="39" customHeight="1" thickBot="1" x14ac:dyDescent="0.2">
      <c r="A43" s="22"/>
      <c r="B43" s="40"/>
      <c r="C43" s="1203" t="s">
        <v>575</v>
      </c>
      <c r="D43" s="1204"/>
      <c r="E43" s="1205"/>
      <c r="F43" s="41">
        <v>0</v>
      </c>
      <c r="G43" s="42">
        <v>0.51</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frQD5yLcXLFVxbNYlKn76su9dAHLbcp5GyziXaGEEU+5O7FSU+YDbt7Z2ANgdRGFw/HAABrXlz3e3KBrTLCXyg==" saltValue="vuY7r8AgnoT9m2c+XoBN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08" t="s">
        <v>11</v>
      </c>
      <c r="C45" s="1209"/>
      <c r="D45" s="58"/>
      <c r="E45" s="1214" t="s">
        <v>12</v>
      </c>
      <c r="F45" s="1214"/>
      <c r="G45" s="1214"/>
      <c r="H45" s="1214"/>
      <c r="I45" s="1214"/>
      <c r="J45" s="1215"/>
      <c r="K45" s="59">
        <v>3679</v>
      </c>
      <c r="L45" s="60">
        <v>3689</v>
      </c>
      <c r="M45" s="60">
        <v>3337</v>
      </c>
      <c r="N45" s="60">
        <v>3018</v>
      </c>
      <c r="O45" s="61">
        <v>2902</v>
      </c>
      <c r="P45" s="48"/>
      <c r="Q45" s="48"/>
      <c r="R45" s="48"/>
      <c r="S45" s="48"/>
      <c r="T45" s="48"/>
      <c r="U45" s="48"/>
    </row>
    <row r="46" spans="1:21" ht="30.75" customHeight="1" x14ac:dyDescent="0.15">
      <c r="A46" s="48"/>
      <c r="B46" s="1210"/>
      <c r="C46" s="1211"/>
      <c r="D46" s="62"/>
      <c r="E46" s="1216" t="s">
        <v>13</v>
      </c>
      <c r="F46" s="1216"/>
      <c r="G46" s="1216"/>
      <c r="H46" s="1216"/>
      <c r="I46" s="1216"/>
      <c r="J46" s="1217"/>
      <c r="K46" s="63" t="s">
        <v>518</v>
      </c>
      <c r="L46" s="64" t="s">
        <v>518</v>
      </c>
      <c r="M46" s="64" t="s">
        <v>518</v>
      </c>
      <c r="N46" s="64" t="s">
        <v>518</v>
      </c>
      <c r="O46" s="65" t="s">
        <v>518</v>
      </c>
      <c r="P46" s="48"/>
      <c r="Q46" s="48"/>
      <c r="R46" s="48"/>
      <c r="S46" s="48"/>
      <c r="T46" s="48"/>
      <c r="U46" s="48"/>
    </row>
    <row r="47" spans="1:21" ht="30.75" customHeight="1" x14ac:dyDescent="0.15">
      <c r="A47" s="48"/>
      <c r="B47" s="1210"/>
      <c r="C47" s="1211"/>
      <c r="D47" s="62"/>
      <c r="E47" s="1216" t="s">
        <v>14</v>
      </c>
      <c r="F47" s="1216"/>
      <c r="G47" s="1216"/>
      <c r="H47" s="1216"/>
      <c r="I47" s="1216"/>
      <c r="J47" s="1217"/>
      <c r="K47" s="63" t="s">
        <v>518</v>
      </c>
      <c r="L47" s="64" t="s">
        <v>518</v>
      </c>
      <c r="M47" s="64" t="s">
        <v>518</v>
      </c>
      <c r="N47" s="64" t="s">
        <v>518</v>
      </c>
      <c r="O47" s="65" t="s">
        <v>518</v>
      </c>
      <c r="P47" s="48"/>
      <c r="Q47" s="48"/>
      <c r="R47" s="48"/>
      <c r="S47" s="48"/>
      <c r="T47" s="48"/>
      <c r="U47" s="48"/>
    </row>
    <row r="48" spans="1:21" ht="30.75" customHeight="1" x14ac:dyDescent="0.15">
      <c r="A48" s="48"/>
      <c r="B48" s="1210"/>
      <c r="C48" s="1211"/>
      <c r="D48" s="62"/>
      <c r="E48" s="1216" t="s">
        <v>15</v>
      </c>
      <c r="F48" s="1216"/>
      <c r="G48" s="1216"/>
      <c r="H48" s="1216"/>
      <c r="I48" s="1216"/>
      <c r="J48" s="1217"/>
      <c r="K48" s="63">
        <v>2492</v>
      </c>
      <c r="L48" s="64">
        <v>2563</v>
      </c>
      <c r="M48" s="64">
        <v>2743</v>
      </c>
      <c r="N48" s="64">
        <v>2641</v>
      </c>
      <c r="O48" s="65">
        <v>2501</v>
      </c>
      <c r="P48" s="48"/>
      <c r="Q48" s="48"/>
      <c r="R48" s="48"/>
      <c r="S48" s="48"/>
      <c r="T48" s="48"/>
      <c r="U48" s="48"/>
    </row>
    <row r="49" spans="1:21" ht="30.75" customHeight="1" x14ac:dyDescent="0.15">
      <c r="A49" s="48"/>
      <c r="B49" s="1210"/>
      <c r="C49" s="1211"/>
      <c r="D49" s="62"/>
      <c r="E49" s="1216" t="s">
        <v>16</v>
      </c>
      <c r="F49" s="1216"/>
      <c r="G49" s="1216"/>
      <c r="H49" s="1216"/>
      <c r="I49" s="1216"/>
      <c r="J49" s="1217"/>
      <c r="K49" s="63" t="s">
        <v>518</v>
      </c>
      <c r="L49" s="64" t="s">
        <v>518</v>
      </c>
      <c r="M49" s="64" t="s">
        <v>518</v>
      </c>
      <c r="N49" s="64" t="s">
        <v>518</v>
      </c>
      <c r="O49" s="65" t="s">
        <v>518</v>
      </c>
      <c r="P49" s="48"/>
      <c r="Q49" s="48"/>
      <c r="R49" s="48"/>
      <c r="S49" s="48"/>
      <c r="T49" s="48"/>
      <c r="U49" s="48"/>
    </row>
    <row r="50" spans="1:21" ht="30.75" customHeight="1" x14ac:dyDescent="0.15">
      <c r="A50" s="48"/>
      <c r="B50" s="1210"/>
      <c r="C50" s="1211"/>
      <c r="D50" s="62"/>
      <c r="E50" s="1216" t="s">
        <v>17</v>
      </c>
      <c r="F50" s="1216"/>
      <c r="G50" s="1216"/>
      <c r="H50" s="1216"/>
      <c r="I50" s="1216"/>
      <c r="J50" s="1217"/>
      <c r="K50" s="63">
        <v>0</v>
      </c>
      <c r="L50" s="64">
        <v>0</v>
      </c>
      <c r="M50" s="64">
        <v>0</v>
      </c>
      <c r="N50" s="64" t="s">
        <v>518</v>
      </c>
      <c r="O50" s="65" t="s">
        <v>518</v>
      </c>
      <c r="P50" s="48"/>
      <c r="Q50" s="48"/>
      <c r="R50" s="48"/>
      <c r="S50" s="48"/>
      <c r="T50" s="48"/>
      <c r="U50" s="48"/>
    </row>
    <row r="51" spans="1:21" ht="30.75" customHeight="1" x14ac:dyDescent="0.15">
      <c r="A51" s="48"/>
      <c r="B51" s="1212"/>
      <c r="C51" s="1213"/>
      <c r="D51" s="66"/>
      <c r="E51" s="1216" t="s">
        <v>18</v>
      </c>
      <c r="F51" s="1216"/>
      <c r="G51" s="1216"/>
      <c r="H51" s="1216"/>
      <c r="I51" s="1216"/>
      <c r="J51" s="1217"/>
      <c r="K51" s="63">
        <v>0</v>
      </c>
      <c r="L51" s="64" t="s">
        <v>518</v>
      </c>
      <c r="M51" s="64" t="s">
        <v>518</v>
      </c>
      <c r="N51" s="64" t="s">
        <v>518</v>
      </c>
      <c r="O51" s="65" t="s">
        <v>518</v>
      </c>
      <c r="P51" s="48"/>
      <c r="Q51" s="48"/>
      <c r="R51" s="48"/>
      <c r="S51" s="48"/>
      <c r="T51" s="48"/>
      <c r="U51" s="48"/>
    </row>
    <row r="52" spans="1:21" ht="30.75" customHeight="1" x14ac:dyDescent="0.15">
      <c r="A52" s="48"/>
      <c r="B52" s="1218" t="s">
        <v>19</v>
      </c>
      <c r="C52" s="1219"/>
      <c r="D52" s="66"/>
      <c r="E52" s="1216" t="s">
        <v>20</v>
      </c>
      <c r="F52" s="1216"/>
      <c r="G52" s="1216"/>
      <c r="H52" s="1216"/>
      <c r="I52" s="1216"/>
      <c r="J52" s="1217"/>
      <c r="K52" s="63">
        <v>4369</v>
      </c>
      <c r="L52" s="64">
        <v>4064</v>
      </c>
      <c r="M52" s="64">
        <v>4378</v>
      </c>
      <c r="N52" s="64">
        <v>4381</v>
      </c>
      <c r="O52" s="65">
        <v>4331</v>
      </c>
      <c r="P52" s="48"/>
      <c r="Q52" s="48"/>
      <c r="R52" s="48"/>
      <c r="S52" s="48"/>
      <c r="T52" s="48"/>
      <c r="U52" s="48"/>
    </row>
    <row r="53" spans="1:21" ht="30.75" customHeight="1" thickBot="1" x14ac:dyDescent="0.2">
      <c r="A53" s="48"/>
      <c r="B53" s="1220" t="s">
        <v>21</v>
      </c>
      <c r="C53" s="1221"/>
      <c r="D53" s="67"/>
      <c r="E53" s="1222" t="s">
        <v>22</v>
      </c>
      <c r="F53" s="1222"/>
      <c r="G53" s="1222"/>
      <c r="H53" s="1222"/>
      <c r="I53" s="1222"/>
      <c r="J53" s="1223"/>
      <c r="K53" s="68">
        <v>1802</v>
      </c>
      <c r="L53" s="69">
        <v>2188</v>
      </c>
      <c r="M53" s="69">
        <v>1702</v>
      </c>
      <c r="N53" s="69">
        <v>1278</v>
      </c>
      <c r="O53" s="70">
        <v>1072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576</v>
      </c>
      <c r="L56" s="80" t="s">
        <v>577</v>
      </c>
      <c r="M56" s="80" t="s">
        <v>578</v>
      </c>
      <c r="N56" s="80" t="s">
        <v>579</v>
      </c>
      <c r="O56" s="81" t="s">
        <v>580</v>
      </c>
      <c r="P56" s="48"/>
      <c r="Q56" s="48"/>
      <c r="R56" s="48"/>
      <c r="S56" s="48"/>
      <c r="T56" s="48"/>
      <c r="U56" s="48"/>
    </row>
    <row r="57" spans="1:21" ht="31.5" customHeight="1" x14ac:dyDescent="0.15">
      <c r="B57" s="1224" t="s">
        <v>25</v>
      </c>
      <c r="C57" s="1225"/>
      <c r="D57" s="1228" t="s">
        <v>26</v>
      </c>
      <c r="E57" s="1229"/>
      <c r="F57" s="1229"/>
      <c r="G57" s="1229"/>
      <c r="H57" s="1229"/>
      <c r="I57" s="1229"/>
      <c r="J57" s="1230"/>
      <c r="K57" s="82" t="s">
        <v>518</v>
      </c>
      <c r="L57" s="83" t="s">
        <v>518</v>
      </c>
      <c r="M57" s="83" t="s">
        <v>518</v>
      </c>
      <c r="N57" s="83" t="s">
        <v>518</v>
      </c>
      <c r="O57" s="84" t="s">
        <v>518</v>
      </c>
    </row>
    <row r="58" spans="1:21" ht="31.5" customHeight="1" thickBot="1" x14ac:dyDescent="0.2">
      <c r="B58" s="1226"/>
      <c r="C58" s="1227"/>
      <c r="D58" s="1231" t="s">
        <v>27</v>
      </c>
      <c r="E58" s="1232"/>
      <c r="F58" s="1232"/>
      <c r="G58" s="1232"/>
      <c r="H58" s="1232"/>
      <c r="I58" s="1232"/>
      <c r="J58" s="1233"/>
      <c r="K58" s="85" t="s">
        <v>518</v>
      </c>
      <c r="L58" s="86" t="s">
        <v>518</v>
      </c>
      <c r="M58" s="86" t="s">
        <v>518</v>
      </c>
      <c r="N58" s="86" t="s">
        <v>518</v>
      </c>
      <c r="O58" s="87" t="s">
        <v>518</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7rdMHGt4UA3OAy7FntGa3DbyJP4HiTEayNqS7Kma5x7DU04HlD2/qn3meka7GGQF4tWzl/U7Fa4lzh2S1X8jw==" saltValue="t4YOS70NvR8Hycqjh1375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559</v>
      </c>
      <c r="J40" s="99" t="s">
        <v>560</v>
      </c>
      <c r="K40" s="99" t="s">
        <v>561</v>
      </c>
      <c r="L40" s="99" t="s">
        <v>562</v>
      </c>
      <c r="M40" s="100" t="s">
        <v>563</v>
      </c>
    </row>
    <row r="41" spans="2:13" ht="27.75" customHeight="1" x14ac:dyDescent="0.15">
      <c r="B41" s="1234" t="s">
        <v>30</v>
      </c>
      <c r="C41" s="1235"/>
      <c r="D41" s="101"/>
      <c r="E41" s="1240" t="s">
        <v>31</v>
      </c>
      <c r="F41" s="1240"/>
      <c r="G41" s="1240"/>
      <c r="H41" s="1241"/>
      <c r="I41" s="102">
        <v>33736</v>
      </c>
      <c r="J41" s="103">
        <v>32977</v>
      </c>
      <c r="K41" s="103">
        <v>33055</v>
      </c>
      <c r="L41" s="103">
        <v>33873</v>
      </c>
      <c r="M41" s="104">
        <v>35094</v>
      </c>
    </row>
    <row r="42" spans="2:13" ht="27.75" customHeight="1" x14ac:dyDescent="0.15">
      <c r="B42" s="1236"/>
      <c r="C42" s="1237"/>
      <c r="D42" s="105"/>
      <c r="E42" s="1242" t="s">
        <v>32</v>
      </c>
      <c r="F42" s="1242"/>
      <c r="G42" s="1242"/>
      <c r="H42" s="1243"/>
      <c r="I42" s="106" t="s">
        <v>518</v>
      </c>
      <c r="J42" s="107" t="s">
        <v>518</v>
      </c>
      <c r="K42" s="107" t="s">
        <v>518</v>
      </c>
      <c r="L42" s="107" t="s">
        <v>518</v>
      </c>
      <c r="M42" s="108" t="s">
        <v>518</v>
      </c>
    </row>
    <row r="43" spans="2:13" ht="27.75" customHeight="1" x14ac:dyDescent="0.15">
      <c r="B43" s="1236"/>
      <c r="C43" s="1237"/>
      <c r="D43" s="105"/>
      <c r="E43" s="1242" t="s">
        <v>33</v>
      </c>
      <c r="F43" s="1242"/>
      <c r="G43" s="1242"/>
      <c r="H43" s="1243"/>
      <c r="I43" s="106">
        <v>28791</v>
      </c>
      <c r="J43" s="107">
        <v>28096</v>
      </c>
      <c r="K43" s="107">
        <v>26804</v>
      </c>
      <c r="L43" s="107">
        <v>25867</v>
      </c>
      <c r="M43" s="108">
        <v>24276</v>
      </c>
    </row>
    <row r="44" spans="2:13" ht="27.75" customHeight="1" x14ac:dyDescent="0.15">
      <c r="B44" s="1236"/>
      <c r="C44" s="1237"/>
      <c r="D44" s="105"/>
      <c r="E44" s="1242" t="s">
        <v>34</v>
      </c>
      <c r="F44" s="1242"/>
      <c r="G44" s="1242"/>
      <c r="H44" s="1243"/>
      <c r="I44" s="106" t="s">
        <v>518</v>
      </c>
      <c r="J44" s="107" t="s">
        <v>518</v>
      </c>
      <c r="K44" s="107" t="s">
        <v>518</v>
      </c>
      <c r="L44" s="107" t="s">
        <v>518</v>
      </c>
      <c r="M44" s="108" t="s">
        <v>518</v>
      </c>
    </row>
    <row r="45" spans="2:13" ht="27.75" customHeight="1" x14ac:dyDescent="0.15">
      <c r="B45" s="1236"/>
      <c r="C45" s="1237"/>
      <c r="D45" s="105"/>
      <c r="E45" s="1242" t="s">
        <v>35</v>
      </c>
      <c r="F45" s="1242"/>
      <c r="G45" s="1242"/>
      <c r="H45" s="1243"/>
      <c r="I45" s="106">
        <v>8375</v>
      </c>
      <c r="J45" s="107">
        <v>7590</v>
      </c>
      <c r="K45" s="107">
        <v>7459</v>
      </c>
      <c r="L45" s="107">
        <v>7185</v>
      </c>
      <c r="M45" s="108">
        <v>6849</v>
      </c>
    </row>
    <row r="46" spans="2:13" ht="27.75" customHeight="1" x14ac:dyDescent="0.15">
      <c r="B46" s="1236"/>
      <c r="C46" s="1237"/>
      <c r="D46" s="109"/>
      <c r="E46" s="1242" t="s">
        <v>36</v>
      </c>
      <c r="F46" s="1242"/>
      <c r="G46" s="1242"/>
      <c r="H46" s="1243"/>
      <c r="I46" s="106" t="s">
        <v>518</v>
      </c>
      <c r="J46" s="107" t="s">
        <v>518</v>
      </c>
      <c r="K46" s="107" t="s">
        <v>518</v>
      </c>
      <c r="L46" s="107" t="s">
        <v>518</v>
      </c>
      <c r="M46" s="108" t="s">
        <v>518</v>
      </c>
    </row>
    <row r="47" spans="2:13" ht="27.75" customHeight="1" x14ac:dyDescent="0.15">
      <c r="B47" s="1236"/>
      <c r="C47" s="1237"/>
      <c r="D47" s="110"/>
      <c r="E47" s="1244" t="s">
        <v>37</v>
      </c>
      <c r="F47" s="1245"/>
      <c r="G47" s="1245"/>
      <c r="H47" s="1246"/>
      <c r="I47" s="106" t="s">
        <v>518</v>
      </c>
      <c r="J47" s="107" t="s">
        <v>518</v>
      </c>
      <c r="K47" s="107" t="s">
        <v>518</v>
      </c>
      <c r="L47" s="107" t="s">
        <v>518</v>
      </c>
      <c r="M47" s="108" t="s">
        <v>518</v>
      </c>
    </row>
    <row r="48" spans="2:13" ht="27.75" customHeight="1" x14ac:dyDescent="0.15">
      <c r="B48" s="1236"/>
      <c r="C48" s="1237"/>
      <c r="D48" s="105"/>
      <c r="E48" s="1242" t="s">
        <v>38</v>
      </c>
      <c r="F48" s="1242"/>
      <c r="G48" s="1242"/>
      <c r="H48" s="1243"/>
      <c r="I48" s="106" t="s">
        <v>518</v>
      </c>
      <c r="J48" s="107" t="s">
        <v>518</v>
      </c>
      <c r="K48" s="107" t="s">
        <v>518</v>
      </c>
      <c r="L48" s="107" t="s">
        <v>518</v>
      </c>
      <c r="M48" s="108" t="s">
        <v>518</v>
      </c>
    </row>
    <row r="49" spans="2:13" ht="27.75" customHeight="1" x14ac:dyDescent="0.15">
      <c r="B49" s="1238"/>
      <c r="C49" s="1239"/>
      <c r="D49" s="105"/>
      <c r="E49" s="1242" t="s">
        <v>39</v>
      </c>
      <c r="F49" s="1242"/>
      <c r="G49" s="1242"/>
      <c r="H49" s="1243"/>
      <c r="I49" s="106" t="s">
        <v>518</v>
      </c>
      <c r="J49" s="107" t="s">
        <v>518</v>
      </c>
      <c r="K49" s="107" t="s">
        <v>518</v>
      </c>
      <c r="L49" s="107" t="s">
        <v>518</v>
      </c>
      <c r="M49" s="108" t="s">
        <v>518</v>
      </c>
    </row>
    <row r="50" spans="2:13" ht="27.75" customHeight="1" x14ac:dyDescent="0.15">
      <c r="B50" s="1247" t="s">
        <v>40</v>
      </c>
      <c r="C50" s="1248"/>
      <c r="D50" s="111"/>
      <c r="E50" s="1242" t="s">
        <v>41</v>
      </c>
      <c r="F50" s="1242"/>
      <c r="G50" s="1242"/>
      <c r="H50" s="1243"/>
      <c r="I50" s="106">
        <v>5194</v>
      </c>
      <c r="J50" s="107">
        <v>5581</v>
      </c>
      <c r="K50" s="107">
        <v>5084</v>
      </c>
      <c r="L50" s="107">
        <v>5597</v>
      </c>
      <c r="M50" s="108">
        <v>6792</v>
      </c>
    </row>
    <row r="51" spans="2:13" ht="27.75" customHeight="1" x14ac:dyDescent="0.15">
      <c r="B51" s="1236"/>
      <c r="C51" s="1237"/>
      <c r="D51" s="105"/>
      <c r="E51" s="1242" t="s">
        <v>42</v>
      </c>
      <c r="F51" s="1242"/>
      <c r="G51" s="1242"/>
      <c r="H51" s="1243"/>
      <c r="I51" s="106">
        <v>15344</v>
      </c>
      <c r="J51" s="107">
        <v>14971</v>
      </c>
      <c r="K51" s="107">
        <v>13250</v>
      </c>
      <c r="L51" s="107">
        <v>11933</v>
      </c>
      <c r="M51" s="108">
        <v>10896</v>
      </c>
    </row>
    <row r="52" spans="2:13" ht="27.75" customHeight="1" x14ac:dyDescent="0.15">
      <c r="B52" s="1238"/>
      <c r="C52" s="1239"/>
      <c r="D52" s="105"/>
      <c r="E52" s="1242" t="s">
        <v>43</v>
      </c>
      <c r="F52" s="1242"/>
      <c r="G52" s="1242"/>
      <c r="H52" s="1243"/>
      <c r="I52" s="106">
        <v>37689</v>
      </c>
      <c r="J52" s="107">
        <v>37174</v>
      </c>
      <c r="K52" s="107">
        <v>36736</v>
      </c>
      <c r="L52" s="107">
        <v>36587</v>
      </c>
      <c r="M52" s="108">
        <v>36291</v>
      </c>
    </row>
    <row r="53" spans="2:13" ht="27.75" customHeight="1" thickBot="1" x14ac:dyDescent="0.2">
      <c r="B53" s="1249" t="s">
        <v>44</v>
      </c>
      <c r="C53" s="1250"/>
      <c r="D53" s="112"/>
      <c r="E53" s="1251" t="s">
        <v>45</v>
      </c>
      <c r="F53" s="1251"/>
      <c r="G53" s="1251"/>
      <c r="H53" s="1252"/>
      <c r="I53" s="113">
        <v>12675</v>
      </c>
      <c r="J53" s="114">
        <v>10938</v>
      </c>
      <c r="K53" s="114">
        <v>12249</v>
      </c>
      <c r="L53" s="114">
        <v>12809</v>
      </c>
      <c r="M53" s="115">
        <v>12239</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605u0Tj+Kk08c0bQ0yW+NKJSn1pwZkZ+g0CSxKJb/Gggn0BNy4PbtCZqkC14iwDfF3Z3xltIW8wLf5Li9cd8g==" saltValue="qgktDZK/vVVn5U5dFTfUM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561</v>
      </c>
      <c r="G54" s="124" t="s">
        <v>562</v>
      </c>
      <c r="H54" s="125" t="s">
        <v>563</v>
      </c>
    </row>
    <row r="55" spans="2:8" ht="52.5" customHeight="1" x14ac:dyDescent="0.15">
      <c r="B55" s="126"/>
      <c r="C55" s="1261" t="s">
        <v>48</v>
      </c>
      <c r="D55" s="1261"/>
      <c r="E55" s="1262"/>
      <c r="F55" s="127">
        <v>2091</v>
      </c>
      <c r="G55" s="127">
        <v>2278</v>
      </c>
      <c r="H55" s="128">
        <v>2695</v>
      </c>
    </row>
    <row r="56" spans="2:8" ht="52.5" customHeight="1" x14ac:dyDescent="0.15">
      <c r="B56" s="129"/>
      <c r="C56" s="1263" t="s">
        <v>49</v>
      </c>
      <c r="D56" s="1263"/>
      <c r="E56" s="1264"/>
      <c r="F56" s="130">
        <v>1555</v>
      </c>
      <c r="G56" s="130">
        <v>1694</v>
      </c>
      <c r="H56" s="131">
        <v>1894</v>
      </c>
    </row>
    <row r="57" spans="2:8" ht="53.25" customHeight="1" x14ac:dyDescent="0.15">
      <c r="B57" s="129"/>
      <c r="C57" s="1265" t="s">
        <v>50</v>
      </c>
      <c r="D57" s="1265"/>
      <c r="E57" s="1266"/>
      <c r="F57" s="132">
        <v>1015</v>
      </c>
      <c r="G57" s="132">
        <v>1014</v>
      </c>
      <c r="H57" s="133">
        <v>1107</v>
      </c>
    </row>
    <row r="58" spans="2:8" ht="45.75" customHeight="1" x14ac:dyDescent="0.15">
      <c r="B58" s="134"/>
      <c r="C58" s="1253" t="s">
        <v>589</v>
      </c>
      <c r="D58" s="1254"/>
      <c r="E58" s="1255"/>
      <c r="F58" s="135">
        <v>900</v>
      </c>
      <c r="G58" s="135">
        <v>900</v>
      </c>
      <c r="H58" s="136">
        <v>885</v>
      </c>
    </row>
    <row r="59" spans="2:8" ht="45.75" customHeight="1" x14ac:dyDescent="0.15">
      <c r="B59" s="134"/>
      <c r="C59" s="1253" t="s">
        <v>592</v>
      </c>
      <c r="D59" s="1254"/>
      <c r="E59" s="1255"/>
      <c r="F59" s="135" t="s">
        <v>518</v>
      </c>
      <c r="G59" s="135" t="s">
        <v>518</v>
      </c>
      <c r="H59" s="136">
        <v>114</v>
      </c>
    </row>
    <row r="60" spans="2:8" ht="45.75" customHeight="1" x14ac:dyDescent="0.15">
      <c r="B60" s="134"/>
      <c r="C60" s="1253" t="s">
        <v>590</v>
      </c>
      <c r="D60" s="1254"/>
      <c r="E60" s="1255"/>
      <c r="F60" s="135">
        <v>107</v>
      </c>
      <c r="G60" s="135">
        <v>107</v>
      </c>
      <c r="H60" s="136">
        <v>103</v>
      </c>
    </row>
    <row r="61" spans="2:8" ht="45.75" customHeight="1" x14ac:dyDescent="0.15">
      <c r="B61" s="134"/>
      <c r="C61" s="1253" t="s">
        <v>591</v>
      </c>
      <c r="D61" s="1254"/>
      <c r="E61" s="1255"/>
      <c r="F61" s="135">
        <v>8</v>
      </c>
      <c r="G61" s="135">
        <v>7</v>
      </c>
      <c r="H61" s="136">
        <v>5</v>
      </c>
    </row>
    <row r="62" spans="2:8" ht="45.75" customHeight="1" thickBot="1" x14ac:dyDescent="0.2">
      <c r="B62" s="137"/>
      <c r="C62" s="1256"/>
      <c r="D62" s="1257"/>
      <c r="E62" s="1258"/>
      <c r="F62" s="138"/>
      <c r="G62" s="138"/>
      <c r="H62" s="139"/>
    </row>
    <row r="63" spans="2:8" ht="52.5" customHeight="1" thickBot="1" x14ac:dyDescent="0.2">
      <c r="B63" s="140"/>
      <c r="C63" s="1259" t="s">
        <v>51</v>
      </c>
      <c r="D63" s="1259"/>
      <c r="E63" s="1260"/>
      <c r="F63" s="141">
        <v>4661</v>
      </c>
      <c r="G63" s="141">
        <v>4985</v>
      </c>
      <c r="H63" s="142">
        <v>5696</v>
      </c>
    </row>
    <row r="64" spans="2:8" ht="15" customHeight="1" x14ac:dyDescent="0.15"/>
    <row r="65" ht="0" hidden="1" customHeight="1" x14ac:dyDescent="0.15"/>
    <row r="66" ht="0" hidden="1" customHeight="1" x14ac:dyDescent="0.15"/>
  </sheetData>
  <sheetProtection algorithmName="SHA-512" hashValue="p/cshkpo2l5SkD10nqmgR/i9GCAyYkSiAb9Zh2bgEYqvjzlPC484SmkZ87vBXDn7k3teBP1hUSF77dl7CVTZng==" saltValue="jWr6ZEphdMvao/gL1p073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593</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593</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594</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595</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596</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597</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559</v>
      </c>
      <c r="BQ50" s="1301"/>
      <c r="BR50" s="1301"/>
      <c r="BS50" s="1301"/>
      <c r="BT50" s="1301"/>
      <c r="BU50" s="1301"/>
      <c r="BV50" s="1301"/>
      <c r="BW50" s="1301"/>
      <c r="BX50" s="1301" t="s">
        <v>560</v>
      </c>
      <c r="BY50" s="1301"/>
      <c r="BZ50" s="1301"/>
      <c r="CA50" s="1301"/>
      <c r="CB50" s="1301"/>
      <c r="CC50" s="1301"/>
      <c r="CD50" s="1301"/>
      <c r="CE50" s="1301"/>
      <c r="CF50" s="1301" t="s">
        <v>561</v>
      </c>
      <c r="CG50" s="1301"/>
      <c r="CH50" s="1301"/>
      <c r="CI50" s="1301"/>
      <c r="CJ50" s="1301"/>
      <c r="CK50" s="1301"/>
      <c r="CL50" s="1301"/>
      <c r="CM50" s="1301"/>
      <c r="CN50" s="1301" t="s">
        <v>562</v>
      </c>
      <c r="CO50" s="1301"/>
      <c r="CP50" s="1301"/>
      <c r="CQ50" s="1301"/>
      <c r="CR50" s="1301"/>
      <c r="CS50" s="1301"/>
      <c r="CT50" s="1301"/>
      <c r="CU50" s="1301"/>
      <c r="CV50" s="1301" t="s">
        <v>563</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598</v>
      </c>
      <c r="AO51" s="1305"/>
      <c r="AP51" s="1305"/>
      <c r="AQ51" s="1305"/>
      <c r="AR51" s="1305"/>
      <c r="AS51" s="1305"/>
      <c r="AT51" s="1305"/>
      <c r="AU51" s="1305"/>
      <c r="AV51" s="1305"/>
      <c r="AW51" s="1305"/>
      <c r="AX51" s="1305"/>
      <c r="AY51" s="1305"/>
      <c r="AZ51" s="1305"/>
      <c r="BA51" s="1305"/>
      <c r="BB51" s="1305" t="s">
        <v>599</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7">
        <v>71.900000000000006</v>
      </c>
      <c r="CG51" s="1307"/>
      <c r="CH51" s="1307"/>
      <c r="CI51" s="1307"/>
      <c r="CJ51" s="1307"/>
      <c r="CK51" s="1307"/>
      <c r="CL51" s="1307"/>
      <c r="CM51" s="1307"/>
      <c r="CN51" s="1307">
        <v>75.099999999999994</v>
      </c>
      <c r="CO51" s="1307"/>
      <c r="CP51" s="1307"/>
      <c r="CQ51" s="1307"/>
      <c r="CR51" s="1307"/>
      <c r="CS51" s="1307"/>
      <c r="CT51" s="1307"/>
      <c r="CU51" s="1307"/>
      <c r="CV51" s="1307">
        <v>71.2</v>
      </c>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600</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7">
        <v>57.5</v>
      </c>
      <c r="CG53" s="1307"/>
      <c r="CH53" s="1307"/>
      <c r="CI53" s="1307"/>
      <c r="CJ53" s="1307"/>
      <c r="CK53" s="1307"/>
      <c r="CL53" s="1307"/>
      <c r="CM53" s="1307"/>
      <c r="CN53" s="1307">
        <v>57.2</v>
      </c>
      <c r="CO53" s="1307"/>
      <c r="CP53" s="1307"/>
      <c r="CQ53" s="1307"/>
      <c r="CR53" s="1307"/>
      <c r="CS53" s="1307"/>
      <c r="CT53" s="1307"/>
      <c r="CU53" s="1307"/>
      <c r="CV53" s="1307">
        <v>58</v>
      </c>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601</v>
      </c>
      <c r="AO55" s="1301"/>
      <c r="AP55" s="1301"/>
      <c r="AQ55" s="1301"/>
      <c r="AR55" s="1301"/>
      <c r="AS55" s="1301"/>
      <c r="AT55" s="1301"/>
      <c r="AU55" s="1301"/>
      <c r="AV55" s="1301"/>
      <c r="AW55" s="1301"/>
      <c r="AX55" s="1301"/>
      <c r="AY55" s="1301"/>
      <c r="AZ55" s="1301"/>
      <c r="BA55" s="1301"/>
      <c r="BB55" s="1305" t="s">
        <v>599</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7">
        <v>33.1</v>
      </c>
      <c r="CG55" s="1307"/>
      <c r="CH55" s="1307"/>
      <c r="CI55" s="1307"/>
      <c r="CJ55" s="1307"/>
      <c r="CK55" s="1307"/>
      <c r="CL55" s="1307"/>
      <c r="CM55" s="1307"/>
      <c r="CN55" s="1307">
        <v>31.3</v>
      </c>
      <c r="CO55" s="1307"/>
      <c r="CP55" s="1307"/>
      <c r="CQ55" s="1307"/>
      <c r="CR55" s="1307"/>
      <c r="CS55" s="1307"/>
      <c r="CT55" s="1307"/>
      <c r="CU55" s="1307"/>
      <c r="CV55" s="1307">
        <v>25.3</v>
      </c>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600</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7">
        <v>57.2</v>
      </c>
      <c r="CG57" s="1307"/>
      <c r="CH57" s="1307"/>
      <c r="CI57" s="1307"/>
      <c r="CJ57" s="1307"/>
      <c r="CK57" s="1307"/>
      <c r="CL57" s="1307"/>
      <c r="CM57" s="1307"/>
      <c r="CN57" s="1307">
        <v>58.5</v>
      </c>
      <c r="CO57" s="1307"/>
      <c r="CP57" s="1307"/>
      <c r="CQ57" s="1307"/>
      <c r="CR57" s="1307"/>
      <c r="CS57" s="1307"/>
      <c r="CT57" s="1307"/>
      <c r="CU57" s="1307"/>
      <c r="CV57" s="1307">
        <v>59.9</v>
      </c>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602</v>
      </c>
    </row>
    <row r="64" spans="1:109" x14ac:dyDescent="0.15">
      <c r="B64" s="1276"/>
      <c r="G64" s="1283"/>
      <c r="I64" s="1317"/>
      <c r="J64" s="1317"/>
      <c r="K64" s="1317"/>
      <c r="L64" s="1317"/>
      <c r="M64" s="1317"/>
      <c r="N64" s="1318"/>
      <c r="AM64" s="1283"/>
      <c r="AN64" s="1283" t="s">
        <v>595</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603</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597</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559</v>
      </c>
      <c r="BQ72" s="1301"/>
      <c r="BR72" s="1301"/>
      <c r="BS72" s="1301"/>
      <c r="BT72" s="1301"/>
      <c r="BU72" s="1301"/>
      <c r="BV72" s="1301"/>
      <c r="BW72" s="1301"/>
      <c r="BX72" s="1301" t="s">
        <v>560</v>
      </c>
      <c r="BY72" s="1301"/>
      <c r="BZ72" s="1301"/>
      <c r="CA72" s="1301"/>
      <c r="CB72" s="1301"/>
      <c r="CC72" s="1301"/>
      <c r="CD72" s="1301"/>
      <c r="CE72" s="1301"/>
      <c r="CF72" s="1301" t="s">
        <v>561</v>
      </c>
      <c r="CG72" s="1301"/>
      <c r="CH72" s="1301"/>
      <c r="CI72" s="1301"/>
      <c r="CJ72" s="1301"/>
      <c r="CK72" s="1301"/>
      <c r="CL72" s="1301"/>
      <c r="CM72" s="1301"/>
      <c r="CN72" s="1301" t="s">
        <v>562</v>
      </c>
      <c r="CO72" s="1301"/>
      <c r="CP72" s="1301"/>
      <c r="CQ72" s="1301"/>
      <c r="CR72" s="1301"/>
      <c r="CS72" s="1301"/>
      <c r="CT72" s="1301"/>
      <c r="CU72" s="1301"/>
      <c r="CV72" s="1301" t="s">
        <v>563</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598</v>
      </c>
      <c r="AO73" s="1305"/>
      <c r="AP73" s="1305"/>
      <c r="AQ73" s="1305"/>
      <c r="AR73" s="1305"/>
      <c r="AS73" s="1305"/>
      <c r="AT73" s="1305"/>
      <c r="AU73" s="1305"/>
      <c r="AV73" s="1305"/>
      <c r="AW73" s="1305"/>
      <c r="AX73" s="1305"/>
      <c r="AY73" s="1305"/>
      <c r="AZ73" s="1305"/>
      <c r="BA73" s="1305"/>
      <c r="BB73" s="1305" t="s">
        <v>599</v>
      </c>
      <c r="BC73" s="1305"/>
      <c r="BD73" s="1305"/>
      <c r="BE73" s="1305"/>
      <c r="BF73" s="1305"/>
      <c r="BG73" s="1305"/>
      <c r="BH73" s="1305"/>
      <c r="BI73" s="1305"/>
      <c r="BJ73" s="1305"/>
      <c r="BK73" s="1305"/>
      <c r="BL73" s="1305"/>
      <c r="BM73" s="1305"/>
      <c r="BN73" s="1305"/>
      <c r="BO73" s="1305"/>
      <c r="BP73" s="1307">
        <v>76.3</v>
      </c>
      <c r="BQ73" s="1307"/>
      <c r="BR73" s="1307"/>
      <c r="BS73" s="1307"/>
      <c r="BT73" s="1307"/>
      <c r="BU73" s="1307"/>
      <c r="BV73" s="1307"/>
      <c r="BW73" s="1307"/>
      <c r="BX73" s="1307">
        <v>63</v>
      </c>
      <c r="BY73" s="1307"/>
      <c r="BZ73" s="1307"/>
      <c r="CA73" s="1307"/>
      <c r="CB73" s="1307"/>
      <c r="CC73" s="1307"/>
      <c r="CD73" s="1307"/>
      <c r="CE73" s="1307"/>
      <c r="CF73" s="1307">
        <v>71.900000000000006</v>
      </c>
      <c r="CG73" s="1307"/>
      <c r="CH73" s="1307"/>
      <c r="CI73" s="1307"/>
      <c r="CJ73" s="1307"/>
      <c r="CK73" s="1307"/>
      <c r="CL73" s="1307"/>
      <c r="CM73" s="1307"/>
      <c r="CN73" s="1307">
        <v>75.099999999999994</v>
      </c>
      <c r="CO73" s="1307"/>
      <c r="CP73" s="1307"/>
      <c r="CQ73" s="1307"/>
      <c r="CR73" s="1307"/>
      <c r="CS73" s="1307"/>
      <c r="CT73" s="1307"/>
      <c r="CU73" s="1307"/>
      <c r="CV73" s="1307">
        <v>71.2</v>
      </c>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604</v>
      </c>
      <c r="BC75" s="1305"/>
      <c r="BD75" s="1305"/>
      <c r="BE75" s="1305"/>
      <c r="BF75" s="1305"/>
      <c r="BG75" s="1305"/>
      <c r="BH75" s="1305"/>
      <c r="BI75" s="1305"/>
      <c r="BJ75" s="1305"/>
      <c r="BK75" s="1305"/>
      <c r="BL75" s="1305"/>
      <c r="BM75" s="1305"/>
      <c r="BN75" s="1305"/>
      <c r="BO75" s="1305"/>
      <c r="BP75" s="1307">
        <v>9.6</v>
      </c>
      <c r="BQ75" s="1307"/>
      <c r="BR75" s="1307"/>
      <c r="BS75" s="1307"/>
      <c r="BT75" s="1307"/>
      <c r="BU75" s="1307"/>
      <c r="BV75" s="1307"/>
      <c r="BW75" s="1307"/>
      <c r="BX75" s="1307">
        <v>10.6</v>
      </c>
      <c r="BY75" s="1307"/>
      <c r="BZ75" s="1307"/>
      <c r="CA75" s="1307"/>
      <c r="CB75" s="1307"/>
      <c r="CC75" s="1307"/>
      <c r="CD75" s="1307"/>
      <c r="CE75" s="1307"/>
      <c r="CF75" s="1307">
        <v>11.1</v>
      </c>
      <c r="CG75" s="1307"/>
      <c r="CH75" s="1307"/>
      <c r="CI75" s="1307"/>
      <c r="CJ75" s="1307"/>
      <c r="CK75" s="1307"/>
      <c r="CL75" s="1307"/>
      <c r="CM75" s="1307"/>
      <c r="CN75" s="1307">
        <v>10</v>
      </c>
      <c r="CO75" s="1307"/>
      <c r="CP75" s="1307"/>
      <c r="CQ75" s="1307"/>
      <c r="CR75" s="1307"/>
      <c r="CS75" s="1307"/>
      <c r="CT75" s="1307"/>
      <c r="CU75" s="1307"/>
      <c r="CV75" s="1307">
        <v>7.9</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601</v>
      </c>
      <c r="AO77" s="1301"/>
      <c r="AP77" s="1301"/>
      <c r="AQ77" s="1301"/>
      <c r="AR77" s="1301"/>
      <c r="AS77" s="1301"/>
      <c r="AT77" s="1301"/>
      <c r="AU77" s="1301"/>
      <c r="AV77" s="1301"/>
      <c r="AW77" s="1301"/>
      <c r="AX77" s="1301"/>
      <c r="AY77" s="1301"/>
      <c r="AZ77" s="1301"/>
      <c r="BA77" s="1301"/>
      <c r="BB77" s="1305" t="s">
        <v>599</v>
      </c>
      <c r="BC77" s="1305"/>
      <c r="BD77" s="1305"/>
      <c r="BE77" s="1305"/>
      <c r="BF77" s="1305"/>
      <c r="BG77" s="1305"/>
      <c r="BH77" s="1305"/>
      <c r="BI77" s="1305"/>
      <c r="BJ77" s="1305"/>
      <c r="BK77" s="1305"/>
      <c r="BL77" s="1305"/>
      <c r="BM77" s="1305"/>
      <c r="BN77" s="1305"/>
      <c r="BO77" s="1305"/>
      <c r="BP77" s="1307">
        <v>44.4</v>
      </c>
      <c r="BQ77" s="1307"/>
      <c r="BR77" s="1307"/>
      <c r="BS77" s="1307"/>
      <c r="BT77" s="1307"/>
      <c r="BU77" s="1307"/>
      <c r="BV77" s="1307"/>
      <c r="BW77" s="1307"/>
      <c r="BX77" s="1307">
        <v>37.299999999999997</v>
      </c>
      <c r="BY77" s="1307"/>
      <c r="BZ77" s="1307"/>
      <c r="CA77" s="1307"/>
      <c r="CB77" s="1307"/>
      <c r="CC77" s="1307"/>
      <c r="CD77" s="1307"/>
      <c r="CE77" s="1307"/>
      <c r="CF77" s="1307">
        <v>33.1</v>
      </c>
      <c r="CG77" s="1307"/>
      <c r="CH77" s="1307"/>
      <c r="CI77" s="1307"/>
      <c r="CJ77" s="1307"/>
      <c r="CK77" s="1307"/>
      <c r="CL77" s="1307"/>
      <c r="CM77" s="1307"/>
      <c r="CN77" s="1307">
        <v>31.3</v>
      </c>
      <c r="CO77" s="1307"/>
      <c r="CP77" s="1307"/>
      <c r="CQ77" s="1307"/>
      <c r="CR77" s="1307"/>
      <c r="CS77" s="1307"/>
      <c r="CT77" s="1307"/>
      <c r="CU77" s="1307"/>
      <c r="CV77" s="1307">
        <v>25.3</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604</v>
      </c>
      <c r="BC79" s="1305"/>
      <c r="BD79" s="1305"/>
      <c r="BE79" s="1305"/>
      <c r="BF79" s="1305"/>
      <c r="BG79" s="1305"/>
      <c r="BH79" s="1305"/>
      <c r="BI79" s="1305"/>
      <c r="BJ79" s="1305"/>
      <c r="BK79" s="1305"/>
      <c r="BL79" s="1305"/>
      <c r="BM79" s="1305"/>
      <c r="BN79" s="1305"/>
      <c r="BO79" s="1305"/>
      <c r="BP79" s="1307">
        <v>9.4</v>
      </c>
      <c r="BQ79" s="1307"/>
      <c r="BR79" s="1307"/>
      <c r="BS79" s="1307"/>
      <c r="BT79" s="1307"/>
      <c r="BU79" s="1307"/>
      <c r="BV79" s="1307"/>
      <c r="BW79" s="1307"/>
      <c r="BX79" s="1307">
        <v>7.8</v>
      </c>
      <c r="BY79" s="1307"/>
      <c r="BZ79" s="1307"/>
      <c r="CA79" s="1307"/>
      <c r="CB79" s="1307"/>
      <c r="CC79" s="1307"/>
      <c r="CD79" s="1307"/>
      <c r="CE79" s="1307"/>
      <c r="CF79" s="1307">
        <v>7.5</v>
      </c>
      <c r="CG79" s="1307"/>
      <c r="CH79" s="1307"/>
      <c r="CI79" s="1307"/>
      <c r="CJ79" s="1307"/>
      <c r="CK79" s="1307"/>
      <c r="CL79" s="1307"/>
      <c r="CM79" s="1307"/>
      <c r="CN79" s="1307">
        <v>7.2</v>
      </c>
      <c r="CO79" s="1307"/>
      <c r="CP79" s="1307"/>
      <c r="CQ79" s="1307"/>
      <c r="CR79" s="1307"/>
      <c r="CS79" s="1307"/>
      <c r="CT79" s="1307"/>
      <c r="CU79" s="1307"/>
      <c r="CV79" s="1307">
        <v>6.9</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4E+nwT1cNiWgTLNeUoRvqbxvkkvkX378cG9WIdZr17ccK577xHv2cFOuTJHdW9NSnh3So5Mg1i/yFlDpiTNPgA==" saltValue="RSryvh6O8qzYlassgro7X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I0PwsDGOudBc7pg7F4rvD7+9Q01d+wZt9N182jpu4Yfc8U6Gb8y38cPYP1QTEA23x9/cNC/OMpqMoXpSMws1w==" saltValue="fSdNXZWpFDHhc1oWcvsmk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dFL+KLi8fMHTj2Grvs+d6l5sfNlNrXI5ugO09BaZjdks79lquCdJzPyyoOEzuOdgtZhNQRjM9BPU6SniI9DIA==" saltValue="4sE7FgPcXdr8iqfaKJKCr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556</v>
      </c>
      <c r="G2" s="156"/>
      <c r="H2" s="157"/>
    </row>
    <row r="3" spans="1:8" x14ac:dyDescent="0.15">
      <c r="A3" s="153" t="s">
        <v>549</v>
      </c>
      <c r="B3" s="158"/>
      <c r="C3" s="159"/>
      <c r="D3" s="160">
        <v>28566</v>
      </c>
      <c r="E3" s="161"/>
      <c r="F3" s="162">
        <v>57944</v>
      </c>
      <c r="G3" s="163"/>
      <c r="H3" s="164"/>
    </row>
    <row r="4" spans="1:8" x14ac:dyDescent="0.15">
      <c r="A4" s="165"/>
      <c r="B4" s="166"/>
      <c r="C4" s="167"/>
      <c r="D4" s="168">
        <v>12436</v>
      </c>
      <c r="E4" s="169"/>
      <c r="F4" s="170">
        <v>29326</v>
      </c>
      <c r="G4" s="171"/>
      <c r="H4" s="172"/>
    </row>
    <row r="5" spans="1:8" x14ac:dyDescent="0.15">
      <c r="A5" s="153" t="s">
        <v>551</v>
      </c>
      <c r="B5" s="158"/>
      <c r="C5" s="159"/>
      <c r="D5" s="160">
        <v>27895</v>
      </c>
      <c r="E5" s="161"/>
      <c r="F5" s="162">
        <v>54227</v>
      </c>
      <c r="G5" s="163"/>
      <c r="H5" s="164"/>
    </row>
    <row r="6" spans="1:8" x14ac:dyDescent="0.15">
      <c r="A6" s="165"/>
      <c r="B6" s="166"/>
      <c r="C6" s="167"/>
      <c r="D6" s="168">
        <v>9518</v>
      </c>
      <c r="E6" s="169"/>
      <c r="F6" s="170">
        <v>29694</v>
      </c>
      <c r="G6" s="171"/>
      <c r="H6" s="172"/>
    </row>
    <row r="7" spans="1:8" x14ac:dyDescent="0.15">
      <c r="A7" s="153" t="s">
        <v>552</v>
      </c>
      <c r="B7" s="158"/>
      <c r="C7" s="159"/>
      <c r="D7" s="160">
        <v>23270</v>
      </c>
      <c r="E7" s="161"/>
      <c r="F7" s="162">
        <v>57295</v>
      </c>
      <c r="G7" s="163"/>
      <c r="H7" s="164"/>
    </row>
    <row r="8" spans="1:8" x14ac:dyDescent="0.15">
      <c r="A8" s="165"/>
      <c r="B8" s="166"/>
      <c r="C8" s="167"/>
      <c r="D8" s="168">
        <v>10948</v>
      </c>
      <c r="E8" s="169"/>
      <c r="F8" s="170">
        <v>32771</v>
      </c>
      <c r="G8" s="171"/>
      <c r="H8" s="172"/>
    </row>
    <row r="9" spans="1:8" x14ac:dyDescent="0.15">
      <c r="A9" s="153" t="s">
        <v>553</v>
      </c>
      <c r="B9" s="158"/>
      <c r="C9" s="159"/>
      <c r="D9" s="160">
        <v>48326</v>
      </c>
      <c r="E9" s="161"/>
      <c r="F9" s="162">
        <v>54110</v>
      </c>
      <c r="G9" s="163"/>
      <c r="H9" s="164"/>
    </row>
    <row r="10" spans="1:8" x14ac:dyDescent="0.15">
      <c r="A10" s="165"/>
      <c r="B10" s="166"/>
      <c r="C10" s="167"/>
      <c r="D10" s="168">
        <v>20495</v>
      </c>
      <c r="E10" s="169"/>
      <c r="F10" s="170">
        <v>30620</v>
      </c>
      <c r="G10" s="171"/>
      <c r="H10" s="172"/>
    </row>
    <row r="11" spans="1:8" x14ac:dyDescent="0.15">
      <c r="A11" s="153" t="s">
        <v>554</v>
      </c>
      <c r="B11" s="158"/>
      <c r="C11" s="159"/>
      <c r="D11" s="160">
        <v>54057</v>
      </c>
      <c r="E11" s="161"/>
      <c r="F11" s="162">
        <v>54684</v>
      </c>
      <c r="G11" s="163"/>
      <c r="H11" s="164"/>
    </row>
    <row r="12" spans="1:8" x14ac:dyDescent="0.15">
      <c r="A12" s="165"/>
      <c r="B12" s="166"/>
      <c r="C12" s="173"/>
      <c r="D12" s="168">
        <v>33391</v>
      </c>
      <c r="E12" s="169"/>
      <c r="F12" s="170">
        <v>32829</v>
      </c>
      <c r="G12" s="171"/>
      <c r="H12" s="172"/>
    </row>
    <row r="13" spans="1:8" x14ac:dyDescent="0.15">
      <c r="A13" s="153"/>
      <c r="B13" s="158"/>
      <c r="C13" s="174"/>
      <c r="D13" s="175">
        <v>36423</v>
      </c>
      <c r="E13" s="176"/>
      <c r="F13" s="177">
        <v>55652</v>
      </c>
      <c r="G13" s="178"/>
      <c r="H13" s="164"/>
    </row>
    <row r="14" spans="1:8" x14ac:dyDescent="0.15">
      <c r="A14" s="165"/>
      <c r="B14" s="166"/>
      <c r="C14" s="167"/>
      <c r="D14" s="168">
        <v>17358</v>
      </c>
      <c r="E14" s="169"/>
      <c r="F14" s="170">
        <v>31048</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5.83</v>
      </c>
      <c r="C19" s="179">
        <f>ROUND(VALUE(SUBSTITUTE(実質収支比率等に係る経年分析!G$48,"▲","-")),2)</f>
        <v>1.68</v>
      </c>
      <c r="D19" s="179">
        <f>ROUND(VALUE(SUBSTITUTE(実質収支比率等に係る経年分析!H$48,"▲","-")),2)</f>
        <v>1.84</v>
      </c>
      <c r="E19" s="179">
        <f>ROUND(VALUE(SUBSTITUTE(実質収支比率等に係る経年分析!I$48,"▲","-")),2)</f>
        <v>2.94</v>
      </c>
      <c r="F19" s="179">
        <f>ROUND(VALUE(SUBSTITUTE(実質収支比率等に係る経年分析!J$48,"▲","-")),2)</f>
        <v>2.6</v>
      </c>
    </row>
    <row r="20" spans="1:11" x14ac:dyDescent="0.15">
      <c r="A20" s="179" t="s">
        <v>55</v>
      </c>
      <c r="B20" s="179">
        <f>ROUND(VALUE(SUBSTITUTE(実質収支比率等に係る経年分析!F$47,"▲","-")),2)</f>
        <v>13.37</v>
      </c>
      <c r="C20" s="179">
        <f>ROUND(VALUE(SUBSTITUTE(実質収支比率等に係る経年分析!G$47,"▲","-")),2)</f>
        <v>15.89</v>
      </c>
      <c r="D20" s="179">
        <f>ROUND(VALUE(SUBSTITUTE(実質収支比率等に係る経年分析!H$47,"▲","-")),2)</f>
        <v>10.32</v>
      </c>
      <c r="E20" s="179">
        <f>ROUND(VALUE(SUBSTITUTE(実質収支比率等に係る経年分析!I$47,"▲","-")),2)</f>
        <v>11.21</v>
      </c>
      <c r="F20" s="179">
        <f>ROUND(VALUE(SUBSTITUTE(実質収支比率等に係る経年分析!J$47,"▲","-")),2)</f>
        <v>13.2</v>
      </c>
    </row>
    <row r="21" spans="1:11" x14ac:dyDescent="0.15">
      <c r="A21" s="179" t="s">
        <v>56</v>
      </c>
      <c r="B21" s="179">
        <f>IF(ISNUMBER(VALUE(SUBSTITUTE(実質収支比率等に係る経年分析!F$49,"▲","-"))),ROUND(VALUE(SUBSTITUTE(実質収支比率等に係る経年分析!F$49,"▲","-")),2),NA())</f>
        <v>5.05</v>
      </c>
      <c r="C21" s="179">
        <f>IF(ISNUMBER(VALUE(SUBSTITUTE(実質収支比率等に係る経年分析!G$49,"▲","-"))),ROUND(VALUE(SUBSTITUTE(実質収支比率等に係る経年分析!G$49,"▲","-")),2),NA())</f>
        <v>-1.18</v>
      </c>
      <c r="D21" s="179">
        <f>IF(ISNUMBER(VALUE(SUBSTITUTE(実質収支比率等に係る経年分析!H$49,"▲","-"))),ROUND(VALUE(SUBSTITUTE(実質収支比率等に係る経年分析!H$49,"▲","-")),2),NA())</f>
        <v>-5.41</v>
      </c>
      <c r="E21" s="179">
        <f>IF(ISNUMBER(VALUE(SUBSTITUTE(実質収支比率等に係る経年分析!I$49,"▲","-"))),ROUND(VALUE(SUBSTITUTE(実質収支比率等に係る経年分析!I$49,"▲","-")),2),NA())</f>
        <v>2.0299999999999998</v>
      </c>
      <c r="F21" s="179">
        <f>IF(ISNUMBER(VALUE(SUBSTITUTE(実質収支比率等に係る経年分析!J$49,"▲","-"))),ROUND(VALUE(SUBSTITUTE(実質収支比率等に係る経年分析!J$49,"▲","-")),2),NA())</f>
        <v>1.71</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0.51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工業用水道事業会計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7.0000000000000007E-2</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0.06</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7.0000000000000007E-2</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0.04</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0.04</v>
      </c>
    </row>
    <row r="30" spans="1:11" x14ac:dyDescent="0.15">
      <c r="A30" s="180" t="str">
        <f>IF(連結実質赤字比率に係る赤字・黒字の構成分析!C$40="",NA(),連結実質赤字比率に係る赤字・黒字の構成分析!C$40)</f>
        <v>後期高齢者医療事業特別会計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0.23</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0.04</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0.14000000000000001</v>
      </c>
    </row>
    <row r="31" spans="1:11" x14ac:dyDescent="0.15">
      <c r="A31" s="180" t="str">
        <f>IF(連結実質赤字比率に係る赤字・黒字の構成分析!C$39="",NA(),連結実質赤字比率に係る赤字・黒字の構成分析!C$39)</f>
        <v>国民健康保険事業特別会計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0.56000000000000005</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0.61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2.15</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0.35</v>
      </c>
    </row>
    <row r="32" spans="1:11" x14ac:dyDescent="0.15">
      <c r="A32" s="180" t="str">
        <f>IF(連結実質赤字比率に係る赤字・黒字の構成分析!C$38="",NA(),連結実質赤字比率に係る赤字・黒字の構成分析!C$38)</f>
        <v>介護保険事業特別会計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0.23</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0.98</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0.56000000000000005</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1.1200000000000001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0.51</v>
      </c>
    </row>
    <row r="33" spans="1:16" x14ac:dyDescent="0.15">
      <c r="A33" s="180" t="str">
        <f>IF(連結実質赤字比率に係る赤字・黒字の構成分析!C$37="",NA(),連結実質赤字比率に係る赤字・黒字の構成分析!C$37)</f>
        <v>下水道事業会計</v>
      </c>
      <c r="B33" s="180" t="e">
        <f>IF(ROUND(VALUE(SUBSTITUTE(連結実質赤字比率に係る赤字・黒字の構成分析!F$37,"▲", "-")), 2) &lt; 0, ABS(ROUND(VALUE(SUBSTITUTE(連結実質赤字比率に係る赤字・黒字の構成分析!F$37,"▲", "-")), 2)), NA())</f>
        <v>#VALUE!</v>
      </c>
      <c r="C33" s="180" t="e">
        <f>IF(ROUND(VALUE(SUBSTITUTE(連結実質赤字比率に係る赤字・黒字の構成分析!F$37,"▲", "-")), 2) &gt;= 0, ABS(ROUND(VALUE(SUBSTITUTE(連結実質赤字比率に係る赤字・黒字の構成分析!F$37,"▲", "-")), 2)), NA())</f>
        <v>#VALUE!</v>
      </c>
      <c r="D33" s="180" t="e">
        <f>IF(ROUND(VALUE(SUBSTITUTE(連結実質赤字比率に係る赤字・黒字の構成分析!G$37,"▲", "-")), 2) &lt; 0, ABS(ROUND(VALUE(SUBSTITUTE(連結実質赤字比率に係る赤字・黒字の構成分析!G$37,"▲", "-")), 2)), NA())</f>
        <v>#VALUE!</v>
      </c>
      <c r="E33" s="180" t="e">
        <f>IF(ROUND(VALUE(SUBSTITUTE(連結実質赤字比率に係る赤字・黒字の構成分析!G$37,"▲", "-")), 2) &gt;= 0, ABS(ROUND(VALUE(SUBSTITUTE(連結実質赤字比率に係る赤字・黒字の構成分析!G$37,"▲", "-")), 2)), NA())</f>
        <v>#VALUE!</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0.76</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1.44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2.02</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5.82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1.67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1.83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2.94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2.59</v>
      </c>
    </row>
    <row r="35" spans="1:16" x14ac:dyDescent="0.15">
      <c r="A35" s="180" t="str">
        <f>IF(連結実質赤字比率に係る赤字・黒字の構成分析!C$35="",NA(),連結実質赤字比率に係る赤字・黒字の構成分析!C$35)</f>
        <v>病院事業会計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2.37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3.94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3.87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2.58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2.63</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6.41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5.95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6.37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5.93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5.7</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4369</v>
      </c>
      <c r="E42" s="181"/>
      <c r="F42" s="181"/>
      <c r="G42" s="181">
        <f>'実質公債費比率（分子）の構造'!L$52</f>
        <v>4064</v>
      </c>
      <c r="H42" s="181"/>
      <c r="I42" s="181"/>
      <c r="J42" s="181">
        <f>'実質公債費比率（分子）の構造'!M$52</f>
        <v>4378</v>
      </c>
      <c r="K42" s="181"/>
      <c r="L42" s="181"/>
      <c r="M42" s="181">
        <f>'実質公債費比率（分子）の構造'!N$52</f>
        <v>4381</v>
      </c>
      <c r="N42" s="181"/>
      <c r="O42" s="181"/>
      <c r="P42" s="181">
        <f>'実質公債費比率（分子）の構造'!O$52</f>
        <v>4331</v>
      </c>
    </row>
    <row r="43" spans="1:16" x14ac:dyDescent="0.15">
      <c r="A43" s="181" t="s">
        <v>64</v>
      </c>
      <c r="B43" s="181">
        <f>'実質公債費比率（分子）の構造'!K$51</f>
        <v>0</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0</v>
      </c>
      <c r="C44" s="181"/>
      <c r="D44" s="181"/>
      <c r="E44" s="181">
        <f>'実質公債費比率（分子）の構造'!L$50</f>
        <v>0</v>
      </c>
      <c r="F44" s="181"/>
      <c r="G44" s="181"/>
      <c r="H44" s="181">
        <f>'実質公債費比率（分子）の構造'!M$50</f>
        <v>0</v>
      </c>
      <c r="I44" s="181"/>
      <c r="J44" s="181"/>
      <c r="K44" s="181" t="str">
        <f>'実質公債費比率（分子）の構造'!N$50</f>
        <v>-</v>
      </c>
      <c r="L44" s="181"/>
      <c r="M44" s="181"/>
      <c r="N44" s="181" t="str">
        <f>'実質公債費比率（分子）の構造'!O$50</f>
        <v>-</v>
      </c>
      <c r="O44" s="181"/>
      <c r="P44" s="181"/>
    </row>
    <row r="45" spans="1:16" x14ac:dyDescent="0.15">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15">
      <c r="A46" s="181" t="s">
        <v>67</v>
      </c>
      <c r="B46" s="181">
        <f>'実質公債費比率（分子）の構造'!K$48</f>
        <v>2492</v>
      </c>
      <c r="C46" s="181"/>
      <c r="D46" s="181"/>
      <c r="E46" s="181">
        <f>'実質公債費比率（分子）の構造'!L$48</f>
        <v>2563</v>
      </c>
      <c r="F46" s="181"/>
      <c r="G46" s="181"/>
      <c r="H46" s="181">
        <f>'実質公債費比率（分子）の構造'!M$48</f>
        <v>2743</v>
      </c>
      <c r="I46" s="181"/>
      <c r="J46" s="181"/>
      <c r="K46" s="181">
        <f>'実質公債費比率（分子）の構造'!N$48</f>
        <v>2641</v>
      </c>
      <c r="L46" s="181"/>
      <c r="M46" s="181"/>
      <c r="N46" s="181">
        <f>'実質公債費比率（分子）の構造'!O$48</f>
        <v>2501</v>
      </c>
      <c r="O46" s="181"/>
      <c r="P46" s="181"/>
    </row>
    <row r="47" spans="1:16" x14ac:dyDescent="0.15">
      <c r="A47" s="181" t="s">
        <v>14</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3679</v>
      </c>
      <c r="C49" s="181"/>
      <c r="D49" s="181"/>
      <c r="E49" s="181">
        <f>'実質公債費比率（分子）の構造'!L$45</f>
        <v>3689</v>
      </c>
      <c r="F49" s="181"/>
      <c r="G49" s="181"/>
      <c r="H49" s="181">
        <f>'実質公債費比率（分子）の構造'!M$45</f>
        <v>3337</v>
      </c>
      <c r="I49" s="181"/>
      <c r="J49" s="181"/>
      <c r="K49" s="181">
        <f>'実質公債費比率（分子）の構造'!N$45</f>
        <v>3018</v>
      </c>
      <c r="L49" s="181"/>
      <c r="M49" s="181"/>
      <c r="N49" s="181">
        <f>'実質公債費比率（分子）の構造'!O$45</f>
        <v>2902</v>
      </c>
      <c r="O49" s="181"/>
      <c r="P49" s="181"/>
    </row>
    <row r="50" spans="1:16" x14ac:dyDescent="0.15">
      <c r="A50" s="181" t="s">
        <v>70</v>
      </c>
      <c r="B50" s="181" t="e">
        <f>NA()</f>
        <v>#N/A</v>
      </c>
      <c r="C50" s="181">
        <f>IF(ISNUMBER('実質公債費比率（分子）の構造'!K$53),'実質公債費比率（分子）の構造'!K$53,NA())</f>
        <v>1802</v>
      </c>
      <c r="D50" s="181" t="e">
        <f>NA()</f>
        <v>#N/A</v>
      </c>
      <c r="E50" s="181" t="e">
        <f>NA()</f>
        <v>#N/A</v>
      </c>
      <c r="F50" s="181">
        <f>IF(ISNUMBER('実質公債費比率（分子）の構造'!L$53),'実質公債費比率（分子）の構造'!L$53,NA())</f>
        <v>2188</v>
      </c>
      <c r="G50" s="181" t="e">
        <f>NA()</f>
        <v>#N/A</v>
      </c>
      <c r="H50" s="181" t="e">
        <f>NA()</f>
        <v>#N/A</v>
      </c>
      <c r="I50" s="181">
        <f>IF(ISNUMBER('実質公債費比率（分子）の構造'!M$53),'実質公債費比率（分子）の構造'!M$53,NA())</f>
        <v>1702</v>
      </c>
      <c r="J50" s="181" t="e">
        <f>NA()</f>
        <v>#N/A</v>
      </c>
      <c r="K50" s="181" t="e">
        <f>NA()</f>
        <v>#N/A</v>
      </c>
      <c r="L50" s="181">
        <f>IF(ISNUMBER('実質公債費比率（分子）の構造'!N$53),'実質公債費比率（分子）の構造'!N$53,NA())</f>
        <v>1278</v>
      </c>
      <c r="M50" s="181" t="e">
        <f>NA()</f>
        <v>#N/A</v>
      </c>
      <c r="N50" s="181" t="e">
        <f>NA()</f>
        <v>#N/A</v>
      </c>
      <c r="O50" s="181">
        <f>IF(ISNUMBER('実質公債費比率（分子）の構造'!O$53),'実質公債費比率（分子）の構造'!O$53,NA())</f>
        <v>1072</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43</v>
      </c>
      <c r="B56" s="180"/>
      <c r="C56" s="180"/>
      <c r="D56" s="180">
        <f>'将来負担比率（分子）の構造'!I$52</f>
        <v>37689</v>
      </c>
      <c r="E56" s="180"/>
      <c r="F56" s="180"/>
      <c r="G56" s="180">
        <f>'将来負担比率（分子）の構造'!J$52</f>
        <v>37174</v>
      </c>
      <c r="H56" s="180"/>
      <c r="I56" s="180"/>
      <c r="J56" s="180">
        <f>'将来負担比率（分子）の構造'!K$52</f>
        <v>36736</v>
      </c>
      <c r="K56" s="180"/>
      <c r="L56" s="180"/>
      <c r="M56" s="180">
        <f>'将来負担比率（分子）の構造'!L$52</f>
        <v>36587</v>
      </c>
      <c r="N56" s="180"/>
      <c r="O56" s="180"/>
      <c r="P56" s="180">
        <f>'将来負担比率（分子）の構造'!M$52</f>
        <v>36291</v>
      </c>
    </row>
    <row r="57" spans="1:16" x14ac:dyDescent="0.15">
      <c r="A57" s="180" t="s">
        <v>42</v>
      </c>
      <c r="B57" s="180"/>
      <c r="C57" s="180"/>
      <c r="D57" s="180">
        <f>'将来負担比率（分子）の構造'!I$51</f>
        <v>15344</v>
      </c>
      <c r="E57" s="180"/>
      <c r="F57" s="180"/>
      <c r="G57" s="180">
        <f>'将来負担比率（分子）の構造'!J$51</f>
        <v>14971</v>
      </c>
      <c r="H57" s="180"/>
      <c r="I57" s="180"/>
      <c r="J57" s="180">
        <f>'将来負担比率（分子）の構造'!K$51</f>
        <v>13250</v>
      </c>
      <c r="K57" s="180"/>
      <c r="L57" s="180"/>
      <c r="M57" s="180">
        <f>'将来負担比率（分子）の構造'!L$51</f>
        <v>11933</v>
      </c>
      <c r="N57" s="180"/>
      <c r="O57" s="180"/>
      <c r="P57" s="180">
        <f>'将来負担比率（分子）の構造'!M$51</f>
        <v>10896</v>
      </c>
    </row>
    <row r="58" spans="1:16" x14ac:dyDescent="0.15">
      <c r="A58" s="180" t="s">
        <v>41</v>
      </c>
      <c r="B58" s="180"/>
      <c r="C58" s="180"/>
      <c r="D58" s="180">
        <f>'将来負担比率（分子）の構造'!I$50</f>
        <v>5194</v>
      </c>
      <c r="E58" s="180"/>
      <c r="F58" s="180"/>
      <c r="G58" s="180">
        <f>'将来負担比率（分子）の構造'!J$50</f>
        <v>5581</v>
      </c>
      <c r="H58" s="180"/>
      <c r="I58" s="180"/>
      <c r="J58" s="180">
        <f>'将来負担比率（分子）の構造'!K$50</f>
        <v>5084</v>
      </c>
      <c r="K58" s="180"/>
      <c r="L58" s="180"/>
      <c r="M58" s="180">
        <f>'将来負担比率（分子）の構造'!L$50</f>
        <v>5597</v>
      </c>
      <c r="N58" s="180"/>
      <c r="O58" s="180"/>
      <c r="P58" s="180">
        <f>'将来負担比率（分子）の構造'!M$50</f>
        <v>6792</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8375</v>
      </c>
      <c r="C62" s="180"/>
      <c r="D62" s="180"/>
      <c r="E62" s="180">
        <f>'将来負担比率（分子）の構造'!J$45</f>
        <v>7590</v>
      </c>
      <c r="F62" s="180"/>
      <c r="G62" s="180"/>
      <c r="H62" s="180">
        <f>'将来負担比率（分子）の構造'!K$45</f>
        <v>7459</v>
      </c>
      <c r="I62" s="180"/>
      <c r="J62" s="180"/>
      <c r="K62" s="180">
        <f>'将来負担比率（分子）の構造'!L$45</f>
        <v>7185</v>
      </c>
      <c r="L62" s="180"/>
      <c r="M62" s="180"/>
      <c r="N62" s="180">
        <f>'将来負担比率（分子）の構造'!M$45</f>
        <v>6849</v>
      </c>
      <c r="O62" s="180"/>
      <c r="P62" s="180"/>
    </row>
    <row r="63" spans="1:16" x14ac:dyDescent="0.15">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15">
      <c r="A64" s="180" t="s">
        <v>33</v>
      </c>
      <c r="B64" s="180">
        <f>'将来負担比率（分子）の構造'!I$43</f>
        <v>28791</v>
      </c>
      <c r="C64" s="180"/>
      <c r="D64" s="180"/>
      <c r="E64" s="180">
        <f>'将来負担比率（分子）の構造'!J$43</f>
        <v>28096</v>
      </c>
      <c r="F64" s="180"/>
      <c r="G64" s="180"/>
      <c r="H64" s="180">
        <f>'将来負担比率（分子）の構造'!K$43</f>
        <v>26804</v>
      </c>
      <c r="I64" s="180"/>
      <c r="J64" s="180"/>
      <c r="K64" s="180">
        <f>'将来負担比率（分子）の構造'!L$43</f>
        <v>25867</v>
      </c>
      <c r="L64" s="180"/>
      <c r="M64" s="180"/>
      <c r="N64" s="180">
        <f>'将来負担比率（分子）の構造'!M$43</f>
        <v>24276</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33736</v>
      </c>
      <c r="C66" s="180"/>
      <c r="D66" s="180"/>
      <c r="E66" s="180">
        <f>'将来負担比率（分子）の構造'!J$41</f>
        <v>32977</v>
      </c>
      <c r="F66" s="180"/>
      <c r="G66" s="180"/>
      <c r="H66" s="180">
        <f>'将来負担比率（分子）の構造'!K$41</f>
        <v>33055</v>
      </c>
      <c r="I66" s="180"/>
      <c r="J66" s="180"/>
      <c r="K66" s="180">
        <f>'将来負担比率（分子）の構造'!L$41</f>
        <v>33873</v>
      </c>
      <c r="L66" s="180"/>
      <c r="M66" s="180"/>
      <c r="N66" s="180">
        <f>'将来負担比率（分子）の構造'!M$41</f>
        <v>35094</v>
      </c>
      <c r="O66" s="180"/>
      <c r="P66" s="180"/>
    </row>
    <row r="67" spans="1:16" x14ac:dyDescent="0.15">
      <c r="A67" s="180" t="s">
        <v>74</v>
      </c>
      <c r="B67" s="180" t="e">
        <f>NA()</f>
        <v>#N/A</v>
      </c>
      <c r="C67" s="180">
        <f>IF(ISNUMBER('将来負担比率（分子）の構造'!I$53), IF('将来負担比率（分子）の構造'!I$53 &lt; 0, 0, '将来負担比率（分子）の構造'!I$53), NA())</f>
        <v>12675</v>
      </c>
      <c r="D67" s="180" t="e">
        <f>NA()</f>
        <v>#N/A</v>
      </c>
      <c r="E67" s="180" t="e">
        <f>NA()</f>
        <v>#N/A</v>
      </c>
      <c r="F67" s="180">
        <f>IF(ISNUMBER('将来負担比率（分子）の構造'!J$53), IF('将来負担比率（分子）の構造'!J$53 &lt; 0, 0, '将来負担比率（分子）の構造'!J$53), NA())</f>
        <v>10938</v>
      </c>
      <c r="G67" s="180" t="e">
        <f>NA()</f>
        <v>#N/A</v>
      </c>
      <c r="H67" s="180" t="e">
        <f>NA()</f>
        <v>#N/A</v>
      </c>
      <c r="I67" s="180">
        <f>IF(ISNUMBER('将来負担比率（分子）の構造'!K$53), IF('将来負担比率（分子）の構造'!K$53 &lt; 0, 0, '将来負担比率（分子）の構造'!K$53), NA())</f>
        <v>12249</v>
      </c>
      <c r="J67" s="180" t="e">
        <f>NA()</f>
        <v>#N/A</v>
      </c>
      <c r="K67" s="180" t="e">
        <f>NA()</f>
        <v>#N/A</v>
      </c>
      <c r="L67" s="180">
        <f>IF(ISNUMBER('将来負担比率（分子）の構造'!L$53), IF('将来負担比率（分子）の構造'!L$53 &lt; 0, 0, '将来負担比率（分子）の構造'!L$53), NA())</f>
        <v>12809</v>
      </c>
      <c r="M67" s="180" t="e">
        <f>NA()</f>
        <v>#N/A</v>
      </c>
      <c r="N67" s="180" t="e">
        <f>NA()</f>
        <v>#N/A</v>
      </c>
      <c r="O67" s="180">
        <f>IF(ISNUMBER('将来負担比率（分子）の構造'!M$53), IF('将来負担比率（分子）の構造'!M$53 &lt; 0, 0, '将来負担比率（分子）の構造'!M$53), NA())</f>
        <v>12239</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2091</v>
      </c>
      <c r="C72" s="184">
        <f>基金残高に係る経年分析!G55</f>
        <v>2278</v>
      </c>
      <c r="D72" s="184">
        <f>基金残高に係る経年分析!H55</f>
        <v>2695</v>
      </c>
    </row>
    <row r="73" spans="1:16" x14ac:dyDescent="0.15">
      <c r="A73" s="183" t="s">
        <v>77</v>
      </c>
      <c r="B73" s="184">
        <f>基金残高に係る経年分析!F56</f>
        <v>1555</v>
      </c>
      <c r="C73" s="184">
        <f>基金残高に係る経年分析!G56</f>
        <v>1694</v>
      </c>
      <c r="D73" s="184">
        <f>基金残高に係る経年分析!H56</f>
        <v>1894</v>
      </c>
    </row>
    <row r="74" spans="1:16" x14ac:dyDescent="0.15">
      <c r="A74" s="183" t="s">
        <v>78</v>
      </c>
      <c r="B74" s="184">
        <f>基金残高に係る経年分析!F57</f>
        <v>1015</v>
      </c>
      <c r="C74" s="184">
        <f>基金残高に係る経年分析!G57</f>
        <v>1014</v>
      </c>
      <c r="D74" s="184">
        <f>基金残高に係る経年分析!H57</f>
        <v>1107</v>
      </c>
    </row>
  </sheetData>
  <sheetProtection algorithmName="SHA-512" hashValue="D6l9IISl38Fg33HH74ftRgBrkT2MupIicellhem7QrkkP9VgJCN2g+yaZ9gcV9tbGg+t7NCmsiQlPmS/bme6xw==" saltValue="84cyHnhuDqnsdGPQyJ/T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213</v>
      </c>
      <c r="DI1" s="618"/>
      <c r="DJ1" s="618"/>
      <c r="DK1" s="618"/>
      <c r="DL1" s="618"/>
      <c r="DM1" s="618"/>
      <c r="DN1" s="619"/>
      <c r="DO1" s="225"/>
      <c r="DP1" s="617" t="s">
        <v>214</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216</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217</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218</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219</v>
      </c>
      <c r="S4" s="621"/>
      <c r="T4" s="621"/>
      <c r="U4" s="621"/>
      <c r="V4" s="621"/>
      <c r="W4" s="621"/>
      <c r="X4" s="621"/>
      <c r="Y4" s="622"/>
      <c r="Z4" s="620" t="s">
        <v>220</v>
      </c>
      <c r="AA4" s="621"/>
      <c r="AB4" s="621"/>
      <c r="AC4" s="622"/>
      <c r="AD4" s="620" t="s">
        <v>221</v>
      </c>
      <c r="AE4" s="621"/>
      <c r="AF4" s="621"/>
      <c r="AG4" s="621"/>
      <c r="AH4" s="621"/>
      <c r="AI4" s="621"/>
      <c r="AJ4" s="621"/>
      <c r="AK4" s="622"/>
      <c r="AL4" s="620" t="s">
        <v>220</v>
      </c>
      <c r="AM4" s="621"/>
      <c r="AN4" s="621"/>
      <c r="AO4" s="622"/>
      <c r="AP4" s="626" t="s">
        <v>222</v>
      </c>
      <c r="AQ4" s="626"/>
      <c r="AR4" s="626"/>
      <c r="AS4" s="626"/>
      <c r="AT4" s="626"/>
      <c r="AU4" s="626"/>
      <c r="AV4" s="626"/>
      <c r="AW4" s="626"/>
      <c r="AX4" s="626"/>
      <c r="AY4" s="626"/>
      <c r="AZ4" s="626"/>
      <c r="BA4" s="626"/>
      <c r="BB4" s="626"/>
      <c r="BC4" s="626"/>
      <c r="BD4" s="626"/>
      <c r="BE4" s="626"/>
      <c r="BF4" s="626"/>
      <c r="BG4" s="626" t="s">
        <v>223</v>
      </c>
      <c r="BH4" s="626"/>
      <c r="BI4" s="626"/>
      <c r="BJ4" s="626"/>
      <c r="BK4" s="626"/>
      <c r="BL4" s="626"/>
      <c r="BM4" s="626"/>
      <c r="BN4" s="626"/>
      <c r="BO4" s="626" t="s">
        <v>220</v>
      </c>
      <c r="BP4" s="626"/>
      <c r="BQ4" s="626"/>
      <c r="BR4" s="626"/>
      <c r="BS4" s="626" t="s">
        <v>224</v>
      </c>
      <c r="BT4" s="626"/>
      <c r="BU4" s="626"/>
      <c r="BV4" s="626"/>
      <c r="BW4" s="626"/>
      <c r="BX4" s="626"/>
      <c r="BY4" s="626"/>
      <c r="BZ4" s="626"/>
      <c r="CA4" s="626"/>
      <c r="CB4" s="626"/>
      <c r="CD4" s="623" t="s">
        <v>225</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226</v>
      </c>
      <c r="C5" s="628"/>
      <c r="D5" s="628"/>
      <c r="E5" s="628"/>
      <c r="F5" s="628"/>
      <c r="G5" s="628"/>
      <c r="H5" s="628"/>
      <c r="I5" s="628"/>
      <c r="J5" s="628"/>
      <c r="K5" s="628"/>
      <c r="L5" s="628"/>
      <c r="M5" s="628"/>
      <c r="N5" s="628"/>
      <c r="O5" s="628"/>
      <c r="P5" s="628"/>
      <c r="Q5" s="629"/>
      <c r="R5" s="630">
        <v>16367183</v>
      </c>
      <c r="S5" s="631"/>
      <c r="T5" s="631"/>
      <c r="U5" s="631"/>
      <c r="V5" s="631"/>
      <c r="W5" s="631"/>
      <c r="X5" s="631"/>
      <c r="Y5" s="632"/>
      <c r="Z5" s="633">
        <v>46.1</v>
      </c>
      <c r="AA5" s="633"/>
      <c r="AB5" s="633"/>
      <c r="AC5" s="633"/>
      <c r="AD5" s="634">
        <v>15056169</v>
      </c>
      <c r="AE5" s="634"/>
      <c r="AF5" s="634"/>
      <c r="AG5" s="634"/>
      <c r="AH5" s="634"/>
      <c r="AI5" s="634"/>
      <c r="AJ5" s="634"/>
      <c r="AK5" s="634"/>
      <c r="AL5" s="635">
        <v>78</v>
      </c>
      <c r="AM5" s="636"/>
      <c r="AN5" s="636"/>
      <c r="AO5" s="637"/>
      <c r="AP5" s="627" t="s">
        <v>227</v>
      </c>
      <c r="AQ5" s="628"/>
      <c r="AR5" s="628"/>
      <c r="AS5" s="628"/>
      <c r="AT5" s="628"/>
      <c r="AU5" s="628"/>
      <c r="AV5" s="628"/>
      <c r="AW5" s="628"/>
      <c r="AX5" s="628"/>
      <c r="AY5" s="628"/>
      <c r="AZ5" s="628"/>
      <c r="BA5" s="628"/>
      <c r="BB5" s="628"/>
      <c r="BC5" s="628"/>
      <c r="BD5" s="628"/>
      <c r="BE5" s="628"/>
      <c r="BF5" s="629"/>
      <c r="BG5" s="641">
        <v>15056169</v>
      </c>
      <c r="BH5" s="642"/>
      <c r="BI5" s="642"/>
      <c r="BJ5" s="642"/>
      <c r="BK5" s="642"/>
      <c r="BL5" s="642"/>
      <c r="BM5" s="642"/>
      <c r="BN5" s="643"/>
      <c r="BO5" s="644">
        <v>92</v>
      </c>
      <c r="BP5" s="644"/>
      <c r="BQ5" s="644"/>
      <c r="BR5" s="644"/>
      <c r="BS5" s="645">
        <v>239123</v>
      </c>
      <c r="BT5" s="645"/>
      <c r="BU5" s="645"/>
      <c r="BV5" s="645"/>
      <c r="BW5" s="645"/>
      <c r="BX5" s="645"/>
      <c r="BY5" s="645"/>
      <c r="BZ5" s="645"/>
      <c r="CA5" s="645"/>
      <c r="CB5" s="649"/>
      <c r="CD5" s="623" t="s">
        <v>222</v>
      </c>
      <c r="CE5" s="624"/>
      <c r="CF5" s="624"/>
      <c r="CG5" s="624"/>
      <c r="CH5" s="624"/>
      <c r="CI5" s="624"/>
      <c r="CJ5" s="624"/>
      <c r="CK5" s="624"/>
      <c r="CL5" s="624"/>
      <c r="CM5" s="624"/>
      <c r="CN5" s="624"/>
      <c r="CO5" s="624"/>
      <c r="CP5" s="624"/>
      <c r="CQ5" s="625"/>
      <c r="CR5" s="623" t="s">
        <v>228</v>
      </c>
      <c r="CS5" s="624"/>
      <c r="CT5" s="624"/>
      <c r="CU5" s="624"/>
      <c r="CV5" s="624"/>
      <c r="CW5" s="624"/>
      <c r="CX5" s="624"/>
      <c r="CY5" s="625"/>
      <c r="CZ5" s="623" t="s">
        <v>220</v>
      </c>
      <c r="DA5" s="624"/>
      <c r="DB5" s="624"/>
      <c r="DC5" s="625"/>
      <c r="DD5" s="623" t="s">
        <v>229</v>
      </c>
      <c r="DE5" s="624"/>
      <c r="DF5" s="624"/>
      <c r="DG5" s="624"/>
      <c r="DH5" s="624"/>
      <c r="DI5" s="624"/>
      <c r="DJ5" s="624"/>
      <c r="DK5" s="624"/>
      <c r="DL5" s="624"/>
      <c r="DM5" s="624"/>
      <c r="DN5" s="624"/>
      <c r="DO5" s="624"/>
      <c r="DP5" s="625"/>
      <c r="DQ5" s="623" t="s">
        <v>230</v>
      </c>
      <c r="DR5" s="624"/>
      <c r="DS5" s="624"/>
      <c r="DT5" s="624"/>
      <c r="DU5" s="624"/>
      <c r="DV5" s="624"/>
      <c r="DW5" s="624"/>
      <c r="DX5" s="624"/>
      <c r="DY5" s="624"/>
      <c r="DZ5" s="624"/>
      <c r="EA5" s="624"/>
      <c r="EB5" s="624"/>
      <c r="EC5" s="625"/>
    </row>
    <row r="6" spans="2:143" ht="11.25" customHeight="1" x14ac:dyDescent="0.15">
      <c r="B6" s="638" t="s">
        <v>231</v>
      </c>
      <c r="C6" s="639"/>
      <c r="D6" s="639"/>
      <c r="E6" s="639"/>
      <c r="F6" s="639"/>
      <c r="G6" s="639"/>
      <c r="H6" s="639"/>
      <c r="I6" s="639"/>
      <c r="J6" s="639"/>
      <c r="K6" s="639"/>
      <c r="L6" s="639"/>
      <c r="M6" s="639"/>
      <c r="N6" s="639"/>
      <c r="O6" s="639"/>
      <c r="P6" s="639"/>
      <c r="Q6" s="640"/>
      <c r="R6" s="641">
        <v>207372</v>
      </c>
      <c r="S6" s="642"/>
      <c r="T6" s="642"/>
      <c r="U6" s="642"/>
      <c r="V6" s="642"/>
      <c r="W6" s="642"/>
      <c r="X6" s="642"/>
      <c r="Y6" s="643"/>
      <c r="Z6" s="644">
        <v>0.6</v>
      </c>
      <c r="AA6" s="644"/>
      <c r="AB6" s="644"/>
      <c r="AC6" s="644"/>
      <c r="AD6" s="645">
        <v>207372</v>
      </c>
      <c r="AE6" s="645"/>
      <c r="AF6" s="645"/>
      <c r="AG6" s="645"/>
      <c r="AH6" s="645"/>
      <c r="AI6" s="645"/>
      <c r="AJ6" s="645"/>
      <c r="AK6" s="645"/>
      <c r="AL6" s="646">
        <v>1.1000000000000001</v>
      </c>
      <c r="AM6" s="647"/>
      <c r="AN6" s="647"/>
      <c r="AO6" s="648"/>
      <c r="AP6" s="638" t="s">
        <v>232</v>
      </c>
      <c r="AQ6" s="639"/>
      <c r="AR6" s="639"/>
      <c r="AS6" s="639"/>
      <c r="AT6" s="639"/>
      <c r="AU6" s="639"/>
      <c r="AV6" s="639"/>
      <c r="AW6" s="639"/>
      <c r="AX6" s="639"/>
      <c r="AY6" s="639"/>
      <c r="AZ6" s="639"/>
      <c r="BA6" s="639"/>
      <c r="BB6" s="639"/>
      <c r="BC6" s="639"/>
      <c r="BD6" s="639"/>
      <c r="BE6" s="639"/>
      <c r="BF6" s="640"/>
      <c r="BG6" s="641">
        <v>15056169</v>
      </c>
      <c r="BH6" s="642"/>
      <c r="BI6" s="642"/>
      <c r="BJ6" s="642"/>
      <c r="BK6" s="642"/>
      <c r="BL6" s="642"/>
      <c r="BM6" s="642"/>
      <c r="BN6" s="643"/>
      <c r="BO6" s="644">
        <v>92</v>
      </c>
      <c r="BP6" s="644"/>
      <c r="BQ6" s="644"/>
      <c r="BR6" s="644"/>
      <c r="BS6" s="645">
        <v>239123</v>
      </c>
      <c r="BT6" s="645"/>
      <c r="BU6" s="645"/>
      <c r="BV6" s="645"/>
      <c r="BW6" s="645"/>
      <c r="BX6" s="645"/>
      <c r="BY6" s="645"/>
      <c r="BZ6" s="645"/>
      <c r="CA6" s="645"/>
      <c r="CB6" s="649"/>
      <c r="CD6" s="652" t="s">
        <v>233</v>
      </c>
      <c r="CE6" s="653"/>
      <c r="CF6" s="653"/>
      <c r="CG6" s="653"/>
      <c r="CH6" s="653"/>
      <c r="CI6" s="653"/>
      <c r="CJ6" s="653"/>
      <c r="CK6" s="653"/>
      <c r="CL6" s="653"/>
      <c r="CM6" s="653"/>
      <c r="CN6" s="653"/>
      <c r="CO6" s="653"/>
      <c r="CP6" s="653"/>
      <c r="CQ6" s="654"/>
      <c r="CR6" s="641">
        <v>299495</v>
      </c>
      <c r="CS6" s="642"/>
      <c r="CT6" s="642"/>
      <c r="CU6" s="642"/>
      <c r="CV6" s="642"/>
      <c r="CW6" s="642"/>
      <c r="CX6" s="642"/>
      <c r="CY6" s="643"/>
      <c r="CZ6" s="635">
        <v>0.9</v>
      </c>
      <c r="DA6" s="636"/>
      <c r="DB6" s="636"/>
      <c r="DC6" s="655"/>
      <c r="DD6" s="650" t="s">
        <v>234</v>
      </c>
      <c r="DE6" s="642"/>
      <c r="DF6" s="642"/>
      <c r="DG6" s="642"/>
      <c r="DH6" s="642"/>
      <c r="DI6" s="642"/>
      <c r="DJ6" s="642"/>
      <c r="DK6" s="642"/>
      <c r="DL6" s="642"/>
      <c r="DM6" s="642"/>
      <c r="DN6" s="642"/>
      <c r="DO6" s="642"/>
      <c r="DP6" s="643"/>
      <c r="DQ6" s="650">
        <v>299488</v>
      </c>
      <c r="DR6" s="642"/>
      <c r="DS6" s="642"/>
      <c r="DT6" s="642"/>
      <c r="DU6" s="642"/>
      <c r="DV6" s="642"/>
      <c r="DW6" s="642"/>
      <c r="DX6" s="642"/>
      <c r="DY6" s="642"/>
      <c r="DZ6" s="642"/>
      <c r="EA6" s="642"/>
      <c r="EB6" s="642"/>
      <c r="EC6" s="651"/>
    </row>
    <row r="7" spans="2:143" ht="11.25" customHeight="1" x14ac:dyDescent="0.15">
      <c r="B7" s="638" t="s">
        <v>235</v>
      </c>
      <c r="C7" s="639"/>
      <c r="D7" s="639"/>
      <c r="E7" s="639"/>
      <c r="F7" s="639"/>
      <c r="G7" s="639"/>
      <c r="H7" s="639"/>
      <c r="I7" s="639"/>
      <c r="J7" s="639"/>
      <c r="K7" s="639"/>
      <c r="L7" s="639"/>
      <c r="M7" s="639"/>
      <c r="N7" s="639"/>
      <c r="O7" s="639"/>
      <c r="P7" s="639"/>
      <c r="Q7" s="640"/>
      <c r="R7" s="641">
        <v>25743</v>
      </c>
      <c r="S7" s="642"/>
      <c r="T7" s="642"/>
      <c r="U7" s="642"/>
      <c r="V7" s="642"/>
      <c r="W7" s="642"/>
      <c r="X7" s="642"/>
      <c r="Y7" s="643"/>
      <c r="Z7" s="644">
        <v>0.1</v>
      </c>
      <c r="AA7" s="644"/>
      <c r="AB7" s="644"/>
      <c r="AC7" s="644"/>
      <c r="AD7" s="645">
        <v>25743</v>
      </c>
      <c r="AE7" s="645"/>
      <c r="AF7" s="645"/>
      <c r="AG7" s="645"/>
      <c r="AH7" s="645"/>
      <c r="AI7" s="645"/>
      <c r="AJ7" s="645"/>
      <c r="AK7" s="645"/>
      <c r="AL7" s="646">
        <v>0.1</v>
      </c>
      <c r="AM7" s="647"/>
      <c r="AN7" s="647"/>
      <c r="AO7" s="648"/>
      <c r="AP7" s="638" t="s">
        <v>236</v>
      </c>
      <c r="AQ7" s="639"/>
      <c r="AR7" s="639"/>
      <c r="AS7" s="639"/>
      <c r="AT7" s="639"/>
      <c r="AU7" s="639"/>
      <c r="AV7" s="639"/>
      <c r="AW7" s="639"/>
      <c r="AX7" s="639"/>
      <c r="AY7" s="639"/>
      <c r="AZ7" s="639"/>
      <c r="BA7" s="639"/>
      <c r="BB7" s="639"/>
      <c r="BC7" s="639"/>
      <c r="BD7" s="639"/>
      <c r="BE7" s="639"/>
      <c r="BF7" s="640"/>
      <c r="BG7" s="641">
        <v>5962351</v>
      </c>
      <c r="BH7" s="642"/>
      <c r="BI7" s="642"/>
      <c r="BJ7" s="642"/>
      <c r="BK7" s="642"/>
      <c r="BL7" s="642"/>
      <c r="BM7" s="642"/>
      <c r="BN7" s="643"/>
      <c r="BO7" s="644">
        <v>36.4</v>
      </c>
      <c r="BP7" s="644"/>
      <c r="BQ7" s="644"/>
      <c r="BR7" s="644"/>
      <c r="BS7" s="645">
        <v>239123</v>
      </c>
      <c r="BT7" s="645"/>
      <c r="BU7" s="645"/>
      <c r="BV7" s="645"/>
      <c r="BW7" s="645"/>
      <c r="BX7" s="645"/>
      <c r="BY7" s="645"/>
      <c r="BZ7" s="645"/>
      <c r="CA7" s="645"/>
      <c r="CB7" s="649"/>
      <c r="CD7" s="656" t="s">
        <v>237</v>
      </c>
      <c r="CE7" s="657"/>
      <c r="CF7" s="657"/>
      <c r="CG7" s="657"/>
      <c r="CH7" s="657"/>
      <c r="CI7" s="657"/>
      <c r="CJ7" s="657"/>
      <c r="CK7" s="657"/>
      <c r="CL7" s="657"/>
      <c r="CM7" s="657"/>
      <c r="CN7" s="657"/>
      <c r="CO7" s="657"/>
      <c r="CP7" s="657"/>
      <c r="CQ7" s="658"/>
      <c r="CR7" s="641">
        <v>3667843</v>
      </c>
      <c r="CS7" s="642"/>
      <c r="CT7" s="642"/>
      <c r="CU7" s="642"/>
      <c r="CV7" s="642"/>
      <c r="CW7" s="642"/>
      <c r="CX7" s="642"/>
      <c r="CY7" s="643"/>
      <c r="CZ7" s="644">
        <v>10.5</v>
      </c>
      <c r="DA7" s="644"/>
      <c r="DB7" s="644"/>
      <c r="DC7" s="644"/>
      <c r="DD7" s="650">
        <v>366853</v>
      </c>
      <c r="DE7" s="642"/>
      <c r="DF7" s="642"/>
      <c r="DG7" s="642"/>
      <c r="DH7" s="642"/>
      <c r="DI7" s="642"/>
      <c r="DJ7" s="642"/>
      <c r="DK7" s="642"/>
      <c r="DL7" s="642"/>
      <c r="DM7" s="642"/>
      <c r="DN7" s="642"/>
      <c r="DO7" s="642"/>
      <c r="DP7" s="643"/>
      <c r="DQ7" s="650">
        <v>3142703</v>
      </c>
      <c r="DR7" s="642"/>
      <c r="DS7" s="642"/>
      <c r="DT7" s="642"/>
      <c r="DU7" s="642"/>
      <c r="DV7" s="642"/>
      <c r="DW7" s="642"/>
      <c r="DX7" s="642"/>
      <c r="DY7" s="642"/>
      <c r="DZ7" s="642"/>
      <c r="EA7" s="642"/>
      <c r="EB7" s="642"/>
      <c r="EC7" s="651"/>
    </row>
    <row r="8" spans="2:143" ht="11.25" customHeight="1" x14ac:dyDescent="0.15">
      <c r="B8" s="638" t="s">
        <v>238</v>
      </c>
      <c r="C8" s="639"/>
      <c r="D8" s="639"/>
      <c r="E8" s="639"/>
      <c r="F8" s="639"/>
      <c r="G8" s="639"/>
      <c r="H8" s="639"/>
      <c r="I8" s="639"/>
      <c r="J8" s="639"/>
      <c r="K8" s="639"/>
      <c r="L8" s="639"/>
      <c r="M8" s="639"/>
      <c r="N8" s="639"/>
      <c r="O8" s="639"/>
      <c r="P8" s="639"/>
      <c r="Q8" s="640"/>
      <c r="R8" s="641">
        <v>77109</v>
      </c>
      <c r="S8" s="642"/>
      <c r="T8" s="642"/>
      <c r="U8" s="642"/>
      <c r="V8" s="642"/>
      <c r="W8" s="642"/>
      <c r="X8" s="642"/>
      <c r="Y8" s="643"/>
      <c r="Z8" s="644">
        <v>0.2</v>
      </c>
      <c r="AA8" s="644"/>
      <c r="AB8" s="644"/>
      <c r="AC8" s="644"/>
      <c r="AD8" s="645">
        <v>77109</v>
      </c>
      <c r="AE8" s="645"/>
      <c r="AF8" s="645"/>
      <c r="AG8" s="645"/>
      <c r="AH8" s="645"/>
      <c r="AI8" s="645"/>
      <c r="AJ8" s="645"/>
      <c r="AK8" s="645"/>
      <c r="AL8" s="646">
        <v>0.4</v>
      </c>
      <c r="AM8" s="647"/>
      <c r="AN8" s="647"/>
      <c r="AO8" s="648"/>
      <c r="AP8" s="638" t="s">
        <v>239</v>
      </c>
      <c r="AQ8" s="639"/>
      <c r="AR8" s="639"/>
      <c r="AS8" s="639"/>
      <c r="AT8" s="639"/>
      <c r="AU8" s="639"/>
      <c r="AV8" s="639"/>
      <c r="AW8" s="639"/>
      <c r="AX8" s="639"/>
      <c r="AY8" s="639"/>
      <c r="AZ8" s="639"/>
      <c r="BA8" s="639"/>
      <c r="BB8" s="639"/>
      <c r="BC8" s="639"/>
      <c r="BD8" s="639"/>
      <c r="BE8" s="639"/>
      <c r="BF8" s="640"/>
      <c r="BG8" s="641">
        <v>152236</v>
      </c>
      <c r="BH8" s="642"/>
      <c r="BI8" s="642"/>
      <c r="BJ8" s="642"/>
      <c r="BK8" s="642"/>
      <c r="BL8" s="642"/>
      <c r="BM8" s="642"/>
      <c r="BN8" s="643"/>
      <c r="BO8" s="644">
        <v>0.9</v>
      </c>
      <c r="BP8" s="644"/>
      <c r="BQ8" s="644"/>
      <c r="BR8" s="644"/>
      <c r="BS8" s="650" t="s">
        <v>138</v>
      </c>
      <c r="BT8" s="642"/>
      <c r="BU8" s="642"/>
      <c r="BV8" s="642"/>
      <c r="BW8" s="642"/>
      <c r="BX8" s="642"/>
      <c r="BY8" s="642"/>
      <c r="BZ8" s="642"/>
      <c r="CA8" s="642"/>
      <c r="CB8" s="651"/>
      <c r="CD8" s="656" t="s">
        <v>240</v>
      </c>
      <c r="CE8" s="657"/>
      <c r="CF8" s="657"/>
      <c r="CG8" s="657"/>
      <c r="CH8" s="657"/>
      <c r="CI8" s="657"/>
      <c r="CJ8" s="657"/>
      <c r="CK8" s="657"/>
      <c r="CL8" s="657"/>
      <c r="CM8" s="657"/>
      <c r="CN8" s="657"/>
      <c r="CO8" s="657"/>
      <c r="CP8" s="657"/>
      <c r="CQ8" s="658"/>
      <c r="CR8" s="641">
        <v>12693084</v>
      </c>
      <c r="CS8" s="642"/>
      <c r="CT8" s="642"/>
      <c r="CU8" s="642"/>
      <c r="CV8" s="642"/>
      <c r="CW8" s="642"/>
      <c r="CX8" s="642"/>
      <c r="CY8" s="643"/>
      <c r="CZ8" s="644">
        <v>36.299999999999997</v>
      </c>
      <c r="DA8" s="644"/>
      <c r="DB8" s="644"/>
      <c r="DC8" s="644"/>
      <c r="DD8" s="650">
        <v>634927</v>
      </c>
      <c r="DE8" s="642"/>
      <c r="DF8" s="642"/>
      <c r="DG8" s="642"/>
      <c r="DH8" s="642"/>
      <c r="DI8" s="642"/>
      <c r="DJ8" s="642"/>
      <c r="DK8" s="642"/>
      <c r="DL8" s="642"/>
      <c r="DM8" s="642"/>
      <c r="DN8" s="642"/>
      <c r="DO8" s="642"/>
      <c r="DP8" s="643"/>
      <c r="DQ8" s="650">
        <v>6029322</v>
      </c>
      <c r="DR8" s="642"/>
      <c r="DS8" s="642"/>
      <c r="DT8" s="642"/>
      <c r="DU8" s="642"/>
      <c r="DV8" s="642"/>
      <c r="DW8" s="642"/>
      <c r="DX8" s="642"/>
      <c r="DY8" s="642"/>
      <c r="DZ8" s="642"/>
      <c r="EA8" s="642"/>
      <c r="EB8" s="642"/>
      <c r="EC8" s="651"/>
    </row>
    <row r="9" spans="2:143" ht="11.25" customHeight="1" x14ac:dyDescent="0.15">
      <c r="B9" s="638" t="s">
        <v>241</v>
      </c>
      <c r="C9" s="639"/>
      <c r="D9" s="639"/>
      <c r="E9" s="639"/>
      <c r="F9" s="639"/>
      <c r="G9" s="639"/>
      <c r="H9" s="639"/>
      <c r="I9" s="639"/>
      <c r="J9" s="639"/>
      <c r="K9" s="639"/>
      <c r="L9" s="639"/>
      <c r="M9" s="639"/>
      <c r="N9" s="639"/>
      <c r="O9" s="639"/>
      <c r="P9" s="639"/>
      <c r="Q9" s="640"/>
      <c r="R9" s="641">
        <v>61046</v>
      </c>
      <c r="S9" s="642"/>
      <c r="T9" s="642"/>
      <c r="U9" s="642"/>
      <c r="V9" s="642"/>
      <c r="W9" s="642"/>
      <c r="X9" s="642"/>
      <c r="Y9" s="643"/>
      <c r="Z9" s="644">
        <v>0.2</v>
      </c>
      <c r="AA9" s="644"/>
      <c r="AB9" s="644"/>
      <c r="AC9" s="644"/>
      <c r="AD9" s="645">
        <v>61046</v>
      </c>
      <c r="AE9" s="645"/>
      <c r="AF9" s="645"/>
      <c r="AG9" s="645"/>
      <c r="AH9" s="645"/>
      <c r="AI9" s="645"/>
      <c r="AJ9" s="645"/>
      <c r="AK9" s="645"/>
      <c r="AL9" s="646">
        <v>0.3</v>
      </c>
      <c r="AM9" s="647"/>
      <c r="AN9" s="647"/>
      <c r="AO9" s="648"/>
      <c r="AP9" s="638" t="s">
        <v>242</v>
      </c>
      <c r="AQ9" s="639"/>
      <c r="AR9" s="639"/>
      <c r="AS9" s="639"/>
      <c r="AT9" s="639"/>
      <c r="AU9" s="639"/>
      <c r="AV9" s="639"/>
      <c r="AW9" s="639"/>
      <c r="AX9" s="639"/>
      <c r="AY9" s="639"/>
      <c r="AZ9" s="639"/>
      <c r="BA9" s="639"/>
      <c r="BB9" s="639"/>
      <c r="BC9" s="639"/>
      <c r="BD9" s="639"/>
      <c r="BE9" s="639"/>
      <c r="BF9" s="640"/>
      <c r="BG9" s="641">
        <v>4416252</v>
      </c>
      <c r="BH9" s="642"/>
      <c r="BI9" s="642"/>
      <c r="BJ9" s="642"/>
      <c r="BK9" s="642"/>
      <c r="BL9" s="642"/>
      <c r="BM9" s="642"/>
      <c r="BN9" s="643"/>
      <c r="BO9" s="644">
        <v>27</v>
      </c>
      <c r="BP9" s="644"/>
      <c r="BQ9" s="644"/>
      <c r="BR9" s="644"/>
      <c r="BS9" s="650" t="s">
        <v>234</v>
      </c>
      <c r="BT9" s="642"/>
      <c r="BU9" s="642"/>
      <c r="BV9" s="642"/>
      <c r="BW9" s="642"/>
      <c r="BX9" s="642"/>
      <c r="BY9" s="642"/>
      <c r="BZ9" s="642"/>
      <c r="CA9" s="642"/>
      <c r="CB9" s="651"/>
      <c r="CD9" s="656" t="s">
        <v>243</v>
      </c>
      <c r="CE9" s="657"/>
      <c r="CF9" s="657"/>
      <c r="CG9" s="657"/>
      <c r="CH9" s="657"/>
      <c r="CI9" s="657"/>
      <c r="CJ9" s="657"/>
      <c r="CK9" s="657"/>
      <c r="CL9" s="657"/>
      <c r="CM9" s="657"/>
      <c r="CN9" s="657"/>
      <c r="CO9" s="657"/>
      <c r="CP9" s="657"/>
      <c r="CQ9" s="658"/>
      <c r="CR9" s="641">
        <v>4945183</v>
      </c>
      <c r="CS9" s="642"/>
      <c r="CT9" s="642"/>
      <c r="CU9" s="642"/>
      <c r="CV9" s="642"/>
      <c r="CW9" s="642"/>
      <c r="CX9" s="642"/>
      <c r="CY9" s="643"/>
      <c r="CZ9" s="644">
        <v>14.2</v>
      </c>
      <c r="DA9" s="644"/>
      <c r="DB9" s="644"/>
      <c r="DC9" s="644"/>
      <c r="DD9" s="650">
        <v>1517516</v>
      </c>
      <c r="DE9" s="642"/>
      <c r="DF9" s="642"/>
      <c r="DG9" s="642"/>
      <c r="DH9" s="642"/>
      <c r="DI9" s="642"/>
      <c r="DJ9" s="642"/>
      <c r="DK9" s="642"/>
      <c r="DL9" s="642"/>
      <c r="DM9" s="642"/>
      <c r="DN9" s="642"/>
      <c r="DO9" s="642"/>
      <c r="DP9" s="643"/>
      <c r="DQ9" s="650">
        <v>3343146</v>
      </c>
      <c r="DR9" s="642"/>
      <c r="DS9" s="642"/>
      <c r="DT9" s="642"/>
      <c r="DU9" s="642"/>
      <c r="DV9" s="642"/>
      <c r="DW9" s="642"/>
      <c r="DX9" s="642"/>
      <c r="DY9" s="642"/>
      <c r="DZ9" s="642"/>
      <c r="EA9" s="642"/>
      <c r="EB9" s="642"/>
      <c r="EC9" s="651"/>
    </row>
    <row r="10" spans="2:143" ht="11.25" customHeight="1" x14ac:dyDescent="0.15">
      <c r="B10" s="638" t="s">
        <v>244</v>
      </c>
      <c r="C10" s="639"/>
      <c r="D10" s="639"/>
      <c r="E10" s="639"/>
      <c r="F10" s="639"/>
      <c r="G10" s="639"/>
      <c r="H10" s="639"/>
      <c r="I10" s="639"/>
      <c r="J10" s="639"/>
      <c r="K10" s="639"/>
      <c r="L10" s="639"/>
      <c r="M10" s="639"/>
      <c r="N10" s="639"/>
      <c r="O10" s="639"/>
      <c r="P10" s="639"/>
      <c r="Q10" s="640"/>
      <c r="R10" s="641" t="s">
        <v>128</v>
      </c>
      <c r="S10" s="642"/>
      <c r="T10" s="642"/>
      <c r="U10" s="642"/>
      <c r="V10" s="642"/>
      <c r="W10" s="642"/>
      <c r="X10" s="642"/>
      <c r="Y10" s="643"/>
      <c r="Z10" s="644" t="s">
        <v>138</v>
      </c>
      <c r="AA10" s="644"/>
      <c r="AB10" s="644"/>
      <c r="AC10" s="644"/>
      <c r="AD10" s="645" t="s">
        <v>138</v>
      </c>
      <c r="AE10" s="645"/>
      <c r="AF10" s="645"/>
      <c r="AG10" s="645"/>
      <c r="AH10" s="645"/>
      <c r="AI10" s="645"/>
      <c r="AJ10" s="645"/>
      <c r="AK10" s="645"/>
      <c r="AL10" s="646" t="s">
        <v>128</v>
      </c>
      <c r="AM10" s="647"/>
      <c r="AN10" s="647"/>
      <c r="AO10" s="648"/>
      <c r="AP10" s="638" t="s">
        <v>245</v>
      </c>
      <c r="AQ10" s="639"/>
      <c r="AR10" s="639"/>
      <c r="AS10" s="639"/>
      <c r="AT10" s="639"/>
      <c r="AU10" s="639"/>
      <c r="AV10" s="639"/>
      <c r="AW10" s="639"/>
      <c r="AX10" s="639"/>
      <c r="AY10" s="639"/>
      <c r="AZ10" s="639"/>
      <c r="BA10" s="639"/>
      <c r="BB10" s="639"/>
      <c r="BC10" s="639"/>
      <c r="BD10" s="639"/>
      <c r="BE10" s="639"/>
      <c r="BF10" s="640"/>
      <c r="BG10" s="641">
        <v>274734</v>
      </c>
      <c r="BH10" s="642"/>
      <c r="BI10" s="642"/>
      <c r="BJ10" s="642"/>
      <c r="BK10" s="642"/>
      <c r="BL10" s="642"/>
      <c r="BM10" s="642"/>
      <c r="BN10" s="643"/>
      <c r="BO10" s="644">
        <v>1.7</v>
      </c>
      <c r="BP10" s="644"/>
      <c r="BQ10" s="644"/>
      <c r="BR10" s="644"/>
      <c r="BS10" s="650">
        <v>46583</v>
      </c>
      <c r="BT10" s="642"/>
      <c r="BU10" s="642"/>
      <c r="BV10" s="642"/>
      <c r="BW10" s="642"/>
      <c r="BX10" s="642"/>
      <c r="BY10" s="642"/>
      <c r="BZ10" s="642"/>
      <c r="CA10" s="642"/>
      <c r="CB10" s="651"/>
      <c r="CD10" s="656" t="s">
        <v>246</v>
      </c>
      <c r="CE10" s="657"/>
      <c r="CF10" s="657"/>
      <c r="CG10" s="657"/>
      <c r="CH10" s="657"/>
      <c r="CI10" s="657"/>
      <c r="CJ10" s="657"/>
      <c r="CK10" s="657"/>
      <c r="CL10" s="657"/>
      <c r="CM10" s="657"/>
      <c r="CN10" s="657"/>
      <c r="CO10" s="657"/>
      <c r="CP10" s="657"/>
      <c r="CQ10" s="658"/>
      <c r="CR10" s="641">
        <v>34611</v>
      </c>
      <c r="CS10" s="642"/>
      <c r="CT10" s="642"/>
      <c r="CU10" s="642"/>
      <c r="CV10" s="642"/>
      <c r="CW10" s="642"/>
      <c r="CX10" s="642"/>
      <c r="CY10" s="643"/>
      <c r="CZ10" s="644">
        <v>0.1</v>
      </c>
      <c r="DA10" s="644"/>
      <c r="DB10" s="644"/>
      <c r="DC10" s="644"/>
      <c r="DD10" s="650" t="s">
        <v>128</v>
      </c>
      <c r="DE10" s="642"/>
      <c r="DF10" s="642"/>
      <c r="DG10" s="642"/>
      <c r="DH10" s="642"/>
      <c r="DI10" s="642"/>
      <c r="DJ10" s="642"/>
      <c r="DK10" s="642"/>
      <c r="DL10" s="642"/>
      <c r="DM10" s="642"/>
      <c r="DN10" s="642"/>
      <c r="DO10" s="642"/>
      <c r="DP10" s="643"/>
      <c r="DQ10" s="650">
        <v>34542</v>
      </c>
      <c r="DR10" s="642"/>
      <c r="DS10" s="642"/>
      <c r="DT10" s="642"/>
      <c r="DU10" s="642"/>
      <c r="DV10" s="642"/>
      <c r="DW10" s="642"/>
      <c r="DX10" s="642"/>
      <c r="DY10" s="642"/>
      <c r="DZ10" s="642"/>
      <c r="EA10" s="642"/>
      <c r="EB10" s="642"/>
      <c r="EC10" s="651"/>
    </row>
    <row r="11" spans="2:143" ht="11.25" customHeight="1" x14ac:dyDescent="0.15">
      <c r="B11" s="638" t="s">
        <v>247</v>
      </c>
      <c r="C11" s="639"/>
      <c r="D11" s="639"/>
      <c r="E11" s="639"/>
      <c r="F11" s="639"/>
      <c r="G11" s="639"/>
      <c r="H11" s="639"/>
      <c r="I11" s="639"/>
      <c r="J11" s="639"/>
      <c r="K11" s="639"/>
      <c r="L11" s="639"/>
      <c r="M11" s="639"/>
      <c r="N11" s="639"/>
      <c r="O11" s="639"/>
      <c r="P11" s="639"/>
      <c r="Q11" s="640"/>
      <c r="R11" s="641" t="s">
        <v>234</v>
      </c>
      <c r="S11" s="642"/>
      <c r="T11" s="642"/>
      <c r="U11" s="642"/>
      <c r="V11" s="642"/>
      <c r="W11" s="642"/>
      <c r="X11" s="642"/>
      <c r="Y11" s="643"/>
      <c r="Z11" s="644" t="s">
        <v>128</v>
      </c>
      <c r="AA11" s="644"/>
      <c r="AB11" s="644"/>
      <c r="AC11" s="644"/>
      <c r="AD11" s="645" t="s">
        <v>128</v>
      </c>
      <c r="AE11" s="645"/>
      <c r="AF11" s="645"/>
      <c r="AG11" s="645"/>
      <c r="AH11" s="645"/>
      <c r="AI11" s="645"/>
      <c r="AJ11" s="645"/>
      <c r="AK11" s="645"/>
      <c r="AL11" s="646" t="s">
        <v>234</v>
      </c>
      <c r="AM11" s="647"/>
      <c r="AN11" s="647"/>
      <c r="AO11" s="648"/>
      <c r="AP11" s="638" t="s">
        <v>248</v>
      </c>
      <c r="AQ11" s="639"/>
      <c r="AR11" s="639"/>
      <c r="AS11" s="639"/>
      <c r="AT11" s="639"/>
      <c r="AU11" s="639"/>
      <c r="AV11" s="639"/>
      <c r="AW11" s="639"/>
      <c r="AX11" s="639"/>
      <c r="AY11" s="639"/>
      <c r="AZ11" s="639"/>
      <c r="BA11" s="639"/>
      <c r="BB11" s="639"/>
      <c r="BC11" s="639"/>
      <c r="BD11" s="639"/>
      <c r="BE11" s="639"/>
      <c r="BF11" s="640"/>
      <c r="BG11" s="641">
        <v>1119129</v>
      </c>
      <c r="BH11" s="642"/>
      <c r="BI11" s="642"/>
      <c r="BJ11" s="642"/>
      <c r="BK11" s="642"/>
      <c r="BL11" s="642"/>
      <c r="BM11" s="642"/>
      <c r="BN11" s="643"/>
      <c r="BO11" s="644">
        <v>6.8</v>
      </c>
      <c r="BP11" s="644"/>
      <c r="BQ11" s="644"/>
      <c r="BR11" s="644"/>
      <c r="BS11" s="650">
        <v>192540</v>
      </c>
      <c r="BT11" s="642"/>
      <c r="BU11" s="642"/>
      <c r="BV11" s="642"/>
      <c r="BW11" s="642"/>
      <c r="BX11" s="642"/>
      <c r="BY11" s="642"/>
      <c r="BZ11" s="642"/>
      <c r="CA11" s="642"/>
      <c r="CB11" s="651"/>
      <c r="CD11" s="656" t="s">
        <v>249</v>
      </c>
      <c r="CE11" s="657"/>
      <c r="CF11" s="657"/>
      <c r="CG11" s="657"/>
      <c r="CH11" s="657"/>
      <c r="CI11" s="657"/>
      <c r="CJ11" s="657"/>
      <c r="CK11" s="657"/>
      <c r="CL11" s="657"/>
      <c r="CM11" s="657"/>
      <c r="CN11" s="657"/>
      <c r="CO11" s="657"/>
      <c r="CP11" s="657"/>
      <c r="CQ11" s="658"/>
      <c r="CR11" s="641">
        <v>222221</v>
      </c>
      <c r="CS11" s="642"/>
      <c r="CT11" s="642"/>
      <c r="CU11" s="642"/>
      <c r="CV11" s="642"/>
      <c r="CW11" s="642"/>
      <c r="CX11" s="642"/>
      <c r="CY11" s="643"/>
      <c r="CZ11" s="644">
        <v>0.6</v>
      </c>
      <c r="DA11" s="644"/>
      <c r="DB11" s="644"/>
      <c r="DC11" s="644"/>
      <c r="DD11" s="650">
        <v>38746</v>
      </c>
      <c r="DE11" s="642"/>
      <c r="DF11" s="642"/>
      <c r="DG11" s="642"/>
      <c r="DH11" s="642"/>
      <c r="DI11" s="642"/>
      <c r="DJ11" s="642"/>
      <c r="DK11" s="642"/>
      <c r="DL11" s="642"/>
      <c r="DM11" s="642"/>
      <c r="DN11" s="642"/>
      <c r="DO11" s="642"/>
      <c r="DP11" s="643"/>
      <c r="DQ11" s="650">
        <v>170283</v>
      </c>
      <c r="DR11" s="642"/>
      <c r="DS11" s="642"/>
      <c r="DT11" s="642"/>
      <c r="DU11" s="642"/>
      <c r="DV11" s="642"/>
      <c r="DW11" s="642"/>
      <c r="DX11" s="642"/>
      <c r="DY11" s="642"/>
      <c r="DZ11" s="642"/>
      <c r="EA11" s="642"/>
      <c r="EB11" s="642"/>
      <c r="EC11" s="651"/>
    </row>
    <row r="12" spans="2:143" ht="11.25" customHeight="1" x14ac:dyDescent="0.15">
      <c r="B12" s="638" t="s">
        <v>250</v>
      </c>
      <c r="C12" s="639"/>
      <c r="D12" s="639"/>
      <c r="E12" s="639"/>
      <c r="F12" s="639"/>
      <c r="G12" s="639"/>
      <c r="H12" s="639"/>
      <c r="I12" s="639"/>
      <c r="J12" s="639"/>
      <c r="K12" s="639"/>
      <c r="L12" s="639"/>
      <c r="M12" s="639"/>
      <c r="N12" s="639"/>
      <c r="O12" s="639"/>
      <c r="P12" s="639"/>
      <c r="Q12" s="640"/>
      <c r="R12" s="641">
        <v>1673278</v>
      </c>
      <c r="S12" s="642"/>
      <c r="T12" s="642"/>
      <c r="U12" s="642"/>
      <c r="V12" s="642"/>
      <c r="W12" s="642"/>
      <c r="X12" s="642"/>
      <c r="Y12" s="643"/>
      <c r="Z12" s="644">
        <v>4.7</v>
      </c>
      <c r="AA12" s="644"/>
      <c r="AB12" s="644"/>
      <c r="AC12" s="644"/>
      <c r="AD12" s="645">
        <v>1673278</v>
      </c>
      <c r="AE12" s="645"/>
      <c r="AF12" s="645"/>
      <c r="AG12" s="645"/>
      <c r="AH12" s="645"/>
      <c r="AI12" s="645"/>
      <c r="AJ12" s="645"/>
      <c r="AK12" s="645"/>
      <c r="AL12" s="646">
        <v>8.6999999999999993</v>
      </c>
      <c r="AM12" s="647"/>
      <c r="AN12" s="647"/>
      <c r="AO12" s="648"/>
      <c r="AP12" s="638" t="s">
        <v>251</v>
      </c>
      <c r="AQ12" s="639"/>
      <c r="AR12" s="639"/>
      <c r="AS12" s="639"/>
      <c r="AT12" s="639"/>
      <c r="AU12" s="639"/>
      <c r="AV12" s="639"/>
      <c r="AW12" s="639"/>
      <c r="AX12" s="639"/>
      <c r="AY12" s="639"/>
      <c r="AZ12" s="639"/>
      <c r="BA12" s="639"/>
      <c r="BB12" s="639"/>
      <c r="BC12" s="639"/>
      <c r="BD12" s="639"/>
      <c r="BE12" s="639"/>
      <c r="BF12" s="640"/>
      <c r="BG12" s="641">
        <v>8336014</v>
      </c>
      <c r="BH12" s="642"/>
      <c r="BI12" s="642"/>
      <c r="BJ12" s="642"/>
      <c r="BK12" s="642"/>
      <c r="BL12" s="642"/>
      <c r="BM12" s="642"/>
      <c r="BN12" s="643"/>
      <c r="BO12" s="644">
        <v>50.9</v>
      </c>
      <c r="BP12" s="644"/>
      <c r="BQ12" s="644"/>
      <c r="BR12" s="644"/>
      <c r="BS12" s="650" t="s">
        <v>234</v>
      </c>
      <c r="BT12" s="642"/>
      <c r="BU12" s="642"/>
      <c r="BV12" s="642"/>
      <c r="BW12" s="642"/>
      <c r="BX12" s="642"/>
      <c r="BY12" s="642"/>
      <c r="BZ12" s="642"/>
      <c r="CA12" s="642"/>
      <c r="CB12" s="651"/>
      <c r="CD12" s="656" t="s">
        <v>252</v>
      </c>
      <c r="CE12" s="657"/>
      <c r="CF12" s="657"/>
      <c r="CG12" s="657"/>
      <c r="CH12" s="657"/>
      <c r="CI12" s="657"/>
      <c r="CJ12" s="657"/>
      <c r="CK12" s="657"/>
      <c r="CL12" s="657"/>
      <c r="CM12" s="657"/>
      <c r="CN12" s="657"/>
      <c r="CO12" s="657"/>
      <c r="CP12" s="657"/>
      <c r="CQ12" s="658"/>
      <c r="CR12" s="641">
        <v>608216</v>
      </c>
      <c r="CS12" s="642"/>
      <c r="CT12" s="642"/>
      <c r="CU12" s="642"/>
      <c r="CV12" s="642"/>
      <c r="CW12" s="642"/>
      <c r="CX12" s="642"/>
      <c r="CY12" s="643"/>
      <c r="CZ12" s="644">
        <v>1.7</v>
      </c>
      <c r="DA12" s="644"/>
      <c r="DB12" s="644"/>
      <c r="DC12" s="644"/>
      <c r="DD12" s="650" t="s">
        <v>234</v>
      </c>
      <c r="DE12" s="642"/>
      <c r="DF12" s="642"/>
      <c r="DG12" s="642"/>
      <c r="DH12" s="642"/>
      <c r="DI12" s="642"/>
      <c r="DJ12" s="642"/>
      <c r="DK12" s="642"/>
      <c r="DL12" s="642"/>
      <c r="DM12" s="642"/>
      <c r="DN12" s="642"/>
      <c r="DO12" s="642"/>
      <c r="DP12" s="643"/>
      <c r="DQ12" s="650">
        <v>135164</v>
      </c>
      <c r="DR12" s="642"/>
      <c r="DS12" s="642"/>
      <c r="DT12" s="642"/>
      <c r="DU12" s="642"/>
      <c r="DV12" s="642"/>
      <c r="DW12" s="642"/>
      <c r="DX12" s="642"/>
      <c r="DY12" s="642"/>
      <c r="DZ12" s="642"/>
      <c r="EA12" s="642"/>
      <c r="EB12" s="642"/>
      <c r="EC12" s="651"/>
    </row>
    <row r="13" spans="2:143" ht="11.25" customHeight="1" x14ac:dyDescent="0.15">
      <c r="B13" s="638" t="s">
        <v>253</v>
      </c>
      <c r="C13" s="639"/>
      <c r="D13" s="639"/>
      <c r="E13" s="639"/>
      <c r="F13" s="639"/>
      <c r="G13" s="639"/>
      <c r="H13" s="639"/>
      <c r="I13" s="639"/>
      <c r="J13" s="639"/>
      <c r="K13" s="639"/>
      <c r="L13" s="639"/>
      <c r="M13" s="639"/>
      <c r="N13" s="639"/>
      <c r="O13" s="639"/>
      <c r="P13" s="639"/>
      <c r="Q13" s="640"/>
      <c r="R13" s="641" t="s">
        <v>128</v>
      </c>
      <c r="S13" s="642"/>
      <c r="T13" s="642"/>
      <c r="U13" s="642"/>
      <c r="V13" s="642"/>
      <c r="W13" s="642"/>
      <c r="X13" s="642"/>
      <c r="Y13" s="643"/>
      <c r="Z13" s="644" t="s">
        <v>234</v>
      </c>
      <c r="AA13" s="644"/>
      <c r="AB13" s="644"/>
      <c r="AC13" s="644"/>
      <c r="AD13" s="645" t="s">
        <v>234</v>
      </c>
      <c r="AE13" s="645"/>
      <c r="AF13" s="645"/>
      <c r="AG13" s="645"/>
      <c r="AH13" s="645"/>
      <c r="AI13" s="645"/>
      <c r="AJ13" s="645"/>
      <c r="AK13" s="645"/>
      <c r="AL13" s="646" t="s">
        <v>128</v>
      </c>
      <c r="AM13" s="647"/>
      <c r="AN13" s="647"/>
      <c r="AO13" s="648"/>
      <c r="AP13" s="638" t="s">
        <v>254</v>
      </c>
      <c r="AQ13" s="639"/>
      <c r="AR13" s="639"/>
      <c r="AS13" s="639"/>
      <c r="AT13" s="639"/>
      <c r="AU13" s="639"/>
      <c r="AV13" s="639"/>
      <c r="AW13" s="639"/>
      <c r="AX13" s="639"/>
      <c r="AY13" s="639"/>
      <c r="AZ13" s="639"/>
      <c r="BA13" s="639"/>
      <c r="BB13" s="639"/>
      <c r="BC13" s="639"/>
      <c r="BD13" s="639"/>
      <c r="BE13" s="639"/>
      <c r="BF13" s="640"/>
      <c r="BG13" s="641">
        <v>8287102</v>
      </c>
      <c r="BH13" s="642"/>
      <c r="BI13" s="642"/>
      <c r="BJ13" s="642"/>
      <c r="BK13" s="642"/>
      <c r="BL13" s="642"/>
      <c r="BM13" s="642"/>
      <c r="BN13" s="643"/>
      <c r="BO13" s="644">
        <v>50.6</v>
      </c>
      <c r="BP13" s="644"/>
      <c r="BQ13" s="644"/>
      <c r="BR13" s="644"/>
      <c r="BS13" s="650" t="s">
        <v>128</v>
      </c>
      <c r="BT13" s="642"/>
      <c r="BU13" s="642"/>
      <c r="BV13" s="642"/>
      <c r="BW13" s="642"/>
      <c r="BX13" s="642"/>
      <c r="BY13" s="642"/>
      <c r="BZ13" s="642"/>
      <c r="CA13" s="642"/>
      <c r="CB13" s="651"/>
      <c r="CD13" s="656" t="s">
        <v>255</v>
      </c>
      <c r="CE13" s="657"/>
      <c r="CF13" s="657"/>
      <c r="CG13" s="657"/>
      <c r="CH13" s="657"/>
      <c r="CI13" s="657"/>
      <c r="CJ13" s="657"/>
      <c r="CK13" s="657"/>
      <c r="CL13" s="657"/>
      <c r="CM13" s="657"/>
      <c r="CN13" s="657"/>
      <c r="CO13" s="657"/>
      <c r="CP13" s="657"/>
      <c r="CQ13" s="658"/>
      <c r="CR13" s="641">
        <v>5406594</v>
      </c>
      <c r="CS13" s="642"/>
      <c r="CT13" s="642"/>
      <c r="CU13" s="642"/>
      <c r="CV13" s="642"/>
      <c r="CW13" s="642"/>
      <c r="CX13" s="642"/>
      <c r="CY13" s="643"/>
      <c r="CZ13" s="644">
        <v>15.5</v>
      </c>
      <c r="DA13" s="644"/>
      <c r="DB13" s="644"/>
      <c r="DC13" s="644"/>
      <c r="DD13" s="650">
        <v>1467806</v>
      </c>
      <c r="DE13" s="642"/>
      <c r="DF13" s="642"/>
      <c r="DG13" s="642"/>
      <c r="DH13" s="642"/>
      <c r="DI13" s="642"/>
      <c r="DJ13" s="642"/>
      <c r="DK13" s="642"/>
      <c r="DL13" s="642"/>
      <c r="DM13" s="642"/>
      <c r="DN13" s="642"/>
      <c r="DO13" s="642"/>
      <c r="DP13" s="643"/>
      <c r="DQ13" s="650">
        <v>3938089</v>
      </c>
      <c r="DR13" s="642"/>
      <c r="DS13" s="642"/>
      <c r="DT13" s="642"/>
      <c r="DU13" s="642"/>
      <c r="DV13" s="642"/>
      <c r="DW13" s="642"/>
      <c r="DX13" s="642"/>
      <c r="DY13" s="642"/>
      <c r="DZ13" s="642"/>
      <c r="EA13" s="642"/>
      <c r="EB13" s="642"/>
      <c r="EC13" s="651"/>
    </row>
    <row r="14" spans="2:143" ht="11.25" customHeight="1" x14ac:dyDescent="0.15">
      <c r="B14" s="638" t="s">
        <v>256</v>
      </c>
      <c r="C14" s="639"/>
      <c r="D14" s="639"/>
      <c r="E14" s="639"/>
      <c r="F14" s="639"/>
      <c r="G14" s="639"/>
      <c r="H14" s="639"/>
      <c r="I14" s="639"/>
      <c r="J14" s="639"/>
      <c r="K14" s="639"/>
      <c r="L14" s="639"/>
      <c r="M14" s="639"/>
      <c r="N14" s="639"/>
      <c r="O14" s="639"/>
      <c r="P14" s="639"/>
      <c r="Q14" s="640"/>
      <c r="R14" s="641" t="s">
        <v>138</v>
      </c>
      <c r="S14" s="642"/>
      <c r="T14" s="642"/>
      <c r="U14" s="642"/>
      <c r="V14" s="642"/>
      <c r="W14" s="642"/>
      <c r="X14" s="642"/>
      <c r="Y14" s="643"/>
      <c r="Z14" s="644" t="s">
        <v>128</v>
      </c>
      <c r="AA14" s="644"/>
      <c r="AB14" s="644"/>
      <c r="AC14" s="644"/>
      <c r="AD14" s="645" t="s">
        <v>234</v>
      </c>
      <c r="AE14" s="645"/>
      <c r="AF14" s="645"/>
      <c r="AG14" s="645"/>
      <c r="AH14" s="645"/>
      <c r="AI14" s="645"/>
      <c r="AJ14" s="645"/>
      <c r="AK14" s="645"/>
      <c r="AL14" s="646" t="s">
        <v>234</v>
      </c>
      <c r="AM14" s="647"/>
      <c r="AN14" s="647"/>
      <c r="AO14" s="648"/>
      <c r="AP14" s="638" t="s">
        <v>257</v>
      </c>
      <c r="AQ14" s="639"/>
      <c r="AR14" s="639"/>
      <c r="AS14" s="639"/>
      <c r="AT14" s="639"/>
      <c r="AU14" s="639"/>
      <c r="AV14" s="639"/>
      <c r="AW14" s="639"/>
      <c r="AX14" s="639"/>
      <c r="AY14" s="639"/>
      <c r="AZ14" s="639"/>
      <c r="BA14" s="639"/>
      <c r="BB14" s="639"/>
      <c r="BC14" s="639"/>
      <c r="BD14" s="639"/>
      <c r="BE14" s="639"/>
      <c r="BF14" s="640"/>
      <c r="BG14" s="641">
        <v>204174</v>
      </c>
      <c r="BH14" s="642"/>
      <c r="BI14" s="642"/>
      <c r="BJ14" s="642"/>
      <c r="BK14" s="642"/>
      <c r="BL14" s="642"/>
      <c r="BM14" s="642"/>
      <c r="BN14" s="643"/>
      <c r="BO14" s="644">
        <v>1.2</v>
      </c>
      <c r="BP14" s="644"/>
      <c r="BQ14" s="644"/>
      <c r="BR14" s="644"/>
      <c r="BS14" s="650" t="s">
        <v>128</v>
      </c>
      <c r="BT14" s="642"/>
      <c r="BU14" s="642"/>
      <c r="BV14" s="642"/>
      <c r="BW14" s="642"/>
      <c r="BX14" s="642"/>
      <c r="BY14" s="642"/>
      <c r="BZ14" s="642"/>
      <c r="CA14" s="642"/>
      <c r="CB14" s="651"/>
      <c r="CD14" s="656" t="s">
        <v>258</v>
      </c>
      <c r="CE14" s="657"/>
      <c r="CF14" s="657"/>
      <c r="CG14" s="657"/>
      <c r="CH14" s="657"/>
      <c r="CI14" s="657"/>
      <c r="CJ14" s="657"/>
      <c r="CK14" s="657"/>
      <c r="CL14" s="657"/>
      <c r="CM14" s="657"/>
      <c r="CN14" s="657"/>
      <c r="CO14" s="657"/>
      <c r="CP14" s="657"/>
      <c r="CQ14" s="658"/>
      <c r="CR14" s="641">
        <v>907048</v>
      </c>
      <c r="CS14" s="642"/>
      <c r="CT14" s="642"/>
      <c r="CU14" s="642"/>
      <c r="CV14" s="642"/>
      <c r="CW14" s="642"/>
      <c r="CX14" s="642"/>
      <c r="CY14" s="643"/>
      <c r="CZ14" s="644">
        <v>2.6</v>
      </c>
      <c r="DA14" s="644"/>
      <c r="DB14" s="644"/>
      <c r="DC14" s="644"/>
      <c r="DD14" s="650">
        <v>1810</v>
      </c>
      <c r="DE14" s="642"/>
      <c r="DF14" s="642"/>
      <c r="DG14" s="642"/>
      <c r="DH14" s="642"/>
      <c r="DI14" s="642"/>
      <c r="DJ14" s="642"/>
      <c r="DK14" s="642"/>
      <c r="DL14" s="642"/>
      <c r="DM14" s="642"/>
      <c r="DN14" s="642"/>
      <c r="DO14" s="642"/>
      <c r="DP14" s="643"/>
      <c r="DQ14" s="650">
        <v>851281</v>
      </c>
      <c r="DR14" s="642"/>
      <c r="DS14" s="642"/>
      <c r="DT14" s="642"/>
      <c r="DU14" s="642"/>
      <c r="DV14" s="642"/>
      <c r="DW14" s="642"/>
      <c r="DX14" s="642"/>
      <c r="DY14" s="642"/>
      <c r="DZ14" s="642"/>
      <c r="EA14" s="642"/>
      <c r="EB14" s="642"/>
      <c r="EC14" s="651"/>
    </row>
    <row r="15" spans="2:143" ht="11.25" customHeight="1" x14ac:dyDescent="0.15">
      <c r="B15" s="638" t="s">
        <v>259</v>
      </c>
      <c r="C15" s="639"/>
      <c r="D15" s="639"/>
      <c r="E15" s="639"/>
      <c r="F15" s="639"/>
      <c r="G15" s="639"/>
      <c r="H15" s="639"/>
      <c r="I15" s="639"/>
      <c r="J15" s="639"/>
      <c r="K15" s="639"/>
      <c r="L15" s="639"/>
      <c r="M15" s="639"/>
      <c r="N15" s="639"/>
      <c r="O15" s="639"/>
      <c r="P15" s="639"/>
      <c r="Q15" s="640"/>
      <c r="R15" s="641">
        <v>89803</v>
      </c>
      <c r="S15" s="642"/>
      <c r="T15" s="642"/>
      <c r="U15" s="642"/>
      <c r="V15" s="642"/>
      <c r="W15" s="642"/>
      <c r="X15" s="642"/>
      <c r="Y15" s="643"/>
      <c r="Z15" s="644">
        <v>0.3</v>
      </c>
      <c r="AA15" s="644"/>
      <c r="AB15" s="644"/>
      <c r="AC15" s="644"/>
      <c r="AD15" s="645">
        <v>89803</v>
      </c>
      <c r="AE15" s="645"/>
      <c r="AF15" s="645"/>
      <c r="AG15" s="645"/>
      <c r="AH15" s="645"/>
      <c r="AI15" s="645"/>
      <c r="AJ15" s="645"/>
      <c r="AK15" s="645"/>
      <c r="AL15" s="646">
        <v>0.5</v>
      </c>
      <c r="AM15" s="647"/>
      <c r="AN15" s="647"/>
      <c r="AO15" s="648"/>
      <c r="AP15" s="638" t="s">
        <v>260</v>
      </c>
      <c r="AQ15" s="639"/>
      <c r="AR15" s="639"/>
      <c r="AS15" s="639"/>
      <c r="AT15" s="639"/>
      <c r="AU15" s="639"/>
      <c r="AV15" s="639"/>
      <c r="AW15" s="639"/>
      <c r="AX15" s="639"/>
      <c r="AY15" s="639"/>
      <c r="AZ15" s="639"/>
      <c r="BA15" s="639"/>
      <c r="BB15" s="639"/>
      <c r="BC15" s="639"/>
      <c r="BD15" s="639"/>
      <c r="BE15" s="639"/>
      <c r="BF15" s="640"/>
      <c r="BG15" s="641">
        <v>553630</v>
      </c>
      <c r="BH15" s="642"/>
      <c r="BI15" s="642"/>
      <c r="BJ15" s="642"/>
      <c r="BK15" s="642"/>
      <c r="BL15" s="642"/>
      <c r="BM15" s="642"/>
      <c r="BN15" s="643"/>
      <c r="BO15" s="644">
        <v>3.4</v>
      </c>
      <c r="BP15" s="644"/>
      <c r="BQ15" s="644"/>
      <c r="BR15" s="644"/>
      <c r="BS15" s="650" t="s">
        <v>234</v>
      </c>
      <c r="BT15" s="642"/>
      <c r="BU15" s="642"/>
      <c r="BV15" s="642"/>
      <c r="BW15" s="642"/>
      <c r="BX15" s="642"/>
      <c r="BY15" s="642"/>
      <c r="BZ15" s="642"/>
      <c r="CA15" s="642"/>
      <c r="CB15" s="651"/>
      <c r="CD15" s="656" t="s">
        <v>261</v>
      </c>
      <c r="CE15" s="657"/>
      <c r="CF15" s="657"/>
      <c r="CG15" s="657"/>
      <c r="CH15" s="657"/>
      <c r="CI15" s="657"/>
      <c r="CJ15" s="657"/>
      <c r="CK15" s="657"/>
      <c r="CL15" s="657"/>
      <c r="CM15" s="657"/>
      <c r="CN15" s="657"/>
      <c r="CO15" s="657"/>
      <c r="CP15" s="657"/>
      <c r="CQ15" s="658"/>
      <c r="CR15" s="641">
        <v>3243962</v>
      </c>
      <c r="CS15" s="642"/>
      <c r="CT15" s="642"/>
      <c r="CU15" s="642"/>
      <c r="CV15" s="642"/>
      <c r="CW15" s="642"/>
      <c r="CX15" s="642"/>
      <c r="CY15" s="643"/>
      <c r="CZ15" s="644">
        <v>9.3000000000000007</v>
      </c>
      <c r="DA15" s="644"/>
      <c r="DB15" s="644"/>
      <c r="DC15" s="644"/>
      <c r="DD15" s="650">
        <v>900102</v>
      </c>
      <c r="DE15" s="642"/>
      <c r="DF15" s="642"/>
      <c r="DG15" s="642"/>
      <c r="DH15" s="642"/>
      <c r="DI15" s="642"/>
      <c r="DJ15" s="642"/>
      <c r="DK15" s="642"/>
      <c r="DL15" s="642"/>
      <c r="DM15" s="642"/>
      <c r="DN15" s="642"/>
      <c r="DO15" s="642"/>
      <c r="DP15" s="643"/>
      <c r="DQ15" s="650">
        <v>2161062</v>
      </c>
      <c r="DR15" s="642"/>
      <c r="DS15" s="642"/>
      <c r="DT15" s="642"/>
      <c r="DU15" s="642"/>
      <c r="DV15" s="642"/>
      <c r="DW15" s="642"/>
      <c r="DX15" s="642"/>
      <c r="DY15" s="642"/>
      <c r="DZ15" s="642"/>
      <c r="EA15" s="642"/>
      <c r="EB15" s="642"/>
      <c r="EC15" s="651"/>
    </row>
    <row r="16" spans="2:143" ht="11.25" customHeight="1" x14ac:dyDescent="0.15">
      <c r="B16" s="638" t="s">
        <v>262</v>
      </c>
      <c r="C16" s="639"/>
      <c r="D16" s="639"/>
      <c r="E16" s="639"/>
      <c r="F16" s="639"/>
      <c r="G16" s="639"/>
      <c r="H16" s="639"/>
      <c r="I16" s="639"/>
      <c r="J16" s="639"/>
      <c r="K16" s="639"/>
      <c r="L16" s="639"/>
      <c r="M16" s="639"/>
      <c r="N16" s="639"/>
      <c r="O16" s="639"/>
      <c r="P16" s="639"/>
      <c r="Q16" s="640"/>
      <c r="R16" s="641" t="s">
        <v>234</v>
      </c>
      <c r="S16" s="642"/>
      <c r="T16" s="642"/>
      <c r="U16" s="642"/>
      <c r="V16" s="642"/>
      <c r="W16" s="642"/>
      <c r="X16" s="642"/>
      <c r="Y16" s="643"/>
      <c r="Z16" s="644" t="s">
        <v>128</v>
      </c>
      <c r="AA16" s="644"/>
      <c r="AB16" s="644"/>
      <c r="AC16" s="644"/>
      <c r="AD16" s="645" t="s">
        <v>234</v>
      </c>
      <c r="AE16" s="645"/>
      <c r="AF16" s="645"/>
      <c r="AG16" s="645"/>
      <c r="AH16" s="645"/>
      <c r="AI16" s="645"/>
      <c r="AJ16" s="645"/>
      <c r="AK16" s="645"/>
      <c r="AL16" s="646" t="s">
        <v>128</v>
      </c>
      <c r="AM16" s="647"/>
      <c r="AN16" s="647"/>
      <c r="AO16" s="648"/>
      <c r="AP16" s="638" t="s">
        <v>263</v>
      </c>
      <c r="AQ16" s="639"/>
      <c r="AR16" s="639"/>
      <c r="AS16" s="639"/>
      <c r="AT16" s="639"/>
      <c r="AU16" s="639"/>
      <c r="AV16" s="639"/>
      <c r="AW16" s="639"/>
      <c r="AX16" s="639"/>
      <c r="AY16" s="639"/>
      <c r="AZ16" s="639"/>
      <c r="BA16" s="639"/>
      <c r="BB16" s="639"/>
      <c r="BC16" s="639"/>
      <c r="BD16" s="639"/>
      <c r="BE16" s="639"/>
      <c r="BF16" s="640"/>
      <c r="BG16" s="641" t="s">
        <v>128</v>
      </c>
      <c r="BH16" s="642"/>
      <c r="BI16" s="642"/>
      <c r="BJ16" s="642"/>
      <c r="BK16" s="642"/>
      <c r="BL16" s="642"/>
      <c r="BM16" s="642"/>
      <c r="BN16" s="643"/>
      <c r="BO16" s="644" t="s">
        <v>234</v>
      </c>
      <c r="BP16" s="644"/>
      <c r="BQ16" s="644"/>
      <c r="BR16" s="644"/>
      <c r="BS16" s="650" t="s">
        <v>128</v>
      </c>
      <c r="BT16" s="642"/>
      <c r="BU16" s="642"/>
      <c r="BV16" s="642"/>
      <c r="BW16" s="642"/>
      <c r="BX16" s="642"/>
      <c r="BY16" s="642"/>
      <c r="BZ16" s="642"/>
      <c r="CA16" s="642"/>
      <c r="CB16" s="651"/>
      <c r="CD16" s="656" t="s">
        <v>264</v>
      </c>
      <c r="CE16" s="657"/>
      <c r="CF16" s="657"/>
      <c r="CG16" s="657"/>
      <c r="CH16" s="657"/>
      <c r="CI16" s="657"/>
      <c r="CJ16" s="657"/>
      <c r="CK16" s="657"/>
      <c r="CL16" s="657"/>
      <c r="CM16" s="657"/>
      <c r="CN16" s="657"/>
      <c r="CO16" s="657"/>
      <c r="CP16" s="657"/>
      <c r="CQ16" s="658"/>
      <c r="CR16" s="641" t="s">
        <v>138</v>
      </c>
      <c r="CS16" s="642"/>
      <c r="CT16" s="642"/>
      <c r="CU16" s="642"/>
      <c r="CV16" s="642"/>
      <c r="CW16" s="642"/>
      <c r="CX16" s="642"/>
      <c r="CY16" s="643"/>
      <c r="CZ16" s="644" t="s">
        <v>234</v>
      </c>
      <c r="DA16" s="644"/>
      <c r="DB16" s="644"/>
      <c r="DC16" s="644"/>
      <c r="DD16" s="650" t="s">
        <v>128</v>
      </c>
      <c r="DE16" s="642"/>
      <c r="DF16" s="642"/>
      <c r="DG16" s="642"/>
      <c r="DH16" s="642"/>
      <c r="DI16" s="642"/>
      <c r="DJ16" s="642"/>
      <c r="DK16" s="642"/>
      <c r="DL16" s="642"/>
      <c r="DM16" s="642"/>
      <c r="DN16" s="642"/>
      <c r="DO16" s="642"/>
      <c r="DP16" s="643"/>
      <c r="DQ16" s="650" t="s">
        <v>234</v>
      </c>
      <c r="DR16" s="642"/>
      <c r="DS16" s="642"/>
      <c r="DT16" s="642"/>
      <c r="DU16" s="642"/>
      <c r="DV16" s="642"/>
      <c r="DW16" s="642"/>
      <c r="DX16" s="642"/>
      <c r="DY16" s="642"/>
      <c r="DZ16" s="642"/>
      <c r="EA16" s="642"/>
      <c r="EB16" s="642"/>
      <c r="EC16" s="651"/>
    </row>
    <row r="17" spans="2:133" ht="11.25" customHeight="1" x14ac:dyDescent="0.15">
      <c r="B17" s="638" t="s">
        <v>265</v>
      </c>
      <c r="C17" s="639"/>
      <c r="D17" s="639"/>
      <c r="E17" s="639"/>
      <c r="F17" s="639"/>
      <c r="G17" s="639"/>
      <c r="H17" s="639"/>
      <c r="I17" s="639"/>
      <c r="J17" s="639"/>
      <c r="K17" s="639"/>
      <c r="L17" s="639"/>
      <c r="M17" s="639"/>
      <c r="N17" s="639"/>
      <c r="O17" s="639"/>
      <c r="P17" s="639"/>
      <c r="Q17" s="640"/>
      <c r="R17" s="641">
        <v>86665</v>
      </c>
      <c r="S17" s="642"/>
      <c r="T17" s="642"/>
      <c r="U17" s="642"/>
      <c r="V17" s="642"/>
      <c r="W17" s="642"/>
      <c r="X17" s="642"/>
      <c r="Y17" s="643"/>
      <c r="Z17" s="644">
        <v>0.2</v>
      </c>
      <c r="AA17" s="644"/>
      <c r="AB17" s="644"/>
      <c r="AC17" s="644"/>
      <c r="AD17" s="645">
        <v>86665</v>
      </c>
      <c r="AE17" s="645"/>
      <c r="AF17" s="645"/>
      <c r="AG17" s="645"/>
      <c r="AH17" s="645"/>
      <c r="AI17" s="645"/>
      <c r="AJ17" s="645"/>
      <c r="AK17" s="645"/>
      <c r="AL17" s="646">
        <v>0.4</v>
      </c>
      <c r="AM17" s="647"/>
      <c r="AN17" s="647"/>
      <c r="AO17" s="648"/>
      <c r="AP17" s="638" t="s">
        <v>266</v>
      </c>
      <c r="AQ17" s="639"/>
      <c r="AR17" s="639"/>
      <c r="AS17" s="639"/>
      <c r="AT17" s="639"/>
      <c r="AU17" s="639"/>
      <c r="AV17" s="639"/>
      <c r="AW17" s="639"/>
      <c r="AX17" s="639"/>
      <c r="AY17" s="639"/>
      <c r="AZ17" s="639"/>
      <c r="BA17" s="639"/>
      <c r="BB17" s="639"/>
      <c r="BC17" s="639"/>
      <c r="BD17" s="639"/>
      <c r="BE17" s="639"/>
      <c r="BF17" s="640"/>
      <c r="BG17" s="641" t="s">
        <v>128</v>
      </c>
      <c r="BH17" s="642"/>
      <c r="BI17" s="642"/>
      <c r="BJ17" s="642"/>
      <c r="BK17" s="642"/>
      <c r="BL17" s="642"/>
      <c r="BM17" s="642"/>
      <c r="BN17" s="643"/>
      <c r="BO17" s="644" t="s">
        <v>128</v>
      </c>
      <c r="BP17" s="644"/>
      <c r="BQ17" s="644"/>
      <c r="BR17" s="644"/>
      <c r="BS17" s="650" t="s">
        <v>128</v>
      </c>
      <c r="BT17" s="642"/>
      <c r="BU17" s="642"/>
      <c r="BV17" s="642"/>
      <c r="BW17" s="642"/>
      <c r="BX17" s="642"/>
      <c r="BY17" s="642"/>
      <c r="BZ17" s="642"/>
      <c r="CA17" s="642"/>
      <c r="CB17" s="651"/>
      <c r="CD17" s="656" t="s">
        <v>267</v>
      </c>
      <c r="CE17" s="657"/>
      <c r="CF17" s="657"/>
      <c r="CG17" s="657"/>
      <c r="CH17" s="657"/>
      <c r="CI17" s="657"/>
      <c r="CJ17" s="657"/>
      <c r="CK17" s="657"/>
      <c r="CL17" s="657"/>
      <c r="CM17" s="657"/>
      <c r="CN17" s="657"/>
      <c r="CO17" s="657"/>
      <c r="CP17" s="657"/>
      <c r="CQ17" s="658"/>
      <c r="CR17" s="641">
        <v>2902207</v>
      </c>
      <c r="CS17" s="642"/>
      <c r="CT17" s="642"/>
      <c r="CU17" s="642"/>
      <c r="CV17" s="642"/>
      <c r="CW17" s="642"/>
      <c r="CX17" s="642"/>
      <c r="CY17" s="643"/>
      <c r="CZ17" s="644">
        <v>8.3000000000000007</v>
      </c>
      <c r="DA17" s="644"/>
      <c r="DB17" s="644"/>
      <c r="DC17" s="644"/>
      <c r="DD17" s="650" t="s">
        <v>234</v>
      </c>
      <c r="DE17" s="642"/>
      <c r="DF17" s="642"/>
      <c r="DG17" s="642"/>
      <c r="DH17" s="642"/>
      <c r="DI17" s="642"/>
      <c r="DJ17" s="642"/>
      <c r="DK17" s="642"/>
      <c r="DL17" s="642"/>
      <c r="DM17" s="642"/>
      <c r="DN17" s="642"/>
      <c r="DO17" s="642"/>
      <c r="DP17" s="643"/>
      <c r="DQ17" s="650">
        <v>2850931</v>
      </c>
      <c r="DR17" s="642"/>
      <c r="DS17" s="642"/>
      <c r="DT17" s="642"/>
      <c r="DU17" s="642"/>
      <c r="DV17" s="642"/>
      <c r="DW17" s="642"/>
      <c r="DX17" s="642"/>
      <c r="DY17" s="642"/>
      <c r="DZ17" s="642"/>
      <c r="EA17" s="642"/>
      <c r="EB17" s="642"/>
      <c r="EC17" s="651"/>
    </row>
    <row r="18" spans="2:133" ht="11.25" customHeight="1" x14ac:dyDescent="0.15">
      <c r="B18" s="638" t="s">
        <v>268</v>
      </c>
      <c r="C18" s="639"/>
      <c r="D18" s="639"/>
      <c r="E18" s="639"/>
      <c r="F18" s="639"/>
      <c r="G18" s="639"/>
      <c r="H18" s="639"/>
      <c r="I18" s="639"/>
      <c r="J18" s="639"/>
      <c r="K18" s="639"/>
      <c r="L18" s="639"/>
      <c r="M18" s="639"/>
      <c r="N18" s="639"/>
      <c r="O18" s="639"/>
      <c r="P18" s="639"/>
      <c r="Q18" s="640"/>
      <c r="R18" s="641">
        <v>2028863</v>
      </c>
      <c r="S18" s="642"/>
      <c r="T18" s="642"/>
      <c r="U18" s="642"/>
      <c r="V18" s="642"/>
      <c r="W18" s="642"/>
      <c r="X18" s="642"/>
      <c r="Y18" s="643"/>
      <c r="Z18" s="644">
        <v>5.7</v>
      </c>
      <c r="AA18" s="644"/>
      <c r="AB18" s="644"/>
      <c r="AC18" s="644"/>
      <c r="AD18" s="645">
        <v>1712231</v>
      </c>
      <c r="AE18" s="645"/>
      <c r="AF18" s="645"/>
      <c r="AG18" s="645"/>
      <c r="AH18" s="645"/>
      <c r="AI18" s="645"/>
      <c r="AJ18" s="645"/>
      <c r="AK18" s="645"/>
      <c r="AL18" s="646">
        <v>8.9</v>
      </c>
      <c r="AM18" s="647"/>
      <c r="AN18" s="647"/>
      <c r="AO18" s="648"/>
      <c r="AP18" s="638" t="s">
        <v>269</v>
      </c>
      <c r="AQ18" s="639"/>
      <c r="AR18" s="639"/>
      <c r="AS18" s="639"/>
      <c r="AT18" s="639"/>
      <c r="AU18" s="639"/>
      <c r="AV18" s="639"/>
      <c r="AW18" s="639"/>
      <c r="AX18" s="639"/>
      <c r="AY18" s="639"/>
      <c r="AZ18" s="639"/>
      <c r="BA18" s="639"/>
      <c r="BB18" s="639"/>
      <c r="BC18" s="639"/>
      <c r="BD18" s="639"/>
      <c r="BE18" s="639"/>
      <c r="BF18" s="640"/>
      <c r="BG18" s="641" t="s">
        <v>234</v>
      </c>
      <c r="BH18" s="642"/>
      <c r="BI18" s="642"/>
      <c r="BJ18" s="642"/>
      <c r="BK18" s="642"/>
      <c r="BL18" s="642"/>
      <c r="BM18" s="642"/>
      <c r="BN18" s="643"/>
      <c r="BO18" s="644" t="s">
        <v>138</v>
      </c>
      <c r="BP18" s="644"/>
      <c r="BQ18" s="644"/>
      <c r="BR18" s="644"/>
      <c r="BS18" s="650" t="s">
        <v>128</v>
      </c>
      <c r="BT18" s="642"/>
      <c r="BU18" s="642"/>
      <c r="BV18" s="642"/>
      <c r="BW18" s="642"/>
      <c r="BX18" s="642"/>
      <c r="BY18" s="642"/>
      <c r="BZ18" s="642"/>
      <c r="CA18" s="642"/>
      <c r="CB18" s="651"/>
      <c r="CD18" s="656" t="s">
        <v>270</v>
      </c>
      <c r="CE18" s="657"/>
      <c r="CF18" s="657"/>
      <c r="CG18" s="657"/>
      <c r="CH18" s="657"/>
      <c r="CI18" s="657"/>
      <c r="CJ18" s="657"/>
      <c r="CK18" s="657"/>
      <c r="CL18" s="657"/>
      <c r="CM18" s="657"/>
      <c r="CN18" s="657"/>
      <c r="CO18" s="657"/>
      <c r="CP18" s="657"/>
      <c r="CQ18" s="658"/>
      <c r="CR18" s="641" t="s">
        <v>128</v>
      </c>
      <c r="CS18" s="642"/>
      <c r="CT18" s="642"/>
      <c r="CU18" s="642"/>
      <c r="CV18" s="642"/>
      <c r="CW18" s="642"/>
      <c r="CX18" s="642"/>
      <c r="CY18" s="643"/>
      <c r="CZ18" s="644" t="s">
        <v>138</v>
      </c>
      <c r="DA18" s="644"/>
      <c r="DB18" s="644"/>
      <c r="DC18" s="644"/>
      <c r="DD18" s="650" t="s">
        <v>234</v>
      </c>
      <c r="DE18" s="642"/>
      <c r="DF18" s="642"/>
      <c r="DG18" s="642"/>
      <c r="DH18" s="642"/>
      <c r="DI18" s="642"/>
      <c r="DJ18" s="642"/>
      <c r="DK18" s="642"/>
      <c r="DL18" s="642"/>
      <c r="DM18" s="642"/>
      <c r="DN18" s="642"/>
      <c r="DO18" s="642"/>
      <c r="DP18" s="643"/>
      <c r="DQ18" s="650" t="s">
        <v>234</v>
      </c>
      <c r="DR18" s="642"/>
      <c r="DS18" s="642"/>
      <c r="DT18" s="642"/>
      <c r="DU18" s="642"/>
      <c r="DV18" s="642"/>
      <c r="DW18" s="642"/>
      <c r="DX18" s="642"/>
      <c r="DY18" s="642"/>
      <c r="DZ18" s="642"/>
      <c r="EA18" s="642"/>
      <c r="EB18" s="642"/>
      <c r="EC18" s="651"/>
    </row>
    <row r="19" spans="2:133" ht="11.25" customHeight="1" x14ac:dyDescent="0.15">
      <c r="B19" s="638" t="s">
        <v>271</v>
      </c>
      <c r="C19" s="639"/>
      <c r="D19" s="639"/>
      <c r="E19" s="639"/>
      <c r="F19" s="639"/>
      <c r="G19" s="639"/>
      <c r="H19" s="639"/>
      <c r="I19" s="639"/>
      <c r="J19" s="639"/>
      <c r="K19" s="639"/>
      <c r="L19" s="639"/>
      <c r="M19" s="639"/>
      <c r="N19" s="639"/>
      <c r="O19" s="639"/>
      <c r="P19" s="639"/>
      <c r="Q19" s="640"/>
      <c r="R19" s="641">
        <v>1712231</v>
      </c>
      <c r="S19" s="642"/>
      <c r="T19" s="642"/>
      <c r="U19" s="642"/>
      <c r="V19" s="642"/>
      <c r="W19" s="642"/>
      <c r="X19" s="642"/>
      <c r="Y19" s="643"/>
      <c r="Z19" s="644">
        <v>4.8</v>
      </c>
      <c r="AA19" s="644"/>
      <c r="AB19" s="644"/>
      <c r="AC19" s="644"/>
      <c r="AD19" s="645">
        <v>1712231</v>
      </c>
      <c r="AE19" s="645"/>
      <c r="AF19" s="645"/>
      <c r="AG19" s="645"/>
      <c r="AH19" s="645"/>
      <c r="AI19" s="645"/>
      <c r="AJ19" s="645"/>
      <c r="AK19" s="645"/>
      <c r="AL19" s="646">
        <v>8.9</v>
      </c>
      <c r="AM19" s="647"/>
      <c r="AN19" s="647"/>
      <c r="AO19" s="648"/>
      <c r="AP19" s="638" t="s">
        <v>272</v>
      </c>
      <c r="AQ19" s="639"/>
      <c r="AR19" s="639"/>
      <c r="AS19" s="639"/>
      <c r="AT19" s="639"/>
      <c r="AU19" s="639"/>
      <c r="AV19" s="639"/>
      <c r="AW19" s="639"/>
      <c r="AX19" s="639"/>
      <c r="AY19" s="639"/>
      <c r="AZ19" s="639"/>
      <c r="BA19" s="639"/>
      <c r="BB19" s="639"/>
      <c r="BC19" s="639"/>
      <c r="BD19" s="639"/>
      <c r="BE19" s="639"/>
      <c r="BF19" s="640"/>
      <c r="BG19" s="641">
        <v>1311014</v>
      </c>
      <c r="BH19" s="642"/>
      <c r="BI19" s="642"/>
      <c r="BJ19" s="642"/>
      <c r="BK19" s="642"/>
      <c r="BL19" s="642"/>
      <c r="BM19" s="642"/>
      <c r="BN19" s="643"/>
      <c r="BO19" s="644">
        <v>8</v>
      </c>
      <c r="BP19" s="644"/>
      <c r="BQ19" s="644"/>
      <c r="BR19" s="644"/>
      <c r="BS19" s="650" t="s">
        <v>138</v>
      </c>
      <c r="BT19" s="642"/>
      <c r="BU19" s="642"/>
      <c r="BV19" s="642"/>
      <c r="BW19" s="642"/>
      <c r="BX19" s="642"/>
      <c r="BY19" s="642"/>
      <c r="BZ19" s="642"/>
      <c r="CA19" s="642"/>
      <c r="CB19" s="651"/>
      <c r="CD19" s="656" t="s">
        <v>273</v>
      </c>
      <c r="CE19" s="657"/>
      <c r="CF19" s="657"/>
      <c r="CG19" s="657"/>
      <c r="CH19" s="657"/>
      <c r="CI19" s="657"/>
      <c r="CJ19" s="657"/>
      <c r="CK19" s="657"/>
      <c r="CL19" s="657"/>
      <c r="CM19" s="657"/>
      <c r="CN19" s="657"/>
      <c r="CO19" s="657"/>
      <c r="CP19" s="657"/>
      <c r="CQ19" s="658"/>
      <c r="CR19" s="641" t="s">
        <v>138</v>
      </c>
      <c r="CS19" s="642"/>
      <c r="CT19" s="642"/>
      <c r="CU19" s="642"/>
      <c r="CV19" s="642"/>
      <c r="CW19" s="642"/>
      <c r="CX19" s="642"/>
      <c r="CY19" s="643"/>
      <c r="CZ19" s="644" t="s">
        <v>234</v>
      </c>
      <c r="DA19" s="644"/>
      <c r="DB19" s="644"/>
      <c r="DC19" s="644"/>
      <c r="DD19" s="650" t="s">
        <v>234</v>
      </c>
      <c r="DE19" s="642"/>
      <c r="DF19" s="642"/>
      <c r="DG19" s="642"/>
      <c r="DH19" s="642"/>
      <c r="DI19" s="642"/>
      <c r="DJ19" s="642"/>
      <c r="DK19" s="642"/>
      <c r="DL19" s="642"/>
      <c r="DM19" s="642"/>
      <c r="DN19" s="642"/>
      <c r="DO19" s="642"/>
      <c r="DP19" s="643"/>
      <c r="DQ19" s="650" t="s">
        <v>128</v>
      </c>
      <c r="DR19" s="642"/>
      <c r="DS19" s="642"/>
      <c r="DT19" s="642"/>
      <c r="DU19" s="642"/>
      <c r="DV19" s="642"/>
      <c r="DW19" s="642"/>
      <c r="DX19" s="642"/>
      <c r="DY19" s="642"/>
      <c r="DZ19" s="642"/>
      <c r="EA19" s="642"/>
      <c r="EB19" s="642"/>
      <c r="EC19" s="651"/>
    </row>
    <row r="20" spans="2:133" ht="11.25" customHeight="1" x14ac:dyDescent="0.15">
      <c r="B20" s="638" t="s">
        <v>274</v>
      </c>
      <c r="C20" s="639"/>
      <c r="D20" s="639"/>
      <c r="E20" s="639"/>
      <c r="F20" s="639"/>
      <c r="G20" s="639"/>
      <c r="H20" s="639"/>
      <c r="I20" s="639"/>
      <c r="J20" s="639"/>
      <c r="K20" s="639"/>
      <c r="L20" s="639"/>
      <c r="M20" s="639"/>
      <c r="N20" s="639"/>
      <c r="O20" s="639"/>
      <c r="P20" s="639"/>
      <c r="Q20" s="640"/>
      <c r="R20" s="641">
        <v>316632</v>
      </c>
      <c r="S20" s="642"/>
      <c r="T20" s="642"/>
      <c r="U20" s="642"/>
      <c r="V20" s="642"/>
      <c r="W20" s="642"/>
      <c r="X20" s="642"/>
      <c r="Y20" s="643"/>
      <c r="Z20" s="644">
        <v>0.9</v>
      </c>
      <c r="AA20" s="644"/>
      <c r="AB20" s="644"/>
      <c r="AC20" s="644"/>
      <c r="AD20" s="645" t="s">
        <v>128</v>
      </c>
      <c r="AE20" s="645"/>
      <c r="AF20" s="645"/>
      <c r="AG20" s="645"/>
      <c r="AH20" s="645"/>
      <c r="AI20" s="645"/>
      <c r="AJ20" s="645"/>
      <c r="AK20" s="645"/>
      <c r="AL20" s="646" t="s">
        <v>128</v>
      </c>
      <c r="AM20" s="647"/>
      <c r="AN20" s="647"/>
      <c r="AO20" s="648"/>
      <c r="AP20" s="638" t="s">
        <v>275</v>
      </c>
      <c r="AQ20" s="639"/>
      <c r="AR20" s="639"/>
      <c r="AS20" s="639"/>
      <c r="AT20" s="639"/>
      <c r="AU20" s="639"/>
      <c r="AV20" s="639"/>
      <c r="AW20" s="639"/>
      <c r="AX20" s="639"/>
      <c r="AY20" s="639"/>
      <c r="AZ20" s="639"/>
      <c r="BA20" s="639"/>
      <c r="BB20" s="639"/>
      <c r="BC20" s="639"/>
      <c r="BD20" s="639"/>
      <c r="BE20" s="639"/>
      <c r="BF20" s="640"/>
      <c r="BG20" s="641">
        <v>1311014</v>
      </c>
      <c r="BH20" s="642"/>
      <c r="BI20" s="642"/>
      <c r="BJ20" s="642"/>
      <c r="BK20" s="642"/>
      <c r="BL20" s="642"/>
      <c r="BM20" s="642"/>
      <c r="BN20" s="643"/>
      <c r="BO20" s="644">
        <v>8</v>
      </c>
      <c r="BP20" s="644"/>
      <c r="BQ20" s="644"/>
      <c r="BR20" s="644"/>
      <c r="BS20" s="650" t="s">
        <v>234</v>
      </c>
      <c r="BT20" s="642"/>
      <c r="BU20" s="642"/>
      <c r="BV20" s="642"/>
      <c r="BW20" s="642"/>
      <c r="BX20" s="642"/>
      <c r="BY20" s="642"/>
      <c r="BZ20" s="642"/>
      <c r="CA20" s="642"/>
      <c r="CB20" s="651"/>
      <c r="CD20" s="656" t="s">
        <v>276</v>
      </c>
      <c r="CE20" s="657"/>
      <c r="CF20" s="657"/>
      <c r="CG20" s="657"/>
      <c r="CH20" s="657"/>
      <c r="CI20" s="657"/>
      <c r="CJ20" s="657"/>
      <c r="CK20" s="657"/>
      <c r="CL20" s="657"/>
      <c r="CM20" s="657"/>
      <c r="CN20" s="657"/>
      <c r="CO20" s="657"/>
      <c r="CP20" s="657"/>
      <c r="CQ20" s="658"/>
      <c r="CR20" s="641">
        <v>34930464</v>
      </c>
      <c r="CS20" s="642"/>
      <c r="CT20" s="642"/>
      <c r="CU20" s="642"/>
      <c r="CV20" s="642"/>
      <c r="CW20" s="642"/>
      <c r="CX20" s="642"/>
      <c r="CY20" s="643"/>
      <c r="CZ20" s="644">
        <v>100</v>
      </c>
      <c r="DA20" s="644"/>
      <c r="DB20" s="644"/>
      <c r="DC20" s="644"/>
      <c r="DD20" s="650">
        <v>4927760</v>
      </c>
      <c r="DE20" s="642"/>
      <c r="DF20" s="642"/>
      <c r="DG20" s="642"/>
      <c r="DH20" s="642"/>
      <c r="DI20" s="642"/>
      <c r="DJ20" s="642"/>
      <c r="DK20" s="642"/>
      <c r="DL20" s="642"/>
      <c r="DM20" s="642"/>
      <c r="DN20" s="642"/>
      <c r="DO20" s="642"/>
      <c r="DP20" s="643"/>
      <c r="DQ20" s="650">
        <v>22956011</v>
      </c>
      <c r="DR20" s="642"/>
      <c r="DS20" s="642"/>
      <c r="DT20" s="642"/>
      <c r="DU20" s="642"/>
      <c r="DV20" s="642"/>
      <c r="DW20" s="642"/>
      <c r="DX20" s="642"/>
      <c r="DY20" s="642"/>
      <c r="DZ20" s="642"/>
      <c r="EA20" s="642"/>
      <c r="EB20" s="642"/>
      <c r="EC20" s="651"/>
    </row>
    <row r="21" spans="2:133" ht="11.25" customHeight="1" x14ac:dyDescent="0.15">
      <c r="B21" s="638" t="s">
        <v>277</v>
      </c>
      <c r="C21" s="639"/>
      <c r="D21" s="639"/>
      <c r="E21" s="639"/>
      <c r="F21" s="639"/>
      <c r="G21" s="639"/>
      <c r="H21" s="639"/>
      <c r="I21" s="639"/>
      <c r="J21" s="639"/>
      <c r="K21" s="639"/>
      <c r="L21" s="639"/>
      <c r="M21" s="639"/>
      <c r="N21" s="639"/>
      <c r="O21" s="639"/>
      <c r="P21" s="639"/>
      <c r="Q21" s="640"/>
      <c r="R21" s="641" t="s">
        <v>234</v>
      </c>
      <c r="S21" s="642"/>
      <c r="T21" s="642"/>
      <c r="U21" s="642"/>
      <c r="V21" s="642"/>
      <c r="W21" s="642"/>
      <c r="X21" s="642"/>
      <c r="Y21" s="643"/>
      <c r="Z21" s="644" t="s">
        <v>128</v>
      </c>
      <c r="AA21" s="644"/>
      <c r="AB21" s="644"/>
      <c r="AC21" s="644"/>
      <c r="AD21" s="645" t="s">
        <v>128</v>
      </c>
      <c r="AE21" s="645"/>
      <c r="AF21" s="645"/>
      <c r="AG21" s="645"/>
      <c r="AH21" s="645"/>
      <c r="AI21" s="645"/>
      <c r="AJ21" s="645"/>
      <c r="AK21" s="645"/>
      <c r="AL21" s="646" t="s">
        <v>234</v>
      </c>
      <c r="AM21" s="647"/>
      <c r="AN21" s="647"/>
      <c r="AO21" s="648"/>
      <c r="AP21" s="659" t="s">
        <v>278</v>
      </c>
      <c r="AQ21" s="660"/>
      <c r="AR21" s="660"/>
      <c r="AS21" s="660"/>
      <c r="AT21" s="660"/>
      <c r="AU21" s="660"/>
      <c r="AV21" s="660"/>
      <c r="AW21" s="660"/>
      <c r="AX21" s="660"/>
      <c r="AY21" s="660"/>
      <c r="AZ21" s="660"/>
      <c r="BA21" s="660"/>
      <c r="BB21" s="660"/>
      <c r="BC21" s="660"/>
      <c r="BD21" s="660"/>
      <c r="BE21" s="660"/>
      <c r="BF21" s="661"/>
      <c r="BG21" s="641" t="s">
        <v>234</v>
      </c>
      <c r="BH21" s="642"/>
      <c r="BI21" s="642"/>
      <c r="BJ21" s="642"/>
      <c r="BK21" s="642"/>
      <c r="BL21" s="642"/>
      <c r="BM21" s="642"/>
      <c r="BN21" s="643"/>
      <c r="BO21" s="644" t="s">
        <v>234</v>
      </c>
      <c r="BP21" s="644"/>
      <c r="BQ21" s="644"/>
      <c r="BR21" s="644"/>
      <c r="BS21" s="650" t="s">
        <v>128</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279</v>
      </c>
      <c r="C22" s="639"/>
      <c r="D22" s="639"/>
      <c r="E22" s="639"/>
      <c r="F22" s="639"/>
      <c r="G22" s="639"/>
      <c r="H22" s="639"/>
      <c r="I22" s="639"/>
      <c r="J22" s="639"/>
      <c r="K22" s="639"/>
      <c r="L22" s="639"/>
      <c r="M22" s="639"/>
      <c r="N22" s="639"/>
      <c r="O22" s="639"/>
      <c r="P22" s="639"/>
      <c r="Q22" s="640"/>
      <c r="R22" s="641">
        <v>20617062</v>
      </c>
      <c r="S22" s="642"/>
      <c r="T22" s="642"/>
      <c r="U22" s="642"/>
      <c r="V22" s="642"/>
      <c r="W22" s="642"/>
      <c r="X22" s="642"/>
      <c r="Y22" s="643"/>
      <c r="Z22" s="644">
        <v>58.1</v>
      </c>
      <c r="AA22" s="644"/>
      <c r="AB22" s="644"/>
      <c r="AC22" s="644"/>
      <c r="AD22" s="645">
        <v>18989416</v>
      </c>
      <c r="AE22" s="645"/>
      <c r="AF22" s="645"/>
      <c r="AG22" s="645"/>
      <c r="AH22" s="645"/>
      <c r="AI22" s="645"/>
      <c r="AJ22" s="645"/>
      <c r="AK22" s="645"/>
      <c r="AL22" s="646">
        <v>98.3</v>
      </c>
      <c r="AM22" s="647"/>
      <c r="AN22" s="647"/>
      <c r="AO22" s="648"/>
      <c r="AP22" s="659" t="s">
        <v>280</v>
      </c>
      <c r="AQ22" s="660"/>
      <c r="AR22" s="660"/>
      <c r="AS22" s="660"/>
      <c r="AT22" s="660"/>
      <c r="AU22" s="660"/>
      <c r="AV22" s="660"/>
      <c r="AW22" s="660"/>
      <c r="AX22" s="660"/>
      <c r="AY22" s="660"/>
      <c r="AZ22" s="660"/>
      <c r="BA22" s="660"/>
      <c r="BB22" s="660"/>
      <c r="BC22" s="660"/>
      <c r="BD22" s="660"/>
      <c r="BE22" s="660"/>
      <c r="BF22" s="661"/>
      <c r="BG22" s="641" t="s">
        <v>128</v>
      </c>
      <c r="BH22" s="642"/>
      <c r="BI22" s="642"/>
      <c r="BJ22" s="642"/>
      <c r="BK22" s="642"/>
      <c r="BL22" s="642"/>
      <c r="BM22" s="642"/>
      <c r="BN22" s="643"/>
      <c r="BO22" s="644" t="s">
        <v>138</v>
      </c>
      <c r="BP22" s="644"/>
      <c r="BQ22" s="644"/>
      <c r="BR22" s="644"/>
      <c r="BS22" s="650" t="s">
        <v>128</v>
      </c>
      <c r="BT22" s="642"/>
      <c r="BU22" s="642"/>
      <c r="BV22" s="642"/>
      <c r="BW22" s="642"/>
      <c r="BX22" s="642"/>
      <c r="BY22" s="642"/>
      <c r="BZ22" s="642"/>
      <c r="CA22" s="642"/>
      <c r="CB22" s="651"/>
      <c r="CD22" s="623" t="s">
        <v>281</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282</v>
      </c>
      <c r="C23" s="639"/>
      <c r="D23" s="639"/>
      <c r="E23" s="639"/>
      <c r="F23" s="639"/>
      <c r="G23" s="639"/>
      <c r="H23" s="639"/>
      <c r="I23" s="639"/>
      <c r="J23" s="639"/>
      <c r="K23" s="639"/>
      <c r="L23" s="639"/>
      <c r="M23" s="639"/>
      <c r="N23" s="639"/>
      <c r="O23" s="639"/>
      <c r="P23" s="639"/>
      <c r="Q23" s="640"/>
      <c r="R23" s="641">
        <v>16651</v>
      </c>
      <c r="S23" s="642"/>
      <c r="T23" s="642"/>
      <c r="U23" s="642"/>
      <c r="V23" s="642"/>
      <c r="W23" s="642"/>
      <c r="X23" s="642"/>
      <c r="Y23" s="643"/>
      <c r="Z23" s="644">
        <v>0</v>
      </c>
      <c r="AA23" s="644"/>
      <c r="AB23" s="644"/>
      <c r="AC23" s="644"/>
      <c r="AD23" s="645">
        <v>16651</v>
      </c>
      <c r="AE23" s="645"/>
      <c r="AF23" s="645"/>
      <c r="AG23" s="645"/>
      <c r="AH23" s="645"/>
      <c r="AI23" s="645"/>
      <c r="AJ23" s="645"/>
      <c r="AK23" s="645"/>
      <c r="AL23" s="646">
        <v>0.1</v>
      </c>
      <c r="AM23" s="647"/>
      <c r="AN23" s="647"/>
      <c r="AO23" s="648"/>
      <c r="AP23" s="659" t="s">
        <v>283</v>
      </c>
      <c r="AQ23" s="660"/>
      <c r="AR23" s="660"/>
      <c r="AS23" s="660"/>
      <c r="AT23" s="660"/>
      <c r="AU23" s="660"/>
      <c r="AV23" s="660"/>
      <c r="AW23" s="660"/>
      <c r="AX23" s="660"/>
      <c r="AY23" s="660"/>
      <c r="AZ23" s="660"/>
      <c r="BA23" s="660"/>
      <c r="BB23" s="660"/>
      <c r="BC23" s="660"/>
      <c r="BD23" s="660"/>
      <c r="BE23" s="660"/>
      <c r="BF23" s="661"/>
      <c r="BG23" s="641">
        <v>1311014</v>
      </c>
      <c r="BH23" s="642"/>
      <c r="BI23" s="642"/>
      <c r="BJ23" s="642"/>
      <c r="BK23" s="642"/>
      <c r="BL23" s="642"/>
      <c r="BM23" s="642"/>
      <c r="BN23" s="643"/>
      <c r="BO23" s="644">
        <v>8</v>
      </c>
      <c r="BP23" s="644"/>
      <c r="BQ23" s="644"/>
      <c r="BR23" s="644"/>
      <c r="BS23" s="650" t="s">
        <v>138</v>
      </c>
      <c r="BT23" s="642"/>
      <c r="BU23" s="642"/>
      <c r="BV23" s="642"/>
      <c r="BW23" s="642"/>
      <c r="BX23" s="642"/>
      <c r="BY23" s="642"/>
      <c r="BZ23" s="642"/>
      <c r="CA23" s="642"/>
      <c r="CB23" s="651"/>
      <c r="CD23" s="623" t="s">
        <v>222</v>
      </c>
      <c r="CE23" s="624"/>
      <c r="CF23" s="624"/>
      <c r="CG23" s="624"/>
      <c r="CH23" s="624"/>
      <c r="CI23" s="624"/>
      <c r="CJ23" s="624"/>
      <c r="CK23" s="624"/>
      <c r="CL23" s="624"/>
      <c r="CM23" s="624"/>
      <c r="CN23" s="624"/>
      <c r="CO23" s="624"/>
      <c r="CP23" s="624"/>
      <c r="CQ23" s="625"/>
      <c r="CR23" s="623" t="s">
        <v>284</v>
      </c>
      <c r="CS23" s="624"/>
      <c r="CT23" s="624"/>
      <c r="CU23" s="624"/>
      <c r="CV23" s="624"/>
      <c r="CW23" s="624"/>
      <c r="CX23" s="624"/>
      <c r="CY23" s="625"/>
      <c r="CZ23" s="623" t="s">
        <v>285</v>
      </c>
      <c r="DA23" s="624"/>
      <c r="DB23" s="624"/>
      <c r="DC23" s="625"/>
      <c r="DD23" s="623" t="s">
        <v>286</v>
      </c>
      <c r="DE23" s="624"/>
      <c r="DF23" s="624"/>
      <c r="DG23" s="624"/>
      <c r="DH23" s="624"/>
      <c r="DI23" s="624"/>
      <c r="DJ23" s="624"/>
      <c r="DK23" s="625"/>
      <c r="DL23" s="671" t="s">
        <v>287</v>
      </c>
      <c r="DM23" s="672"/>
      <c r="DN23" s="672"/>
      <c r="DO23" s="672"/>
      <c r="DP23" s="672"/>
      <c r="DQ23" s="672"/>
      <c r="DR23" s="672"/>
      <c r="DS23" s="672"/>
      <c r="DT23" s="672"/>
      <c r="DU23" s="672"/>
      <c r="DV23" s="673"/>
      <c r="DW23" s="623" t="s">
        <v>288</v>
      </c>
      <c r="DX23" s="624"/>
      <c r="DY23" s="624"/>
      <c r="DZ23" s="624"/>
      <c r="EA23" s="624"/>
      <c r="EB23" s="624"/>
      <c r="EC23" s="625"/>
    </row>
    <row r="24" spans="2:133" ht="11.25" customHeight="1" x14ac:dyDescent="0.15">
      <c r="B24" s="638" t="s">
        <v>289</v>
      </c>
      <c r="C24" s="639"/>
      <c r="D24" s="639"/>
      <c r="E24" s="639"/>
      <c r="F24" s="639"/>
      <c r="G24" s="639"/>
      <c r="H24" s="639"/>
      <c r="I24" s="639"/>
      <c r="J24" s="639"/>
      <c r="K24" s="639"/>
      <c r="L24" s="639"/>
      <c r="M24" s="639"/>
      <c r="N24" s="639"/>
      <c r="O24" s="639"/>
      <c r="P24" s="639"/>
      <c r="Q24" s="640"/>
      <c r="R24" s="641">
        <v>190229</v>
      </c>
      <c r="S24" s="642"/>
      <c r="T24" s="642"/>
      <c r="U24" s="642"/>
      <c r="V24" s="642"/>
      <c r="W24" s="642"/>
      <c r="X24" s="642"/>
      <c r="Y24" s="643"/>
      <c r="Z24" s="644">
        <v>0.5</v>
      </c>
      <c r="AA24" s="644"/>
      <c r="AB24" s="644"/>
      <c r="AC24" s="644"/>
      <c r="AD24" s="645" t="s">
        <v>234</v>
      </c>
      <c r="AE24" s="645"/>
      <c r="AF24" s="645"/>
      <c r="AG24" s="645"/>
      <c r="AH24" s="645"/>
      <c r="AI24" s="645"/>
      <c r="AJ24" s="645"/>
      <c r="AK24" s="645"/>
      <c r="AL24" s="646" t="s">
        <v>128</v>
      </c>
      <c r="AM24" s="647"/>
      <c r="AN24" s="647"/>
      <c r="AO24" s="648"/>
      <c r="AP24" s="659" t="s">
        <v>290</v>
      </c>
      <c r="AQ24" s="660"/>
      <c r="AR24" s="660"/>
      <c r="AS24" s="660"/>
      <c r="AT24" s="660"/>
      <c r="AU24" s="660"/>
      <c r="AV24" s="660"/>
      <c r="AW24" s="660"/>
      <c r="AX24" s="660"/>
      <c r="AY24" s="660"/>
      <c r="AZ24" s="660"/>
      <c r="BA24" s="660"/>
      <c r="BB24" s="660"/>
      <c r="BC24" s="660"/>
      <c r="BD24" s="660"/>
      <c r="BE24" s="660"/>
      <c r="BF24" s="661"/>
      <c r="BG24" s="641" t="s">
        <v>234</v>
      </c>
      <c r="BH24" s="642"/>
      <c r="BI24" s="642"/>
      <c r="BJ24" s="642"/>
      <c r="BK24" s="642"/>
      <c r="BL24" s="642"/>
      <c r="BM24" s="642"/>
      <c r="BN24" s="643"/>
      <c r="BO24" s="644" t="s">
        <v>138</v>
      </c>
      <c r="BP24" s="644"/>
      <c r="BQ24" s="644"/>
      <c r="BR24" s="644"/>
      <c r="BS24" s="650" t="s">
        <v>138</v>
      </c>
      <c r="BT24" s="642"/>
      <c r="BU24" s="642"/>
      <c r="BV24" s="642"/>
      <c r="BW24" s="642"/>
      <c r="BX24" s="642"/>
      <c r="BY24" s="642"/>
      <c r="BZ24" s="642"/>
      <c r="CA24" s="642"/>
      <c r="CB24" s="651"/>
      <c r="CD24" s="652" t="s">
        <v>291</v>
      </c>
      <c r="CE24" s="653"/>
      <c r="CF24" s="653"/>
      <c r="CG24" s="653"/>
      <c r="CH24" s="653"/>
      <c r="CI24" s="653"/>
      <c r="CJ24" s="653"/>
      <c r="CK24" s="653"/>
      <c r="CL24" s="653"/>
      <c r="CM24" s="653"/>
      <c r="CN24" s="653"/>
      <c r="CO24" s="653"/>
      <c r="CP24" s="653"/>
      <c r="CQ24" s="654"/>
      <c r="CR24" s="630">
        <v>16613338</v>
      </c>
      <c r="CS24" s="631"/>
      <c r="CT24" s="631"/>
      <c r="CU24" s="631"/>
      <c r="CV24" s="631"/>
      <c r="CW24" s="631"/>
      <c r="CX24" s="631"/>
      <c r="CY24" s="632"/>
      <c r="CZ24" s="635">
        <v>47.6</v>
      </c>
      <c r="DA24" s="636"/>
      <c r="DB24" s="636"/>
      <c r="DC24" s="655"/>
      <c r="DD24" s="678">
        <v>10712255</v>
      </c>
      <c r="DE24" s="631"/>
      <c r="DF24" s="631"/>
      <c r="DG24" s="631"/>
      <c r="DH24" s="631"/>
      <c r="DI24" s="631"/>
      <c r="DJ24" s="631"/>
      <c r="DK24" s="632"/>
      <c r="DL24" s="678">
        <v>10604834</v>
      </c>
      <c r="DM24" s="631"/>
      <c r="DN24" s="631"/>
      <c r="DO24" s="631"/>
      <c r="DP24" s="631"/>
      <c r="DQ24" s="631"/>
      <c r="DR24" s="631"/>
      <c r="DS24" s="631"/>
      <c r="DT24" s="631"/>
      <c r="DU24" s="631"/>
      <c r="DV24" s="632"/>
      <c r="DW24" s="635">
        <v>50.6</v>
      </c>
      <c r="DX24" s="636"/>
      <c r="DY24" s="636"/>
      <c r="DZ24" s="636"/>
      <c r="EA24" s="636"/>
      <c r="EB24" s="636"/>
      <c r="EC24" s="637"/>
    </row>
    <row r="25" spans="2:133" ht="11.25" customHeight="1" x14ac:dyDescent="0.15">
      <c r="B25" s="638" t="s">
        <v>292</v>
      </c>
      <c r="C25" s="639"/>
      <c r="D25" s="639"/>
      <c r="E25" s="639"/>
      <c r="F25" s="639"/>
      <c r="G25" s="639"/>
      <c r="H25" s="639"/>
      <c r="I25" s="639"/>
      <c r="J25" s="639"/>
      <c r="K25" s="639"/>
      <c r="L25" s="639"/>
      <c r="M25" s="639"/>
      <c r="N25" s="639"/>
      <c r="O25" s="639"/>
      <c r="P25" s="639"/>
      <c r="Q25" s="640"/>
      <c r="R25" s="641">
        <v>464679</v>
      </c>
      <c r="S25" s="642"/>
      <c r="T25" s="642"/>
      <c r="U25" s="642"/>
      <c r="V25" s="642"/>
      <c r="W25" s="642"/>
      <c r="X25" s="642"/>
      <c r="Y25" s="643"/>
      <c r="Z25" s="644">
        <v>1.3</v>
      </c>
      <c r="AA25" s="644"/>
      <c r="AB25" s="644"/>
      <c r="AC25" s="644"/>
      <c r="AD25" s="645">
        <v>174300</v>
      </c>
      <c r="AE25" s="645"/>
      <c r="AF25" s="645"/>
      <c r="AG25" s="645"/>
      <c r="AH25" s="645"/>
      <c r="AI25" s="645"/>
      <c r="AJ25" s="645"/>
      <c r="AK25" s="645"/>
      <c r="AL25" s="646">
        <v>0.9</v>
      </c>
      <c r="AM25" s="647"/>
      <c r="AN25" s="647"/>
      <c r="AO25" s="648"/>
      <c r="AP25" s="659" t="s">
        <v>293</v>
      </c>
      <c r="AQ25" s="660"/>
      <c r="AR25" s="660"/>
      <c r="AS25" s="660"/>
      <c r="AT25" s="660"/>
      <c r="AU25" s="660"/>
      <c r="AV25" s="660"/>
      <c r="AW25" s="660"/>
      <c r="AX25" s="660"/>
      <c r="AY25" s="660"/>
      <c r="AZ25" s="660"/>
      <c r="BA25" s="660"/>
      <c r="BB25" s="660"/>
      <c r="BC25" s="660"/>
      <c r="BD25" s="660"/>
      <c r="BE25" s="660"/>
      <c r="BF25" s="661"/>
      <c r="BG25" s="641" t="s">
        <v>128</v>
      </c>
      <c r="BH25" s="642"/>
      <c r="BI25" s="642"/>
      <c r="BJ25" s="642"/>
      <c r="BK25" s="642"/>
      <c r="BL25" s="642"/>
      <c r="BM25" s="642"/>
      <c r="BN25" s="643"/>
      <c r="BO25" s="644" t="s">
        <v>234</v>
      </c>
      <c r="BP25" s="644"/>
      <c r="BQ25" s="644"/>
      <c r="BR25" s="644"/>
      <c r="BS25" s="650" t="s">
        <v>128</v>
      </c>
      <c r="BT25" s="642"/>
      <c r="BU25" s="642"/>
      <c r="BV25" s="642"/>
      <c r="BW25" s="642"/>
      <c r="BX25" s="642"/>
      <c r="BY25" s="642"/>
      <c r="BZ25" s="642"/>
      <c r="CA25" s="642"/>
      <c r="CB25" s="651"/>
      <c r="CD25" s="656" t="s">
        <v>294</v>
      </c>
      <c r="CE25" s="657"/>
      <c r="CF25" s="657"/>
      <c r="CG25" s="657"/>
      <c r="CH25" s="657"/>
      <c r="CI25" s="657"/>
      <c r="CJ25" s="657"/>
      <c r="CK25" s="657"/>
      <c r="CL25" s="657"/>
      <c r="CM25" s="657"/>
      <c r="CN25" s="657"/>
      <c r="CO25" s="657"/>
      <c r="CP25" s="657"/>
      <c r="CQ25" s="658"/>
      <c r="CR25" s="641">
        <v>5872059</v>
      </c>
      <c r="CS25" s="674"/>
      <c r="CT25" s="674"/>
      <c r="CU25" s="674"/>
      <c r="CV25" s="674"/>
      <c r="CW25" s="674"/>
      <c r="CX25" s="674"/>
      <c r="CY25" s="675"/>
      <c r="CZ25" s="646">
        <v>16.8</v>
      </c>
      <c r="DA25" s="676"/>
      <c r="DB25" s="676"/>
      <c r="DC25" s="679"/>
      <c r="DD25" s="650">
        <v>5317421</v>
      </c>
      <c r="DE25" s="674"/>
      <c r="DF25" s="674"/>
      <c r="DG25" s="674"/>
      <c r="DH25" s="674"/>
      <c r="DI25" s="674"/>
      <c r="DJ25" s="674"/>
      <c r="DK25" s="675"/>
      <c r="DL25" s="650">
        <v>5222772</v>
      </c>
      <c r="DM25" s="674"/>
      <c r="DN25" s="674"/>
      <c r="DO25" s="674"/>
      <c r="DP25" s="674"/>
      <c r="DQ25" s="674"/>
      <c r="DR25" s="674"/>
      <c r="DS25" s="674"/>
      <c r="DT25" s="674"/>
      <c r="DU25" s="674"/>
      <c r="DV25" s="675"/>
      <c r="DW25" s="646">
        <v>24.9</v>
      </c>
      <c r="DX25" s="676"/>
      <c r="DY25" s="676"/>
      <c r="DZ25" s="676"/>
      <c r="EA25" s="676"/>
      <c r="EB25" s="676"/>
      <c r="EC25" s="677"/>
    </row>
    <row r="26" spans="2:133" ht="11.25" customHeight="1" x14ac:dyDescent="0.15">
      <c r="B26" s="638" t="s">
        <v>295</v>
      </c>
      <c r="C26" s="639"/>
      <c r="D26" s="639"/>
      <c r="E26" s="639"/>
      <c r="F26" s="639"/>
      <c r="G26" s="639"/>
      <c r="H26" s="639"/>
      <c r="I26" s="639"/>
      <c r="J26" s="639"/>
      <c r="K26" s="639"/>
      <c r="L26" s="639"/>
      <c r="M26" s="639"/>
      <c r="N26" s="639"/>
      <c r="O26" s="639"/>
      <c r="P26" s="639"/>
      <c r="Q26" s="640"/>
      <c r="R26" s="641">
        <v>92045</v>
      </c>
      <c r="S26" s="642"/>
      <c r="T26" s="642"/>
      <c r="U26" s="642"/>
      <c r="V26" s="642"/>
      <c r="W26" s="642"/>
      <c r="X26" s="642"/>
      <c r="Y26" s="643"/>
      <c r="Z26" s="644">
        <v>0.3</v>
      </c>
      <c r="AA26" s="644"/>
      <c r="AB26" s="644"/>
      <c r="AC26" s="644"/>
      <c r="AD26" s="645" t="s">
        <v>234</v>
      </c>
      <c r="AE26" s="645"/>
      <c r="AF26" s="645"/>
      <c r="AG26" s="645"/>
      <c r="AH26" s="645"/>
      <c r="AI26" s="645"/>
      <c r="AJ26" s="645"/>
      <c r="AK26" s="645"/>
      <c r="AL26" s="646" t="s">
        <v>138</v>
      </c>
      <c r="AM26" s="647"/>
      <c r="AN26" s="647"/>
      <c r="AO26" s="648"/>
      <c r="AP26" s="659" t="s">
        <v>296</v>
      </c>
      <c r="AQ26" s="680"/>
      <c r="AR26" s="680"/>
      <c r="AS26" s="680"/>
      <c r="AT26" s="680"/>
      <c r="AU26" s="680"/>
      <c r="AV26" s="680"/>
      <c r="AW26" s="680"/>
      <c r="AX26" s="680"/>
      <c r="AY26" s="680"/>
      <c r="AZ26" s="680"/>
      <c r="BA26" s="680"/>
      <c r="BB26" s="680"/>
      <c r="BC26" s="680"/>
      <c r="BD26" s="680"/>
      <c r="BE26" s="680"/>
      <c r="BF26" s="661"/>
      <c r="BG26" s="641" t="s">
        <v>128</v>
      </c>
      <c r="BH26" s="642"/>
      <c r="BI26" s="642"/>
      <c r="BJ26" s="642"/>
      <c r="BK26" s="642"/>
      <c r="BL26" s="642"/>
      <c r="BM26" s="642"/>
      <c r="BN26" s="643"/>
      <c r="BO26" s="644" t="s">
        <v>128</v>
      </c>
      <c r="BP26" s="644"/>
      <c r="BQ26" s="644"/>
      <c r="BR26" s="644"/>
      <c r="BS26" s="650" t="s">
        <v>234</v>
      </c>
      <c r="BT26" s="642"/>
      <c r="BU26" s="642"/>
      <c r="BV26" s="642"/>
      <c r="BW26" s="642"/>
      <c r="BX26" s="642"/>
      <c r="BY26" s="642"/>
      <c r="BZ26" s="642"/>
      <c r="CA26" s="642"/>
      <c r="CB26" s="651"/>
      <c r="CD26" s="656" t="s">
        <v>297</v>
      </c>
      <c r="CE26" s="657"/>
      <c r="CF26" s="657"/>
      <c r="CG26" s="657"/>
      <c r="CH26" s="657"/>
      <c r="CI26" s="657"/>
      <c r="CJ26" s="657"/>
      <c r="CK26" s="657"/>
      <c r="CL26" s="657"/>
      <c r="CM26" s="657"/>
      <c r="CN26" s="657"/>
      <c r="CO26" s="657"/>
      <c r="CP26" s="657"/>
      <c r="CQ26" s="658"/>
      <c r="CR26" s="641">
        <v>3983257</v>
      </c>
      <c r="CS26" s="642"/>
      <c r="CT26" s="642"/>
      <c r="CU26" s="642"/>
      <c r="CV26" s="642"/>
      <c r="CW26" s="642"/>
      <c r="CX26" s="642"/>
      <c r="CY26" s="643"/>
      <c r="CZ26" s="646">
        <v>11.4</v>
      </c>
      <c r="DA26" s="676"/>
      <c r="DB26" s="676"/>
      <c r="DC26" s="679"/>
      <c r="DD26" s="650">
        <v>3485418</v>
      </c>
      <c r="DE26" s="642"/>
      <c r="DF26" s="642"/>
      <c r="DG26" s="642"/>
      <c r="DH26" s="642"/>
      <c r="DI26" s="642"/>
      <c r="DJ26" s="642"/>
      <c r="DK26" s="643"/>
      <c r="DL26" s="650" t="s">
        <v>128</v>
      </c>
      <c r="DM26" s="642"/>
      <c r="DN26" s="642"/>
      <c r="DO26" s="642"/>
      <c r="DP26" s="642"/>
      <c r="DQ26" s="642"/>
      <c r="DR26" s="642"/>
      <c r="DS26" s="642"/>
      <c r="DT26" s="642"/>
      <c r="DU26" s="642"/>
      <c r="DV26" s="643"/>
      <c r="DW26" s="646" t="s">
        <v>128</v>
      </c>
      <c r="DX26" s="676"/>
      <c r="DY26" s="676"/>
      <c r="DZ26" s="676"/>
      <c r="EA26" s="676"/>
      <c r="EB26" s="676"/>
      <c r="EC26" s="677"/>
    </row>
    <row r="27" spans="2:133" ht="11.25" customHeight="1" x14ac:dyDescent="0.15">
      <c r="B27" s="638" t="s">
        <v>298</v>
      </c>
      <c r="C27" s="639"/>
      <c r="D27" s="639"/>
      <c r="E27" s="639"/>
      <c r="F27" s="639"/>
      <c r="G27" s="639"/>
      <c r="H27" s="639"/>
      <c r="I27" s="639"/>
      <c r="J27" s="639"/>
      <c r="K27" s="639"/>
      <c r="L27" s="639"/>
      <c r="M27" s="639"/>
      <c r="N27" s="639"/>
      <c r="O27" s="639"/>
      <c r="P27" s="639"/>
      <c r="Q27" s="640"/>
      <c r="R27" s="641">
        <v>5090476</v>
      </c>
      <c r="S27" s="642"/>
      <c r="T27" s="642"/>
      <c r="U27" s="642"/>
      <c r="V27" s="642"/>
      <c r="W27" s="642"/>
      <c r="X27" s="642"/>
      <c r="Y27" s="643"/>
      <c r="Z27" s="644">
        <v>14.3</v>
      </c>
      <c r="AA27" s="644"/>
      <c r="AB27" s="644"/>
      <c r="AC27" s="644"/>
      <c r="AD27" s="645" t="s">
        <v>138</v>
      </c>
      <c r="AE27" s="645"/>
      <c r="AF27" s="645"/>
      <c r="AG27" s="645"/>
      <c r="AH27" s="645"/>
      <c r="AI27" s="645"/>
      <c r="AJ27" s="645"/>
      <c r="AK27" s="645"/>
      <c r="AL27" s="646" t="s">
        <v>234</v>
      </c>
      <c r="AM27" s="647"/>
      <c r="AN27" s="647"/>
      <c r="AO27" s="648"/>
      <c r="AP27" s="638" t="s">
        <v>299</v>
      </c>
      <c r="AQ27" s="639"/>
      <c r="AR27" s="639"/>
      <c r="AS27" s="639"/>
      <c r="AT27" s="639"/>
      <c r="AU27" s="639"/>
      <c r="AV27" s="639"/>
      <c r="AW27" s="639"/>
      <c r="AX27" s="639"/>
      <c r="AY27" s="639"/>
      <c r="AZ27" s="639"/>
      <c r="BA27" s="639"/>
      <c r="BB27" s="639"/>
      <c r="BC27" s="639"/>
      <c r="BD27" s="639"/>
      <c r="BE27" s="639"/>
      <c r="BF27" s="640"/>
      <c r="BG27" s="641">
        <v>16367183</v>
      </c>
      <c r="BH27" s="642"/>
      <c r="BI27" s="642"/>
      <c r="BJ27" s="642"/>
      <c r="BK27" s="642"/>
      <c r="BL27" s="642"/>
      <c r="BM27" s="642"/>
      <c r="BN27" s="643"/>
      <c r="BO27" s="644">
        <v>100</v>
      </c>
      <c r="BP27" s="644"/>
      <c r="BQ27" s="644"/>
      <c r="BR27" s="644"/>
      <c r="BS27" s="650">
        <v>239123</v>
      </c>
      <c r="BT27" s="642"/>
      <c r="BU27" s="642"/>
      <c r="BV27" s="642"/>
      <c r="BW27" s="642"/>
      <c r="BX27" s="642"/>
      <c r="BY27" s="642"/>
      <c r="BZ27" s="642"/>
      <c r="CA27" s="642"/>
      <c r="CB27" s="651"/>
      <c r="CD27" s="656" t="s">
        <v>300</v>
      </c>
      <c r="CE27" s="657"/>
      <c r="CF27" s="657"/>
      <c r="CG27" s="657"/>
      <c r="CH27" s="657"/>
      <c r="CI27" s="657"/>
      <c r="CJ27" s="657"/>
      <c r="CK27" s="657"/>
      <c r="CL27" s="657"/>
      <c r="CM27" s="657"/>
      <c r="CN27" s="657"/>
      <c r="CO27" s="657"/>
      <c r="CP27" s="657"/>
      <c r="CQ27" s="658"/>
      <c r="CR27" s="641">
        <v>7839072</v>
      </c>
      <c r="CS27" s="674"/>
      <c r="CT27" s="674"/>
      <c r="CU27" s="674"/>
      <c r="CV27" s="674"/>
      <c r="CW27" s="674"/>
      <c r="CX27" s="674"/>
      <c r="CY27" s="675"/>
      <c r="CZ27" s="646">
        <v>22.4</v>
      </c>
      <c r="DA27" s="676"/>
      <c r="DB27" s="676"/>
      <c r="DC27" s="679"/>
      <c r="DD27" s="650">
        <v>2543903</v>
      </c>
      <c r="DE27" s="674"/>
      <c r="DF27" s="674"/>
      <c r="DG27" s="674"/>
      <c r="DH27" s="674"/>
      <c r="DI27" s="674"/>
      <c r="DJ27" s="674"/>
      <c r="DK27" s="675"/>
      <c r="DL27" s="650">
        <v>2531131</v>
      </c>
      <c r="DM27" s="674"/>
      <c r="DN27" s="674"/>
      <c r="DO27" s="674"/>
      <c r="DP27" s="674"/>
      <c r="DQ27" s="674"/>
      <c r="DR27" s="674"/>
      <c r="DS27" s="674"/>
      <c r="DT27" s="674"/>
      <c r="DU27" s="674"/>
      <c r="DV27" s="675"/>
      <c r="DW27" s="646">
        <v>12.1</v>
      </c>
      <c r="DX27" s="676"/>
      <c r="DY27" s="676"/>
      <c r="DZ27" s="676"/>
      <c r="EA27" s="676"/>
      <c r="EB27" s="676"/>
      <c r="EC27" s="677"/>
    </row>
    <row r="28" spans="2:133" ht="11.25" customHeight="1" x14ac:dyDescent="0.15">
      <c r="B28" s="683" t="s">
        <v>301</v>
      </c>
      <c r="C28" s="684"/>
      <c r="D28" s="684"/>
      <c r="E28" s="684"/>
      <c r="F28" s="684"/>
      <c r="G28" s="684"/>
      <c r="H28" s="684"/>
      <c r="I28" s="684"/>
      <c r="J28" s="684"/>
      <c r="K28" s="684"/>
      <c r="L28" s="684"/>
      <c r="M28" s="684"/>
      <c r="N28" s="684"/>
      <c r="O28" s="684"/>
      <c r="P28" s="684"/>
      <c r="Q28" s="685"/>
      <c r="R28" s="641" t="s">
        <v>234</v>
      </c>
      <c r="S28" s="642"/>
      <c r="T28" s="642"/>
      <c r="U28" s="642"/>
      <c r="V28" s="642"/>
      <c r="W28" s="642"/>
      <c r="X28" s="642"/>
      <c r="Y28" s="643"/>
      <c r="Z28" s="644" t="s">
        <v>234</v>
      </c>
      <c r="AA28" s="644"/>
      <c r="AB28" s="644"/>
      <c r="AC28" s="644"/>
      <c r="AD28" s="645" t="s">
        <v>234</v>
      </c>
      <c r="AE28" s="645"/>
      <c r="AF28" s="645"/>
      <c r="AG28" s="645"/>
      <c r="AH28" s="645"/>
      <c r="AI28" s="645"/>
      <c r="AJ28" s="645"/>
      <c r="AK28" s="645"/>
      <c r="AL28" s="646" t="s">
        <v>138</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302</v>
      </c>
      <c r="CE28" s="657"/>
      <c r="CF28" s="657"/>
      <c r="CG28" s="657"/>
      <c r="CH28" s="657"/>
      <c r="CI28" s="657"/>
      <c r="CJ28" s="657"/>
      <c r="CK28" s="657"/>
      <c r="CL28" s="657"/>
      <c r="CM28" s="657"/>
      <c r="CN28" s="657"/>
      <c r="CO28" s="657"/>
      <c r="CP28" s="657"/>
      <c r="CQ28" s="658"/>
      <c r="CR28" s="641">
        <v>2902207</v>
      </c>
      <c r="CS28" s="642"/>
      <c r="CT28" s="642"/>
      <c r="CU28" s="642"/>
      <c r="CV28" s="642"/>
      <c r="CW28" s="642"/>
      <c r="CX28" s="642"/>
      <c r="CY28" s="643"/>
      <c r="CZ28" s="646">
        <v>8.3000000000000007</v>
      </c>
      <c r="DA28" s="676"/>
      <c r="DB28" s="676"/>
      <c r="DC28" s="679"/>
      <c r="DD28" s="650">
        <v>2850931</v>
      </c>
      <c r="DE28" s="642"/>
      <c r="DF28" s="642"/>
      <c r="DG28" s="642"/>
      <c r="DH28" s="642"/>
      <c r="DI28" s="642"/>
      <c r="DJ28" s="642"/>
      <c r="DK28" s="643"/>
      <c r="DL28" s="650">
        <v>2850931</v>
      </c>
      <c r="DM28" s="642"/>
      <c r="DN28" s="642"/>
      <c r="DO28" s="642"/>
      <c r="DP28" s="642"/>
      <c r="DQ28" s="642"/>
      <c r="DR28" s="642"/>
      <c r="DS28" s="642"/>
      <c r="DT28" s="642"/>
      <c r="DU28" s="642"/>
      <c r="DV28" s="643"/>
      <c r="DW28" s="646">
        <v>13.6</v>
      </c>
      <c r="DX28" s="676"/>
      <c r="DY28" s="676"/>
      <c r="DZ28" s="676"/>
      <c r="EA28" s="676"/>
      <c r="EB28" s="676"/>
      <c r="EC28" s="677"/>
    </row>
    <row r="29" spans="2:133" ht="11.25" customHeight="1" x14ac:dyDescent="0.15">
      <c r="B29" s="638" t="s">
        <v>303</v>
      </c>
      <c r="C29" s="639"/>
      <c r="D29" s="639"/>
      <c r="E29" s="639"/>
      <c r="F29" s="639"/>
      <c r="G29" s="639"/>
      <c r="H29" s="639"/>
      <c r="I29" s="639"/>
      <c r="J29" s="639"/>
      <c r="K29" s="639"/>
      <c r="L29" s="639"/>
      <c r="M29" s="639"/>
      <c r="N29" s="639"/>
      <c r="O29" s="639"/>
      <c r="P29" s="639"/>
      <c r="Q29" s="640"/>
      <c r="R29" s="641">
        <v>2091570</v>
      </c>
      <c r="S29" s="642"/>
      <c r="T29" s="642"/>
      <c r="U29" s="642"/>
      <c r="V29" s="642"/>
      <c r="W29" s="642"/>
      <c r="X29" s="642"/>
      <c r="Y29" s="643"/>
      <c r="Z29" s="644">
        <v>5.9</v>
      </c>
      <c r="AA29" s="644"/>
      <c r="AB29" s="644"/>
      <c r="AC29" s="644"/>
      <c r="AD29" s="645" t="s">
        <v>234</v>
      </c>
      <c r="AE29" s="645"/>
      <c r="AF29" s="645"/>
      <c r="AG29" s="645"/>
      <c r="AH29" s="645"/>
      <c r="AI29" s="645"/>
      <c r="AJ29" s="645"/>
      <c r="AK29" s="645"/>
      <c r="AL29" s="646" t="s">
        <v>234</v>
      </c>
      <c r="AM29" s="647"/>
      <c r="AN29" s="647"/>
      <c r="AO29" s="648"/>
      <c r="AP29" s="620" t="s">
        <v>222</v>
      </c>
      <c r="AQ29" s="621"/>
      <c r="AR29" s="621"/>
      <c r="AS29" s="621"/>
      <c r="AT29" s="621"/>
      <c r="AU29" s="621"/>
      <c r="AV29" s="621"/>
      <c r="AW29" s="621"/>
      <c r="AX29" s="621"/>
      <c r="AY29" s="621"/>
      <c r="AZ29" s="621"/>
      <c r="BA29" s="621"/>
      <c r="BB29" s="621"/>
      <c r="BC29" s="621"/>
      <c r="BD29" s="621"/>
      <c r="BE29" s="621"/>
      <c r="BF29" s="622"/>
      <c r="BG29" s="620" t="s">
        <v>304</v>
      </c>
      <c r="BH29" s="681"/>
      <c r="BI29" s="681"/>
      <c r="BJ29" s="681"/>
      <c r="BK29" s="681"/>
      <c r="BL29" s="681"/>
      <c r="BM29" s="681"/>
      <c r="BN29" s="681"/>
      <c r="BO29" s="681"/>
      <c r="BP29" s="681"/>
      <c r="BQ29" s="682"/>
      <c r="BR29" s="620" t="s">
        <v>305</v>
      </c>
      <c r="BS29" s="681"/>
      <c r="BT29" s="681"/>
      <c r="BU29" s="681"/>
      <c r="BV29" s="681"/>
      <c r="BW29" s="681"/>
      <c r="BX29" s="681"/>
      <c r="BY29" s="681"/>
      <c r="BZ29" s="681"/>
      <c r="CA29" s="681"/>
      <c r="CB29" s="682"/>
      <c r="CD29" s="704" t="s">
        <v>306</v>
      </c>
      <c r="CE29" s="705"/>
      <c r="CF29" s="656" t="s">
        <v>307</v>
      </c>
      <c r="CG29" s="657"/>
      <c r="CH29" s="657"/>
      <c r="CI29" s="657"/>
      <c r="CJ29" s="657"/>
      <c r="CK29" s="657"/>
      <c r="CL29" s="657"/>
      <c r="CM29" s="657"/>
      <c r="CN29" s="657"/>
      <c r="CO29" s="657"/>
      <c r="CP29" s="657"/>
      <c r="CQ29" s="658"/>
      <c r="CR29" s="641">
        <v>2901641</v>
      </c>
      <c r="CS29" s="674"/>
      <c r="CT29" s="674"/>
      <c r="CU29" s="674"/>
      <c r="CV29" s="674"/>
      <c r="CW29" s="674"/>
      <c r="CX29" s="674"/>
      <c r="CY29" s="675"/>
      <c r="CZ29" s="646">
        <v>8.3000000000000007</v>
      </c>
      <c r="DA29" s="676"/>
      <c r="DB29" s="676"/>
      <c r="DC29" s="679"/>
      <c r="DD29" s="650">
        <v>2850365</v>
      </c>
      <c r="DE29" s="674"/>
      <c r="DF29" s="674"/>
      <c r="DG29" s="674"/>
      <c r="DH29" s="674"/>
      <c r="DI29" s="674"/>
      <c r="DJ29" s="674"/>
      <c r="DK29" s="675"/>
      <c r="DL29" s="650">
        <v>2850365</v>
      </c>
      <c r="DM29" s="674"/>
      <c r="DN29" s="674"/>
      <c r="DO29" s="674"/>
      <c r="DP29" s="674"/>
      <c r="DQ29" s="674"/>
      <c r="DR29" s="674"/>
      <c r="DS29" s="674"/>
      <c r="DT29" s="674"/>
      <c r="DU29" s="674"/>
      <c r="DV29" s="675"/>
      <c r="DW29" s="646">
        <v>13.6</v>
      </c>
      <c r="DX29" s="676"/>
      <c r="DY29" s="676"/>
      <c r="DZ29" s="676"/>
      <c r="EA29" s="676"/>
      <c r="EB29" s="676"/>
      <c r="EC29" s="677"/>
    </row>
    <row r="30" spans="2:133" ht="11.25" customHeight="1" x14ac:dyDescent="0.15">
      <c r="B30" s="638" t="s">
        <v>308</v>
      </c>
      <c r="C30" s="639"/>
      <c r="D30" s="639"/>
      <c r="E30" s="639"/>
      <c r="F30" s="639"/>
      <c r="G30" s="639"/>
      <c r="H30" s="639"/>
      <c r="I30" s="639"/>
      <c r="J30" s="639"/>
      <c r="K30" s="639"/>
      <c r="L30" s="639"/>
      <c r="M30" s="639"/>
      <c r="N30" s="639"/>
      <c r="O30" s="639"/>
      <c r="P30" s="639"/>
      <c r="Q30" s="640"/>
      <c r="R30" s="641">
        <v>253411</v>
      </c>
      <c r="S30" s="642"/>
      <c r="T30" s="642"/>
      <c r="U30" s="642"/>
      <c r="V30" s="642"/>
      <c r="W30" s="642"/>
      <c r="X30" s="642"/>
      <c r="Y30" s="643"/>
      <c r="Z30" s="644">
        <v>0.7</v>
      </c>
      <c r="AA30" s="644"/>
      <c r="AB30" s="644"/>
      <c r="AC30" s="644"/>
      <c r="AD30" s="645">
        <v>133241</v>
      </c>
      <c r="AE30" s="645"/>
      <c r="AF30" s="645"/>
      <c r="AG30" s="645"/>
      <c r="AH30" s="645"/>
      <c r="AI30" s="645"/>
      <c r="AJ30" s="645"/>
      <c r="AK30" s="645"/>
      <c r="AL30" s="646">
        <v>0.7</v>
      </c>
      <c r="AM30" s="647"/>
      <c r="AN30" s="647"/>
      <c r="AO30" s="648"/>
      <c r="AP30" s="689" t="s">
        <v>309</v>
      </c>
      <c r="AQ30" s="690"/>
      <c r="AR30" s="690"/>
      <c r="AS30" s="690"/>
      <c r="AT30" s="695" t="s">
        <v>310</v>
      </c>
      <c r="AU30" s="230"/>
      <c r="AV30" s="230"/>
      <c r="AW30" s="230"/>
      <c r="AX30" s="627" t="s">
        <v>186</v>
      </c>
      <c r="AY30" s="628"/>
      <c r="AZ30" s="628"/>
      <c r="BA30" s="628"/>
      <c r="BB30" s="628"/>
      <c r="BC30" s="628"/>
      <c r="BD30" s="628"/>
      <c r="BE30" s="628"/>
      <c r="BF30" s="629"/>
      <c r="BG30" s="701">
        <v>99.3</v>
      </c>
      <c r="BH30" s="702"/>
      <c r="BI30" s="702"/>
      <c r="BJ30" s="702"/>
      <c r="BK30" s="702"/>
      <c r="BL30" s="702"/>
      <c r="BM30" s="636">
        <v>95.9</v>
      </c>
      <c r="BN30" s="702"/>
      <c r="BO30" s="702"/>
      <c r="BP30" s="702"/>
      <c r="BQ30" s="703"/>
      <c r="BR30" s="701">
        <v>99.2</v>
      </c>
      <c r="BS30" s="702"/>
      <c r="BT30" s="702"/>
      <c r="BU30" s="702"/>
      <c r="BV30" s="702"/>
      <c r="BW30" s="702"/>
      <c r="BX30" s="636">
        <v>95.3</v>
      </c>
      <c r="BY30" s="702"/>
      <c r="BZ30" s="702"/>
      <c r="CA30" s="702"/>
      <c r="CB30" s="703"/>
      <c r="CD30" s="706"/>
      <c r="CE30" s="707"/>
      <c r="CF30" s="656" t="s">
        <v>311</v>
      </c>
      <c r="CG30" s="657"/>
      <c r="CH30" s="657"/>
      <c r="CI30" s="657"/>
      <c r="CJ30" s="657"/>
      <c r="CK30" s="657"/>
      <c r="CL30" s="657"/>
      <c r="CM30" s="657"/>
      <c r="CN30" s="657"/>
      <c r="CO30" s="657"/>
      <c r="CP30" s="657"/>
      <c r="CQ30" s="658"/>
      <c r="CR30" s="641">
        <v>2692706</v>
      </c>
      <c r="CS30" s="642"/>
      <c r="CT30" s="642"/>
      <c r="CU30" s="642"/>
      <c r="CV30" s="642"/>
      <c r="CW30" s="642"/>
      <c r="CX30" s="642"/>
      <c r="CY30" s="643"/>
      <c r="CZ30" s="646">
        <v>7.7</v>
      </c>
      <c r="DA30" s="676"/>
      <c r="DB30" s="676"/>
      <c r="DC30" s="679"/>
      <c r="DD30" s="650">
        <v>2641430</v>
      </c>
      <c r="DE30" s="642"/>
      <c r="DF30" s="642"/>
      <c r="DG30" s="642"/>
      <c r="DH30" s="642"/>
      <c r="DI30" s="642"/>
      <c r="DJ30" s="642"/>
      <c r="DK30" s="643"/>
      <c r="DL30" s="650">
        <v>2641430</v>
      </c>
      <c r="DM30" s="642"/>
      <c r="DN30" s="642"/>
      <c r="DO30" s="642"/>
      <c r="DP30" s="642"/>
      <c r="DQ30" s="642"/>
      <c r="DR30" s="642"/>
      <c r="DS30" s="642"/>
      <c r="DT30" s="642"/>
      <c r="DU30" s="642"/>
      <c r="DV30" s="643"/>
      <c r="DW30" s="646">
        <v>12.6</v>
      </c>
      <c r="DX30" s="676"/>
      <c r="DY30" s="676"/>
      <c r="DZ30" s="676"/>
      <c r="EA30" s="676"/>
      <c r="EB30" s="676"/>
      <c r="EC30" s="677"/>
    </row>
    <row r="31" spans="2:133" ht="11.25" customHeight="1" x14ac:dyDescent="0.15">
      <c r="B31" s="638" t="s">
        <v>312</v>
      </c>
      <c r="C31" s="639"/>
      <c r="D31" s="639"/>
      <c r="E31" s="639"/>
      <c r="F31" s="639"/>
      <c r="G31" s="639"/>
      <c r="H31" s="639"/>
      <c r="I31" s="639"/>
      <c r="J31" s="639"/>
      <c r="K31" s="639"/>
      <c r="L31" s="639"/>
      <c r="M31" s="639"/>
      <c r="N31" s="639"/>
      <c r="O31" s="639"/>
      <c r="P31" s="639"/>
      <c r="Q31" s="640"/>
      <c r="R31" s="641">
        <v>56804</v>
      </c>
      <c r="S31" s="642"/>
      <c r="T31" s="642"/>
      <c r="U31" s="642"/>
      <c r="V31" s="642"/>
      <c r="W31" s="642"/>
      <c r="X31" s="642"/>
      <c r="Y31" s="643"/>
      <c r="Z31" s="644">
        <v>0.2</v>
      </c>
      <c r="AA31" s="644"/>
      <c r="AB31" s="644"/>
      <c r="AC31" s="644"/>
      <c r="AD31" s="645" t="s">
        <v>138</v>
      </c>
      <c r="AE31" s="645"/>
      <c r="AF31" s="645"/>
      <c r="AG31" s="645"/>
      <c r="AH31" s="645"/>
      <c r="AI31" s="645"/>
      <c r="AJ31" s="645"/>
      <c r="AK31" s="645"/>
      <c r="AL31" s="646" t="s">
        <v>128</v>
      </c>
      <c r="AM31" s="647"/>
      <c r="AN31" s="647"/>
      <c r="AO31" s="648"/>
      <c r="AP31" s="691"/>
      <c r="AQ31" s="692"/>
      <c r="AR31" s="692"/>
      <c r="AS31" s="692"/>
      <c r="AT31" s="696"/>
      <c r="AU31" s="229" t="s">
        <v>313</v>
      </c>
      <c r="AV31" s="229"/>
      <c r="AW31" s="229"/>
      <c r="AX31" s="638" t="s">
        <v>314</v>
      </c>
      <c r="AY31" s="639"/>
      <c r="AZ31" s="639"/>
      <c r="BA31" s="639"/>
      <c r="BB31" s="639"/>
      <c r="BC31" s="639"/>
      <c r="BD31" s="639"/>
      <c r="BE31" s="639"/>
      <c r="BF31" s="640"/>
      <c r="BG31" s="698">
        <v>99.2</v>
      </c>
      <c r="BH31" s="674"/>
      <c r="BI31" s="674"/>
      <c r="BJ31" s="674"/>
      <c r="BK31" s="674"/>
      <c r="BL31" s="674"/>
      <c r="BM31" s="647">
        <v>96.3</v>
      </c>
      <c r="BN31" s="699"/>
      <c r="BO31" s="699"/>
      <c r="BP31" s="699"/>
      <c r="BQ31" s="700"/>
      <c r="BR31" s="698">
        <v>99.2</v>
      </c>
      <c r="BS31" s="674"/>
      <c r="BT31" s="674"/>
      <c r="BU31" s="674"/>
      <c r="BV31" s="674"/>
      <c r="BW31" s="674"/>
      <c r="BX31" s="647">
        <v>95.7</v>
      </c>
      <c r="BY31" s="699"/>
      <c r="BZ31" s="699"/>
      <c r="CA31" s="699"/>
      <c r="CB31" s="700"/>
      <c r="CD31" s="706"/>
      <c r="CE31" s="707"/>
      <c r="CF31" s="656" t="s">
        <v>315</v>
      </c>
      <c r="CG31" s="657"/>
      <c r="CH31" s="657"/>
      <c r="CI31" s="657"/>
      <c r="CJ31" s="657"/>
      <c r="CK31" s="657"/>
      <c r="CL31" s="657"/>
      <c r="CM31" s="657"/>
      <c r="CN31" s="657"/>
      <c r="CO31" s="657"/>
      <c r="CP31" s="657"/>
      <c r="CQ31" s="658"/>
      <c r="CR31" s="641">
        <v>208935</v>
      </c>
      <c r="CS31" s="674"/>
      <c r="CT31" s="674"/>
      <c r="CU31" s="674"/>
      <c r="CV31" s="674"/>
      <c r="CW31" s="674"/>
      <c r="CX31" s="674"/>
      <c r="CY31" s="675"/>
      <c r="CZ31" s="646">
        <v>0.6</v>
      </c>
      <c r="DA31" s="676"/>
      <c r="DB31" s="676"/>
      <c r="DC31" s="679"/>
      <c r="DD31" s="650">
        <v>208935</v>
      </c>
      <c r="DE31" s="674"/>
      <c r="DF31" s="674"/>
      <c r="DG31" s="674"/>
      <c r="DH31" s="674"/>
      <c r="DI31" s="674"/>
      <c r="DJ31" s="674"/>
      <c r="DK31" s="675"/>
      <c r="DL31" s="650">
        <v>208935</v>
      </c>
      <c r="DM31" s="674"/>
      <c r="DN31" s="674"/>
      <c r="DO31" s="674"/>
      <c r="DP31" s="674"/>
      <c r="DQ31" s="674"/>
      <c r="DR31" s="674"/>
      <c r="DS31" s="674"/>
      <c r="DT31" s="674"/>
      <c r="DU31" s="674"/>
      <c r="DV31" s="675"/>
      <c r="DW31" s="646">
        <v>1</v>
      </c>
      <c r="DX31" s="676"/>
      <c r="DY31" s="676"/>
      <c r="DZ31" s="676"/>
      <c r="EA31" s="676"/>
      <c r="EB31" s="676"/>
      <c r="EC31" s="677"/>
    </row>
    <row r="32" spans="2:133" ht="11.25" customHeight="1" x14ac:dyDescent="0.15">
      <c r="B32" s="638" t="s">
        <v>316</v>
      </c>
      <c r="C32" s="639"/>
      <c r="D32" s="639"/>
      <c r="E32" s="639"/>
      <c r="F32" s="639"/>
      <c r="G32" s="639"/>
      <c r="H32" s="639"/>
      <c r="I32" s="639"/>
      <c r="J32" s="639"/>
      <c r="K32" s="639"/>
      <c r="L32" s="639"/>
      <c r="M32" s="639"/>
      <c r="N32" s="639"/>
      <c r="O32" s="639"/>
      <c r="P32" s="639"/>
      <c r="Q32" s="640"/>
      <c r="R32" s="641">
        <v>36627</v>
      </c>
      <c r="S32" s="642"/>
      <c r="T32" s="642"/>
      <c r="U32" s="642"/>
      <c r="V32" s="642"/>
      <c r="W32" s="642"/>
      <c r="X32" s="642"/>
      <c r="Y32" s="643"/>
      <c r="Z32" s="644">
        <v>0.1</v>
      </c>
      <c r="AA32" s="644"/>
      <c r="AB32" s="644"/>
      <c r="AC32" s="644"/>
      <c r="AD32" s="645" t="s">
        <v>128</v>
      </c>
      <c r="AE32" s="645"/>
      <c r="AF32" s="645"/>
      <c r="AG32" s="645"/>
      <c r="AH32" s="645"/>
      <c r="AI32" s="645"/>
      <c r="AJ32" s="645"/>
      <c r="AK32" s="645"/>
      <c r="AL32" s="646" t="s">
        <v>138</v>
      </c>
      <c r="AM32" s="647"/>
      <c r="AN32" s="647"/>
      <c r="AO32" s="648"/>
      <c r="AP32" s="693"/>
      <c r="AQ32" s="694"/>
      <c r="AR32" s="694"/>
      <c r="AS32" s="694"/>
      <c r="AT32" s="697"/>
      <c r="AU32" s="231"/>
      <c r="AV32" s="231"/>
      <c r="AW32" s="231"/>
      <c r="AX32" s="686" t="s">
        <v>317</v>
      </c>
      <c r="AY32" s="687"/>
      <c r="AZ32" s="687"/>
      <c r="BA32" s="687"/>
      <c r="BB32" s="687"/>
      <c r="BC32" s="687"/>
      <c r="BD32" s="687"/>
      <c r="BE32" s="687"/>
      <c r="BF32" s="688"/>
      <c r="BG32" s="710">
        <v>99.3</v>
      </c>
      <c r="BH32" s="711"/>
      <c r="BI32" s="711"/>
      <c r="BJ32" s="711"/>
      <c r="BK32" s="711"/>
      <c r="BL32" s="711"/>
      <c r="BM32" s="712">
        <v>95.7</v>
      </c>
      <c r="BN32" s="711"/>
      <c r="BO32" s="711"/>
      <c r="BP32" s="711"/>
      <c r="BQ32" s="713"/>
      <c r="BR32" s="710">
        <v>99.3</v>
      </c>
      <c r="BS32" s="711"/>
      <c r="BT32" s="711"/>
      <c r="BU32" s="711"/>
      <c r="BV32" s="711"/>
      <c r="BW32" s="711"/>
      <c r="BX32" s="712">
        <v>95.1</v>
      </c>
      <c r="BY32" s="711"/>
      <c r="BZ32" s="711"/>
      <c r="CA32" s="711"/>
      <c r="CB32" s="713"/>
      <c r="CD32" s="708"/>
      <c r="CE32" s="709"/>
      <c r="CF32" s="656" t="s">
        <v>318</v>
      </c>
      <c r="CG32" s="657"/>
      <c r="CH32" s="657"/>
      <c r="CI32" s="657"/>
      <c r="CJ32" s="657"/>
      <c r="CK32" s="657"/>
      <c r="CL32" s="657"/>
      <c r="CM32" s="657"/>
      <c r="CN32" s="657"/>
      <c r="CO32" s="657"/>
      <c r="CP32" s="657"/>
      <c r="CQ32" s="658"/>
      <c r="CR32" s="641">
        <v>566</v>
      </c>
      <c r="CS32" s="642"/>
      <c r="CT32" s="642"/>
      <c r="CU32" s="642"/>
      <c r="CV32" s="642"/>
      <c r="CW32" s="642"/>
      <c r="CX32" s="642"/>
      <c r="CY32" s="643"/>
      <c r="CZ32" s="646">
        <v>0</v>
      </c>
      <c r="DA32" s="676"/>
      <c r="DB32" s="676"/>
      <c r="DC32" s="679"/>
      <c r="DD32" s="650">
        <v>566</v>
      </c>
      <c r="DE32" s="642"/>
      <c r="DF32" s="642"/>
      <c r="DG32" s="642"/>
      <c r="DH32" s="642"/>
      <c r="DI32" s="642"/>
      <c r="DJ32" s="642"/>
      <c r="DK32" s="643"/>
      <c r="DL32" s="650">
        <v>566</v>
      </c>
      <c r="DM32" s="642"/>
      <c r="DN32" s="642"/>
      <c r="DO32" s="642"/>
      <c r="DP32" s="642"/>
      <c r="DQ32" s="642"/>
      <c r="DR32" s="642"/>
      <c r="DS32" s="642"/>
      <c r="DT32" s="642"/>
      <c r="DU32" s="642"/>
      <c r="DV32" s="643"/>
      <c r="DW32" s="646">
        <v>0</v>
      </c>
      <c r="DX32" s="676"/>
      <c r="DY32" s="676"/>
      <c r="DZ32" s="676"/>
      <c r="EA32" s="676"/>
      <c r="EB32" s="676"/>
      <c r="EC32" s="677"/>
    </row>
    <row r="33" spans="2:133" ht="11.25" customHeight="1" x14ac:dyDescent="0.15">
      <c r="B33" s="638" t="s">
        <v>319</v>
      </c>
      <c r="C33" s="639"/>
      <c r="D33" s="639"/>
      <c r="E33" s="639"/>
      <c r="F33" s="639"/>
      <c r="G33" s="639"/>
      <c r="H33" s="639"/>
      <c r="I33" s="639"/>
      <c r="J33" s="639"/>
      <c r="K33" s="639"/>
      <c r="L33" s="639"/>
      <c r="M33" s="639"/>
      <c r="N33" s="639"/>
      <c r="O33" s="639"/>
      <c r="P33" s="639"/>
      <c r="Q33" s="640"/>
      <c r="R33" s="641">
        <v>792115</v>
      </c>
      <c r="S33" s="642"/>
      <c r="T33" s="642"/>
      <c r="U33" s="642"/>
      <c r="V33" s="642"/>
      <c r="W33" s="642"/>
      <c r="X33" s="642"/>
      <c r="Y33" s="643"/>
      <c r="Z33" s="644">
        <v>2.2000000000000002</v>
      </c>
      <c r="AA33" s="644"/>
      <c r="AB33" s="644"/>
      <c r="AC33" s="644"/>
      <c r="AD33" s="645" t="s">
        <v>234</v>
      </c>
      <c r="AE33" s="645"/>
      <c r="AF33" s="645"/>
      <c r="AG33" s="645"/>
      <c r="AH33" s="645"/>
      <c r="AI33" s="645"/>
      <c r="AJ33" s="645"/>
      <c r="AK33" s="645"/>
      <c r="AL33" s="646" t="s">
        <v>128</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320</v>
      </c>
      <c r="CE33" s="657"/>
      <c r="CF33" s="657"/>
      <c r="CG33" s="657"/>
      <c r="CH33" s="657"/>
      <c r="CI33" s="657"/>
      <c r="CJ33" s="657"/>
      <c r="CK33" s="657"/>
      <c r="CL33" s="657"/>
      <c r="CM33" s="657"/>
      <c r="CN33" s="657"/>
      <c r="CO33" s="657"/>
      <c r="CP33" s="657"/>
      <c r="CQ33" s="658"/>
      <c r="CR33" s="641">
        <v>13389366</v>
      </c>
      <c r="CS33" s="674"/>
      <c r="CT33" s="674"/>
      <c r="CU33" s="674"/>
      <c r="CV33" s="674"/>
      <c r="CW33" s="674"/>
      <c r="CX33" s="674"/>
      <c r="CY33" s="675"/>
      <c r="CZ33" s="646">
        <v>38.299999999999997</v>
      </c>
      <c r="DA33" s="676"/>
      <c r="DB33" s="676"/>
      <c r="DC33" s="679"/>
      <c r="DD33" s="650">
        <v>11532860</v>
      </c>
      <c r="DE33" s="674"/>
      <c r="DF33" s="674"/>
      <c r="DG33" s="674"/>
      <c r="DH33" s="674"/>
      <c r="DI33" s="674"/>
      <c r="DJ33" s="674"/>
      <c r="DK33" s="675"/>
      <c r="DL33" s="650">
        <v>8410356</v>
      </c>
      <c r="DM33" s="674"/>
      <c r="DN33" s="674"/>
      <c r="DO33" s="674"/>
      <c r="DP33" s="674"/>
      <c r="DQ33" s="674"/>
      <c r="DR33" s="674"/>
      <c r="DS33" s="674"/>
      <c r="DT33" s="674"/>
      <c r="DU33" s="674"/>
      <c r="DV33" s="675"/>
      <c r="DW33" s="646">
        <v>40.1</v>
      </c>
      <c r="DX33" s="676"/>
      <c r="DY33" s="676"/>
      <c r="DZ33" s="676"/>
      <c r="EA33" s="676"/>
      <c r="EB33" s="676"/>
      <c r="EC33" s="677"/>
    </row>
    <row r="34" spans="2:133" ht="11.25" customHeight="1" x14ac:dyDescent="0.15">
      <c r="B34" s="638" t="s">
        <v>321</v>
      </c>
      <c r="C34" s="639"/>
      <c r="D34" s="639"/>
      <c r="E34" s="639"/>
      <c r="F34" s="639"/>
      <c r="G34" s="639"/>
      <c r="H34" s="639"/>
      <c r="I34" s="639"/>
      <c r="J34" s="639"/>
      <c r="K34" s="639"/>
      <c r="L34" s="639"/>
      <c r="M34" s="639"/>
      <c r="N34" s="639"/>
      <c r="O34" s="639"/>
      <c r="P34" s="639"/>
      <c r="Q34" s="640"/>
      <c r="R34" s="641">
        <v>1872846</v>
      </c>
      <c r="S34" s="642"/>
      <c r="T34" s="642"/>
      <c r="U34" s="642"/>
      <c r="V34" s="642"/>
      <c r="W34" s="642"/>
      <c r="X34" s="642"/>
      <c r="Y34" s="643"/>
      <c r="Z34" s="644">
        <v>5.3</v>
      </c>
      <c r="AA34" s="644"/>
      <c r="AB34" s="644"/>
      <c r="AC34" s="644"/>
      <c r="AD34" s="645">
        <v>1149</v>
      </c>
      <c r="AE34" s="645"/>
      <c r="AF34" s="645"/>
      <c r="AG34" s="645"/>
      <c r="AH34" s="645"/>
      <c r="AI34" s="645"/>
      <c r="AJ34" s="645"/>
      <c r="AK34" s="645"/>
      <c r="AL34" s="646">
        <v>0</v>
      </c>
      <c r="AM34" s="647"/>
      <c r="AN34" s="647"/>
      <c r="AO34" s="648"/>
      <c r="AP34" s="234"/>
      <c r="AQ34" s="620" t="s">
        <v>322</v>
      </c>
      <c r="AR34" s="621"/>
      <c r="AS34" s="621"/>
      <c r="AT34" s="621"/>
      <c r="AU34" s="621"/>
      <c r="AV34" s="621"/>
      <c r="AW34" s="621"/>
      <c r="AX34" s="621"/>
      <c r="AY34" s="621"/>
      <c r="AZ34" s="621"/>
      <c r="BA34" s="621"/>
      <c r="BB34" s="621"/>
      <c r="BC34" s="621"/>
      <c r="BD34" s="621"/>
      <c r="BE34" s="621"/>
      <c r="BF34" s="622"/>
      <c r="BG34" s="620" t="s">
        <v>323</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324</v>
      </c>
      <c r="CE34" s="657"/>
      <c r="CF34" s="657"/>
      <c r="CG34" s="657"/>
      <c r="CH34" s="657"/>
      <c r="CI34" s="657"/>
      <c r="CJ34" s="657"/>
      <c r="CK34" s="657"/>
      <c r="CL34" s="657"/>
      <c r="CM34" s="657"/>
      <c r="CN34" s="657"/>
      <c r="CO34" s="657"/>
      <c r="CP34" s="657"/>
      <c r="CQ34" s="658"/>
      <c r="CR34" s="641">
        <v>3750893</v>
      </c>
      <c r="CS34" s="642"/>
      <c r="CT34" s="642"/>
      <c r="CU34" s="642"/>
      <c r="CV34" s="642"/>
      <c r="CW34" s="642"/>
      <c r="CX34" s="642"/>
      <c r="CY34" s="643"/>
      <c r="CZ34" s="646">
        <v>10.7</v>
      </c>
      <c r="DA34" s="676"/>
      <c r="DB34" s="676"/>
      <c r="DC34" s="679"/>
      <c r="DD34" s="650">
        <v>3497371</v>
      </c>
      <c r="DE34" s="642"/>
      <c r="DF34" s="642"/>
      <c r="DG34" s="642"/>
      <c r="DH34" s="642"/>
      <c r="DI34" s="642"/>
      <c r="DJ34" s="642"/>
      <c r="DK34" s="643"/>
      <c r="DL34" s="650">
        <v>2666424</v>
      </c>
      <c r="DM34" s="642"/>
      <c r="DN34" s="642"/>
      <c r="DO34" s="642"/>
      <c r="DP34" s="642"/>
      <c r="DQ34" s="642"/>
      <c r="DR34" s="642"/>
      <c r="DS34" s="642"/>
      <c r="DT34" s="642"/>
      <c r="DU34" s="642"/>
      <c r="DV34" s="643"/>
      <c r="DW34" s="646">
        <v>12.7</v>
      </c>
      <c r="DX34" s="676"/>
      <c r="DY34" s="676"/>
      <c r="DZ34" s="676"/>
      <c r="EA34" s="676"/>
      <c r="EB34" s="676"/>
      <c r="EC34" s="677"/>
    </row>
    <row r="35" spans="2:133" ht="11.25" customHeight="1" x14ac:dyDescent="0.15">
      <c r="B35" s="638" t="s">
        <v>325</v>
      </c>
      <c r="C35" s="639"/>
      <c r="D35" s="639"/>
      <c r="E35" s="639"/>
      <c r="F35" s="639"/>
      <c r="G35" s="639"/>
      <c r="H35" s="639"/>
      <c r="I35" s="639"/>
      <c r="J35" s="639"/>
      <c r="K35" s="639"/>
      <c r="L35" s="639"/>
      <c r="M35" s="639"/>
      <c r="N35" s="639"/>
      <c r="O35" s="639"/>
      <c r="P35" s="639"/>
      <c r="Q35" s="640"/>
      <c r="R35" s="641">
        <v>3913943</v>
      </c>
      <c r="S35" s="642"/>
      <c r="T35" s="642"/>
      <c r="U35" s="642"/>
      <c r="V35" s="642"/>
      <c r="W35" s="642"/>
      <c r="X35" s="642"/>
      <c r="Y35" s="643"/>
      <c r="Z35" s="644">
        <v>11</v>
      </c>
      <c r="AA35" s="644"/>
      <c r="AB35" s="644"/>
      <c r="AC35" s="644"/>
      <c r="AD35" s="645" t="s">
        <v>234</v>
      </c>
      <c r="AE35" s="645"/>
      <c r="AF35" s="645"/>
      <c r="AG35" s="645"/>
      <c r="AH35" s="645"/>
      <c r="AI35" s="645"/>
      <c r="AJ35" s="645"/>
      <c r="AK35" s="645"/>
      <c r="AL35" s="646" t="s">
        <v>128</v>
      </c>
      <c r="AM35" s="647"/>
      <c r="AN35" s="647"/>
      <c r="AO35" s="648"/>
      <c r="AP35" s="234"/>
      <c r="AQ35" s="714" t="s">
        <v>326</v>
      </c>
      <c r="AR35" s="715"/>
      <c r="AS35" s="715"/>
      <c r="AT35" s="715"/>
      <c r="AU35" s="715"/>
      <c r="AV35" s="715"/>
      <c r="AW35" s="715"/>
      <c r="AX35" s="715"/>
      <c r="AY35" s="716"/>
      <c r="AZ35" s="630">
        <v>7118179</v>
      </c>
      <c r="BA35" s="631"/>
      <c r="BB35" s="631"/>
      <c r="BC35" s="631"/>
      <c r="BD35" s="631"/>
      <c r="BE35" s="631"/>
      <c r="BF35" s="717"/>
      <c r="BG35" s="652" t="s">
        <v>327</v>
      </c>
      <c r="BH35" s="653"/>
      <c r="BI35" s="653"/>
      <c r="BJ35" s="653"/>
      <c r="BK35" s="653"/>
      <c r="BL35" s="653"/>
      <c r="BM35" s="653"/>
      <c r="BN35" s="653"/>
      <c r="BO35" s="653"/>
      <c r="BP35" s="653"/>
      <c r="BQ35" s="653"/>
      <c r="BR35" s="653"/>
      <c r="BS35" s="653"/>
      <c r="BT35" s="653"/>
      <c r="BU35" s="654"/>
      <c r="BV35" s="630">
        <v>71845</v>
      </c>
      <c r="BW35" s="631"/>
      <c r="BX35" s="631"/>
      <c r="BY35" s="631"/>
      <c r="BZ35" s="631"/>
      <c r="CA35" s="631"/>
      <c r="CB35" s="717"/>
      <c r="CD35" s="656" t="s">
        <v>328</v>
      </c>
      <c r="CE35" s="657"/>
      <c r="CF35" s="657"/>
      <c r="CG35" s="657"/>
      <c r="CH35" s="657"/>
      <c r="CI35" s="657"/>
      <c r="CJ35" s="657"/>
      <c r="CK35" s="657"/>
      <c r="CL35" s="657"/>
      <c r="CM35" s="657"/>
      <c r="CN35" s="657"/>
      <c r="CO35" s="657"/>
      <c r="CP35" s="657"/>
      <c r="CQ35" s="658"/>
      <c r="CR35" s="641">
        <v>138886</v>
      </c>
      <c r="CS35" s="674"/>
      <c r="CT35" s="674"/>
      <c r="CU35" s="674"/>
      <c r="CV35" s="674"/>
      <c r="CW35" s="674"/>
      <c r="CX35" s="674"/>
      <c r="CY35" s="675"/>
      <c r="CZ35" s="646">
        <v>0.4</v>
      </c>
      <c r="DA35" s="676"/>
      <c r="DB35" s="676"/>
      <c r="DC35" s="679"/>
      <c r="DD35" s="650">
        <v>136144</v>
      </c>
      <c r="DE35" s="674"/>
      <c r="DF35" s="674"/>
      <c r="DG35" s="674"/>
      <c r="DH35" s="674"/>
      <c r="DI35" s="674"/>
      <c r="DJ35" s="674"/>
      <c r="DK35" s="675"/>
      <c r="DL35" s="650">
        <v>136144</v>
      </c>
      <c r="DM35" s="674"/>
      <c r="DN35" s="674"/>
      <c r="DO35" s="674"/>
      <c r="DP35" s="674"/>
      <c r="DQ35" s="674"/>
      <c r="DR35" s="674"/>
      <c r="DS35" s="674"/>
      <c r="DT35" s="674"/>
      <c r="DU35" s="674"/>
      <c r="DV35" s="675"/>
      <c r="DW35" s="646">
        <v>0.6</v>
      </c>
      <c r="DX35" s="676"/>
      <c r="DY35" s="676"/>
      <c r="DZ35" s="676"/>
      <c r="EA35" s="676"/>
      <c r="EB35" s="676"/>
      <c r="EC35" s="677"/>
    </row>
    <row r="36" spans="2:133" ht="11.25" customHeight="1" x14ac:dyDescent="0.15">
      <c r="B36" s="638" t="s">
        <v>329</v>
      </c>
      <c r="C36" s="639"/>
      <c r="D36" s="639"/>
      <c r="E36" s="639"/>
      <c r="F36" s="639"/>
      <c r="G36" s="639"/>
      <c r="H36" s="639"/>
      <c r="I36" s="639"/>
      <c r="J36" s="639"/>
      <c r="K36" s="639"/>
      <c r="L36" s="639"/>
      <c r="M36" s="639"/>
      <c r="N36" s="639"/>
      <c r="O36" s="639"/>
      <c r="P36" s="639"/>
      <c r="Q36" s="640"/>
      <c r="R36" s="641" t="s">
        <v>128</v>
      </c>
      <c r="S36" s="642"/>
      <c r="T36" s="642"/>
      <c r="U36" s="642"/>
      <c r="V36" s="642"/>
      <c r="W36" s="642"/>
      <c r="X36" s="642"/>
      <c r="Y36" s="643"/>
      <c r="Z36" s="644" t="s">
        <v>128</v>
      </c>
      <c r="AA36" s="644"/>
      <c r="AB36" s="644"/>
      <c r="AC36" s="644"/>
      <c r="AD36" s="645" t="s">
        <v>234</v>
      </c>
      <c r="AE36" s="645"/>
      <c r="AF36" s="645"/>
      <c r="AG36" s="645"/>
      <c r="AH36" s="645"/>
      <c r="AI36" s="645"/>
      <c r="AJ36" s="645"/>
      <c r="AK36" s="645"/>
      <c r="AL36" s="646" t="s">
        <v>234</v>
      </c>
      <c r="AM36" s="647"/>
      <c r="AN36" s="647"/>
      <c r="AO36" s="648"/>
      <c r="AQ36" s="718" t="s">
        <v>330</v>
      </c>
      <c r="AR36" s="719"/>
      <c r="AS36" s="719"/>
      <c r="AT36" s="719"/>
      <c r="AU36" s="719"/>
      <c r="AV36" s="719"/>
      <c r="AW36" s="719"/>
      <c r="AX36" s="719"/>
      <c r="AY36" s="720"/>
      <c r="AZ36" s="641">
        <v>2783435</v>
      </c>
      <c r="BA36" s="642"/>
      <c r="BB36" s="642"/>
      <c r="BC36" s="642"/>
      <c r="BD36" s="674"/>
      <c r="BE36" s="674"/>
      <c r="BF36" s="700"/>
      <c r="BG36" s="656" t="s">
        <v>331</v>
      </c>
      <c r="BH36" s="657"/>
      <c r="BI36" s="657"/>
      <c r="BJ36" s="657"/>
      <c r="BK36" s="657"/>
      <c r="BL36" s="657"/>
      <c r="BM36" s="657"/>
      <c r="BN36" s="657"/>
      <c r="BO36" s="657"/>
      <c r="BP36" s="657"/>
      <c r="BQ36" s="657"/>
      <c r="BR36" s="657"/>
      <c r="BS36" s="657"/>
      <c r="BT36" s="657"/>
      <c r="BU36" s="658"/>
      <c r="BV36" s="641">
        <v>-50182</v>
      </c>
      <c r="BW36" s="642"/>
      <c r="BX36" s="642"/>
      <c r="BY36" s="642"/>
      <c r="BZ36" s="642"/>
      <c r="CA36" s="642"/>
      <c r="CB36" s="651"/>
      <c r="CD36" s="656" t="s">
        <v>332</v>
      </c>
      <c r="CE36" s="657"/>
      <c r="CF36" s="657"/>
      <c r="CG36" s="657"/>
      <c r="CH36" s="657"/>
      <c r="CI36" s="657"/>
      <c r="CJ36" s="657"/>
      <c r="CK36" s="657"/>
      <c r="CL36" s="657"/>
      <c r="CM36" s="657"/>
      <c r="CN36" s="657"/>
      <c r="CO36" s="657"/>
      <c r="CP36" s="657"/>
      <c r="CQ36" s="658"/>
      <c r="CR36" s="641">
        <v>5136759</v>
      </c>
      <c r="CS36" s="642"/>
      <c r="CT36" s="642"/>
      <c r="CU36" s="642"/>
      <c r="CV36" s="642"/>
      <c r="CW36" s="642"/>
      <c r="CX36" s="642"/>
      <c r="CY36" s="643"/>
      <c r="CZ36" s="646">
        <v>14.7</v>
      </c>
      <c r="DA36" s="676"/>
      <c r="DB36" s="676"/>
      <c r="DC36" s="679"/>
      <c r="DD36" s="650">
        <v>4855406</v>
      </c>
      <c r="DE36" s="642"/>
      <c r="DF36" s="642"/>
      <c r="DG36" s="642"/>
      <c r="DH36" s="642"/>
      <c r="DI36" s="642"/>
      <c r="DJ36" s="642"/>
      <c r="DK36" s="643"/>
      <c r="DL36" s="650">
        <v>3384588</v>
      </c>
      <c r="DM36" s="642"/>
      <c r="DN36" s="642"/>
      <c r="DO36" s="642"/>
      <c r="DP36" s="642"/>
      <c r="DQ36" s="642"/>
      <c r="DR36" s="642"/>
      <c r="DS36" s="642"/>
      <c r="DT36" s="642"/>
      <c r="DU36" s="642"/>
      <c r="DV36" s="643"/>
      <c r="DW36" s="646">
        <v>16.2</v>
      </c>
      <c r="DX36" s="676"/>
      <c r="DY36" s="676"/>
      <c r="DZ36" s="676"/>
      <c r="EA36" s="676"/>
      <c r="EB36" s="676"/>
      <c r="EC36" s="677"/>
    </row>
    <row r="37" spans="2:133" ht="11.25" customHeight="1" x14ac:dyDescent="0.15">
      <c r="B37" s="638" t="s">
        <v>333</v>
      </c>
      <c r="C37" s="639"/>
      <c r="D37" s="639"/>
      <c r="E37" s="639"/>
      <c r="F37" s="639"/>
      <c r="G37" s="639"/>
      <c r="H37" s="639"/>
      <c r="I37" s="639"/>
      <c r="J37" s="639"/>
      <c r="K37" s="639"/>
      <c r="L37" s="639"/>
      <c r="M37" s="639"/>
      <c r="N37" s="639"/>
      <c r="O37" s="639"/>
      <c r="P37" s="639"/>
      <c r="Q37" s="640"/>
      <c r="R37" s="641">
        <v>1640343</v>
      </c>
      <c r="S37" s="642"/>
      <c r="T37" s="642"/>
      <c r="U37" s="642"/>
      <c r="V37" s="642"/>
      <c r="W37" s="642"/>
      <c r="X37" s="642"/>
      <c r="Y37" s="643"/>
      <c r="Z37" s="644">
        <v>4.5999999999999996</v>
      </c>
      <c r="AA37" s="644"/>
      <c r="AB37" s="644"/>
      <c r="AC37" s="644"/>
      <c r="AD37" s="645" t="s">
        <v>138</v>
      </c>
      <c r="AE37" s="645"/>
      <c r="AF37" s="645"/>
      <c r="AG37" s="645"/>
      <c r="AH37" s="645"/>
      <c r="AI37" s="645"/>
      <c r="AJ37" s="645"/>
      <c r="AK37" s="645"/>
      <c r="AL37" s="646" t="s">
        <v>128</v>
      </c>
      <c r="AM37" s="647"/>
      <c r="AN37" s="647"/>
      <c r="AO37" s="648"/>
      <c r="AQ37" s="718" t="s">
        <v>334</v>
      </c>
      <c r="AR37" s="719"/>
      <c r="AS37" s="719"/>
      <c r="AT37" s="719"/>
      <c r="AU37" s="719"/>
      <c r="AV37" s="719"/>
      <c r="AW37" s="719"/>
      <c r="AX37" s="719"/>
      <c r="AY37" s="720"/>
      <c r="AZ37" s="641">
        <v>1317564</v>
      </c>
      <c r="BA37" s="642"/>
      <c r="BB37" s="642"/>
      <c r="BC37" s="642"/>
      <c r="BD37" s="674"/>
      <c r="BE37" s="674"/>
      <c r="BF37" s="700"/>
      <c r="BG37" s="656" t="s">
        <v>335</v>
      </c>
      <c r="BH37" s="657"/>
      <c r="BI37" s="657"/>
      <c r="BJ37" s="657"/>
      <c r="BK37" s="657"/>
      <c r="BL37" s="657"/>
      <c r="BM37" s="657"/>
      <c r="BN37" s="657"/>
      <c r="BO37" s="657"/>
      <c r="BP37" s="657"/>
      <c r="BQ37" s="657"/>
      <c r="BR37" s="657"/>
      <c r="BS37" s="657"/>
      <c r="BT37" s="657"/>
      <c r="BU37" s="658"/>
      <c r="BV37" s="641">
        <v>12354</v>
      </c>
      <c r="BW37" s="642"/>
      <c r="BX37" s="642"/>
      <c r="BY37" s="642"/>
      <c r="BZ37" s="642"/>
      <c r="CA37" s="642"/>
      <c r="CB37" s="651"/>
      <c r="CD37" s="656" t="s">
        <v>336</v>
      </c>
      <c r="CE37" s="657"/>
      <c r="CF37" s="657"/>
      <c r="CG37" s="657"/>
      <c r="CH37" s="657"/>
      <c r="CI37" s="657"/>
      <c r="CJ37" s="657"/>
      <c r="CK37" s="657"/>
      <c r="CL37" s="657"/>
      <c r="CM37" s="657"/>
      <c r="CN37" s="657"/>
      <c r="CO37" s="657"/>
      <c r="CP37" s="657"/>
      <c r="CQ37" s="658"/>
      <c r="CR37" s="641">
        <v>5867</v>
      </c>
      <c r="CS37" s="674"/>
      <c r="CT37" s="674"/>
      <c r="CU37" s="674"/>
      <c r="CV37" s="674"/>
      <c r="CW37" s="674"/>
      <c r="CX37" s="674"/>
      <c r="CY37" s="675"/>
      <c r="CZ37" s="646">
        <v>0</v>
      </c>
      <c r="DA37" s="676"/>
      <c r="DB37" s="676"/>
      <c r="DC37" s="679"/>
      <c r="DD37" s="650">
        <v>5867</v>
      </c>
      <c r="DE37" s="674"/>
      <c r="DF37" s="674"/>
      <c r="DG37" s="674"/>
      <c r="DH37" s="674"/>
      <c r="DI37" s="674"/>
      <c r="DJ37" s="674"/>
      <c r="DK37" s="675"/>
      <c r="DL37" s="650">
        <v>5867</v>
      </c>
      <c r="DM37" s="674"/>
      <c r="DN37" s="674"/>
      <c r="DO37" s="674"/>
      <c r="DP37" s="674"/>
      <c r="DQ37" s="674"/>
      <c r="DR37" s="674"/>
      <c r="DS37" s="674"/>
      <c r="DT37" s="674"/>
      <c r="DU37" s="674"/>
      <c r="DV37" s="675"/>
      <c r="DW37" s="646">
        <v>0</v>
      </c>
      <c r="DX37" s="676"/>
      <c r="DY37" s="676"/>
      <c r="DZ37" s="676"/>
      <c r="EA37" s="676"/>
      <c r="EB37" s="676"/>
      <c r="EC37" s="677"/>
    </row>
    <row r="38" spans="2:133" ht="11.25" customHeight="1" x14ac:dyDescent="0.15">
      <c r="B38" s="686" t="s">
        <v>337</v>
      </c>
      <c r="C38" s="687"/>
      <c r="D38" s="687"/>
      <c r="E38" s="687"/>
      <c r="F38" s="687"/>
      <c r="G38" s="687"/>
      <c r="H38" s="687"/>
      <c r="I38" s="687"/>
      <c r="J38" s="687"/>
      <c r="K38" s="687"/>
      <c r="L38" s="687"/>
      <c r="M38" s="687"/>
      <c r="N38" s="687"/>
      <c r="O38" s="687"/>
      <c r="P38" s="687"/>
      <c r="Q38" s="688"/>
      <c r="R38" s="721">
        <v>35488458</v>
      </c>
      <c r="S38" s="722"/>
      <c r="T38" s="722"/>
      <c r="U38" s="722"/>
      <c r="V38" s="722"/>
      <c r="W38" s="722"/>
      <c r="X38" s="722"/>
      <c r="Y38" s="723"/>
      <c r="Z38" s="724">
        <v>100</v>
      </c>
      <c r="AA38" s="724"/>
      <c r="AB38" s="724"/>
      <c r="AC38" s="724"/>
      <c r="AD38" s="725">
        <v>19314757</v>
      </c>
      <c r="AE38" s="725"/>
      <c r="AF38" s="725"/>
      <c r="AG38" s="725"/>
      <c r="AH38" s="725"/>
      <c r="AI38" s="725"/>
      <c r="AJ38" s="725"/>
      <c r="AK38" s="725"/>
      <c r="AL38" s="726">
        <v>100</v>
      </c>
      <c r="AM38" s="712"/>
      <c r="AN38" s="712"/>
      <c r="AO38" s="727"/>
      <c r="AQ38" s="718" t="s">
        <v>338</v>
      </c>
      <c r="AR38" s="719"/>
      <c r="AS38" s="719"/>
      <c r="AT38" s="719"/>
      <c r="AU38" s="719"/>
      <c r="AV38" s="719"/>
      <c r="AW38" s="719"/>
      <c r="AX38" s="719"/>
      <c r="AY38" s="720"/>
      <c r="AZ38" s="641">
        <v>12662</v>
      </c>
      <c r="BA38" s="642"/>
      <c r="BB38" s="642"/>
      <c r="BC38" s="642"/>
      <c r="BD38" s="674"/>
      <c r="BE38" s="674"/>
      <c r="BF38" s="700"/>
      <c r="BG38" s="656" t="s">
        <v>339</v>
      </c>
      <c r="BH38" s="657"/>
      <c r="BI38" s="657"/>
      <c r="BJ38" s="657"/>
      <c r="BK38" s="657"/>
      <c r="BL38" s="657"/>
      <c r="BM38" s="657"/>
      <c r="BN38" s="657"/>
      <c r="BO38" s="657"/>
      <c r="BP38" s="657"/>
      <c r="BQ38" s="657"/>
      <c r="BR38" s="657"/>
      <c r="BS38" s="657"/>
      <c r="BT38" s="657"/>
      <c r="BU38" s="658"/>
      <c r="BV38" s="641">
        <v>19849</v>
      </c>
      <c r="BW38" s="642"/>
      <c r="BX38" s="642"/>
      <c r="BY38" s="642"/>
      <c r="BZ38" s="642"/>
      <c r="CA38" s="642"/>
      <c r="CB38" s="651"/>
      <c r="CD38" s="656" t="s">
        <v>340</v>
      </c>
      <c r="CE38" s="657"/>
      <c r="CF38" s="657"/>
      <c r="CG38" s="657"/>
      <c r="CH38" s="657"/>
      <c r="CI38" s="657"/>
      <c r="CJ38" s="657"/>
      <c r="CK38" s="657"/>
      <c r="CL38" s="657"/>
      <c r="CM38" s="657"/>
      <c r="CN38" s="657"/>
      <c r="CO38" s="657"/>
      <c r="CP38" s="657"/>
      <c r="CQ38" s="658"/>
      <c r="CR38" s="641">
        <v>2995311</v>
      </c>
      <c r="CS38" s="642"/>
      <c r="CT38" s="642"/>
      <c r="CU38" s="642"/>
      <c r="CV38" s="642"/>
      <c r="CW38" s="642"/>
      <c r="CX38" s="642"/>
      <c r="CY38" s="643"/>
      <c r="CZ38" s="646">
        <v>8.6</v>
      </c>
      <c r="DA38" s="676"/>
      <c r="DB38" s="676"/>
      <c r="DC38" s="679"/>
      <c r="DD38" s="650">
        <v>2411717</v>
      </c>
      <c r="DE38" s="642"/>
      <c r="DF38" s="642"/>
      <c r="DG38" s="642"/>
      <c r="DH38" s="642"/>
      <c r="DI38" s="642"/>
      <c r="DJ38" s="642"/>
      <c r="DK38" s="643"/>
      <c r="DL38" s="650">
        <v>2223200</v>
      </c>
      <c r="DM38" s="642"/>
      <c r="DN38" s="642"/>
      <c r="DO38" s="642"/>
      <c r="DP38" s="642"/>
      <c r="DQ38" s="642"/>
      <c r="DR38" s="642"/>
      <c r="DS38" s="642"/>
      <c r="DT38" s="642"/>
      <c r="DU38" s="642"/>
      <c r="DV38" s="643"/>
      <c r="DW38" s="646">
        <v>10.6</v>
      </c>
      <c r="DX38" s="676"/>
      <c r="DY38" s="676"/>
      <c r="DZ38" s="676"/>
      <c r="EA38" s="676"/>
      <c r="EB38" s="676"/>
      <c r="EC38" s="677"/>
    </row>
    <row r="39" spans="2:133" ht="11.25" customHeight="1" x14ac:dyDescent="0.15">
      <c r="AQ39" s="718" t="s">
        <v>341</v>
      </c>
      <c r="AR39" s="719"/>
      <c r="AS39" s="719"/>
      <c r="AT39" s="719"/>
      <c r="AU39" s="719"/>
      <c r="AV39" s="719"/>
      <c r="AW39" s="719"/>
      <c r="AX39" s="719"/>
      <c r="AY39" s="720"/>
      <c r="AZ39" s="641" t="s">
        <v>234</v>
      </c>
      <c r="BA39" s="642"/>
      <c r="BB39" s="642"/>
      <c r="BC39" s="642"/>
      <c r="BD39" s="674"/>
      <c r="BE39" s="674"/>
      <c r="BF39" s="700"/>
      <c r="BG39" s="732" t="s">
        <v>342</v>
      </c>
      <c r="BH39" s="733"/>
      <c r="BI39" s="733"/>
      <c r="BJ39" s="733"/>
      <c r="BK39" s="733"/>
      <c r="BL39" s="235"/>
      <c r="BM39" s="657" t="s">
        <v>343</v>
      </c>
      <c r="BN39" s="657"/>
      <c r="BO39" s="657"/>
      <c r="BP39" s="657"/>
      <c r="BQ39" s="657"/>
      <c r="BR39" s="657"/>
      <c r="BS39" s="657"/>
      <c r="BT39" s="657"/>
      <c r="BU39" s="658"/>
      <c r="BV39" s="641">
        <v>89</v>
      </c>
      <c r="BW39" s="642"/>
      <c r="BX39" s="642"/>
      <c r="BY39" s="642"/>
      <c r="BZ39" s="642"/>
      <c r="CA39" s="642"/>
      <c r="CB39" s="651"/>
      <c r="CD39" s="656" t="s">
        <v>344</v>
      </c>
      <c r="CE39" s="657"/>
      <c r="CF39" s="657"/>
      <c r="CG39" s="657"/>
      <c r="CH39" s="657"/>
      <c r="CI39" s="657"/>
      <c r="CJ39" s="657"/>
      <c r="CK39" s="657"/>
      <c r="CL39" s="657"/>
      <c r="CM39" s="657"/>
      <c r="CN39" s="657"/>
      <c r="CO39" s="657"/>
      <c r="CP39" s="657"/>
      <c r="CQ39" s="658"/>
      <c r="CR39" s="641">
        <v>747117</v>
      </c>
      <c r="CS39" s="674"/>
      <c r="CT39" s="674"/>
      <c r="CU39" s="674"/>
      <c r="CV39" s="674"/>
      <c r="CW39" s="674"/>
      <c r="CX39" s="674"/>
      <c r="CY39" s="675"/>
      <c r="CZ39" s="646">
        <v>2.1</v>
      </c>
      <c r="DA39" s="676"/>
      <c r="DB39" s="676"/>
      <c r="DC39" s="679"/>
      <c r="DD39" s="650">
        <v>632222</v>
      </c>
      <c r="DE39" s="674"/>
      <c r="DF39" s="674"/>
      <c r="DG39" s="674"/>
      <c r="DH39" s="674"/>
      <c r="DI39" s="674"/>
      <c r="DJ39" s="674"/>
      <c r="DK39" s="675"/>
      <c r="DL39" s="650" t="s">
        <v>128</v>
      </c>
      <c r="DM39" s="674"/>
      <c r="DN39" s="674"/>
      <c r="DO39" s="674"/>
      <c r="DP39" s="674"/>
      <c r="DQ39" s="674"/>
      <c r="DR39" s="674"/>
      <c r="DS39" s="674"/>
      <c r="DT39" s="674"/>
      <c r="DU39" s="674"/>
      <c r="DV39" s="675"/>
      <c r="DW39" s="646" t="s">
        <v>128</v>
      </c>
      <c r="DX39" s="676"/>
      <c r="DY39" s="676"/>
      <c r="DZ39" s="676"/>
      <c r="EA39" s="676"/>
      <c r="EB39" s="676"/>
      <c r="EC39" s="677"/>
    </row>
    <row r="40" spans="2:133" ht="11.25" customHeight="1" x14ac:dyDescent="0.15">
      <c r="AQ40" s="718" t="s">
        <v>345</v>
      </c>
      <c r="AR40" s="719"/>
      <c r="AS40" s="719"/>
      <c r="AT40" s="719"/>
      <c r="AU40" s="719"/>
      <c r="AV40" s="719"/>
      <c r="AW40" s="719"/>
      <c r="AX40" s="719"/>
      <c r="AY40" s="720"/>
      <c r="AZ40" s="641">
        <v>826915</v>
      </c>
      <c r="BA40" s="642"/>
      <c r="BB40" s="642"/>
      <c r="BC40" s="642"/>
      <c r="BD40" s="674"/>
      <c r="BE40" s="674"/>
      <c r="BF40" s="700"/>
      <c r="BG40" s="732"/>
      <c r="BH40" s="733"/>
      <c r="BI40" s="733"/>
      <c r="BJ40" s="733"/>
      <c r="BK40" s="733"/>
      <c r="BL40" s="235"/>
      <c r="BM40" s="657" t="s">
        <v>346</v>
      </c>
      <c r="BN40" s="657"/>
      <c r="BO40" s="657"/>
      <c r="BP40" s="657"/>
      <c r="BQ40" s="657"/>
      <c r="BR40" s="657"/>
      <c r="BS40" s="657"/>
      <c r="BT40" s="657"/>
      <c r="BU40" s="658"/>
      <c r="BV40" s="641" t="s">
        <v>128</v>
      </c>
      <c r="BW40" s="642"/>
      <c r="BX40" s="642"/>
      <c r="BY40" s="642"/>
      <c r="BZ40" s="642"/>
      <c r="CA40" s="642"/>
      <c r="CB40" s="651"/>
      <c r="CD40" s="656" t="s">
        <v>347</v>
      </c>
      <c r="CE40" s="657"/>
      <c r="CF40" s="657"/>
      <c r="CG40" s="657"/>
      <c r="CH40" s="657"/>
      <c r="CI40" s="657"/>
      <c r="CJ40" s="657"/>
      <c r="CK40" s="657"/>
      <c r="CL40" s="657"/>
      <c r="CM40" s="657"/>
      <c r="CN40" s="657"/>
      <c r="CO40" s="657"/>
      <c r="CP40" s="657"/>
      <c r="CQ40" s="658"/>
      <c r="CR40" s="641">
        <v>620400</v>
      </c>
      <c r="CS40" s="642"/>
      <c r="CT40" s="642"/>
      <c r="CU40" s="642"/>
      <c r="CV40" s="642"/>
      <c r="CW40" s="642"/>
      <c r="CX40" s="642"/>
      <c r="CY40" s="643"/>
      <c r="CZ40" s="646">
        <v>1.8</v>
      </c>
      <c r="DA40" s="676"/>
      <c r="DB40" s="676"/>
      <c r="DC40" s="679"/>
      <c r="DD40" s="650" t="s">
        <v>138</v>
      </c>
      <c r="DE40" s="642"/>
      <c r="DF40" s="642"/>
      <c r="DG40" s="642"/>
      <c r="DH40" s="642"/>
      <c r="DI40" s="642"/>
      <c r="DJ40" s="642"/>
      <c r="DK40" s="643"/>
      <c r="DL40" s="650" t="s">
        <v>234</v>
      </c>
      <c r="DM40" s="642"/>
      <c r="DN40" s="642"/>
      <c r="DO40" s="642"/>
      <c r="DP40" s="642"/>
      <c r="DQ40" s="642"/>
      <c r="DR40" s="642"/>
      <c r="DS40" s="642"/>
      <c r="DT40" s="642"/>
      <c r="DU40" s="642"/>
      <c r="DV40" s="643"/>
      <c r="DW40" s="646" t="s">
        <v>234</v>
      </c>
      <c r="DX40" s="676"/>
      <c r="DY40" s="676"/>
      <c r="DZ40" s="676"/>
      <c r="EA40" s="676"/>
      <c r="EB40" s="676"/>
      <c r="EC40" s="677"/>
    </row>
    <row r="41" spans="2:133" ht="11.25" customHeight="1" x14ac:dyDescent="0.15">
      <c r="AQ41" s="728" t="s">
        <v>348</v>
      </c>
      <c r="AR41" s="729"/>
      <c r="AS41" s="729"/>
      <c r="AT41" s="729"/>
      <c r="AU41" s="729"/>
      <c r="AV41" s="729"/>
      <c r="AW41" s="729"/>
      <c r="AX41" s="729"/>
      <c r="AY41" s="730"/>
      <c r="AZ41" s="721">
        <v>2177603</v>
      </c>
      <c r="BA41" s="722"/>
      <c r="BB41" s="722"/>
      <c r="BC41" s="722"/>
      <c r="BD41" s="711"/>
      <c r="BE41" s="711"/>
      <c r="BF41" s="713"/>
      <c r="BG41" s="734"/>
      <c r="BH41" s="735"/>
      <c r="BI41" s="735"/>
      <c r="BJ41" s="735"/>
      <c r="BK41" s="735"/>
      <c r="BL41" s="236"/>
      <c r="BM41" s="666" t="s">
        <v>349</v>
      </c>
      <c r="BN41" s="666"/>
      <c r="BO41" s="666"/>
      <c r="BP41" s="666"/>
      <c r="BQ41" s="666"/>
      <c r="BR41" s="666"/>
      <c r="BS41" s="666"/>
      <c r="BT41" s="666"/>
      <c r="BU41" s="667"/>
      <c r="BV41" s="721">
        <v>346</v>
      </c>
      <c r="BW41" s="722"/>
      <c r="BX41" s="722"/>
      <c r="BY41" s="722"/>
      <c r="BZ41" s="722"/>
      <c r="CA41" s="722"/>
      <c r="CB41" s="731"/>
      <c r="CD41" s="656" t="s">
        <v>350</v>
      </c>
      <c r="CE41" s="657"/>
      <c r="CF41" s="657"/>
      <c r="CG41" s="657"/>
      <c r="CH41" s="657"/>
      <c r="CI41" s="657"/>
      <c r="CJ41" s="657"/>
      <c r="CK41" s="657"/>
      <c r="CL41" s="657"/>
      <c r="CM41" s="657"/>
      <c r="CN41" s="657"/>
      <c r="CO41" s="657"/>
      <c r="CP41" s="657"/>
      <c r="CQ41" s="658"/>
      <c r="CR41" s="641" t="s">
        <v>128</v>
      </c>
      <c r="CS41" s="674"/>
      <c r="CT41" s="674"/>
      <c r="CU41" s="674"/>
      <c r="CV41" s="674"/>
      <c r="CW41" s="674"/>
      <c r="CX41" s="674"/>
      <c r="CY41" s="675"/>
      <c r="CZ41" s="646" t="s">
        <v>138</v>
      </c>
      <c r="DA41" s="676"/>
      <c r="DB41" s="676"/>
      <c r="DC41" s="679"/>
      <c r="DD41" s="650" t="s">
        <v>128</v>
      </c>
      <c r="DE41" s="674"/>
      <c r="DF41" s="674"/>
      <c r="DG41" s="674"/>
      <c r="DH41" s="674"/>
      <c r="DI41" s="674"/>
      <c r="DJ41" s="674"/>
      <c r="DK41" s="675"/>
      <c r="DL41" s="739"/>
      <c r="DM41" s="740"/>
      <c r="DN41" s="740"/>
      <c r="DO41" s="740"/>
      <c r="DP41" s="740"/>
      <c r="DQ41" s="740"/>
      <c r="DR41" s="740"/>
      <c r="DS41" s="740"/>
      <c r="DT41" s="740"/>
      <c r="DU41" s="740"/>
      <c r="DV41" s="741"/>
      <c r="DW41" s="736"/>
      <c r="DX41" s="737"/>
      <c r="DY41" s="737"/>
      <c r="DZ41" s="737"/>
      <c r="EA41" s="737"/>
      <c r="EB41" s="737"/>
      <c r="EC41" s="738"/>
    </row>
    <row r="42" spans="2:133" ht="11.25" customHeight="1" x14ac:dyDescent="0.15">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352</v>
      </c>
      <c r="CE42" s="639"/>
      <c r="CF42" s="639"/>
      <c r="CG42" s="639"/>
      <c r="CH42" s="639"/>
      <c r="CI42" s="639"/>
      <c r="CJ42" s="639"/>
      <c r="CK42" s="639"/>
      <c r="CL42" s="639"/>
      <c r="CM42" s="639"/>
      <c r="CN42" s="639"/>
      <c r="CO42" s="639"/>
      <c r="CP42" s="639"/>
      <c r="CQ42" s="640"/>
      <c r="CR42" s="641">
        <v>4927760</v>
      </c>
      <c r="CS42" s="642"/>
      <c r="CT42" s="642"/>
      <c r="CU42" s="642"/>
      <c r="CV42" s="642"/>
      <c r="CW42" s="642"/>
      <c r="CX42" s="642"/>
      <c r="CY42" s="643"/>
      <c r="CZ42" s="646">
        <v>14.1</v>
      </c>
      <c r="DA42" s="647"/>
      <c r="DB42" s="647"/>
      <c r="DC42" s="742"/>
      <c r="DD42" s="650">
        <v>710896</v>
      </c>
      <c r="DE42" s="642"/>
      <c r="DF42" s="642"/>
      <c r="DG42" s="642"/>
      <c r="DH42" s="642"/>
      <c r="DI42" s="642"/>
      <c r="DJ42" s="642"/>
      <c r="DK42" s="643"/>
      <c r="DL42" s="739"/>
      <c r="DM42" s="740"/>
      <c r="DN42" s="740"/>
      <c r="DO42" s="740"/>
      <c r="DP42" s="740"/>
      <c r="DQ42" s="740"/>
      <c r="DR42" s="740"/>
      <c r="DS42" s="740"/>
      <c r="DT42" s="740"/>
      <c r="DU42" s="740"/>
      <c r="DV42" s="741"/>
      <c r="DW42" s="736"/>
      <c r="DX42" s="737"/>
      <c r="DY42" s="737"/>
      <c r="DZ42" s="737"/>
      <c r="EA42" s="737"/>
      <c r="EB42" s="737"/>
      <c r="EC42" s="738"/>
    </row>
    <row r="43" spans="2:133" ht="11.25" customHeight="1" x14ac:dyDescent="0.15">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354</v>
      </c>
      <c r="CE43" s="639"/>
      <c r="CF43" s="639"/>
      <c r="CG43" s="639"/>
      <c r="CH43" s="639"/>
      <c r="CI43" s="639"/>
      <c r="CJ43" s="639"/>
      <c r="CK43" s="639"/>
      <c r="CL43" s="639"/>
      <c r="CM43" s="639"/>
      <c r="CN43" s="639"/>
      <c r="CO43" s="639"/>
      <c r="CP43" s="639"/>
      <c r="CQ43" s="640"/>
      <c r="CR43" s="641">
        <v>121029</v>
      </c>
      <c r="CS43" s="674"/>
      <c r="CT43" s="674"/>
      <c r="CU43" s="674"/>
      <c r="CV43" s="674"/>
      <c r="CW43" s="674"/>
      <c r="CX43" s="674"/>
      <c r="CY43" s="675"/>
      <c r="CZ43" s="646">
        <v>0.3</v>
      </c>
      <c r="DA43" s="676"/>
      <c r="DB43" s="676"/>
      <c r="DC43" s="679"/>
      <c r="DD43" s="650">
        <v>104545</v>
      </c>
      <c r="DE43" s="674"/>
      <c r="DF43" s="674"/>
      <c r="DG43" s="674"/>
      <c r="DH43" s="674"/>
      <c r="DI43" s="674"/>
      <c r="DJ43" s="674"/>
      <c r="DK43" s="675"/>
      <c r="DL43" s="739"/>
      <c r="DM43" s="740"/>
      <c r="DN43" s="740"/>
      <c r="DO43" s="740"/>
      <c r="DP43" s="740"/>
      <c r="DQ43" s="740"/>
      <c r="DR43" s="740"/>
      <c r="DS43" s="740"/>
      <c r="DT43" s="740"/>
      <c r="DU43" s="740"/>
      <c r="DV43" s="741"/>
      <c r="DW43" s="736"/>
      <c r="DX43" s="737"/>
      <c r="DY43" s="737"/>
      <c r="DZ43" s="737"/>
      <c r="EA43" s="737"/>
      <c r="EB43" s="737"/>
      <c r="EC43" s="738"/>
    </row>
    <row r="44" spans="2:133" ht="11.25" customHeight="1" x14ac:dyDescent="0.15">
      <c r="B44" s="240" t="s">
        <v>355</v>
      </c>
      <c r="CD44" s="753" t="s">
        <v>306</v>
      </c>
      <c r="CE44" s="754"/>
      <c r="CF44" s="638" t="s">
        <v>356</v>
      </c>
      <c r="CG44" s="639"/>
      <c r="CH44" s="639"/>
      <c r="CI44" s="639"/>
      <c r="CJ44" s="639"/>
      <c r="CK44" s="639"/>
      <c r="CL44" s="639"/>
      <c r="CM44" s="639"/>
      <c r="CN44" s="639"/>
      <c r="CO44" s="639"/>
      <c r="CP44" s="639"/>
      <c r="CQ44" s="640"/>
      <c r="CR44" s="641">
        <v>4927760</v>
      </c>
      <c r="CS44" s="642"/>
      <c r="CT44" s="642"/>
      <c r="CU44" s="642"/>
      <c r="CV44" s="642"/>
      <c r="CW44" s="642"/>
      <c r="CX44" s="642"/>
      <c r="CY44" s="643"/>
      <c r="CZ44" s="646">
        <v>14.1</v>
      </c>
      <c r="DA44" s="647"/>
      <c r="DB44" s="647"/>
      <c r="DC44" s="742"/>
      <c r="DD44" s="650">
        <v>710896</v>
      </c>
      <c r="DE44" s="642"/>
      <c r="DF44" s="642"/>
      <c r="DG44" s="642"/>
      <c r="DH44" s="642"/>
      <c r="DI44" s="642"/>
      <c r="DJ44" s="642"/>
      <c r="DK44" s="643"/>
      <c r="DL44" s="739"/>
      <c r="DM44" s="740"/>
      <c r="DN44" s="740"/>
      <c r="DO44" s="740"/>
      <c r="DP44" s="740"/>
      <c r="DQ44" s="740"/>
      <c r="DR44" s="740"/>
      <c r="DS44" s="740"/>
      <c r="DT44" s="740"/>
      <c r="DU44" s="740"/>
      <c r="DV44" s="741"/>
      <c r="DW44" s="736"/>
      <c r="DX44" s="737"/>
      <c r="DY44" s="737"/>
      <c r="DZ44" s="737"/>
      <c r="EA44" s="737"/>
      <c r="EB44" s="737"/>
      <c r="EC44" s="738"/>
    </row>
    <row r="45" spans="2:133" ht="11.25" customHeight="1" x14ac:dyDescent="0.15">
      <c r="CD45" s="755"/>
      <c r="CE45" s="756"/>
      <c r="CF45" s="638" t="s">
        <v>357</v>
      </c>
      <c r="CG45" s="639"/>
      <c r="CH45" s="639"/>
      <c r="CI45" s="639"/>
      <c r="CJ45" s="639"/>
      <c r="CK45" s="639"/>
      <c r="CL45" s="639"/>
      <c r="CM45" s="639"/>
      <c r="CN45" s="639"/>
      <c r="CO45" s="639"/>
      <c r="CP45" s="639"/>
      <c r="CQ45" s="640"/>
      <c r="CR45" s="641">
        <v>1867479</v>
      </c>
      <c r="CS45" s="674"/>
      <c r="CT45" s="674"/>
      <c r="CU45" s="674"/>
      <c r="CV45" s="674"/>
      <c r="CW45" s="674"/>
      <c r="CX45" s="674"/>
      <c r="CY45" s="675"/>
      <c r="CZ45" s="646">
        <v>5.3</v>
      </c>
      <c r="DA45" s="676"/>
      <c r="DB45" s="676"/>
      <c r="DC45" s="679"/>
      <c r="DD45" s="650">
        <v>137831</v>
      </c>
      <c r="DE45" s="674"/>
      <c r="DF45" s="674"/>
      <c r="DG45" s="674"/>
      <c r="DH45" s="674"/>
      <c r="DI45" s="674"/>
      <c r="DJ45" s="674"/>
      <c r="DK45" s="675"/>
      <c r="DL45" s="739"/>
      <c r="DM45" s="740"/>
      <c r="DN45" s="740"/>
      <c r="DO45" s="740"/>
      <c r="DP45" s="740"/>
      <c r="DQ45" s="740"/>
      <c r="DR45" s="740"/>
      <c r="DS45" s="740"/>
      <c r="DT45" s="740"/>
      <c r="DU45" s="740"/>
      <c r="DV45" s="741"/>
      <c r="DW45" s="736"/>
      <c r="DX45" s="737"/>
      <c r="DY45" s="737"/>
      <c r="DZ45" s="737"/>
      <c r="EA45" s="737"/>
      <c r="EB45" s="737"/>
      <c r="EC45" s="738"/>
    </row>
    <row r="46" spans="2:133" ht="11.25" customHeight="1" x14ac:dyDescent="0.15">
      <c r="CD46" s="755"/>
      <c r="CE46" s="756"/>
      <c r="CF46" s="638" t="s">
        <v>358</v>
      </c>
      <c r="CG46" s="639"/>
      <c r="CH46" s="639"/>
      <c r="CI46" s="639"/>
      <c r="CJ46" s="639"/>
      <c r="CK46" s="639"/>
      <c r="CL46" s="639"/>
      <c r="CM46" s="639"/>
      <c r="CN46" s="639"/>
      <c r="CO46" s="639"/>
      <c r="CP46" s="639"/>
      <c r="CQ46" s="640"/>
      <c r="CR46" s="641">
        <v>3043908</v>
      </c>
      <c r="CS46" s="642"/>
      <c r="CT46" s="642"/>
      <c r="CU46" s="642"/>
      <c r="CV46" s="642"/>
      <c r="CW46" s="642"/>
      <c r="CX46" s="642"/>
      <c r="CY46" s="643"/>
      <c r="CZ46" s="646">
        <v>8.6999999999999993</v>
      </c>
      <c r="DA46" s="647"/>
      <c r="DB46" s="647"/>
      <c r="DC46" s="742"/>
      <c r="DD46" s="650">
        <v>571580</v>
      </c>
      <c r="DE46" s="642"/>
      <c r="DF46" s="642"/>
      <c r="DG46" s="642"/>
      <c r="DH46" s="642"/>
      <c r="DI46" s="642"/>
      <c r="DJ46" s="642"/>
      <c r="DK46" s="643"/>
      <c r="DL46" s="739"/>
      <c r="DM46" s="740"/>
      <c r="DN46" s="740"/>
      <c r="DO46" s="740"/>
      <c r="DP46" s="740"/>
      <c r="DQ46" s="740"/>
      <c r="DR46" s="740"/>
      <c r="DS46" s="740"/>
      <c r="DT46" s="740"/>
      <c r="DU46" s="740"/>
      <c r="DV46" s="741"/>
      <c r="DW46" s="736"/>
      <c r="DX46" s="737"/>
      <c r="DY46" s="737"/>
      <c r="DZ46" s="737"/>
      <c r="EA46" s="737"/>
      <c r="EB46" s="737"/>
      <c r="EC46" s="738"/>
    </row>
    <row r="47" spans="2:133" ht="11.25" customHeight="1" x14ac:dyDescent="0.15">
      <c r="CD47" s="755"/>
      <c r="CE47" s="756"/>
      <c r="CF47" s="638" t="s">
        <v>359</v>
      </c>
      <c r="CG47" s="639"/>
      <c r="CH47" s="639"/>
      <c r="CI47" s="639"/>
      <c r="CJ47" s="639"/>
      <c r="CK47" s="639"/>
      <c r="CL47" s="639"/>
      <c r="CM47" s="639"/>
      <c r="CN47" s="639"/>
      <c r="CO47" s="639"/>
      <c r="CP47" s="639"/>
      <c r="CQ47" s="640"/>
      <c r="CR47" s="641" t="s">
        <v>234</v>
      </c>
      <c r="CS47" s="674"/>
      <c r="CT47" s="674"/>
      <c r="CU47" s="674"/>
      <c r="CV47" s="674"/>
      <c r="CW47" s="674"/>
      <c r="CX47" s="674"/>
      <c r="CY47" s="675"/>
      <c r="CZ47" s="646" t="s">
        <v>128</v>
      </c>
      <c r="DA47" s="676"/>
      <c r="DB47" s="676"/>
      <c r="DC47" s="679"/>
      <c r="DD47" s="650" t="s">
        <v>128</v>
      </c>
      <c r="DE47" s="674"/>
      <c r="DF47" s="674"/>
      <c r="DG47" s="674"/>
      <c r="DH47" s="674"/>
      <c r="DI47" s="674"/>
      <c r="DJ47" s="674"/>
      <c r="DK47" s="675"/>
      <c r="DL47" s="739"/>
      <c r="DM47" s="740"/>
      <c r="DN47" s="740"/>
      <c r="DO47" s="740"/>
      <c r="DP47" s="740"/>
      <c r="DQ47" s="740"/>
      <c r="DR47" s="740"/>
      <c r="DS47" s="740"/>
      <c r="DT47" s="740"/>
      <c r="DU47" s="740"/>
      <c r="DV47" s="741"/>
      <c r="DW47" s="736"/>
      <c r="DX47" s="737"/>
      <c r="DY47" s="737"/>
      <c r="DZ47" s="737"/>
      <c r="EA47" s="737"/>
      <c r="EB47" s="737"/>
      <c r="EC47" s="738"/>
    </row>
    <row r="48" spans="2:133" x14ac:dyDescent="0.15">
      <c r="CD48" s="757"/>
      <c r="CE48" s="758"/>
      <c r="CF48" s="638" t="s">
        <v>360</v>
      </c>
      <c r="CG48" s="639"/>
      <c r="CH48" s="639"/>
      <c r="CI48" s="639"/>
      <c r="CJ48" s="639"/>
      <c r="CK48" s="639"/>
      <c r="CL48" s="639"/>
      <c r="CM48" s="639"/>
      <c r="CN48" s="639"/>
      <c r="CO48" s="639"/>
      <c r="CP48" s="639"/>
      <c r="CQ48" s="640"/>
      <c r="CR48" s="641" t="s">
        <v>234</v>
      </c>
      <c r="CS48" s="642"/>
      <c r="CT48" s="642"/>
      <c r="CU48" s="642"/>
      <c r="CV48" s="642"/>
      <c r="CW48" s="642"/>
      <c r="CX48" s="642"/>
      <c r="CY48" s="643"/>
      <c r="CZ48" s="646" t="s">
        <v>234</v>
      </c>
      <c r="DA48" s="647"/>
      <c r="DB48" s="647"/>
      <c r="DC48" s="742"/>
      <c r="DD48" s="650" t="s">
        <v>234</v>
      </c>
      <c r="DE48" s="642"/>
      <c r="DF48" s="642"/>
      <c r="DG48" s="642"/>
      <c r="DH48" s="642"/>
      <c r="DI48" s="642"/>
      <c r="DJ48" s="642"/>
      <c r="DK48" s="643"/>
      <c r="DL48" s="739"/>
      <c r="DM48" s="740"/>
      <c r="DN48" s="740"/>
      <c r="DO48" s="740"/>
      <c r="DP48" s="740"/>
      <c r="DQ48" s="740"/>
      <c r="DR48" s="740"/>
      <c r="DS48" s="740"/>
      <c r="DT48" s="740"/>
      <c r="DU48" s="740"/>
      <c r="DV48" s="741"/>
      <c r="DW48" s="736"/>
      <c r="DX48" s="737"/>
      <c r="DY48" s="737"/>
      <c r="DZ48" s="737"/>
      <c r="EA48" s="737"/>
      <c r="EB48" s="737"/>
      <c r="EC48" s="738"/>
    </row>
    <row r="49" spans="82:133" ht="11.25" customHeight="1" x14ac:dyDescent="0.15">
      <c r="CD49" s="686" t="s">
        <v>361</v>
      </c>
      <c r="CE49" s="687"/>
      <c r="CF49" s="687"/>
      <c r="CG49" s="687"/>
      <c r="CH49" s="687"/>
      <c r="CI49" s="687"/>
      <c r="CJ49" s="687"/>
      <c r="CK49" s="687"/>
      <c r="CL49" s="687"/>
      <c r="CM49" s="687"/>
      <c r="CN49" s="687"/>
      <c r="CO49" s="687"/>
      <c r="CP49" s="687"/>
      <c r="CQ49" s="688"/>
      <c r="CR49" s="721">
        <v>34930464</v>
      </c>
      <c r="CS49" s="711"/>
      <c r="CT49" s="711"/>
      <c r="CU49" s="711"/>
      <c r="CV49" s="711"/>
      <c r="CW49" s="711"/>
      <c r="CX49" s="711"/>
      <c r="CY49" s="743"/>
      <c r="CZ49" s="726">
        <v>100</v>
      </c>
      <c r="DA49" s="744"/>
      <c r="DB49" s="744"/>
      <c r="DC49" s="745"/>
      <c r="DD49" s="746">
        <v>22956011</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fm/nlbpx52iVwnuQVzTnMkW9dThtj9e6OmFBC+T5k0mH0N8Ma6Hlqsu99sNHwmSZuapC43u9eQOv19e5x0ctCQ==" saltValue="hAAg0NUKIyui6+qdclJhKw==" spinCount="100000" sheet="1" objects="1" scenarios="1"/>
  <mergeCells count="582">
    <mergeCell ref="DD47:DK47"/>
    <mergeCell ref="DL47:DV47"/>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363</v>
      </c>
      <c r="DK2" s="789"/>
      <c r="DL2" s="789"/>
      <c r="DM2" s="789"/>
      <c r="DN2" s="789"/>
      <c r="DO2" s="790"/>
      <c r="DP2" s="249"/>
      <c r="DQ2" s="788" t="s">
        <v>364</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365</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367</v>
      </c>
      <c r="B5" s="783"/>
      <c r="C5" s="783"/>
      <c r="D5" s="783"/>
      <c r="E5" s="783"/>
      <c r="F5" s="783"/>
      <c r="G5" s="783"/>
      <c r="H5" s="783"/>
      <c r="I5" s="783"/>
      <c r="J5" s="783"/>
      <c r="K5" s="783"/>
      <c r="L5" s="783"/>
      <c r="M5" s="783"/>
      <c r="N5" s="783"/>
      <c r="O5" s="783"/>
      <c r="P5" s="784"/>
      <c r="Q5" s="759" t="s">
        <v>368</v>
      </c>
      <c r="R5" s="760"/>
      <c r="S5" s="760"/>
      <c r="T5" s="760"/>
      <c r="U5" s="761"/>
      <c r="V5" s="759" t="s">
        <v>369</v>
      </c>
      <c r="W5" s="760"/>
      <c r="X5" s="760"/>
      <c r="Y5" s="760"/>
      <c r="Z5" s="761"/>
      <c r="AA5" s="759" t="s">
        <v>370</v>
      </c>
      <c r="AB5" s="760"/>
      <c r="AC5" s="760"/>
      <c r="AD5" s="760"/>
      <c r="AE5" s="760"/>
      <c r="AF5" s="792" t="s">
        <v>371</v>
      </c>
      <c r="AG5" s="760"/>
      <c r="AH5" s="760"/>
      <c r="AI5" s="760"/>
      <c r="AJ5" s="771"/>
      <c r="AK5" s="760" t="s">
        <v>372</v>
      </c>
      <c r="AL5" s="760"/>
      <c r="AM5" s="760"/>
      <c r="AN5" s="760"/>
      <c r="AO5" s="761"/>
      <c r="AP5" s="759" t="s">
        <v>373</v>
      </c>
      <c r="AQ5" s="760"/>
      <c r="AR5" s="760"/>
      <c r="AS5" s="760"/>
      <c r="AT5" s="761"/>
      <c r="AU5" s="759" t="s">
        <v>374</v>
      </c>
      <c r="AV5" s="760"/>
      <c r="AW5" s="760"/>
      <c r="AX5" s="760"/>
      <c r="AY5" s="771"/>
      <c r="AZ5" s="256"/>
      <c r="BA5" s="256"/>
      <c r="BB5" s="256"/>
      <c r="BC5" s="256"/>
      <c r="BD5" s="256"/>
      <c r="BE5" s="257"/>
      <c r="BF5" s="257"/>
      <c r="BG5" s="257"/>
      <c r="BH5" s="257"/>
      <c r="BI5" s="257"/>
      <c r="BJ5" s="257"/>
      <c r="BK5" s="257"/>
      <c r="BL5" s="257"/>
      <c r="BM5" s="257"/>
      <c r="BN5" s="257"/>
      <c r="BO5" s="257"/>
      <c r="BP5" s="257"/>
      <c r="BQ5" s="782" t="s">
        <v>375</v>
      </c>
      <c r="BR5" s="783"/>
      <c r="BS5" s="783"/>
      <c r="BT5" s="783"/>
      <c r="BU5" s="783"/>
      <c r="BV5" s="783"/>
      <c r="BW5" s="783"/>
      <c r="BX5" s="783"/>
      <c r="BY5" s="783"/>
      <c r="BZ5" s="783"/>
      <c r="CA5" s="783"/>
      <c r="CB5" s="783"/>
      <c r="CC5" s="783"/>
      <c r="CD5" s="783"/>
      <c r="CE5" s="783"/>
      <c r="CF5" s="783"/>
      <c r="CG5" s="784"/>
      <c r="CH5" s="759" t="s">
        <v>376</v>
      </c>
      <c r="CI5" s="760"/>
      <c r="CJ5" s="760"/>
      <c r="CK5" s="760"/>
      <c r="CL5" s="761"/>
      <c r="CM5" s="759" t="s">
        <v>377</v>
      </c>
      <c r="CN5" s="760"/>
      <c r="CO5" s="760"/>
      <c r="CP5" s="760"/>
      <c r="CQ5" s="761"/>
      <c r="CR5" s="759" t="s">
        <v>378</v>
      </c>
      <c r="CS5" s="760"/>
      <c r="CT5" s="760"/>
      <c r="CU5" s="760"/>
      <c r="CV5" s="761"/>
      <c r="CW5" s="759" t="s">
        <v>379</v>
      </c>
      <c r="CX5" s="760"/>
      <c r="CY5" s="760"/>
      <c r="CZ5" s="760"/>
      <c r="DA5" s="761"/>
      <c r="DB5" s="759" t="s">
        <v>380</v>
      </c>
      <c r="DC5" s="760"/>
      <c r="DD5" s="760"/>
      <c r="DE5" s="760"/>
      <c r="DF5" s="761"/>
      <c r="DG5" s="765" t="s">
        <v>381</v>
      </c>
      <c r="DH5" s="766"/>
      <c r="DI5" s="766"/>
      <c r="DJ5" s="766"/>
      <c r="DK5" s="767"/>
      <c r="DL5" s="765" t="s">
        <v>382</v>
      </c>
      <c r="DM5" s="766"/>
      <c r="DN5" s="766"/>
      <c r="DO5" s="766"/>
      <c r="DP5" s="767"/>
      <c r="DQ5" s="759" t="s">
        <v>383</v>
      </c>
      <c r="DR5" s="760"/>
      <c r="DS5" s="760"/>
      <c r="DT5" s="760"/>
      <c r="DU5" s="761"/>
      <c r="DV5" s="759" t="s">
        <v>374</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384</v>
      </c>
      <c r="C7" s="774"/>
      <c r="D7" s="774"/>
      <c r="E7" s="774"/>
      <c r="F7" s="774"/>
      <c r="G7" s="774"/>
      <c r="H7" s="774"/>
      <c r="I7" s="774"/>
      <c r="J7" s="774"/>
      <c r="K7" s="774"/>
      <c r="L7" s="774"/>
      <c r="M7" s="774"/>
      <c r="N7" s="774"/>
      <c r="O7" s="774"/>
      <c r="P7" s="775"/>
      <c r="Q7" s="776">
        <v>34251</v>
      </c>
      <c r="R7" s="777"/>
      <c r="S7" s="777"/>
      <c r="T7" s="777"/>
      <c r="U7" s="777"/>
      <c r="V7" s="777">
        <v>33693</v>
      </c>
      <c r="W7" s="777"/>
      <c r="X7" s="777"/>
      <c r="Y7" s="777"/>
      <c r="Z7" s="777"/>
      <c r="AA7" s="777">
        <v>558</v>
      </c>
      <c r="AB7" s="777"/>
      <c r="AC7" s="777"/>
      <c r="AD7" s="777"/>
      <c r="AE7" s="778"/>
      <c r="AF7" s="779">
        <v>530</v>
      </c>
      <c r="AG7" s="780"/>
      <c r="AH7" s="780"/>
      <c r="AI7" s="780"/>
      <c r="AJ7" s="781"/>
      <c r="AK7" s="816">
        <v>37</v>
      </c>
      <c r="AL7" s="817"/>
      <c r="AM7" s="817"/>
      <c r="AN7" s="817"/>
      <c r="AO7" s="817"/>
      <c r="AP7" s="817">
        <v>35094</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587</v>
      </c>
      <c r="BT7" s="821"/>
      <c r="BU7" s="821"/>
      <c r="BV7" s="821"/>
      <c r="BW7" s="821"/>
      <c r="BX7" s="821"/>
      <c r="BY7" s="821"/>
      <c r="BZ7" s="821"/>
      <c r="CA7" s="821"/>
      <c r="CB7" s="821"/>
      <c r="CC7" s="821"/>
      <c r="CD7" s="821"/>
      <c r="CE7" s="821"/>
      <c r="CF7" s="821"/>
      <c r="CG7" s="822"/>
      <c r="CH7" s="813">
        <v>3</v>
      </c>
      <c r="CI7" s="814"/>
      <c r="CJ7" s="814"/>
      <c r="CK7" s="814"/>
      <c r="CL7" s="815"/>
      <c r="CM7" s="813">
        <v>133</v>
      </c>
      <c r="CN7" s="814"/>
      <c r="CO7" s="814"/>
      <c r="CP7" s="814"/>
      <c r="CQ7" s="815"/>
      <c r="CR7" s="813">
        <v>105</v>
      </c>
      <c r="CS7" s="814"/>
      <c r="CT7" s="814"/>
      <c r="CU7" s="814"/>
      <c r="CV7" s="815"/>
      <c r="CW7" s="813">
        <v>6</v>
      </c>
      <c r="CX7" s="814"/>
      <c r="CY7" s="814"/>
      <c r="CZ7" s="814"/>
      <c r="DA7" s="815"/>
      <c r="DB7" s="813" t="s">
        <v>518</v>
      </c>
      <c r="DC7" s="814"/>
      <c r="DD7" s="814"/>
      <c r="DE7" s="814"/>
      <c r="DF7" s="815"/>
      <c r="DG7" s="813" t="s">
        <v>518</v>
      </c>
      <c r="DH7" s="814"/>
      <c r="DI7" s="814"/>
      <c r="DJ7" s="814"/>
      <c r="DK7" s="815"/>
      <c r="DL7" s="813" t="s">
        <v>518</v>
      </c>
      <c r="DM7" s="814"/>
      <c r="DN7" s="814"/>
      <c r="DO7" s="814"/>
      <c r="DP7" s="815"/>
      <c r="DQ7" s="813" t="s">
        <v>518</v>
      </c>
      <c r="DR7" s="814"/>
      <c r="DS7" s="814"/>
      <c r="DT7" s="814"/>
      <c r="DU7" s="815"/>
      <c r="DV7" s="794"/>
      <c r="DW7" s="795"/>
      <c r="DX7" s="795"/>
      <c r="DY7" s="795"/>
      <c r="DZ7" s="796"/>
      <c r="EA7" s="254"/>
    </row>
    <row r="8" spans="1:131" s="255" customFormat="1" ht="26.25" customHeight="1" x14ac:dyDescent="0.15">
      <c r="A8" s="261">
        <v>2</v>
      </c>
      <c r="B8" s="797" t="s">
        <v>385</v>
      </c>
      <c r="C8" s="798"/>
      <c r="D8" s="798"/>
      <c r="E8" s="798"/>
      <c r="F8" s="798"/>
      <c r="G8" s="798"/>
      <c r="H8" s="798"/>
      <c r="I8" s="798"/>
      <c r="J8" s="798"/>
      <c r="K8" s="798"/>
      <c r="L8" s="798"/>
      <c r="M8" s="798"/>
      <c r="N8" s="798"/>
      <c r="O8" s="798"/>
      <c r="P8" s="799"/>
      <c r="Q8" s="800">
        <v>1527</v>
      </c>
      <c r="R8" s="801"/>
      <c r="S8" s="801"/>
      <c r="T8" s="801"/>
      <c r="U8" s="801"/>
      <c r="V8" s="801">
        <v>1527</v>
      </c>
      <c r="W8" s="801"/>
      <c r="X8" s="801"/>
      <c r="Y8" s="801"/>
      <c r="Z8" s="801"/>
      <c r="AA8" s="801" t="s">
        <v>581</v>
      </c>
      <c r="AB8" s="801"/>
      <c r="AC8" s="801"/>
      <c r="AD8" s="801"/>
      <c r="AE8" s="802"/>
      <c r="AF8" s="803" t="s">
        <v>386</v>
      </c>
      <c r="AG8" s="804"/>
      <c r="AH8" s="804"/>
      <c r="AI8" s="804"/>
      <c r="AJ8" s="805"/>
      <c r="AK8" s="806">
        <v>258</v>
      </c>
      <c r="AL8" s="807"/>
      <c r="AM8" s="807"/>
      <c r="AN8" s="807"/>
      <c r="AO8" s="807"/>
      <c r="AP8" s="807" t="s">
        <v>518</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588</v>
      </c>
      <c r="BT8" s="811"/>
      <c r="BU8" s="811"/>
      <c r="BV8" s="811"/>
      <c r="BW8" s="811"/>
      <c r="BX8" s="811"/>
      <c r="BY8" s="811"/>
      <c r="BZ8" s="811"/>
      <c r="CA8" s="811"/>
      <c r="CB8" s="811"/>
      <c r="CC8" s="811"/>
      <c r="CD8" s="811"/>
      <c r="CE8" s="811"/>
      <c r="CF8" s="811"/>
      <c r="CG8" s="812"/>
      <c r="CH8" s="823">
        <v>0</v>
      </c>
      <c r="CI8" s="824"/>
      <c r="CJ8" s="824"/>
      <c r="CK8" s="824"/>
      <c r="CL8" s="825"/>
      <c r="CM8" s="823">
        <v>109</v>
      </c>
      <c r="CN8" s="824"/>
      <c r="CO8" s="824"/>
      <c r="CP8" s="824"/>
      <c r="CQ8" s="825"/>
      <c r="CR8" s="823">
        <v>60</v>
      </c>
      <c r="CS8" s="824"/>
      <c r="CT8" s="824"/>
      <c r="CU8" s="824"/>
      <c r="CV8" s="825"/>
      <c r="CW8" s="823">
        <v>11</v>
      </c>
      <c r="CX8" s="824"/>
      <c r="CY8" s="824"/>
      <c r="CZ8" s="824"/>
      <c r="DA8" s="825"/>
      <c r="DB8" s="823" t="s">
        <v>518</v>
      </c>
      <c r="DC8" s="824"/>
      <c r="DD8" s="824"/>
      <c r="DE8" s="824"/>
      <c r="DF8" s="825"/>
      <c r="DG8" s="823" t="s">
        <v>518</v>
      </c>
      <c r="DH8" s="824"/>
      <c r="DI8" s="824"/>
      <c r="DJ8" s="824"/>
      <c r="DK8" s="825"/>
      <c r="DL8" s="823" t="s">
        <v>518</v>
      </c>
      <c r="DM8" s="824"/>
      <c r="DN8" s="824"/>
      <c r="DO8" s="824"/>
      <c r="DP8" s="825"/>
      <c r="DQ8" s="823" t="s">
        <v>518</v>
      </c>
      <c r="DR8" s="824"/>
      <c r="DS8" s="824"/>
      <c r="DT8" s="824"/>
      <c r="DU8" s="825"/>
      <c r="DV8" s="826"/>
      <c r="DW8" s="827"/>
      <c r="DX8" s="827"/>
      <c r="DY8" s="827"/>
      <c r="DZ8" s="828"/>
      <c r="EA8" s="254"/>
    </row>
    <row r="9" spans="1:131" s="255" customFormat="1" ht="26.25" customHeight="1" x14ac:dyDescent="0.15">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387</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388</v>
      </c>
      <c r="B23" s="832" t="s">
        <v>389</v>
      </c>
      <c r="C23" s="833"/>
      <c r="D23" s="833"/>
      <c r="E23" s="833"/>
      <c r="F23" s="833"/>
      <c r="G23" s="833"/>
      <c r="H23" s="833"/>
      <c r="I23" s="833"/>
      <c r="J23" s="833"/>
      <c r="K23" s="833"/>
      <c r="L23" s="833"/>
      <c r="M23" s="833"/>
      <c r="N23" s="833"/>
      <c r="O23" s="833"/>
      <c r="P23" s="834"/>
      <c r="Q23" s="835">
        <v>35520</v>
      </c>
      <c r="R23" s="836"/>
      <c r="S23" s="836"/>
      <c r="T23" s="836"/>
      <c r="U23" s="836"/>
      <c r="V23" s="836">
        <v>34962</v>
      </c>
      <c r="W23" s="836"/>
      <c r="X23" s="836"/>
      <c r="Y23" s="836"/>
      <c r="Z23" s="836"/>
      <c r="AA23" s="836">
        <v>558</v>
      </c>
      <c r="AB23" s="836"/>
      <c r="AC23" s="836"/>
      <c r="AD23" s="836"/>
      <c r="AE23" s="837"/>
      <c r="AF23" s="838">
        <v>530</v>
      </c>
      <c r="AG23" s="836"/>
      <c r="AH23" s="836"/>
      <c r="AI23" s="836"/>
      <c r="AJ23" s="839"/>
      <c r="AK23" s="840"/>
      <c r="AL23" s="841"/>
      <c r="AM23" s="841"/>
      <c r="AN23" s="841"/>
      <c r="AO23" s="841"/>
      <c r="AP23" s="836">
        <v>35094</v>
      </c>
      <c r="AQ23" s="836"/>
      <c r="AR23" s="836"/>
      <c r="AS23" s="836"/>
      <c r="AT23" s="836"/>
      <c r="AU23" s="842"/>
      <c r="AV23" s="842"/>
      <c r="AW23" s="842"/>
      <c r="AX23" s="842"/>
      <c r="AY23" s="843"/>
      <c r="AZ23" s="851" t="s">
        <v>128</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390</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391</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367</v>
      </c>
      <c r="B26" s="783"/>
      <c r="C26" s="783"/>
      <c r="D26" s="783"/>
      <c r="E26" s="783"/>
      <c r="F26" s="783"/>
      <c r="G26" s="783"/>
      <c r="H26" s="783"/>
      <c r="I26" s="783"/>
      <c r="J26" s="783"/>
      <c r="K26" s="783"/>
      <c r="L26" s="783"/>
      <c r="M26" s="783"/>
      <c r="N26" s="783"/>
      <c r="O26" s="783"/>
      <c r="P26" s="784"/>
      <c r="Q26" s="759" t="s">
        <v>392</v>
      </c>
      <c r="R26" s="760"/>
      <c r="S26" s="760"/>
      <c r="T26" s="760"/>
      <c r="U26" s="761"/>
      <c r="V26" s="759" t="s">
        <v>393</v>
      </c>
      <c r="W26" s="760"/>
      <c r="X26" s="760"/>
      <c r="Y26" s="760"/>
      <c r="Z26" s="761"/>
      <c r="AA26" s="759" t="s">
        <v>394</v>
      </c>
      <c r="AB26" s="760"/>
      <c r="AC26" s="760"/>
      <c r="AD26" s="760"/>
      <c r="AE26" s="760"/>
      <c r="AF26" s="854" t="s">
        <v>395</v>
      </c>
      <c r="AG26" s="855"/>
      <c r="AH26" s="855"/>
      <c r="AI26" s="855"/>
      <c r="AJ26" s="856"/>
      <c r="AK26" s="760" t="s">
        <v>396</v>
      </c>
      <c r="AL26" s="760"/>
      <c r="AM26" s="760"/>
      <c r="AN26" s="760"/>
      <c r="AO26" s="761"/>
      <c r="AP26" s="759" t="s">
        <v>397</v>
      </c>
      <c r="AQ26" s="760"/>
      <c r="AR26" s="760"/>
      <c r="AS26" s="760"/>
      <c r="AT26" s="761"/>
      <c r="AU26" s="759" t="s">
        <v>398</v>
      </c>
      <c r="AV26" s="760"/>
      <c r="AW26" s="760"/>
      <c r="AX26" s="760"/>
      <c r="AY26" s="761"/>
      <c r="AZ26" s="759" t="s">
        <v>399</v>
      </c>
      <c r="BA26" s="760"/>
      <c r="BB26" s="760"/>
      <c r="BC26" s="760"/>
      <c r="BD26" s="761"/>
      <c r="BE26" s="759" t="s">
        <v>374</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400</v>
      </c>
      <c r="C28" s="774"/>
      <c r="D28" s="774"/>
      <c r="E28" s="774"/>
      <c r="F28" s="774"/>
      <c r="G28" s="774"/>
      <c r="H28" s="774"/>
      <c r="I28" s="774"/>
      <c r="J28" s="774"/>
      <c r="K28" s="774"/>
      <c r="L28" s="774"/>
      <c r="M28" s="774"/>
      <c r="N28" s="774"/>
      <c r="O28" s="774"/>
      <c r="P28" s="775"/>
      <c r="Q28" s="864">
        <v>10286</v>
      </c>
      <c r="R28" s="865"/>
      <c r="S28" s="865"/>
      <c r="T28" s="865"/>
      <c r="U28" s="865"/>
      <c r="V28" s="865">
        <v>10214</v>
      </c>
      <c r="W28" s="865"/>
      <c r="X28" s="865"/>
      <c r="Y28" s="865"/>
      <c r="Z28" s="865"/>
      <c r="AA28" s="865">
        <v>72</v>
      </c>
      <c r="AB28" s="865"/>
      <c r="AC28" s="865"/>
      <c r="AD28" s="865"/>
      <c r="AE28" s="866"/>
      <c r="AF28" s="867">
        <v>72</v>
      </c>
      <c r="AG28" s="865"/>
      <c r="AH28" s="865"/>
      <c r="AI28" s="865"/>
      <c r="AJ28" s="868"/>
      <c r="AK28" s="869">
        <v>956</v>
      </c>
      <c r="AL28" s="860"/>
      <c r="AM28" s="860"/>
      <c r="AN28" s="860"/>
      <c r="AO28" s="860"/>
      <c r="AP28" s="860" t="s">
        <v>518</v>
      </c>
      <c r="AQ28" s="860"/>
      <c r="AR28" s="860"/>
      <c r="AS28" s="860"/>
      <c r="AT28" s="860"/>
      <c r="AU28" s="860" t="s">
        <v>518</v>
      </c>
      <c r="AV28" s="860"/>
      <c r="AW28" s="860"/>
      <c r="AX28" s="860"/>
      <c r="AY28" s="860"/>
      <c r="AZ28" s="861"/>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401</v>
      </c>
      <c r="C29" s="798"/>
      <c r="D29" s="798"/>
      <c r="E29" s="798"/>
      <c r="F29" s="798"/>
      <c r="G29" s="798"/>
      <c r="H29" s="798"/>
      <c r="I29" s="798"/>
      <c r="J29" s="798"/>
      <c r="K29" s="798"/>
      <c r="L29" s="798"/>
      <c r="M29" s="798"/>
      <c r="N29" s="798"/>
      <c r="O29" s="798"/>
      <c r="P29" s="799"/>
      <c r="Q29" s="800">
        <v>7326</v>
      </c>
      <c r="R29" s="801"/>
      <c r="S29" s="801"/>
      <c r="T29" s="801"/>
      <c r="U29" s="801"/>
      <c r="V29" s="801">
        <v>7220</v>
      </c>
      <c r="W29" s="801"/>
      <c r="X29" s="801"/>
      <c r="Y29" s="801"/>
      <c r="Z29" s="801"/>
      <c r="AA29" s="801">
        <v>106</v>
      </c>
      <c r="AB29" s="801"/>
      <c r="AC29" s="801"/>
      <c r="AD29" s="801"/>
      <c r="AE29" s="802"/>
      <c r="AF29" s="803">
        <v>106</v>
      </c>
      <c r="AG29" s="804"/>
      <c r="AH29" s="804"/>
      <c r="AI29" s="804"/>
      <c r="AJ29" s="805"/>
      <c r="AK29" s="872">
        <v>1173</v>
      </c>
      <c r="AL29" s="873"/>
      <c r="AM29" s="873"/>
      <c r="AN29" s="873"/>
      <c r="AO29" s="873"/>
      <c r="AP29" s="873" t="s">
        <v>518</v>
      </c>
      <c r="AQ29" s="873"/>
      <c r="AR29" s="873"/>
      <c r="AS29" s="873"/>
      <c r="AT29" s="873"/>
      <c r="AU29" s="873" t="s">
        <v>518</v>
      </c>
      <c r="AV29" s="873"/>
      <c r="AW29" s="873"/>
      <c r="AX29" s="873"/>
      <c r="AY29" s="873"/>
      <c r="AZ29" s="874"/>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402</v>
      </c>
      <c r="C30" s="798"/>
      <c r="D30" s="798"/>
      <c r="E30" s="798"/>
      <c r="F30" s="798"/>
      <c r="G30" s="798"/>
      <c r="H30" s="798"/>
      <c r="I30" s="798"/>
      <c r="J30" s="798"/>
      <c r="K30" s="798"/>
      <c r="L30" s="798"/>
      <c r="M30" s="798"/>
      <c r="N30" s="798"/>
      <c r="O30" s="798"/>
      <c r="P30" s="799"/>
      <c r="Q30" s="800">
        <v>1194</v>
      </c>
      <c r="R30" s="801"/>
      <c r="S30" s="801"/>
      <c r="T30" s="801"/>
      <c r="U30" s="801"/>
      <c r="V30" s="801">
        <v>1164</v>
      </c>
      <c r="W30" s="801"/>
      <c r="X30" s="801"/>
      <c r="Y30" s="801"/>
      <c r="Z30" s="801"/>
      <c r="AA30" s="801">
        <v>30</v>
      </c>
      <c r="AB30" s="801"/>
      <c r="AC30" s="801"/>
      <c r="AD30" s="801"/>
      <c r="AE30" s="802"/>
      <c r="AF30" s="803">
        <v>30</v>
      </c>
      <c r="AG30" s="804"/>
      <c r="AH30" s="804"/>
      <c r="AI30" s="804"/>
      <c r="AJ30" s="805"/>
      <c r="AK30" s="872">
        <v>248</v>
      </c>
      <c r="AL30" s="873"/>
      <c r="AM30" s="873"/>
      <c r="AN30" s="873"/>
      <c r="AO30" s="873"/>
      <c r="AP30" s="873" t="s">
        <v>518</v>
      </c>
      <c r="AQ30" s="873"/>
      <c r="AR30" s="873"/>
      <c r="AS30" s="873"/>
      <c r="AT30" s="873"/>
      <c r="AU30" s="873" t="s">
        <v>518</v>
      </c>
      <c r="AV30" s="873"/>
      <c r="AW30" s="873"/>
      <c r="AX30" s="873"/>
      <c r="AY30" s="873"/>
      <c r="AZ30" s="874"/>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403</v>
      </c>
      <c r="C31" s="798"/>
      <c r="D31" s="798"/>
      <c r="E31" s="798"/>
      <c r="F31" s="798"/>
      <c r="G31" s="798"/>
      <c r="H31" s="798"/>
      <c r="I31" s="798"/>
      <c r="J31" s="798"/>
      <c r="K31" s="798"/>
      <c r="L31" s="798"/>
      <c r="M31" s="798"/>
      <c r="N31" s="798"/>
      <c r="O31" s="798"/>
      <c r="P31" s="799"/>
      <c r="Q31" s="800">
        <v>1495</v>
      </c>
      <c r="R31" s="801"/>
      <c r="S31" s="801"/>
      <c r="T31" s="801"/>
      <c r="U31" s="801"/>
      <c r="V31" s="801">
        <v>1362</v>
      </c>
      <c r="W31" s="801"/>
      <c r="X31" s="801"/>
      <c r="Y31" s="801"/>
      <c r="Z31" s="801"/>
      <c r="AA31" s="801">
        <v>133</v>
      </c>
      <c r="AB31" s="801"/>
      <c r="AC31" s="801"/>
      <c r="AD31" s="801"/>
      <c r="AE31" s="802"/>
      <c r="AF31" s="803">
        <v>1164</v>
      </c>
      <c r="AG31" s="804"/>
      <c r="AH31" s="804"/>
      <c r="AI31" s="804"/>
      <c r="AJ31" s="805"/>
      <c r="AK31" s="872">
        <v>13</v>
      </c>
      <c r="AL31" s="873"/>
      <c r="AM31" s="873"/>
      <c r="AN31" s="873"/>
      <c r="AO31" s="873"/>
      <c r="AP31" s="873">
        <v>5182</v>
      </c>
      <c r="AQ31" s="873"/>
      <c r="AR31" s="873"/>
      <c r="AS31" s="873"/>
      <c r="AT31" s="873"/>
      <c r="AU31" s="873" t="s">
        <v>518</v>
      </c>
      <c r="AV31" s="873"/>
      <c r="AW31" s="873"/>
      <c r="AX31" s="873"/>
      <c r="AY31" s="873"/>
      <c r="AZ31" s="874" t="s">
        <v>518</v>
      </c>
      <c r="BA31" s="874"/>
      <c r="BB31" s="874"/>
      <c r="BC31" s="874"/>
      <c r="BD31" s="874"/>
      <c r="BE31" s="870" t="s">
        <v>404</v>
      </c>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405</v>
      </c>
      <c r="C32" s="798"/>
      <c r="D32" s="798"/>
      <c r="E32" s="798"/>
      <c r="F32" s="798"/>
      <c r="G32" s="798"/>
      <c r="H32" s="798"/>
      <c r="I32" s="798"/>
      <c r="J32" s="798"/>
      <c r="K32" s="798"/>
      <c r="L32" s="798"/>
      <c r="M32" s="798"/>
      <c r="N32" s="798"/>
      <c r="O32" s="798"/>
      <c r="P32" s="799"/>
      <c r="Q32" s="800">
        <v>210</v>
      </c>
      <c r="R32" s="801"/>
      <c r="S32" s="801"/>
      <c r="T32" s="801"/>
      <c r="U32" s="801"/>
      <c r="V32" s="801">
        <v>210</v>
      </c>
      <c r="W32" s="801"/>
      <c r="X32" s="801"/>
      <c r="Y32" s="801"/>
      <c r="Z32" s="801"/>
      <c r="AA32" s="801" t="s">
        <v>518</v>
      </c>
      <c r="AB32" s="801"/>
      <c r="AC32" s="801"/>
      <c r="AD32" s="801"/>
      <c r="AE32" s="802"/>
      <c r="AF32" s="803">
        <v>9</v>
      </c>
      <c r="AG32" s="804"/>
      <c r="AH32" s="804"/>
      <c r="AI32" s="804"/>
      <c r="AJ32" s="805"/>
      <c r="AK32" s="872" t="s">
        <v>518</v>
      </c>
      <c r="AL32" s="873"/>
      <c r="AM32" s="873"/>
      <c r="AN32" s="873"/>
      <c r="AO32" s="873"/>
      <c r="AP32" s="873" t="s">
        <v>518</v>
      </c>
      <c r="AQ32" s="873"/>
      <c r="AR32" s="873"/>
      <c r="AS32" s="873"/>
      <c r="AT32" s="873"/>
      <c r="AU32" s="873" t="s">
        <v>518</v>
      </c>
      <c r="AV32" s="873"/>
      <c r="AW32" s="873"/>
      <c r="AX32" s="873"/>
      <c r="AY32" s="873"/>
      <c r="AZ32" s="874" t="s">
        <v>518</v>
      </c>
      <c r="BA32" s="874"/>
      <c r="BB32" s="874"/>
      <c r="BC32" s="874"/>
      <c r="BD32" s="874"/>
      <c r="BE32" s="870" t="s">
        <v>404</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t="s">
        <v>406</v>
      </c>
      <c r="C33" s="798"/>
      <c r="D33" s="798"/>
      <c r="E33" s="798"/>
      <c r="F33" s="798"/>
      <c r="G33" s="798"/>
      <c r="H33" s="798"/>
      <c r="I33" s="798"/>
      <c r="J33" s="798"/>
      <c r="K33" s="798"/>
      <c r="L33" s="798"/>
      <c r="M33" s="798"/>
      <c r="N33" s="798"/>
      <c r="O33" s="798"/>
      <c r="P33" s="799"/>
      <c r="Q33" s="800">
        <v>4602</v>
      </c>
      <c r="R33" s="801"/>
      <c r="S33" s="801"/>
      <c r="T33" s="801"/>
      <c r="U33" s="801"/>
      <c r="V33" s="801">
        <v>3969</v>
      </c>
      <c r="W33" s="801"/>
      <c r="X33" s="801"/>
      <c r="Y33" s="801"/>
      <c r="Z33" s="801"/>
      <c r="AA33" s="801">
        <v>632</v>
      </c>
      <c r="AB33" s="801"/>
      <c r="AC33" s="801"/>
      <c r="AD33" s="801"/>
      <c r="AE33" s="802"/>
      <c r="AF33" s="803">
        <v>414</v>
      </c>
      <c r="AG33" s="804"/>
      <c r="AH33" s="804"/>
      <c r="AI33" s="804"/>
      <c r="AJ33" s="805"/>
      <c r="AK33" s="872">
        <v>2783</v>
      </c>
      <c r="AL33" s="873"/>
      <c r="AM33" s="873"/>
      <c r="AN33" s="873"/>
      <c r="AO33" s="873"/>
      <c r="AP33" s="873">
        <v>31419</v>
      </c>
      <c r="AQ33" s="873"/>
      <c r="AR33" s="873"/>
      <c r="AS33" s="873"/>
      <c r="AT33" s="873"/>
      <c r="AU33" s="873">
        <v>23502</v>
      </c>
      <c r="AV33" s="873"/>
      <c r="AW33" s="873"/>
      <c r="AX33" s="873"/>
      <c r="AY33" s="873"/>
      <c r="AZ33" s="874" t="s">
        <v>518</v>
      </c>
      <c r="BA33" s="874"/>
      <c r="BB33" s="874"/>
      <c r="BC33" s="874"/>
      <c r="BD33" s="874"/>
      <c r="BE33" s="870" t="s">
        <v>407</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t="s">
        <v>408</v>
      </c>
      <c r="C34" s="798"/>
      <c r="D34" s="798"/>
      <c r="E34" s="798"/>
      <c r="F34" s="798"/>
      <c r="G34" s="798"/>
      <c r="H34" s="798"/>
      <c r="I34" s="798"/>
      <c r="J34" s="798"/>
      <c r="K34" s="798"/>
      <c r="L34" s="798"/>
      <c r="M34" s="798"/>
      <c r="N34" s="798"/>
      <c r="O34" s="798"/>
      <c r="P34" s="799"/>
      <c r="Q34" s="800">
        <v>5110</v>
      </c>
      <c r="R34" s="801"/>
      <c r="S34" s="801"/>
      <c r="T34" s="801"/>
      <c r="U34" s="801"/>
      <c r="V34" s="801">
        <v>5058</v>
      </c>
      <c r="W34" s="801"/>
      <c r="X34" s="801"/>
      <c r="Y34" s="801"/>
      <c r="Z34" s="801"/>
      <c r="AA34" s="801">
        <v>52</v>
      </c>
      <c r="AB34" s="801"/>
      <c r="AC34" s="801"/>
      <c r="AD34" s="801"/>
      <c r="AE34" s="802"/>
      <c r="AF34" s="803">
        <v>539</v>
      </c>
      <c r="AG34" s="804"/>
      <c r="AH34" s="804"/>
      <c r="AI34" s="804"/>
      <c r="AJ34" s="805"/>
      <c r="AK34" s="872">
        <v>1318</v>
      </c>
      <c r="AL34" s="873"/>
      <c r="AM34" s="873"/>
      <c r="AN34" s="873"/>
      <c r="AO34" s="873"/>
      <c r="AP34" s="873">
        <v>1153</v>
      </c>
      <c r="AQ34" s="873"/>
      <c r="AR34" s="873"/>
      <c r="AS34" s="873"/>
      <c r="AT34" s="873"/>
      <c r="AU34" s="873">
        <v>774</v>
      </c>
      <c r="AV34" s="873"/>
      <c r="AW34" s="873"/>
      <c r="AX34" s="873"/>
      <c r="AY34" s="873"/>
      <c r="AZ34" s="874" t="s">
        <v>518</v>
      </c>
      <c r="BA34" s="874"/>
      <c r="BB34" s="874"/>
      <c r="BC34" s="874"/>
      <c r="BD34" s="874"/>
      <c r="BE34" s="870" t="s">
        <v>407</v>
      </c>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409</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388</v>
      </c>
      <c r="B63" s="832" t="s">
        <v>410</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2334</v>
      </c>
      <c r="AG63" s="884"/>
      <c r="AH63" s="884"/>
      <c r="AI63" s="884"/>
      <c r="AJ63" s="885"/>
      <c r="AK63" s="886"/>
      <c r="AL63" s="881"/>
      <c r="AM63" s="881"/>
      <c r="AN63" s="881"/>
      <c r="AO63" s="881"/>
      <c r="AP63" s="884">
        <v>37754</v>
      </c>
      <c r="AQ63" s="884"/>
      <c r="AR63" s="884"/>
      <c r="AS63" s="884"/>
      <c r="AT63" s="884"/>
      <c r="AU63" s="884">
        <v>24276</v>
      </c>
      <c r="AV63" s="884"/>
      <c r="AW63" s="884"/>
      <c r="AX63" s="884"/>
      <c r="AY63" s="884"/>
      <c r="AZ63" s="888"/>
      <c r="BA63" s="888"/>
      <c r="BB63" s="888"/>
      <c r="BC63" s="888"/>
      <c r="BD63" s="888"/>
      <c r="BE63" s="889"/>
      <c r="BF63" s="889"/>
      <c r="BG63" s="889"/>
      <c r="BH63" s="889"/>
      <c r="BI63" s="890"/>
      <c r="BJ63" s="891" t="s">
        <v>411</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413</v>
      </c>
      <c r="B66" s="783"/>
      <c r="C66" s="783"/>
      <c r="D66" s="783"/>
      <c r="E66" s="783"/>
      <c r="F66" s="783"/>
      <c r="G66" s="783"/>
      <c r="H66" s="783"/>
      <c r="I66" s="783"/>
      <c r="J66" s="783"/>
      <c r="K66" s="783"/>
      <c r="L66" s="783"/>
      <c r="M66" s="783"/>
      <c r="N66" s="783"/>
      <c r="O66" s="783"/>
      <c r="P66" s="784"/>
      <c r="Q66" s="759" t="s">
        <v>414</v>
      </c>
      <c r="R66" s="760"/>
      <c r="S66" s="760"/>
      <c r="T66" s="760"/>
      <c r="U66" s="761"/>
      <c r="V66" s="759" t="s">
        <v>415</v>
      </c>
      <c r="W66" s="760"/>
      <c r="X66" s="760"/>
      <c r="Y66" s="760"/>
      <c r="Z66" s="761"/>
      <c r="AA66" s="759" t="s">
        <v>416</v>
      </c>
      <c r="AB66" s="760"/>
      <c r="AC66" s="760"/>
      <c r="AD66" s="760"/>
      <c r="AE66" s="761"/>
      <c r="AF66" s="894" t="s">
        <v>395</v>
      </c>
      <c r="AG66" s="855"/>
      <c r="AH66" s="855"/>
      <c r="AI66" s="855"/>
      <c r="AJ66" s="895"/>
      <c r="AK66" s="759" t="s">
        <v>417</v>
      </c>
      <c r="AL66" s="783"/>
      <c r="AM66" s="783"/>
      <c r="AN66" s="783"/>
      <c r="AO66" s="784"/>
      <c r="AP66" s="759" t="s">
        <v>418</v>
      </c>
      <c r="AQ66" s="760"/>
      <c r="AR66" s="760"/>
      <c r="AS66" s="760"/>
      <c r="AT66" s="761"/>
      <c r="AU66" s="759" t="s">
        <v>419</v>
      </c>
      <c r="AV66" s="760"/>
      <c r="AW66" s="760"/>
      <c r="AX66" s="760"/>
      <c r="AY66" s="761"/>
      <c r="AZ66" s="759" t="s">
        <v>374</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1" t="s">
        <v>582</v>
      </c>
      <c r="C68" s="912"/>
      <c r="D68" s="912"/>
      <c r="E68" s="912"/>
      <c r="F68" s="912"/>
      <c r="G68" s="912"/>
      <c r="H68" s="912"/>
      <c r="I68" s="912"/>
      <c r="J68" s="912"/>
      <c r="K68" s="912"/>
      <c r="L68" s="912"/>
      <c r="M68" s="912"/>
      <c r="N68" s="912"/>
      <c r="O68" s="912"/>
      <c r="P68" s="913"/>
      <c r="Q68" s="914">
        <v>12131</v>
      </c>
      <c r="R68" s="908"/>
      <c r="S68" s="908"/>
      <c r="T68" s="908"/>
      <c r="U68" s="908"/>
      <c r="V68" s="908">
        <v>12049</v>
      </c>
      <c r="W68" s="908"/>
      <c r="X68" s="908"/>
      <c r="Y68" s="908"/>
      <c r="Z68" s="908"/>
      <c r="AA68" s="908">
        <v>82</v>
      </c>
      <c r="AB68" s="908"/>
      <c r="AC68" s="908"/>
      <c r="AD68" s="908"/>
      <c r="AE68" s="908"/>
      <c r="AF68" s="908">
        <v>82</v>
      </c>
      <c r="AG68" s="908"/>
      <c r="AH68" s="908"/>
      <c r="AI68" s="908"/>
      <c r="AJ68" s="908"/>
      <c r="AK68" s="908" t="s">
        <v>518</v>
      </c>
      <c r="AL68" s="908"/>
      <c r="AM68" s="908"/>
      <c r="AN68" s="908"/>
      <c r="AO68" s="908"/>
      <c r="AP68" s="908" t="s">
        <v>518</v>
      </c>
      <c r="AQ68" s="908"/>
      <c r="AR68" s="908"/>
      <c r="AS68" s="908"/>
      <c r="AT68" s="908"/>
      <c r="AU68" s="908" t="s">
        <v>518</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5" t="s">
        <v>583</v>
      </c>
      <c r="C69" s="916"/>
      <c r="D69" s="916"/>
      <c r="E69" s="916"/>
      <c r="F69" s="916"/>
      <c r="G69" s="916"/>
      <c r="H69" s="916"/>
      <c r="I69" s="916"/>
      <c r="J69" s="916"/>
      <c r="K69" s="916"/>
      <c r="L69" s="916"/>
      <c r="M69" s="916"/>
      <c r="N69" s="916"/>
      <c r="O69" s="916"/>
      <c r="P69" s="917"/>
      <c r="Q69" s="918">
        <v>1</v>
      </c>
      <c r="R69" s="873"/>
      <c r="S69" s="873"/>
      <c r="T69" s="873"/>
      <c r="U69" s="873"/>
      <c r="V69" s="873">
        <v>0</v>
      </c>
      <c r="W69" s="873"/>
      <c r="X69" s="873"/>
      <c r="Y69" s="873"/>
      <c r="Z69" s="873"/>
      <c r="AA69" s="873">
        <v>1</v>
      </c>
      <c r="AB69" s="873"/>
      <c r="AC69" s="873"/>
      <c r="AD69" s="873"/>
      <c r="AE69" s="873"/>
      <c r="AF69" s="873">
        <v>1</v>
      </c>
      <c r="AG69" s="873"/>
      <c r="AH69" s="873"/>
      <c r="AI69" s="873"/>
      <c r="AJ69" s="873"/>
      <c r="AK69" s="873" t="s">
        <v>518</v>
      </c>
      <c r="AL69" s="873"/>
      <c r="AM69" s="873"/>
      <c r="AN69" s="873"/>
      <c r="AO69" s="873"/>
      <c r="AP69" s="873" t="s">
        <v>518</v>
      </c>
      <c r="AQ69" s="873"/>
      <c r="AR69" s="873"/>
      <c r="AS69" s="873"/>
      <c r="AT69" s="873"/>
      <c r="AU69" s="873" t="s">
        <v>518</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5" t="s">
        <v>584</v>
      </c>
      <c r="C70" s="916"/>
      <c r="D70" s="916"/>
      <c r="E70" s="916"/>
      <c r="F70" s="916"/>
      <c r="G70" s="916"/>
      <c r="H70" s="916"/>
      <c r="I70" s="916"/>
      <c r="J70" s="916"/>
      <c r="K70" s="916"/>
      <c r="L70" s="916"/>
      <c r="M70" s="916"/>
      <c r="N70" s="916"/>
      <c r="O70" s="916"/>
      <c r="P70" s="917"/>
      <c r="Q70" s="918">
        <v>679</v>
      </c>
      <c r="R70" s="873"/>
      <c r="S70" s="873"/>
      <c r="T70" s="873"/>
      <c r="U70" s="873"/>
      <c r="V70" s="873">
        <v>357</v>
      </c>
      <c r="W70" s="873"/>
      <c r="X70" s="873"/>
      <c r="Y70" s="873"/>
      <c r="Z70" s="873"/>
      <c r="AA70" s="873">
        <v>322</v>
      </c>
      <c r="AB70" s="873"/>
      <c r="AC70" s="873"/>
      <c r="AD70" s="873"/>
      <c r="AE70" s="873"/>
      <c r="AF70" s="873">
        <v>322</v>
      </c>
      <c r="AG70" s="873"/>
      <c r="AH70" s="873"/>
      <c r="AI70" s="873"/>
      <c r="AJ70" s="873"/>
      <c r="AK70" s="873">
        <v>188</v>
      </c>
      <c r="AL70" s="873"/>
      <c r="AM70" s="873"/>
      <c r="AN70" s="873"/>
      <c r="AO70" s="873"/>
      <c r="AP70" s="873" t="s">
        <v>518</v>
      </c>
      <c r="AQ70" s="873"/>
      <c r="AR70" s="873"/>
      <c r="AS70" s="873"/>
      <c r="AT70" s="873"/>
      <c r="AU70" s="873" t="s">
        <v>518</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5" t="s">
        <v>585</v>
      </c>
      <c r="C71" s="916"/>
      <c r="D71" s="916"/>
      <c r="E71" s="916"/>
      <c r="F71" s="916"/>
      <c r="G71" s="916"/>
      <c r="H71" s="916"/>
      <c r="I71" s="916"/>
      <c r="J71" s="916"/>
      <c r="K71" s="916"/>
      <c r="L71" s="916"/>
      <c r="M71" s="916"/>
      <c r="N71" s="916"/>
      <c r="O71" s="916"/>
      <c r="P71" s="917"/>
      <c r="Q71" s="918">
        <v>764162</v>
      </c>
      <c r="R71" s="873"/>
      <c r="S71" s="873"/>
      <c r="T71" s="873"/>
      <c r="U71" s="873"/>
      <c r="V71" s="873">
        <v>744508</v>
      </c>
      <c r="W71" s="873"/>
      <c r="X71" s="873"/>
      <c r="Y71" s="873"/>
      <c r="Z71" s="873"/>
      <c r="AA71" s="873">
        <v>19654</v>
      </c>
      <c r="AB71" s="873"/>
      <c r="AC71" s="873"/>
      <c r="AD71" s="873"/>
      <c r="AE71" s="873"/>
      <c r="AF71" s="873">
        <v>19654</v>
      </c>
      <c r="AG71" s="873"/>
      <c r="AH71" s="873"/>
      <c r="AI71" s="873"/>
      <c r="AJ71" s="873"/>
      <c r="AK71" s="873">
        <v>4314</v>
      </c>
      <c r="AL71" s="873"/>
      <c r="AM71" s="873"/>
      <c r="AN71" s="873"/>
      <c r="AO71" s="873"/>
      <c r="AP71" s="873" t="s">
        <v>518</v>
      </c>
      <c r="AQ71" s="873"/>
      <c r="AR71" s="873"/>
      <c r="AS71" s="873"/>
      <c r="AT71" s="873"/>
      <c r="AU71" s="873" t="s">
        <v>518</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5" t="s">
        <v>586</v>
      </c>
      <c r="C72" s="916"/>
      <c r="D72" s="916"/>
      <c r="E72" s="916"/>
      <c r="F72" s="916"/>
      <c r="G72" s="916"/>
      <c r="H72" s="916"/>
      <c r="I72" s="916"/>
      <c r="J72" s="916"/>
      <c r="K72" s="916"/>
      <c r="L72" s="916"/>
      <c r="M72" s="916"/>
      <c r="N72" s="916"/>
      <c r="O72" s="916"/>
      <c r="P72" s="917"/>
      <c r="Q72" s="918">
        <v>189</v>
      </c>
      <c r="R72" s="873"/>
      <c r="S72" s="873"/>
      <c r="T72" s="873"/>
      <c r="U72" s="873"/>
      <c r="V72" s="873">
        <v>189</v>
      </c>
      <c r="W72" s="873"/>
      <c r="X72" s="873"/>
      <c r="Y72" s="873"/>
      <c r="Z72" s="873"/>
      <c r="AA72" s="873">
        <v>0</v>
      </c>
      <c r="AB72" s="873"/>
      <c r="AC72" s="873"/>
      <c r="AD72" s="873"/>
      <c r="AE72" s="873"/>
      <c r="AF72" s="873">
        <v>168</v>
      </c>
      <c r="AG72" s="873"/>
      <c r="AH72" s="873"/>
      <c r="AI72" s="873"/>
      <c r="AJ72" s="873"/>
      <c r="AK72" s="873" t="s">
        <v>518</v>
      </c>
      <c r="AL72" s="873"/>
      <c r="AM72" s="873"/>
      <c r="AN72" s="873"/>
      <c r="AO72" s="873"/>
      <c r="AP72" s="873" t="s">
        <v>518</v>
      </c>
      <c r="AQ72" s="873"/>
      <c r="AR72" s="873"/>
      <c r="AS72" s="873"/>
      <c r="AT72" s="873"/>
      <c r="AU72" s="873" t="s">
        <v>518</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5"/>
      <c r="C73" s="916"/>
      <c r="D73" s="916"/>
      <c r="E73" s="916"/>
      <c r="F73" s="916"/>
      <c r="G73" s="916"/>
      <c r="H73" s="916"/>
      <c r="I73" s="916"/>
      <c r="J73" s="916"/>
      <c r="K73" s="916"/>
      <c r="L73" s="916"/>
      <c r="M73" s="916"/>
      <c r="N73" s="916"/>
      <c r="O73" s="916"/>
      <c r="P73" s="917"/>
      <c r="Q73" s="918"/>
      <c r="R73" s="873"/>
      <c r="S73" s="873"/>
      <c r="T73" s="873"/>
      <c r="U73" s="873"/>
      <c r="V73" s="873"/>
      <c r="W73" s="873"/>
      <c r="X73" s="873"/>
      <c r="Y73" s="873"/>
      <c r="Z73" s="873"/>
      <c r="AA73" s="873"/>
      <c r="AB73" s="873"/>
      <c r="AC73" s="873"/>
      <c r="AD73" s="873"/>
      <c r="AE73" s="873"/>
      <c r="AF73" s="873"/>
      <c r="AG73" s="873"/>
      <c r="AH73" s="873"/>
      <c r="AI73" s="873"/>
      <c r="AJ73" s="873"/>
      <c r="AK73" s="873"/>
      <c r="AL73" s="873"/>
      <c r="AM73" s="873"/>
      <c r="AN73" s="873"/>
      <c r="AO73" s="873"/>
      <c r="AP73" s="873"/>
      <c r="AQ73" s="873"/>
      <c r="AR73" s="873"/>
      <c r="AS73" s="873"/>
      <c r="AT73" s="873"/>
      <c r="AU73" s="873"/>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5"/>
      <c r="C74" s="916"/>
      <c r="D74" s="916"/>
      <c r="E74" s="916"/>
      <c r="F74" s="916"/>
      <c r="G74" s="916"/>
      <c r="H74" s="916"/>
      <c r="I74" s="916"/>
      <c r="J74" s="916"/>
      <c r="K74" s="916"/>
      <c r="L74" s="916"/>
      <c r="M74" s="916"/>
      <c r="N74" s="916"/>
      <c r="O74" s="916"/>
      <c r="P74" s="917"/>
      <c r="Q74" s="918"/>
      <c r="R74" s="873"/>
      <c r="S74" s="873"/>
      <c r="T74" s="873"/>
      <c r="U74" s="873"/>
      <c r="V74" s="873"/>
      <c r="W74" s="873"/>
      <c r="X74" s="873"/>
      <c r="Y74" s="873"/>
      <c r="Z74" s="873"/>
      <c r="AA74" s="873"/>
      <c r="AB74" s="873"/>
      <c r="AC74" s="873"/>
      <c r="AD74" s="873"/>
      <c r="AE74" s="873"/>
      <c r="AF74" s="873"/>
      <c r="AG74" s="873"/>
      <c r="AH74" s="873"/>
      <c r="AI74" s="873"/>
      <c r="AJ74" s="873"/>
      <c r="AK74" s="873"/>
      <c r="AL74" s="873"/>
      <c r="AM74" s="873"/>
      <c r="AN74" s="873"/>
      <c r="AO74" s="873"/>
      <c r="AP74" s="873"/>
      <c r="AQ74" s="873"/>
      <c r="AR74" s="873"/>
      <c r="AS74" s="873"/>
      <c r="AT74" s="873"/>
      <c r="AU74" s="873"/>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8</v>
      </c>
      <c r="B75" s="915"/>
      <c r="C75" s="916"/>
      <c r="D75" s="916"/>
      <c r="E75" s="916"/>
      <c r="F75" s="916"/>
      <c r="G75" s="916"/>
      <c r="H75" s="916"/>
      <c r="I75" s="916"/>
      <c r="J75" s="916"/>
      <c r="K75" s="916"/>
      <c r="L75" s="916"/>
      <c r="M75" s="916"/>
      <c r="N75" s="916"/>
      <c r="O75" s="916"/>
      <c r="P75" s="917"/>
      <c r="Q75" s="921"/>
      <c r="R75" s="922"/>
      <c r="S75" s="922"/>
      <c r="T75" s="922"/>
      <c r="U75" s="872"/>
      <c r="V75" s="923"/>
      <c r="W75" s="922"/>
      <c r="X75" s="922"/>
      <c r="Y75" s="922"/>
      <c r="Z75" s="872"/>
      <c r="AA75" s="923"/>
      <c r="AB75" s="922"/>
      <c r="AC75" s="922"/>
      <c r="AD75" s="922"/>
      <c r="AE75" s="872"/>
      <c r="AF75" s="923"/>
      <c r="AG75" s="922"/>
      <c r="AH75" s="922"/>
      <c r="AI75" s="922"/>
      <c r="AJ75" s="872"/>
      <c r="AK75" s="923"/>
      <c r="AL75" s="922"/>
      <c r="AM75" s="922"/>
      <c r="AN75" s="922"/>
      <c r="AO75" s="872"/>
      <c r="AP75" s="923"/>
      <c r="AQ75" s="922"/>
      <c r="AR75" s="922"/>
      <c r="AS75" s="922"/>
      <c r="AT75" s="872"/>
      <c r="AU75" s="923"/>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9</v>
      </c>
      <c r="B76" s="915"/>
      <c r="C76" s="916"/>
      <c r="D76" s="916"/>
      <c r="E76" s="916"/>
      <c r="F76" s="916"/>
      <c r="G76" s="916"/>
      <c r="H76" s="916"/>
      <c r="I76" s="916"/>
      <c r="J76" s="916"/>
      <c r="K76" s="916"/>
      <c r="L76" s="916"/>
      <c r="M76" s="916"/>
      <c r="N76" s="916"/>
      <c r="O76" s="916"/>
      <c r="P76" s="917"/>
      <c r="Q76" s="921"/>
      <c r="R76" s="922"/>
      <c r="S76" s="922"/>
      <c r="T76" s="922"/>
      <c r="U76" s="872"/>
      <c r="V76" s="923"/>
      <c r="W76" s="922"/>
      <c r="X76" s="922"/>
      <c r="Y76" s="922"/>
      <c r="Z76" s="872"/>
      <c r="AA76" s="923"/>
      <c r="AB76" s="922"/>
      <c r="AC76" s="922"/>
      <c r="AD76" s="922"/>
      <c r="AE76" s="872"/>
      <c r="AF76" s="923"/>
      <c r="AG76" s="922"/>
      <c r="AH76" s="922"/>
      <c r="AI76" s="922"/>
      <c r="AJ76" s="872"/>
      <c r="AK76" s="923"/>
      <c r="AL76" s="922"/>
      <c r="AM76" s="922"/>
      <c r="AN76" s="922"/>
      <c r="AO76" s="872"/>
      <c r="AP76" s="923"/>
      <c r="AQ76" s="922"/>
      <c r="AR76" s="922"/>
      <c r="AS76" s="922"/>
      <c r="AT76" s="872"/>
      <c r="AU76" s="923"/>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10</v>
      </c>
      <c r="B77" s="915"/>
      <c r="C77" s="916"/>
      <c r="D77" s="916"/>
      <c r="E77" s="916"/>
      <c r="F77" s="916"/>
      <c r="G77" s="916"/>
      <c r="H77" s="916"/>
      <c r="I77" s="916"/>
      <c r="J77" s="916"/>
      <c r="K77" s="916"/>
      <c r="L77" s="916"/>
      <c r="M77" s="916"/>
      <c r="N77" s="916"/>
      <c r="O77" s="916"/>
      <c r="P77" s="917"/>
      <c r="Q77" s="921"/>
      <c r="R77" s="922"/>
      <c r="S77" s="922"/>
      <c r="T77" s="922"/>
      <c r="U77" s="872"/>
      <c r="V77" s="923"/>
      <c r="W77" s="922"/>
      <c r="X77" s="922"/>
      <c r="Y77" s="922"/>
      <c r="Z77" s="872"/>
      <c r="AA77" s="923"/>
      <c r="AB77" s="922"/>
      <c r="AC77" s="922"/>
      <c r="AD77" s="922"/>
      <c r="AE77" s="872"/>
      <c r="AF77" s="923"/>
      <c r="AG77" s="922"/>
      <c r="AH77" s="922"/>
      <c r="AI77" s="922"/>
      <c r="AJ77" s="872"/>
      <c r="AK77" s="923"/>
      <c r="AL77" s="922"/>
      <c r="AM77" s="922"/>
      <c r="AN77" s="922"/>
      <c r="AO77" s="872"/>
      <c r="AP77" s="923"/>
      <c r="AQ77" s="922"/>
      <c r="AR77" s="922"/>
      <c r="AS77" s="922"/>
      <c r="AT77" s="872"/>
      <c r="AU77" s="923"/>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388</v>
      </c>
      <c r="B88" s="832" t="s">
        <v>420</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20227</v>
      </c>
      <c r="AG88" s="884"/>
      <c r="AH88" s="884"/>
      <c r="AI88" s="884"/>
      <c r="AJ88" s="884"/>
      <c r="AK88" s="881"/>
      <c r="AL88" s="881"/>
      <c r="AM88" s="881"/>
      <c r="AN88" s="881"/>
      <c r="AO88" s="881"/>
      <c r="AP88" s="884" t="s">
        <v>518</v>
      </c>
      <c r="AQ88" s="884"/>
      <c r="AR88" s="884"/>
      <c r="AS88" s="884"/>
      <c r="AT88" s="884"/>
      <c r="AU88" s="884" t="s">
        <v>518</v>
      </c>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832" t="s">
        <v>421</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165</v>
      </c>
      <c r="CS102" s="892"/>
      <c r="CT102" s="892"/>
      <c r="CU102" s="892"/>
      <c r="CV102" s="935"/>
      <c r="CW102" s="934">
        <v>17</v>
      </c>
      <c r="CX102" s="892"/>
      <c r="CY102" s="892"/>
      <c r="CZ102" s="892"/>
      <c r="DA102" s="935"/>
      <c r="DB102" s="934" t="s">
        <v>518</v>
      </c>
      <c r="DC102" s="892"/>
      <c r="DD102" s="892"/>
      <c r="DE102" s="892"/>
      <c r="DF102" s="935"/>
      <c r="DG102" s="934" t="s">
        <v>518</v>
      </c>
      <c r="DH102" s="892"/>
      <c r="DI102" s="892"/>
      <c r="DJ102" s="892"/>
      <c r="DK102" s="935"/>
      <c r="DL102" s="934" t="s">
        <v>518</v>
      </c>
      <c r="DM102" s="892"/>
      <c r="DN102" s="892"/>
      <c r="DO102" s="892"/>
      <c r="DP102" s="935"/>
      <c r="DQ102" s="934" t="s">
        <v>518</v>
      </c>
      <c r="DR102" s="892"/>
      <c r="DS102" s="892"/>
      <c r="DT102" s="892"/>
      <c r="DU102" s="935"/>
      <c r="DV102" s="958"/>
      <c r="DW102" s="959"/>
      <c r="DX102" s="959"/>
      <c r="DY102" s="959"/>
      <c r="DZ102" s="96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422</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423</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3" t="s">
        <v>426</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427</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15">
      <c r="A109" s="956" t="s">
        <v>428</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429</v>
      </c>
      <c r="AB109" s="937"/>
      <c r="AC109" s="937"/>
      <c r="AD109" s="937"/>
      <c r="AE109" s="938"/>
      <c r="AF109" s="936" t="s">
        <v>305</v>
      </c>
      <c r="AG109" s="937"/>
      <c r="AH109" s="937"/>
      <c r="AI109" s="937"/>
      <c r="AJ109" s="938"/>
      <c r="AK109" s="936" t="s">
        <v>304</v>
      </c>
      <c r="AL109" s="937"/>
      <c r="AM109" s="937"/>
      <c r="AN109" s="937"/>
      <c r="AO109" s="938"/>
      <c r="AP109" s="936" t="s">
        <v>430</v>
      </c>
      <c r="AQ109" s="937"/>
      <c r="AR109" s="937"/>
      <c r="AS109" s="937"/>
      <c r="AT109" s="939"/>
      <c r="AU109" s="956" t="s">
        <v>428</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429</v>
      </c>
      <c r="BR109" s="937"/>
      <c r="BS109" s="937"/>
      <c r="BT109" s="937"/>
      <c r="BU109" s="938"/>
      <c r="BV109" s="936" t="s">
        <v>305</v>
      </c>
      <c r="BW109" s="937"/>
      <c r="BX109" s="937"/>
      <c r="BY109" s="937"/>
      <c r="BZ109" s="938"/>
      <c r="CA109" s="936" t="s">
        <v>304</v>
      </c>
      <c r="CB109" s="937"/>
      <c r="CC109" s="937"/>
      <c r="CD109" s="937"/>
      <c r="CE109" s="938"/>
      <c r="CF109" s="957" t="s">
        <v>430</v>
      </c>
      <c r="CG109" s="957"/>
      <c r="CH109" s="957"/>
      <c r="CI109" s="957"/>
      <c r="CJ109" s="957"/>
      <c r="CK109" s="936" t="s">
        <v>431</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429</v>
      </c>
      <c r="DH109" s="937"/>
      <c r="DI109" s="937"/>
      <c r="DJ109" s="937"/>
      <c r="DK109" s="938"/>
      <c r="DL109" s="936" t="s">
        <v>305</v>
      </c>
      <c r="DM109" s="937"/>
      <c r="DN109" s="937"/>
      <c r="DO109" s="937"/>
      <c r="DP109" s="938"/>
      <c r="DQ109" s="936" t="s">
        <v>304</v>
      </c>
      <c r="DR109" s="937"/>
      <c r="DS109" s="937"/>
      <c r="DT109" s="937"/>
      <c r="DU109" s="938"/>
      <c r="DV109" s="936" t="s">
        <v>430</v>
      </c>
      <c r="DW109" s="937"/>
      <c r="DX109" s="937"/>
      <c r="DY109" s="937"/>
      <c r="DZ109" s="939"/>
    </row>
    <row r="110" spans="1:131" s="246" customFormat="1" ht="26.25" customHeight="1" x14ac:dyDescent="0.15">
      <c r="A110" s="940" t="s">
        <v>432</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3336562</v>
      </c>
      <c r="AB110" s="944"/>
      <c r="AC110" s="944"/>
      <c r="AD110" s="944"/>
      <c r="AE110" s="945"/>
      <c r="AF110" s="946">
        <v>3018091</v>
      </c>
      <c r="AG110" s="944"/>
      <c r="AH110" s="944"/>
      <c r="AI110" s="944"/>
      <c r="AJ110" s="945"/>
      <c r="AK110" s="946">
        <v>2901641</v>
      </c>
      <c r="AL110" s="944"/>
      <c r="AM110" s="944"/>
      <c r="AN110" s="944"/>
      <c r="AO110" s="945"/>
      <c r="AP110" s="947">
        <v>16.899999999999999</v>
      </c>
      <c r="AQ110" s="948"/>
      <c r="AR110" s="948"/>
      <c r="AS110" s="948"/>
      <c r="AT110" s="949"/>
      <c r="AU110" s="950" t="s">
        <v>72</v>
      </c>
      <c r="AV110" s="951"/>
      <c r="AW110" s="951"/>
      <c r="AX110" s="951"/>
      <c r="AY110" s="951"/>
      <c r="AZ110" s="992" t="s">
        <v>433</v>
      </c>
      <c r="BA110" s="941"/>
      <c r="BB110" s="941"/>
      <c r="BC110" s="941"/>
      <c r="BD110" s="941"/>
      <c r="BE110" s="941"/>
      <c r="BF110" s="941"/>
      <c r="BG110" s="941"/>
      <c r="BH110" s="941"/>
      <c r="BI110" s="941"/>
      <c r="BJ110" s="941"/>
      <c r="BK110" s="941"/>
      <c r="BL110" s="941"/>
      <c r="BM110" s="941"/>
      <c r="BN110" s="941"/>
      <c r="BO110" s="941"/>
      <c r="BP110" s="942"/>
      <c r="BQ110" s="978">
        <v>33055213</v>
      </c>
      <c r="BR110" s="979"/>
      <c r="BS110" s="979"/>
      <c r="BT110" s="979"/>
      <c r="BU110" s="979"/>
      <c r="BV110" s="979">
        <v>33872725</v>
      </c>
      <c r="BW110" s="979"/>
      <c r="BX110" s="979"/>
      <c r="BY110" s="979"/>
      <c r="BZ110" s="979"/>
      <c r="CA110" s="979">
        <v>35093962</v>
      </c>
      <c r="CB110" s="979"/>
      <c r="CC110" s="979"/>
      <c r="CD110" s="979"/>
      <c r="CE110" s="979"/>
      <c r="CF110" s="993">
        <v>204.3</v>
      </c>
      <c r="CG110" s="994"/>
      <c r="CH110" s="994"/>
      <c r="CI110" s="994"/>
      <c r="CJ110" s="994"/>
      <c r="CK110" s="995" t="s">
        <v>434</v>
      </c>
      <c r="CL110" s="996"/>
      <c r="CM110" s="975" t="s">
        <v>435</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436</v>
      </c>
      <c r="DH110" s="979"/>
      <c r="DI110" s="979"/>
      <c r="DJ110" s="979"/>
      <c r="DK110" s="979"/>
      <c r="DL110" s="979" t="s">
        <v>437</v>
      </c>
      <c r="DM110" s="979"/>
      <c r="DN110" s="979"/>
      <c r="DO110" s="979"/>
      <c r="DP110" s="979"/>
      <c r="DQ110" s="979" t="s">
        <v>436</v>
      </c>
      <c r="DR110" s="979"/>
      <c r="DS110" s="979"/>
      <c r="DT110" s="979"/>
      <c r="DU110" s="979"/>
      <c r="DV110" s="980" t="s">
        <v>438</v>
      </c>
      <c r="DW110" s="980"/>
      <c r="DX110" s="980"/>
      <c r="DY110" s="980"/>
      <c r="DZ110" s="981"/>
    </row>
    <row r="111" spans="1:131" s="246" customFormat="1" ht="26.25" customHeight="1" x14ac:dyDescent="0.15">
      <c r="A111" s="982" t="s">
        <v>439</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386</v>
      </c>
      <c r="AB111" s="986"/>
      <c r="AC111" s="986"/>
      <c r="AD111" s="986"/>
      <c r="AE111" s="987"/>
      <c r="AF111" s="988" t="s">
        <v>438</v>
      </c>
      <c r="AG111" s="986"/>
      <c r="AH111" s="986"/>
      <c r="AI111" s="986"/>
      <c r="AJ111" s="987"/>
      <c r="AK111" s="988" t="s">
        <v>438</v>
      </c>
      <c r="AL111" s="986"/>
      <c r="AM111" s="986"/>
      <c r="AN111" s="986"/>
      <c r="AO111" s="987"/>
      <c r="AP111" s="989" t="s">
        <v>128</v>
      </c>
      <c r="AQ111" s="990"/>
      <c r="AR111" s="990"/>
      <c r="AS111" s="990"/>
      <c r="AT111" s="991"/>
      <c r="AU111" s="952"/>
      <c r="AV111" s="953"/>
      <c r="AW111" s="953"/>
      <c r="AX111" s="953"/>
      <c r="AY111" s="953"/>
      <c r="AZ111" s="1001" t="s">
        <v>440</v>
      </c>
      <c r="BA111" s="1002"/>
      <c r="BB111" s="1002"/>
      <c r="BC111" s="1002"/>
      <c r="BD111" s="1002"/>
      <c r="BE111" s="1002"/>
      <c r="BF111" s="1002"/>
      <c r="BG111" s="1002"/>
      <c r="BH111" s="1002"/>
      <c r="BI111" s="1002"/>
      <c r="BJ111" s="1002"/>
      <c r="BK111" s="1002"/>
      <c r="BL111" s="1002"/>
      <c r="BM111" s="1002"/>
      <c r="BN111" s="1002"/>
      <c r="BO111" s="1002"/>
      <c r="BP111" s="1003"/>
      <c r="BQ111" s="971" t="s">
        <v>441</v>
      </c>
      <c r="BR111" s="972"/>
      <c r="BS111" s="972"/>
      <c r="BT111" s="972"/>
      <c r="BU111" s="972"/>
      <c r="BV111" s="972" t="s">
        <v>441</v>
      </c>
      <c r="BW111" s="972"/>
      <c r="BX111" s="972"/>
      <c r="BY111" s="972"/>
      <c r="BZ111" s="972"/>
      <c r="CA111" s="972" t="s">
        <v>442</v>
      </c>
      <c r="CB111" s="972"/>
      <c r="CC111" s="972"/>
      <c r="CD111" s="972"/>
      <c r="CE111" s="972"/>
      <c r="CF111" s="966" t="s">
        <v>386</v>
      </c>
      <c r="CG111" s="967"/>
      <c r="CH111" s="967"/>
      <c r="CI111" s="967"/>
      <c r="CJ111" s="967"/>
      <c r="CK111" s="997"/>
      <c r="CL111" s="998"/>
      <c r="CM111" s="968" t="s">
        <v>443</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438</v>
      </c>
      <c r="DH111" s="972"/>
      <c r="DI111" s="972"/>
      <c r="DJ111" s="972"/>
      <c r="DK111" s="972"/>
      <c r="DL111" s="972" t="s">
        <v>444</v>
      </c>
      <c r="DM111" s="972"/>
      <c r="DN111" s="972"/>
      <c r="DO111" s="972"/>
      <c r="DP111" s="972"/>
      <c r="DQ111" s="972" t="s">
        <v>437</v>
      </c>
      <c r="DR111" s="972"/>
      <c r="DS111" s="972"/>
      <c r="DT111" s="972"/>
      <c r="DU111" s="972"/>
      <c r="DV111" s="973" t="s">
        <v>437</v>
      </c>
      <c r="DW111" s="973"/>
      <c r="DX111" s="973"/>
      <c r="DY111" s="973"/>
      <c r="DZ111" s="974"/>
    </row>
    <row r="112" spans="1:131" s="246" customFormat="1" ht="26.25" customHeight="1" x14ac:dyDescent="0.15">
      <c r="A112" s="1004" t="s">
        <v>445</v>
      </c>
      <c r="B112" s="1005"/>
      <c r="C112" s="1002" t="s">
        <v>446</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386</v>
      </c>
      <c r="AB112" s="1011"/>
      <c r="AC112" s="1011"/>
      <c r="AD112" s="1011"/>
      <c r="AE112" s="1012"/>
      <c r="AF112" s="1013" t="s">
        <v>447</v>
      </c>
      <c r="AG112" s="1011"/>
      <c r="AH112" s="1011"/>
      <c r="AI112" s="1011"/>
      <c r="AJ112" s="1012"/>
      <c r="AK112" s="1013" t="s">
        <v>442</v>
      </c>
      <c r="AL112" s="1011"/>
      <c r="AM112" s="1011"/>
      <c r="AN112" s="1011"/>
      <c r="AO112" s="1012"/>
      <c r="AP112" s="1014" t="s">
        <v>128</v>
      </c>
      <c r="AQ112" s="1015"/>
      <c r="AR112" s="1015"/>
      <c r="AS112" s="1015"/>
      <c r="AT112" s="1016"/>
      <c r="AU112" s="952"/>
      <c r="AV112" s="953"/>
      <c r="AW112" s="953"/>
      <c r="AX112" s="953"/>
      <c r="AY112" s="953"/>
      <c r="AZ112" s="1001" t="s">
        <v>448</v>
      </c>
      <c r="BA112" s="1002"/>
      <c r="BB112" s="1002"/>
      <c r="BC112" s="1002"/>
      <c r="BD112" s="1002"/>
      <c r="BE112" s="1002"/>
      <c r="BF112" s="1002"/>
      <c r="BG112" s="1002"/>
      <c r="BH112" s="1002"/>
      <c r="BI112" s="1002"/>
      <c r="BJ112" s="1002"/>
      <c r="BK112" s="1002"/>
      <c r="BL112" s="1002"/>
      <c r="BM112" s="1002"/>
      <c r="BN112" s="1002"/>
      <c r="BO112" s="1002"/>
      <c r="BP112" s="1003"/>
      <c r="BQ112" s="971">
        <v>26804050</v>
      </c>
      <c r="BR112" s="972"/>
      <c r="BS112" s="972"/>
      <c r="BT112" s="972"/>
      <c r="BU112" s="972"/>
      <c r="BV112" s="972">
        <v>25867494</v>
      </c>
      <c r="BW112" s="972"/>
      <c r="BX112" s="972"/>
      <c r="BY112" s="972"/>
      <c r="BZ112" s="972"/>
      <c r="CA112" s="972">
        <v>24275525</v>
      </c>
      <c r="CB112" s="972"/>
      <c r="CC112" s="972"/>
      <c r="CD112" s="972"/>
      <c r="CE112" s="972"/>
      <c r="CF112" s="966">
        <v>141.30000000000001</v>
      </c>
      <c r="CG112" s="967"/>
      <c r="CH112" s="967"/>
      <c r="CI112" s="967"/>
      <c r="CJ112" s="967"/>
      <c r="CK112" s="997"/>
      <c r="CL112" s="998"/>
      <c r="CM112" s="968" t="s">
        <v>449</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438</v>
      </c>
      <c r="DH112" s="972"/>
      <c r="DI112" s="972"/>
      <c r="DJ112" s="972"/>
      <c r="DK112" s="972"/>
      <c r="DL112" s="972" t="s">
        <v>438</v>
      </c>
      <c r="DM112" s="972"/>
      <c r="DN112" s="972"/>
      <c r="DO112" s="972"/>
      <c r="DP112" s="972"/>
      <c r="DQ112" s="972" t="s">
        <v>128</v>
      </c>
      <c r="DR112" s="972"/>
      <c r="DS112" s="972"/>
      <c r="DT112" s="972"/>
      <c r="DU112" s="972"/>
      <c r="DV112" s="973" t="s">
        <v>437</v>
      </c>
      <c r="DW112" s="973"/>
      <c r="DX112" s="973"/>
      <c r="DY112" s="973"/>
      <c r="DZ112" s="974"/>
    </row>
    <row r="113" spans="1:130" s="246" customFormat="1" ht="26.25" customHeight="1" x14ac:dyDescent="0.15">
      <c r="A113" s="1006"/>
      <c r="B113" s="1007"/>
      <c r="C113" s="1002" t="s">
        <v>450</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2743166</v>
      </c>
      <c r="AB113" s="986"/>
      <c r="AC113" s="986"/>
      <c r="AD113" s="986"/>
      <c r="AE113" s="987"/>
      <c r="AF113" s="988">
        <v>2640741</v>
      </c>
      <c r="AG113" s="986"/>
      <c r="AH113" s="986"/>
      <c r="AI113" s="986"/>
      <c r="AJ113" s="987"/>
      <c r="AK113" s="988">
        <v>2500867</v>
      </c>
      <c r="AL113" s="986"/>
      <c r="AM113" s="986"/>
      <c r="AN113" s="986"/>
      <c r="AO113" s="987"/>
      <c r="AP113" s="989">
        <v>14.6</v>
      </c>
      <c r="AQ113" s="990"/>
      <c r="AR113" s="990"/>
      <c r="AS113" s="990"/>
      <c r="AT113" s="991"/>
      <c r="AU113" s="952"/>
      <c r="AV113" s="953"/>
      <c r="AW113" s="953"/>
      <c r="AX113" s="953"/>
      <c r="AY113" s="953"/>
      <c r="AZ113" s="1001" t="s">
        <v>451</v>
      </c>
      <c r="BA113" s="1002"/>
      <c r="BB113" s="1002"/>
      <c r="BC113" s="1002"/>
      <c r="BD113" s="1002"/>
      <c r="BE113" s="1002"/>
      <c r="BF113" s="1002"/>
      <c r="BG113" s="1002"/>
      <c r="BH113" s="1002"/>
      <c r="BI113" s="1002"/>
      <c r="BJ113" s="1002"/>
      <c r="BK113" s="1002"/>
      <c r="BL113" s="1002"/>
      <c r="BM113" s="1002"/>
      <c r="BN113" s="1002"/>
      <c r="BO113" s="1002"/>
      <c r="BP113" s="1003"/>
      <c r="BQ113" s="971" t="s">
        <v>437</v>
      </c>
      <c r="BR113" s="972"/>
      <c r="BS113" s="972"/>
      <c r="BT113" s="972"/>
      <c r="BU113" s="972"/>
      <c r="BV113" s="972" t="s">
        <v>438</v>
      </c>
      <c r="BW113" s="972"/>
      <c r="BX113" s="972"/>
      <c r="BY113" s="972"/>
      <c r="BZ113" s="972"/>
      <c r="CA113" s="972" t="s">
        <v>437</v>
      </c>
      <c r="CB113" s="972"/>
      <c r="CC113" s="972"/>
      <c r="CD113" s="972"/>
      <c r="CE113" s="972"/>
      <c r="CF113" s="966" t="s">
        <v>438</v>
      </c>
      <c r="CG113" s="967"/>
      <c r="CH113" s="967"/>
      <c r="CI113" s="967"/>
      <c r="CJ113" s="967"/>
      <c r="CK113" s="997"/>
      <c r="CL113" s="998"/>
      <c r="CM113" s="968" t="s">
        <v>452</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442</v>
      </c>
      <c r="DH113" s="1011"/>
      <c r="DI113" s="1011"/>
      <c r="DJ113" s="1011"/>
      <c r="DK113" s="1012"/>
      <c r="DL113" s="1013" t="s">
        <v>438</v>
      </c>
      <c r="DM113" s="1011"/>
      <c r="DN113" s="1011"/>
      <c r="DO113" s="1011"/>
      <c r="DP113" s="1012"/>
      <c r="DQ113" s="1013" t="s">
        <v>437</v>
      </c>
      <c r="DR113" s="1011"/>
      <c r="DS113" s="1011"/>
      <c r="DT113" s="1011"/>
      <c r="DU113" s="1012"/>
      <c r="DV113" s="1014" t="s">
        <v>128</v>
      </c>
      <c r="DW113" s="1015"/>
      <c r="DX113" s="1015"/>
      <c r="DY113" s="1015"/>
      <c r="DZ113" s="1016"/>
    </row>
    <row r="114" spans="1:130" s="246" customFormat="1" ht="26.25" customHeight="1" x14ac:dyDescent="0.15">
      <c r="A114" s="1006"/>
      <c r="B114" s="1007"/>
      <c r="C114" s="1002" t="s">
        <v>453</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t="s">
        <v>437</v>
      </c>
      <c r="AB114" s="1011"/>
      <c r="AC114" s="1011"/>
      <c r="AD114" s="1011"/>
      <c r="AE114" s="1012"/>
      <c r="AF114" s="1013" t="s">
        <v>386</v>
      </c>
      <c r="AG114" s="1011"/>
      <c r="AH114" s="1011"/>
      <c r="AI114" s="1011"/>
      <c r="AJ114" s="1012"/>
      <c r="AK114" s="1013" t="s">
        <v>437</v>
      </c>
      <c r="AL114" s="1011"/>
      <c r="AM114" s="1011"/>
      <c r="AN114" s="1011"/>
      <c r="AO114" s="1012"/>
      <c r="AP114" s="1014" t="s">
        <v>128</v>
      </c>
      <c r="AQ114" s="1015"/>
      <c r="AR114" s="1015"/>
      <c r="AS114" s="1015"/>
      <c r="AT114" s="1016"/>
      <c r="AU114" s="952"/>
      <c r="AV114" s="953"/>
      <c r="AW114" s="953"/>
      <c r="AX114" s="953"/>
      <c r="AY114" s="953"/>
      <c r="AZ114" s="1001" t="s">
        <v>454</v>
      </c>
      <c r="BA114" s="1002"/>
      <c r="BB114" s="1002"/>
      <c r="BC114" s="1002"/>
      <c r="BD114" s="1002"/>
      <c r="BE114" s="1002"/>
      <c r="BF114" s="1002"/>
      <c r="BG114" s="1002"/>
      <c r="BH114" s="1002"/>
      <c r="BI114" s="1002"/>
      <c r="BJ114" s="1002"/>
      <c r="BK114" s="1002"/>
      <c r="BL114" s="1002"/>
      <c r="BM114" s="1002"/>
      <c r="BN114" s="1002"/>
      <c r="BO114" s="1002"/>
      <c r="BP114" s="1003"/>
      <c r="BQ114" s="971">
        <v>7459434</v>
      </c>
      <c r="BR114" s="972"/>
      <c r="BS114" s="972"/>
      <c r="BT114" s="972"/>
      <c r="BU114" s="972"/>
      <c r="BV114" s="972">
        <v>7184879</v>
      </c>
      <c r="BW114" s="972"/>
      <c r="BX114" s="972"/>
      <c r="BY114" s="972"/>
      <c r="BZ114" s="972"/>
      <c r="CA114" s="972">
        <v>6848882</v>
      </c>
      <c r="CB114" s="972"/>
      <c r="CC114" s="972"/>
      <c r="CD114" s="972"/>
      <c r="CE114" s="972"/>
      <c r="CF114" s="966">
        <v>39.9</v>
      </c>
      <c r="CG114" s="967"/>
      <c r="CH114" s="967"/>
      <c r="CI114" s="967"/>
      <c r="CJ114" s="967"/>
      <c r="CK114" s="997"/>
      <c r="CL114" s="998"/>
      <c r="CM114" s="968" t="s">
        <v>455</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386</v>
      </c>
      <c r="DH114" s="1011"/>
      <c r="DI114" s="1011"/>
      <c r="DJ114" s="1011"/>
      <c r="DK114" s="1012"/>
      <c r="DL114" s="1013" t="s">
        <v>436</v>
      </c>
      <c r="DM114" s="1011"/>
      <c r="DN114" s="1011"/>
      <c r="DO114" s="1011"/>
      <c r="DP114" s="1012"/>
      <c r="DQ114" s="1013" t="s">
        <v>386</v>
      </c>
      <c r="DR114" s="1011"/>
      <c r="DS114" s="1011"/>
      <c r="DT114" s="1011"/>
      <c r="DU114" s="1012"/>
      <c r="DV114" s="1014" t="s">
        <v>438</v>
      </c>
      <c r="DW114" s="1015"/>
      <c r="DX114" s="1015"/>
      <c r="DY114" s="1015"/>
      <c r="DZ114" s="1016"/>
    </row>
    <row r="115" spans="1:130" s="246" customFormat="1" ht="26.25" customHeight="1" x14ac:dyDescent="0.15">
      <c r="A115" s="1006"/>
      <c r="B115" s="1007"/>
      <c r="C115" s="1002" t="s">
        <v>456</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7</v>
      </c>
      <c r="AB115" s="986"/>
      <c r="AC115" s="986"/>
      <c r="AD115" s="986"/>
      <c r="AE115" s="987"/>
      <c r="AF115" s="988" t="s">
        <v>438</v>
      </c>
      <c r="AG115" s="986"/>
      <c r="AH115" s="986"/>
      <c r="AI115" s="986"/>
      <c r="AJ115" s="987"/>
      <c r="AK115" s="988" t="s">
        <v>437</v>
      </c>
      <c r="AL115" s="986"/>
      <c r="AM115" s="986"/>
      <c r="AN115" s="986"/>
      <c r="AO115" s="987"/>
      <c r="AP115" s="989" t="s">
        <v>438</v>
      </c>
      <c r="AQ115" s="990"/>
      <c r="AR115" s="990"/>
      <c r="AS115" s="990"/>
      <c r="AT115" s="991"/>
      <c r="AU115" s="952"/>
      <c r="AV115" s="953"/>
      <c r="AW115" s="953"/>
      <c r="AX115" s="953"/>
      <c r="AY115" s="953"/>
      <c r="AZ115" s="1001" t="s">
        <v>457</v>
      </c>
      <c r="BA115" s="1002"/>
      <c r="BB115" s="1002"/>
      <c r="BC115" s="1002"/>
      <c r="BD115" s="1002"/>
      <c r="BE115" s="1002"/>
      <c r="BF115" s="1002"/>
      <c r="BG115" s="1002"/>
      <c r="BH115" s="1002"/>
      <c r="BI115" s="1002"/>
      <c r="BJ115" s="1002"/>
      <c r="BK115" s="1002"/>
      <c r="BL115" s="1002"/>
      <c r="BM115" s="1002"/>
      <c r="BN115" s="1002"/>
      <c r="BO115" s="1002"/>
      <c r="BP115" s="1003"/>
      <c r="BQ115" s="971" t="s">
        <v>458</v>
      </c>
      <c r="BR115" s="972"/>
      <c r="BS115" s="972"/>
      <c r="BT115" s="972"/>
      <c r="BU115" s="972"/>
      <c r="BV115" s="972" t="s">
        <v>438</v>
      </c>
      <c r="BW115" s="972"/>
      <c r="BX115" s="972"/>
      <c r="BY115" s="972"/>
      <c r="BZ115" s="972"/>
      <c r="CA115" s="972" t="s">
        <v>436</v>
      </c>
      <c r="CB115" s="972"/>
      <c r="CC115" s="972"/>
      <c r="CD115" s="972"/>
      <c r="CE115" s="972"/>
      <c r="CF115" s="966" t="s">
        <v>438</v>
      </c>
      <c r="CG115" s="967"/>
      <c r="CH115" s="967"/>
      <c r="CI115" s="967"/>
      <c r="CJ115" s="967"/>
      <c r="CK115" s="997"/>
      <c r="CL115" s="998"/>
      <c r="CM115" s="1001" t="s">
        <v>459</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128</v>
      </c>
      <c r="DH115" s="1011"/>
      <c r="DI115" s="1011"/>
      <c r="DJ115" s="1011"/>
      <c r="DK115" s="1012"/>
      <c r="DL115" s="1013" t="s">
        <v>128</v>
      </c>
      <c r="DM115" s="1011"/>
      <c r="DN115" s="1011"/>
      <c r="DO115" s="1011"/>
      <c r="DP115" s="1012"/>
      <c r="DQ115" s="1013" t="s">
        <v>438</v>
      </c>
      <c r="DR115" s="1011"/>
      <c r="DS115" s="1011"/>
      <c r="DT115" s="1011"/>
      <c r="DU115" s="1012"/>
      <c r="DV115" s="1014" t="s">
        <v>128</v>
      </c>
      <c r="DW115" s="1015"/>
      <c r="DX115" s="1015"/>
      <c r="DY115" s="1015"/>
      <c r="DZ115" s="1016"/>
    </row>
    <row r="116" spans="1:130" s="246" customFormat="1" ht="26.25" customHeight="1" x14ac:dyDescent="0.15">
      <c r="A116" s="1008"/>
      <c r="B116" s="1009"/>
      <c r="C116" s="1017" t="s">
        <v>460</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128</v>
      </c>
      <c r="AB116" s="1011"/>
      <c r="AC116" s="1011"/>
      <c r="AD116" s="1011"/>
      <c r="AE116" s="1012"/>
      <c r="AF116" s="1013" t="s">
        <v>386</v>
      </c>
      <c r="AG116" s="1011"/>
      <c r="AH116" s="1011"/>
      <c r="AI116" s="1011"/>
      <c r="AJ116" s="1012"/>
      <c r="AK116" s="1013" t="s">
        <v>128</v>
      </c>
      <c r="AL116" s="1011"/>
      <c r="AM116" s="1011"/>
      <c r="AN116" s="1011"/>
      <c r="AO116" s="1012"/>
      <c r="AP116" s="1014" t="s">
        <v>438</v>
      </c>
      <c r="AQ116" s="1015"/>
      <c r="AR116" s="1015"/>
      <c r="AS116" s="1015"/>
      <c r="AT116" s="1016"/>
      <c r="AU116" s="952"/>
      <c r="AV116" s="953"/>
      <c r="AW116" s="953"/>
      <c r="AX116" s="953"/>
      <c r="AY116" s="953"/>
      <c r="AZ116" s="1019" t="s">
        <v>461</v>
      </c>
      <c r="BA116" s="1020"/>
      <c r="BB116" s="1020"/>
      <c r="BC116" s="1020"/>
      <c r="BD116" s="1020"/>
      <c r="BE116" s="1020"/>
      <c r="BF116" s="1020"/>
      <c r="BG116" s="1020"/>
      <c r="BH116" s="1020"/>
      <c r="BI116" s="1020"/>
      <c r="BJ116" s="1020"/>
      <c r="BK116" s="1020"/>
      <c r="BL116" s="1020"/>
      <c r="BM116" s="1020"/>
      <c r="BN116" s="1020"/>
      <c r="BO116" s="1020"/>
      <c r="BP116" s="1021"/>
      <c r="BQ116" s="971" t="s">
        <v>441</v>
      </c>
      <c r="BR116" s="972"/>
      <c r="BS116" s="972"/>
      <c r="BT116" s="972"/>
      <c r="BU116" s="972"/>
      <c r="BV116" s="972" t="s">
        <v>438</v>
      </c>
      <c r="BW116" s="972"/>
      <c r="BX116" s="972"/>
      <c r="BY116" s="972"/>
      <c r="BZ116" s="972"/>
      <c r="CA116" s="972" t="s">
        <v>436</v>
      </c>
      <c r="CB116" s="972"/>
      <c r="CC116" s="972"/>
      <c r="CD116" s="972"/>
      <c r="CE116" s="972"/>
      <c r="CF116" s="966" t="s">
        <v>447</v>
      </c>
      <c r="CG116" s="967"/>
      <c r="CH116" s="967"/>
      <c r="CI116" s="967"/>
      <c r="CJ116" s="967"/>
      <c r="CK116" s="997"/>
      <c r="CL116" s="998"/>
      <c r="CM116" s="968" t="s">
        <v>462</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438</v>
      </c>
      <c r="DH116" s="1011"/>
      <c r="DI116" s="1011"/>
      <c r="DJ116" s="1011"/>
      <c r="DK116" s="1012"/>
      <c r="DL116" s="1013" t="s">
        <v>437</v>
      </c>
      <c r="DM116" s="1011"/>
      <c r="DN116" s="1011"/>
      <c r="DO116" s="1011"/>
      <c r="DP116" s="1012"/>
      <c r="DQ116" s="1013" t="s">
        <v>438</v>
      </c>
      <c r="DR116" s="1011"/>
      <c r="DS116" s="1011"/>
      <c r="DT116" s="1011"/>
      <c r="DU116" s="1012"/>
      <c r="DV116" s="1014" t="s">
        <v>438</v>
      </c>
      <c r="DW116" s="1015"/>
      <c r="DX116" s="1015"/>
      <c r="DY116" s="1015"/>
      <c r="DZ116" s="1016"/>
    </row>
    <row r="117" spans="1:130" s="246" customFormat="1" ht="26.25" customHeight="1" x14ac:dyDescent="0.15">
      <c r="A117" s="956" t="s">
        <v>186</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463</v>
      </c>
      <c r="Z117" s="938"/>
      <c r="AA117" s="1028">
        <v>6079735</v>
      </c>
      <c r="AB117" s="1029"/>
      <c r="AC117" s="1029"/>
      <c r="AD117" s="1029"/>
      <c r="AE117" s="1030"/>
      <c r="AF117" s="1031">
        <v>5658832</v>
      </c>
      <c r="AG117" s="1029"/>
      <c r="AH117" s="1029"/>
      <c r="AI117" s="1029"/>
      <c r="AJ117" s="1030"/>
      <c r="AK117" s="1031">
        <v>5402508</v>
      </c>
      <c r="AL117" s="1029"/>
      <c r="AM117" s="1029"/>
      <c r="AN117" s="1029"/>
      <c r="AO117" s="1030"/>
      <c r="AP117" s="1032"/>
      <c r="AQ117" s="1033"/>
      <c r="AR117" s="1033"/>
      <c r="AS117" s="1033"/>
      <c r="AT117" s="1034"/>
      <c r="AU117" s="952"/>
      <c r="AV117" s="953"/>
      <c r="AW117" s="953"/>
      <c r="AX117" s="953"/>
      <c r="AY117" s="953"/>
      <c r="AZ117" s="1019" t="s">
        <v>464</v>
      </c>
      <c r="BA117" s="1020"/>
      <c r="BB117" s="1020"/>
      <c r="BC117" s="1020"/>
      <c r="BD117" s="1020"/>
      <c r="BE117" s="1020"/>
      <c r="BF117" s="1020"/>
      <c r="BG117" s="1020"/>
      <c r="BH117" s="1020"/>
      <c r="BI117" s="1020"/>
      <c r="BJ117" s="1020"/>
      <c r="BK117" s="1020"/>
      <c r="BL117" s="1020"/>
      <c r="BM117" s="1020"/>
      <c r="BN117" s="1020"/>
      <c r="BO117" s="1020"/>
      <c r="BP117" s="1021"/>
      <c r="BQ117" s="971" t="s">
        <v>444</v>
      </c>
      <c r="BR117" s="972"/>
      <c r="BS117" s="972"/>
      <c r="BT117" s="972"/>
      <c r="BU117" s="972"/>
      <c r="BV117" s="972" t="s">
        <v>437</v>
      </c>
      <c r="BW117" s="972"/>
      <c r="BX117" s="972"/>
      <c r="BY117" s="972"/>
      <c r="BZ117" s="972"/>
      <c r="CA117" s="972" t="s">
        <v>437</v>
      </c>
      <c r="CB117" s="972"/>
      <c r="CC117" s="972"/>
      <c r="CD117" s="972"/>
      <c r="CE117" s="972"/>
      <c r="CF117" s="966" t="s">
        <v>436</v>
      </c>
      <c r="CG117" s="967"/>
      <c r="CH117" s="967"/>
      <c r="CI117" s="967"/>
      <c r="CJ117" s="967"/>
      <c r="CK117" s="997"/>
      <c r="CL117" s="998"/>
      <c r="CM117" s="968" t="s">
        <v>465</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444</v>
      </c>
      <c r="DH117" s="1011"/>
      <c r="DI117" s="1011"/>
      <c r="DJ117" s="1011"/>
      <c r="DK117" s="1012"/>
      <c r="DL117" s="1013" t="s">
        <v>438</v>
      </c>
      <c r="DM117" s="1011"/>
      <c r="DN117" s="1011"/>
      <c r="DO117" s="1011"/>
      <c r="DP117" s="1012"/>
      <c r="DQ117" s="1013" t="s">
        <v>444</v>
      </c>
      <c r="DR117" s="1011"/>
      <c r="DS117" s="1011"/>
      <c r="DT117" s="1011"/>
      <c r="DU117" s="1012"/>
      <c r="DV117" s="1014" t="s">
        <v>128</v>
      </c>
      <c r="DW117" s="1015"/>
      <c r="DX117" s="1015"/>
      <c r="DY117" s="1015"/>
      <c r="DZ117" s="1016"/>
    </row>
    <row r="118" spans="1:130" s="246" customFormat="1" ht="26.25" customHeight="1" x14ac:dyDescent="0.15">
      <c r="A118" s="956" t="s">
        <v>431</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429</v>
      </c>
      <c r="AB118" s="937"/>
      <c r="AC118" s="937"/>
      <c r="AD118" s="937"/>
      <c r="AE118" s="938"/>
      <c r="AF118" s="936" t="s">
        <v>305</v>
      </c>
      <c r="AG118" s="937"/>
      <c r="AH118" s="937"/>
      <c r="AI118" s="937"/>
      <c r="AJ118" s="938"/>
      <c r="AK118" s="936" t="s">
        <v>304</v>
      </c>
      <c r="AL118" s="937"/>
      <c r="AM118" s="937"/>
      <c r="AN118" s="937"/>
      <c r="AO118" s="938"/>
      <c r="AP118" s="1023" t="s">
        <v>430</v>
      </c>
      <c r="AQ118" s="1024"/>
      <c r="AR118" s="1024"/>
      <c r="AS118" s="1024"/>
      <c r="AT118" s="1025"/>
      <c r="AU118" s="952"/>
      <c r="AV118" s="953"/>
      <c r="AW118" s="953"/>
      <c r="AX118" s="953"/>
      <c r="AY118" s="953"/>
      <c r="AZ118" s="1026" t="s">
        <v>466</v>
      </c>
      <c r="BA118" s="1017"/>
      <c r="BB118" s="1017"/>
      <c r="BC118" s="1017"/>
      <c r="BD118" s="1017"/>
      <c r="BE118" s="1017"/>
      <c r="BF118" s="1017"/>
      <c r="BG118" s="1017"/>
      <c r="BH118" s="1017"/>
      <c r="BI118" s="1017"/>
      <c r="BJ118" s="1017"/>
      <c r="BK118" s="1017"/>
      <c r="BL118" s="1017"/>
      <c r="BM118" s="1017"/>
      <c r="BN118" s="1017"/>
      <c r="BO118" s="1017"/>
      <c r="BP118" s="1018"/>
      <c r="BQ118" s="1049" t="s">
        <v>438</v>
      </c>
      <c r="BR118" s="1050"/>
      <c r="BS118" s="1050"/>
      <c r="BT118" s="1050"/>
      <c r="BU118" s="1050"/>
      <c r="BV118" s="1050" t="s">
        <v>444</v>
      </c>
      <c r="BW118" s="1050"/>
      <c r="BX118" s="1050"/>
      <c r="BY118" s="1050"/>
      <c r="BZ118" s="1050"/>
      <c r="CA118" s="1050" t="s">
        <v>458</v>
      </c>
      <c r="CB118" s="1050"/>
      <c r="CC118" s="1050"/>
      <c r="CD118" s="1050"/>
      <c r="CE118" s="1050"/>
      <c r="CF118" s="966" t="s">
        <v>437</v>
      </c>
      <c r="CG118" s="967"/>
      <c r="CH118" s="967"/>
      <c r="CI118" s="967"/>
      <c r="CJ118" s="967"/>
      <c r="CK118" s="997"/>
      <c r="CL118" s="998"/>
      <c r="CM118" s="968" t="s">
        <v>467</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444</v>
      </c>
      <c r="DH118" s="1011"/>
      <c r="DI118" s="1011"/>
      <c r="DJ118" s="1011"/>
      <c r="DK118" s="1012"/>
      <c r="DL118" s="1013" t="s">
        <v>438</v>
      </c>
      <c r="DM118" s="1011"/>
      <c r="DN118" s="1011"/>
      <c r="DO118" s="1011"/>
      <c r="DP118" s="1012"/>
      <c r="DQ118" s="1013" t="s">
        <v>128</v>
      </c>
      <c r="DR118" s="1011"/>
      <c r="DS118" s="1011"/>
      <c r="DT118" s="1011"/>
      <c r="DU118" s="1012"/>
      <c r="DV118" s="1014" t="s">
        <v>438</v>
      </c>
      <c r="DW118" s="1015"/>
      <c r="DX118" s="1015"/>
      <c r="DY118" s="1015"/>
      <c r="DZ118" s="1016"/>
    </row>
    <row r="119" spans="1:130" s="246" customFormat="1" ht="26.25" customHeight="1" x14ac:dyDescent="0.15">
      <c r="A119" s="1111" t="s">
        <v>434</v>
      </c>
      <c r="B119" s="996"/>
      <c r="C119" s="975" t="s">
        <v>435</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438</v>
      </c>
      <c r="AB119" s="944"/>
      <c r="AC119" s="944"/>
      <c r="AD119" s="944"/>
      <c r="AE119" s="945"/>
      <c r="AF119" s="946" t="s">
        <v>128</v>
      </c>
      <c r="AG119" s="944"/>
      <c r="AH119" s="944"/>
      <c r="AI119" s="944"/>
      <c r="AJ119" s="945"/>
      <c r="AK119" s="946" t="s">
        <v>437</v>
      </c>
      <c r="AL119" s="944"/>
      <c r="AM119" s="944"/>
      <c r="AN119" s="944"/>
      <c r="AO119" s="945"/>
      <c r="AP119" s="947" t="s">
        <v>444</v>
      </c>
      <c r="AQ119" s="948"/>
      <c r="AR119" s="948"/>
      <c r="AS119" s="948"/>
      <c r="AT119" s="949"/>
      <c r="AU119" s="954"/>
      <c r="AV119" s="955"/>
      <c r="AW119" s="955"/>
      <c r="AX119" s="955"/>
      <c r="AY119" s="955"/>
      <c r="AZ119" s="277" t="s">
        <v>186</v>
      </c>
      <c r="BA119" s="277"/>
      <c r="BB119" s="277"/>
      <c r="BC119" s="277"/>
      <c r="BD119" s="277"/>
      <c r="BE119" s="277"/>
      <c r="BF119" s="277"/>
      <c r="BG119" s="277"/>
      <c r="BH119" s="277"/>
      <c r="BI119" s="277"/>
      <c r="BJ119" s="277"/>
      <c r="BK119" s="277"/>
      <c r="BL119" s="277"/>
      <c r="BM119" s="277"/>
      <c r="BN119" s="277"/>
      <c r="BO119" s="1027" t="s">
        <v>468</v>
      </c>
      <c r="BP119" s="1058"/>
      <c r="BQ119" s="1049">
        <v>67318697</v>
      </c>
      <c r="BR119" s="1050"/>
      <c r="BS119" s="1050"/>
      <c r="BT119" s="1050"/>
      <c r="BU119" s="1050"/>
      <c r="BV119" s="1050">
        <v>66925098</v>
      </c>
      <c r="BW119" s="1050"/>
      <c r="BX119" s="1050"/>
      <c r="BY119" s="1050"/>
      <c r="BZ119" s="1050"/>
      <c r="CA119" s="1050">
        <v>66218369</v>
      </c>
      <c r="CB119" s="1050"/>
      <c r="CC119" s="1050"/>
      <c r="CD119" s="1050"/>
      <c r="CE119" s="1050"/>
      <c r="CF119" s="1051"/>
      <c r="CG119" s="1052"/>
      <c r="CH119" s="1052"/>
      <c r="CI119" s="1052"/>
      <c r="CJ119" s="1053"/>
      <c r="CK119" s="999"/>
      <c r="CL119" s="1000"/>
      <c r="CM119" s="1054" t="s">
        <v>469</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458</v>
      </c>
      <c r="DH119" s="1036"/>
      <c r="DI119" s="1036"/>
      <c r="DJ119" s="1036"/>
      <c r="DK119" s="1037"/>
      <c r="DL119" s="1035" t="s">
        <v>128</v>
      </c>
      <c r="DM119" s="1036"/>
      <c r="DN119" s="1036"/>
      <c r="DO119" s="1036"/>
      <c r="DP119" s="1037"/>
      <c r="DQ119" s="1035" t="s">
        <v>128</v>
      </c>
      <c r="DR119" s="1036"/>
      <c r="DS119" s="1036"/>
      <c r="DT119" s="1036"/>
      <c r="DU119" s="1037"/>
      <c r="DV119" s="1038" t="s">
        <v>444</v>
      </c>
      <c r="DW119" s="1039"/>
      <c r="DX119" s="1039"/>
      <c r="DY119" s="1039"/>
      <c r="DZ119" s="1040"/>
    </row>
    <row r="120" spans="1:130" s="246" customFormat="1" ht="26.25" customHeight="1" x14ac:dyDescent="0.15">
      <c r="A120" s="1112"/>
      <c r="B120" s="998"/>
      <c r="C120" s="968" t="s">
        <v>443</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128</v>
      </c>
      <c r="AB120" s="1011"/>
      <c r="AC120" s="1011"/>
      <c r="AD120" s="1011"/>
      <c r="AE120" s="1012"/>
      <c r="AF120" s="1013" t="s">
        <v>438</v>
      </c>
      <c r="AG120" s="1011"/>
      <c r="AH120" s="1011"/>
      <c r="AI120" s="1011"/>
      <c r="AJ120" s="1012"/>
      <c r="AK120" s="1013" t="s">
        <v>444</v>
      </c>
      <c r="AL120" s="1011"/>
      <c r="AM120" s="1011"/>
      <c r="AN120" s="1011"/>
      <c r="AO120" s="1012"/>
      <c r="AP120" s="1014" t="s">
        <v>128</v>
      </c>
      <c r="AQ120" s="1015"/>
      <c r="AR120" s="1015"/>
      <c r="AS120" s="1015"/>
      <c r="AT120" s="1016"/>
      <c r="AU120" s="1041" t="s">
        <v>470</v>
      </c>
      <c r="AV120" s="1042"/>
      <c r="AW120" s="1042"/>
      <c r="AX120" s="1042"/>
      <c r="AY120" s="1043"/>
      <c r="AZ120" s="992" t="s">
        <v>471</v>
      </c>
      <c r="BA120" s="941"/>
      <c r="BB120" s="941"/>
      <c r="BC120" s="941"/>
      <c r="BD120" s="941"/>
      <c r="BE120" s="941"/>
      <c r="BF120" s="941"/>
      <c r="BG120" s="941"/>
      <c r="BH120" s="941"/>
      <c r="BI120" s="941"/>
      <c r="BJ120" s="941"/>
      <c r="BK120" s="941"/>
      <c r="BL120" s="941"/>
      <c r="BM120" s="941"/>
      <c r="BN120" s="941"/>
      <c r="BO120" s="941"/>
      <c r="BP120" s="942"/>
      <c r="BQ120" s="978">
        <v>5084236</v>
      </c>
      <c r="BR120" s="979"/>
      <c r="BS120" s="979"/>
      <c r="BT120" s="979"/>
      <c r="BU120" s="979"/>
      <c r="BV120" s="979">
        <v>5596715</v>
      </c>
      <c r="BW120" s="979"/>
      <c r="BX120" s="979"/>
      <c r="BY120" s="979"/>
      <c r="BZ120" s="979"/>
      <c r="CA120" s="979">
        <v>6791548</v>
      </c>
      <c r="CB120" s="979"/>
      <c r="CC120" s="979"/>
      <c r="CD120" s="979"/>
      <c r="CE120" s="979"/>
      <c r="CF120" s="993">
        <v>39.5</v>
      </c>
      <c r="CG120" s="994"/>
      <c r="CH120" s="994"/>
      <c r="CI120" s="994"/>
      <c r="CJ120" s="994"/>
      <c r="CK120" s="1059" t="s">
        <v>472</v>
      </c>
      <c r="CL120" s="1060"/>
      <c r="CM120" s="1060"/>
      <c r="CN120" s="1060"/>
      <c r="CO120" s="1061"/>
      <c r="CP120" s="1067" t="s">
        <v>473</v>
      </c>
      <c r="CQ120" s="1068"/>
      <c r="CR120" s="1068"/>
      <c r="CS120" s="1068"/>
      <c r="CT120" s="1068"/>
      <c r="CU120" s="1068"/>
      <c r="CV120" s="1068"/>
      <c r="CW120" s="1068"/>
      <c r="CX120" s="1068"/>
      <c r="CY120" s="1068"/>
      <c r="CZ120" s="1068"/>
      <c r="DA120" s="1068"/>
      <c r="DB120" s="1068"/>
      <c r="DC120" s="1068"/>
      <c r="DD120" s="1068"/>
      <c r="DE120" s="1068"/>
      <c r="DF120" s="1069"/>
      <c r="DG120" s="978">
        <v>25848812</v>
      </c>
      <c r="DH120" s="979"/>
      <c r="DI120" s="979"/>
      <c r="DJ120" s="979"/>
      <c r="DK120" s="979"/>
      <c r="DL120" s="979">
        <v>24799511</v>
      </c>
      <c r="DM120" s="979"/>
      <c r="DN120" s="979"/>
      <c r="DO120" s="979"/>
      <c r="DP120" s="979"/>
      <c r="DQ120" s="979">
        <v>23501708</v>
      </c>
      <c r="DR120" s="979"/>
      <c r="DS120" s="979"/>
      <c r="DT120" s="979"/>
      <c r="DU120" s="979"/>
      <c r="DV120" s="980">
        <v>136.80000000000001</v>
      </c>
      <c r="DW120" s="980"/>
      <c r="DX120" s="980"/>
      <c r="DY120" s="980"/>
      <c r="DZ120" s="981"/>
    </row>
    <row r="121" spans="1:130" s="246" customFormat="1" ht="26.25" customHeight="1" x14ac:dyDescent="0.15">
      <c r="A121" s="1112"/>
      <c r="B121" s="998"/>
      <c r="C121" s="1019" t="s">
        <v>474</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437</v>
      </c>
      <c r="AB121" s="1011"/>
      <c r="AC121" s="1011"/>
      <c r="AD121" s="1011"/>
      <c r="AE121" s="1012"/>
      <c r="AF121" s="1013" t="s">
        <v>444</v>
      </c>
      <c r="AG121" s="1011"/>
      <c r="AH121" s="1011"/>
      <c r="AI121" s="1011"/>
      <c r="AJ121" s="1012"/>
      <c r="AK121" s="1013" t="s">
        <v>444</v>
      </c>
      <c r="AL121" s="1011"/>
      <c r="AM121" s="1011"/>
      <c r="AN121" s="1011"/>
      <c r="AO121" s="1012"/>
      <c r="AP121" s="1014" t="s">
        <v>437</v>
      </c>
      <c r="AQ121" s="1015"/>
      <c r="AR121" s="1015"/>
      <c r="AS121" s="1015"/>
      <c r="AT121" s="1016"/>
      <c r="AU121" s="1044"/>
      <c r="AV121" s="1045"/>
      <c r="AW121" s="1045"/>
      <c r="AX121" s="1045"/>
      <c r="AY121" s="1046"/>
      <c r="AZ121" s="1001" t="s">
        <v>475</v>
      </c>
      <c r="BA121" s="1002"/>
      <c r="BB121" s="1002"/>
      <c r="BC121" s="1002"/>
      <c r="BD121" s="1002"/>
      <c r="BE121" s="1002"/>
      <c r="BF121" s="1002"/>
      <c r="BG121" s="1002"/>
      <c r="BH121" s="1002"/>
      <c r="BI121" s="1002"/>
      <c r="BJ121" s="1002"/>
      <c r="BK121" s="1002"/>
      <c r="BL121" s="1002"/>
      <c r="BM121" s="1002"/>
      <c r="BN121" s="1002"/>
      <c r="BO121" s="1002"/>
      <c r="BP121" s="1003"/>
      <c r="BQ121" s="971">
        <v>13249769</v>
      </c>
      <c r="BR121" s="972"/>
      <c r="BS121" s="972"/>
      <c r="BT121" s="972"/>
      <c r="BU121" s="972"/>
      <c r="BV121" s="972">
        <v>11932641</v>
      </c>
      <c r="BW121" s="972"/>
      <c r="BX121" s="972"/>
      <c r="BY121" s="972"/>
      <c r="BZ121" s="972"/>
      <c r="CA121" s="972">
        <v>10896251</v>
      </c>
      <c r="CB121" s="972"/>
      <c r="CC121" s="972"/>
      <c r="CD121" s="972"/>
      <c r="CE121" s="972"/>
      <c r="CF121" s="966">
        <v>63.4</v>
      </c>
      <c r="CG121" s="967"/>
      <c r="CH121" s="967"/>
      <c r="CI121" s="967"/>
      <c r="CJ121" s="967"/>
      <c r="CK121" s="1062"/>
      <c r="CL121" s="1063"/>
      <c r="CM121" s="1063"/>
      <c r="CN121" s="1063"/>
      <c r="CO121" s="1064"/>
      <c r="CP121" s="1072" t="s">
        <v>408</v>
      </c>
      <c r="CQ121" s="1073"/>
      <c r="CR121" s="1073"/>
      <c r="CS121" s="1073"/>
      <c r="CT121" s="1073"/>
      <c r="CU121" s="1073"/>
      <c r="CV121" s="1073"/>
      <c r="CW121" s="1073"/>
      <c r="CX121" s="1073"/>
      <c r="CY121" s="1073"/>
      <c r="CZ121" s="1073"/>
      <c r="DA121" s="1073"/>
      <c r="DB121" s="1073"/>
      <c r="DC121" s="1073"/>
      <c r="DD121" s="1073"/>
      <c r="DE121" s="1073"/>
      <c r="DF121" s="1074"/>
      <c r="DG121" s="971">
        <v>943772</v>
      </c>
      <c r="DH121" s="972"/>
      <c r="DI121" s="972"/>
      <c r="DJ121" s="972"/>
      <c r="DK121" s="972"/>
      <c r="DL121" s="972">
        <v>1067983</v>
      </c>
      <c r="DM121" s="972"/>
      <c r="DN121" s="972"/>
      <c r="DO121" s="972"/>
      <c r="DP121" s="972"/>
      <c r="DQ121" s="972">
        <v>773817</v>
      </c>
      <c r="DR121" s="972"/>
      <c r="DS121" s="972"/>
      <c r="DT121" s="972"/>
      <c r="DU121" s="972"/>
      <c r="DV121" s="973">
        <v>4.5</v>
      </c>
      <c r="DW121" s="973"/>
      <c r="DX121" s="973"/>
      <c r="DY121" s="973"/>
      <c r="DZ121" s="974"/>
    </row>
    <row r="122" spans="1:130" s="246" customFormat="1" ht="26.25" customHeight="1" x14ac:dyDescent="0.15">
      <c r="A122" s="1112"/>
      <c r="B122" s="998"/>
      <c r="C122" s="968" t="s">
        <v>455</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436</v>
      </c>
      <c r="AB122" s="1011"/>
      <c r="AC122" s="1011"/>
      <c r="AD122" s="1011"/>
      <c r="AE122" s="1012"/>
      <c r="AF122" s="1013" t="s">
        <v>437</v>
      </c>
      <c r="AG122" s="1011"/>
      <c r="AH122" s="1011"/>
      <c r="AI122" s="1011"/>
      <c r="AJ122" s="1012"/>
      <c r="AK122" s="1013" t="s">
        <v>444</v>
      </c>
      <c r="AL122" s="1011"/>
      <c r="AM122" s="1011"/>
      <c r="AN122" s="1011"/>
      <c r="AO122" s="1012"/>
      <c r="AP122" s="1014" t="s">
        <v>437</v>
      </c>
      <c r="AQ122" s="1015"/>
      <c r="AR122" s="1015"/>
      <c r="AS122" s="1015"/>
      <c r="AT122" s="1016"/>
      <c r="AU122" s="1044"/>
      <c r="AV122" s="1045"/>
      <c r="AW122" s="1045"/>
      <c r="AX122" s="1045"/>
      <c r="AY122" s="1046"/>
      <c r="AZ122" s="1026" t="s">
        <v>476</v>
      </c>
      <c r="BA122" s="1017"/>
      <c r="BB122" s="1017"/>
      <c r="BC122" s="1017"/>
      <c r="BD122" s="1017"/>
      <c r="BE122" s="1017"/>
      <c r="BF122" s="1017"/>
      <c r="BG122" s="1017"/>
      <c r="BH122" s="1017"/>
      <c r="BI122" s="1017"/>
      <c r="BJ122" s="1017"/>
      <c r="BK122" s="1017"/>
      <c r="BL122" s="1017"/>
      <c r="BM122" s="1017"/>
      <c r="BN122" s="1017"/>
      <c r="BO122" s="1017"/>
      <c r="BP122" s="1018"/>
      <c r="BQ122" s="1049">
        <v>36735576</v>
      </c>
      <c r="BR122" s="1050"/>
      <c r="BS122" s="1050"/>
      <c r="BT122" s="1050"/>
      <c r="BU122" s="1050"/>
      <c r="BV122" s="1050">
        <v>36586546</v>
      </c>
      <c r="BW122" s="1050"/>
      <c r="BX122" s="1050"/>
      <c r="BY122" s="1050"/>
      <c r="BZ122" s="1050"/>
      <c r="CA122" s="1050">
        <v>36291251</v>
      </c>
      <c r="CB122" s="1050"/>
      <c r="CC122" s="1050"/>
      <c r="CD122" s="1050"/>
      <c r="CE122" s="1050"/>
      <c r="CF122" s="1070">
        <v>211.2</v>
      </c>
      <c r="CG122" s="1071"/>
      <c r="CH122" s="1071"/>
      <c r="CI122" s="1071"/>
      <c r="CJ122" s="1071"/>
      <c r="CK122" s="1062"/>
      <c r="CL122" s="1063"/>
      <c r="CM122" s="1063"/>
      <c r="CN122" s="1063"/>
      <c r="CO122" s="1064"/>
      <c r="CP122" s="1072" t="s">
        <v>477</v>
      </c>
      <c r="CQ122" s="1073"/>
      <c r="CR122" s="1073"/>
      <c r="CS122" s="1073"/>
      <c r="CT122" s="1073"/>
      <c r="CU122" s="1073"/>
      <c r="CV122" s="1073"/>
      <c r="CW122" s="1073"/>
      <c r="CX122" s="1073"/>
      <c r="CY122" s="1073"/>
      <c r="CZ122" s="1073"/>
      <c r="DA122" s="1073"/>
      <c r="DB122" s="1073"/>
      <c r="DC122" s="1073"/>
      <c r="DD122" s="1073"/>
      <c r="DE122" s="1073"/>
      <c r="DF122" s="1074"/>
      <c r="DG122" s="971" t="s">
        <v>442</v>
      </c>
      <c r="DH122" s="972"/>
      <c r="DI122" s="972"/>
      <c r="DJ122" s="972"/>
      <c r="DK122" s="972"/>
      <c r="DL122" s="972" t="s">
        <v>437</v>
      </c>
      <c r="DM122" s="972"/>
      <c r="DN122" s="972"/>
      <c r="DO122" s="972"/>
      <c r="DP122" s="972"/>
      <c r="DQ122" s="972" t="s">
        <v>438</v>
      </c>
      <c r="DR122" s="972"/>
      <c r="DS122" s="972"/>
      <c r="DT122" s="972"/>
      <c r="DU122" s="972"/>
      <c r="DV122" s="973" t="s">
        <v>444</v>
      </c>
      <c r="DW122" s="973"/>
      <c r="DX122" s="973"/>
      <c r="DY122" s="973"/>
      <c r="DZ122" s="974"/>
    </row>
    <row r="123" spans="1:130" s="246" customFormat="1" ht="26.25" customHeight="1" x14ac:dyDescent="0.15">
      <c r="A123" s="1112"/>
      <c r="B123" s="998"/>
      <c r="C123" s="968" t="s">
        <v>462</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444</v>
      </c>
      <c r="AB123" s="1011"/>
      <c r="AC123" s="1011"/>
      <c r="AD123" s="1011"/>
      <c r="AE123" s="1012"/>
      <c r="AF123" s="1013" t="s">
        <v>438</v>
      </c>
      <c r="AG123" s="1011"/>
      <c r="AH123" s="1011"/>
      <c r="AI123" s="1011"/>
      <c r="AJ123" s="1012"/>
      <c r="AK123" s="1013" t="s">
        <v>436</v>
      </c>
      <c r="AL123" s="1011"/>
      <c r="AM123" s="1011"/>
      <c r="AN123" s="1011"/>
      <c r="AO123" s="1012"/>
      <c r="AP123" s="1014" t="s">
        <v>128</v>
      </c>
      <c r="AQ123" s="1015"/>
      <c r="AR123" s="1015"/>
      <c r="AS123" s="1015"/>
      <c r="AT123" s="1016"/>
      <c r="AU123" s="1047"/>
      <c r="AV123" s="1048"/>
      <c r="AW123" s="1048"/>
      <c r="AX123" s="1048"/>
      <c r="AY123" s="1048"/>
      <c r="AZ123" s="277" t="s">
        <v>186</v>
      </c>
      <c r="BA123" s="277"/>
      <c r="BB123" s="277"/>
      <c r="BC123" s="277"/>
      <c r="BD123" s="277"/>
      <c r="BE123" s="277"/>
      <c r="BF123" s="277"/>
      <c r="BG123" s="277"/>
      <c r="BH123" s="277"/>
      <c r="BI123" s="277"/>
      <c r="BJ123" s="277"/>
      <c r="BK123" s="277"/>
      <c r="BL123" s="277"/>
      <c r="BM123" s="277"/>
      <c r="BN123" s="277"/>
      <c r="BO123" s="1027" t="s">
        <v>478</v>
      </c>
      <c r="BP123" s="1058"/>
      <c r="BQ123" s="1118">
        <v>55069581</v>
      </c>
      <c r="BR123" s="1084"/>
      <c r="BS123" s="1084"/>
      <c r="BT123" s="1084"/>
      <c r="BU123" s="1084"/>
      <c r="BV123" s="1084">
        <v>54115902</v>
      </c>
      <c r="BW123" s="1084"/>
      <c r="BX123" s="1084"/>
      <c r="BY123" s="1084"/>
      <c r="BZ123" s="1084"/>
      <c r="CA123" s="1084">
        <v>53979050</v>
      </c>
      <c r="CB123" s="1084"/>
      <c r="CC123" s="1084"/>
      <c r="CD123" s="1084"/>
      <c r="CE123" s="1084"/>
      <c r="CF123" s="1051"/>
      <c r="CG123" s="1052"/>
      <c r="CH123" s="1052"/>
      <c r="CI123" s="1052"/>
      <c r="CJ123" s="1053"/>
      <c r="CK123" s="1062"/>
      <c r="CL123" s="1063"/>
      <c r="CM123" s="1063"/>
      <c r="CN123" s="1063"/>
      <c r="CO123" s="1064"/>
      <c r="CP123" s="1072" t="s">
        <v>479</v>
      </c>
      <c r="CQ123" s="1073"/>
      <c r="CR123" s="1073"/>
      <c r="CS123" s="1073"/>
      <c r="CT123" s="1073"/>
      <c r="CU123" s="1073"/>
      <c r="CV123" s="1073"/>
      <c r="CW123" s="1073"/>
      <c r="CX123" s="1073"/>
      <c r="CY123" s="1073"/>
      <c r="CZ123" s="1073"/>
      <c r="DA123" s="1073"/>
      <c r="DB123" s="1073"/>
      <c r="DC123" s="1073"/>
      <c r="DD123" s="1073"/>
      <c r="DE123" s="1073"/>
      <c r="DF123" s="1074"/>
      <c r="DG123" s="1010" t="s">
        <v>444</v>
      </c>
      <c r="DH123" s="1011"/>
      <c r="DI123" s="1011"/>
      <c r="DJ123" s="1011"/>
      <c r="DK123" s="1012"/>
      <c r="DL123" s="1013" t="s">
        <v>444</v>
      </c>
      <c r="DM123" s="1011"/>
      <c r="DN123" s="1011"/>
      <c r="DO123" s="1011"/>
      <c r="DP123" s="1012"/>
      <c r="DQ123" s="1013" t="s">
        <v>442</v>
      </c>
      <c r="DR123" s="1011"/>
      <c r="DS123" s="1011"/>
      <c r="DT123" s="1011"/>
      <c r="DU123" s="1012"/>
      <c r="DV123" s="1014" t="s">
        <v>128</v>
      </c>
      <c r="DW123" s="1015"/>
      <c r="DX123" s="1015"/>
      <c r="DY123" s="1015"/>
      <c r="DZ123" s="1016"/>
    </row>
    <row r="124" spans="1:130" s="246" customFormat="1" ht="26.25" customHeight="1" thickBot="1" x14ac:dyDescent="0.2">
      <c r="A124" s="1112"/>
      <c r="B124" s="998"/>
      <c r="C124" s="968" t="s">
        <v>465</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437</v>
      </c>
      <c r="AB124" s="1011"/>
      <c r="AC124" s="1011"/>
      <c r="AD124" s="1011"/>
      <c r="AE124" s="1012"/>
      <c r="AF124" s="1013" t="s">
        <v>444</v>
      </c>
      <c r="AG124" s="1011"/>
      <c r="AH124" s="1011"/>
      <c r="AI124" s="1011"/>
      <c r="AJ124" s="1012"/>
      <c r="AK124" s="1013" t="s">
        <v>437</v>
      </c>
      <c r="AL124" s="1011"/>
      <c r="AM124" s="1011"/>
      <c r="AN124" s="1011"/>
      <c r="AO124" s="1012"/>
      <c r="AP124" s="1014" t="s">
        <v>437</v>
      </c>
      <c r="AQ124" s="1015"/>
      <c r="AR124" s="1015"/>
      <c r="AS124" s="1015"/>
      <c r="AT124" s="1016"/>
      <c r="AU124" s="1114" t="s">
        <v>480</v>
      </c>
      <c r="AV124" s="1115"/>
      <c r="AW124" s="1115"/>
      <c r="AX124" s="1115"/>
      <c r="AY124" s="1115"/>
      <c r="AZ124" s="1115"/>
      <c r="BA124" s="1115"/>
      <c r="BB124" s="1115"/>
      <c r="BC124" s="1115"/>
      <c r="BD124" s="1115"/>
      <c r="BE124" s="1115"/>
      <c r="BF124" s="1115"/>
      <c r="BG124" s="1115"/>
      <c r="BH124" s="1115"/>
      <c r="BI124" s="1115"/>
      <c r="BJ124" s="1115"/>
      <c r="BK124" s="1115"/>
      <c r="BL124" s="1115"/>
      <c r="BM124" s="1115"/>
      <c r="BN124" s="1115"/>
      <c r="BO124" s="1115"/>
      <c r="BP124" s="1116"/>
      <c r="BQ124" s="1117">
        <v>71.900000000000006</v>
      </c>
      <c r="BR124" s="1080"/>
      <c r="BS124" s="1080"/>
      <c r="BT124" s="1080"/>
      <c r="BU124" s="1080"/>
      <c r="BV124" s="1080">
        <v>75.099999999999994</v>
      </c>
      <c r="BW124" s="1080"/>
      <c r="BX124" s="1080"/>
      <c r="BY124" s="1080"/>
      <c r="BZ124" s="1080"/>
      <c r="CA124" s="1080">
        <v>71.2</v>
      </c>
      <c r="CB124" s="1080"/>
      <c r="CC124" s="1080"/>
      <c r="CD124" s="1080"/>
      <c r="CE124" s="1080"/>
      <c r="CF124" s="1081"/>
      <c r="CG124" s="1082"/>
      <c r="CH124" s="1082"/>
      <c r="CI124" s="1082"/>
      <c r="CJ124" s="1083"/>
      <c r="CK124" s="1065"/>
      <c r="CL124" s="1065"/>
      <c r="CM124" s="1065"/>
      <c r="CN124" s="1065"/>
      <c r="CO124" s="1066"/>
      <c r="CP124" s="1072" t="s">
        <v>481</v>
      </c>
      <c r="CQ124" s="1073"/>
      <c r="CR124" s="1073"/>
      <c r="CS124" s="1073"/>
      <c r="CT124" s="1073"/>
      <c r="CU124" s="1073"/>
      <c r="CV124" s="1073"/>
      <c r="CW124" s="1073"/>
      <c r="CX124" s="1073"/>
      <c r="CY124" s="1073"/>
      <c r="CZ124" s="1073"/>
      <c r="DA124" s="1073"/>
      <c r="DB124" s="1073"/>
      <c r="DC124" s="1073"/>
      <c r="DD124" s="1073"/>
      <c r="DE124" s="1073"/>
      <c r="DF124" s="1074"/>
      <c r="DG124" s="1057">
        <v>11466</v>
      </c>
      <c r="DH124" s="1036"/>
      <c r="DI124" s="1036"/>
      <c r="DJ124" s="1036"/>
      <c r="DK124" s="1037"/>
      <c r="DL124" s="1035" t="s">
        <v>437</v>
      </c>
      <c r="DM124" s="1036"/>
      <c r="DN124" s="1036"/>
      <c r="DO124" s="1036"/>
      <c r="DP124" s="1037"/>
      <c r="DQ124" s="1035" t="s">
        <v>442</v>
      </c>
      <c r="DR124" s="1036"/>
      <c r="DS124" s="1036"/>
      <c r="DT124" s="1036"/>
      <c r="DU124" s="1037"/>
      <c r="DV124" s="1038" t="s">
        <v>437</v>
      </c>
      <c r="DW124" s="1039"/>
      <c r="DX124" s="1039"/>
      <c r="DY124" s="1039"/>
      <c r="DZ124" s="1040"/>
    </row>
    <row r="125" spans="1:130" s="246" customFormat="1" ht="26.25" customHeight="1" x14ac:dyDescent="0.15">
      <c r="A125" s="1112"/>
      <c r="B125" s="998"/>
      <c r="C125" s="968" t="s">
        <v>467</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442</v>
      </c>
      <c r="AB125" s="1011"/>
      <c r="AC125" s="1011"/>
      <c r="AD125" s="1011"/>
      <c r="AE125" s="1012"/>
      <c r="AF125" s="1013" t="s">
        <v>442</v>
      </c>
      <c r="AG125" s="1011"/>
      <c r="AH125" s="1011"/>
      <c r="AI125" s="1011"/>
      <c r="AJ125" s="1012"/>
      <c r="AK125" s="1013" t="s">
        <v>437</v>
      </c>
      <c r="AL125" s="1011"/>
      <c r="AM125" s="1011"/>
      <c r="AN125" s="1011"/>
      <c r="AO125" s="1012"/>
      <c r="AP125" s="1014" t="s">
        <v>442</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482</v>
      </c>
      <c r="CL125" s="1060"/>
      <c r="CM125" s="1060"/>
      <c r="CN125" s="1060"/>
      <c r="CO125" s="1061"/>
      <c r="CP125" s="992" t="s">
        <v>483</v>
      </c>
      <c r="CQ125" s="941"/>
      <c r="CR125" s="941"/>
      <c r="CS125" s="941"/>
      <c r="CT125" s="941"/>
      <c r="CU125" s="941"/>
      <c r="CV125" s="941"/>
      <c r="CW125" s="941"/>
      <c r="CX125" s="941"/>
      <c r="CY125" s="941"/>
      <c r="CZ125" s="941"/>
      <c r="DA125" s="941"/>
      <c r="DB125" s="941"/>
      <c r="DC125" s="941"/>
      <c r="DD125" s="941"/>
      <c r="DE125" s="941"/>
      <c r="DF125" s="942"/>
      <c r="DG125" s="978" t="s">
        <v>437</v>
      </c>
      <c r="DH125" s="979"/>
      <c r="DI125" s="979"/>
      <c r="DJ125" s="979"/>
      <c r="DK125" s="979"/>
      <c r="DL125" s="979" t="s">
        <v>442</v>
      </c>
      <c r="DM125" s="979"/>
      <c r="DN125" s="979"/>
      <c r="DO125" s="979"/>
      <c r="DP125" s="979"/>
      <c r="DQ125" s="979" t="s">
        <v>437</v>
      </c>
      <c r="DR125" s="979"/>
      <c r="DS125" s="979"/>
      <c r="DT125" s="979"/>
      <c r="DU125" s="979"/>
      <c r="DV125" s="980" t="s">
        <v>437</v>
      </c>
      <c r="DW125" s="980"/>
      <c r="DX125" s="980"/>
      <c r="DY125" s="980"/>
      <c r="DZ125" s="981"/>
    </row>
    <row r="126" spans="1:130" s="246" customFormat="1" ht="26.25" customHeight="1" thickBot="1" x14ac:dyDescent="0.2">
      <c r="A126" s="1112"/>
      <c r="B126" s="998"/>
      <c r="C126" s="968" t="s">
        <v>469</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437</v>
      </c>
      <c r="AB126" s="1011"/>
      <c r="AC126" s="1011"/>
      <c r="AD126" s="1011"/>
      <c r="AE126" s="1012"/>
      <c r="AF126" s="1013" t="s">
        <v>442</v>
      </c>
      <c r="AG126" s="1011"/>
      <c r="AH126" s="1011"/>
      <c r="AI126" s="1011"/>
      <c r="AJ126" s="1012"/>
      <c r="AK126" s="1013" t="s">
        <v>437</v>
      </c>
      <c r="AL126" s="1011"/>
      <c r="AM126" s="1011"/>
      <c r="AN126" s="1011"/>
      <c r="AO126" s="1012"/>
      <c r="AP126" s="1014" t="s">
        <v>442</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484</v>
      </c>
      <c r="CQ126" s="1002"/>
      <c r="CR126" s="1002"/>
      <c r="CS126" s="1002"/>
      <c r="CT126" s="1002"/>
      <c r="CU126" s="1002"/>
      <c r="CV126" s="1002"/>
      <c r="CW126" s="1002"/>
      <c r="CX126" s="1002"/>
      <c r="CY126" s="1002"/>
      <c r="CZ126" s="1002"/>
      <c r="DA126" s="1002"/>
      <c r="DB126" s="1002"/>
      <c r="DC126" s="1002"/>
      <c r="DD126" s="1002"/>
      <c r="DE126" s="1002"/>
      <c r="DF126" s="1003"/>
      <c r="DG126" s="971" t="s">
        <v>442</v>
      </c>
      <c r="DH126" s="972"/>
      <c r="DI126" s="972"/>
      <c r="DJ126" s="972"/>
      <c r="DK126" s="972"/>
      <c r="DL126" s="972" t="s">
        <v>438</v>
      </c>
      <c r="DM126" s="972"/>
      <c r="DN126" s="972"/>
      <c r="DO126" s="972"/>
      <c r="DP126" s="972"/>
      <c r="DQ126" s="972" t="s">
        <v>437</v>
      </c>
      <c r="DR126" s="972"/>
      <c r="DS126" s="972"/>
      <c r="DT126" s="972"/>
      <c r="DU126" s="972"/>
      <c r="DV126" s="973" t="s">
        <v>442</v>
      </c>
      <c r="DW126" s="973"/>
      <c r="DX126" s="973"/>
      <c r="DY126" s="973"/>
      <c r="DZ126" s="974"/>
    </row>
    <row r="127" spans="1:130" s="246" customFormat="1" ht="26.25" customHeight="1" x14ac:dyDescent="0.15">
      <c r="A127" s="1113"/>
      <c r="B127" s="1000"/>
      <c r="C127" s="1054" t="s">
        <v>485</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v>7</v>
      </c>
      <c r="AB127" s="1011"/>
      <c r="AC127" s="1011"/>
      <c r="AD127" s="1011"/>
      <c r="AE127" s="1012"/>
      <c r="AF127" s="1013" t="s">
        <v>442</v>
      </c>
      <c r="AG127" s="1011"/>
      <c r="AH127" s="1011"/>
      <c r="AI127" s="1011"/>
      <c r="AJ127" s="1012"/>
      <c r="AK127" s="1013" t="s">
        <v>437</v>
      </c>
      <c r="AL127" s="1011"/>
      <c r="AM127" s="1011"/>
      <c r="AN127" s="1011"/>
      <c r="AO127" s="1012"/>
      <c r="AP127" s="1014" t="s">
        <v>437</v>
      </c>
      <c r="AQ127" s="1015"/>
      <c r="AR127" s="1015"/>
      <c r="AS127" s="1015"/>
      <c r="AT127" s="1016"/>
      <c r="AU127" s="282"/>
      <c r="AV127" s="282"/>
      <c r="AW127" s="282"/>
      <c r="AX127" s="1085" t="s">
        <v>486</v>
      </c>
      <c r="AY127" s="1086"/>
      <c r="AZ127" s="1086"/>
      <c r="BA127" s="1086"/>
      <c r="BB127" s="1086"/>
      <c r="BC127" s="1086"/>
      <c r="BD127" s="1086"/>
      <c r="BE127" s="1087"/>
      <c r="BF127" s="1088" t="s">
        <v>487</v>
      </c>
      <c r="BG127" s="1086"/>
      <c r="BH127" s="1086"/>
      <c r="BI127" s="1086"/>
      <c r="BJ127" s="1086"/>
      <c r="BK127" s="1086"/>
      <c r="BL127" s="1087"/>
      <c r="BM127" s="1088" t="s">
        <v>488</v>
      </c>
      <c r="BN127" s="1086"/>
      <c r="BO127" s="1086"/>
      <c r="BP127" s="1086"/>
      <c r="BQ127" s="1086"/>
      <c r="BR127" s="1086"/>
      <c r="BS127" s="1087"/>
      <c r="BT127" s="1088" t="s">
        <v>489</v>
      </c>
      <c r="BU127" s="1086"/>
      <c r="BV127" s="1086"/>
      <c r="BW127" s="1086"/>
      <c r="BX127" s="1086"/>
      <c r="BY127" s="1086"/>
      <c r="BZ127" s="1110"/>
      <c r="CA127" s="282"/>
      <c r="CB127" s="282"/>
      <c r="CC127" s="282"/>
      <c r="CD127" s="283"/>
      <c r="CE127" s="283"/>
      <c r="CF127" s="283"/>
      <c r="CG127" s="280"/>
      <c r="CH127" s="280"/>
      <c r="CI127" s="280"/>
      <c r="CJ127" s="281"/>
      <c r="CK127" s="1076"/>
      <c r="CL127" s="1063"/>
      <c r="CM127" s="1063"/>
      <c r="CN127" s="1063"/>
      <c r="CO127" s="1064"/>
      <c r="CP127" s="1001" t="s">
        <v>490</v>
      </c>
      <c r="CQ127" s="1002"/>
      <c r="CR127" s="1002"/>
      <c r="CS127" s="1002"/>
      <c r="CT127" s="1002"/>
      <c r="CU127" s="1002"/>
      <c r="CV127" s="1002"/>
      <c r="CW127" s="1002"/>
      <c r="CX127" s="1002"/>
      <c r="CY127" s="1002"/>
      <c r="CZ127" s="1002"/>
      <c r="DA127" s="1002"/>
      <c r="DB127" s="1002"/>
      <c r="DC127" s="1002"/>
      <c r="DD127" s="1002"/>
      <c r="DE127" s="1002"/>
      <c r="DF127" s="1003"/>
      <c r="DG127" s="971" t="s">
        <v>437</v>
      </c>
      <c r="DH127" s="972"/>
      <c r="DI127" s="972"/>
      <c r="DJ127" s="972"/>
      <c r="DK127" s="972"/>
      <c r="DL127" s="972" t="s">
        <v>437</v>
      </c>
      <c r="DM127" s="972"/>
      <c r="DN127" s="972"/>
      <c r="DO127" s="972"/>
      <c r="DP127" s="972"/>
      <c r="DQ127" s="972" t="s">
        <v>437</v>
      </c>
      <c r="DR127" s="972"/>
      <c r="DS127" s="972"/>
      <c r="DT127" s="972"/>
      <c r="DU127" s="972"/>
      <c r="DV127" s="973" t="s">
        <v>437</v>
      </c>
      <c r="DW127" s="973"/>
      <c r="DX127" s="973"/>
      <c r="DY127" s="973"/>
      <c r="DZ127" s="974"/>
    </row>
    <row r="128" spans="1:130" s="246" customFormat="1" ht="26.25" customHeight="1" thickBot="1" x14ac:dyDescent="0.2">
      <c r="A128" s="1096" t="s">
        <v>491</v>
      </c>
      <c r="B128" s="1097"/>
      <c r="C128" s="1097"/>
      <c r="D128" s="1097"/>
      <c r="E128" s="1097"/>
      <c r="F128" s="1097"/>
      <c r="G128" s="1097"/>
      <c r="H128" s="1097"/>
      <c r="I128" s="1097"/>
      <c r="J128" s="1097"/>
      <c r="K128" s="1097"/>
      <c r="L128" s="1097"/>
      <c r="M128" s="1097"/>
      <c r="N128" s="1097"/>
      <c r="O128" s="1097"/>
      <c r="P128" s="1097"/>
      <c r="Q128" s="1097"/>
      <c r="R128" s="1097"/>
      <c r="S128" s="1097"/>
      <c r="T128" s="1097"/>
      <c r="U128" s="1097"/>
      <c r="V128" s="1097"/>
      <c r="W128" s="1098" t="s">
        <v>492</v>
      </c>
      <c r="X128" s="1098"/>
      <c r="Y128" s="1098"/>
      <c r="Z128" s="1099"/>
      <c r="AA128" s="1100">
        <v>1134407</v>
      </c>
      <c r="AB128" s="1101"/>
      <c r="AC128" s="1101"/>
      <c r="AD128" s="1101"/>
      <c r="AE128" s="1102"/>
      <c r="AF128" s="1103">
        <v>1095245</v>
      </c>
      <c r="AG128" s="1101"/>
      <c r="AH128" s="1101"/>
      <c r="AI128" s="1101"/>
      <c r="AJ128" s="1102"/>
      <c r="AK128" s="1103">
        <v>1087053</v>
      </c>
      <c r="AL128" s="1101"/>
      <c r="AM128" s="1101"/>
      <c r="AN128" s="1101"/>
      <c r="AO128" s="1102"/>
      <c r="AP128" s="1104"/>
      <c r="AQ128" s="1105"/>
      <c r="AR128" s="1105"/>
      <c r="AS128" s="1105"/>
      <c r="AT128" s="1106"/>
      <c r="AU128" s="282"/>
      <c r="AV128" s="282"/>
      <c r="AW128" s="282"/>
      <c r="AX128" s="940" t="s">
        <v>493</v>
      </c>
      <c r="AY128" s="941"/>
      <c r="AZ128" s="941"/>
      <c r="BA128" s="941"/>
      <c r="BB128" s="941"/>
      <c r="BC128" s="941"/>
      <c r="BD128" s="941"/>
      <c r="BE128" s="942"/>
      <c r="BF128" s="1107" t="s">
        <v>438</v>
      </c>
      <c r="BG128" s="1108"/>
      <c r="BH128" s="1108"/>
      <c r="BI128" s="1108"/>
      <c r="BJ128" s="1108"/>
      <c r="BK128" s="1108"/>
      <c r="BL128" s="1109"/>
      <c r="BM128" s="1107">
        <v>12.46</v>
      </c>
      <c r="BN128" s="1108"/>
      <c r="BO128" s="1108"/>
      <c r="BP128" s="1108"/>
      <c r="BQ128" s="1108"/>
      <c r="BR128" s="1108"/>
      <c r="BS128" s="1109"/>
      <c r="BT128" s="1107">
        <v>20</v>
      </c>
      <c r="BU128" s="1108"/>
      <c r="BV128" s="1108"/>
      <c r="BW128" s="1108"/>
      <c r="BX128" s="1108"/>
      <c r="BY128" s="1108"/>
      <c r="BZ128" s="1131"/>
      <c r="CA128" s="283"/>
      <c r="CB128" s="283"/>
      <c r="CC128" s="283"/>
      <c r="CD128" s="283"/>
      <c r="CE128" s="283"/>
      <c r="CF128" s="283"/>
      <c r="CG128" s="280"/>
      <c r="CH128" s="280"/>
      <c r="CI128" s="280"/>
      <c r="CJ128" s="281"/>
      <c r="CK128" s="1077"/>
      <c r="CL128" s="1078"/>
      <c r="CM128" s="1078"/>
      <c r="CN128" s="1078"/>
      <c r="CO128" s="1079"/>
      <c r="CP128" s="1089" t="s">
        <v>494</v>
      </c>
      <c r="CQ128" s="1090"/>
      <c r="CR128" s="1090"/>
      <c r="CS128" s="1090"/>
      <c r="CT128" s="1090"/>
      <c r="CU128" s="1090"/>
      <c r="CV128" s="1090"/>
      <c r="CW128" s="1090"/>
      <c r="CX128" s="1090"/>
      <c r="CY128" s="1090"/>
      <c r="CZ128" s="1090"/>
      <c r="DA128" s="1090"/>
      <c r="DB128" s="1090"/>
      <c r="DC128" s="1090"/>
      <c r="DD128" s="1090"/>
      <c r="DE128" s="1090"/>
      <c r="DF128" s="1091"/>
      <c r="DG128" s="1092" t="s">
        <v>437</v>
      </c>
      <c r="DH128" s="1093"/>
      <c r="DI128" s="1093"/>
      <c r="DJ128" s="1093"/>
      <c r="DK128" s="1093"/>
      <c r="DL128" s="1093" t="s">
        <v>386</v>
      </c>
      <c r="DM128" s="1093"/>
      <c r="DN128" s="1093"/>
      <c r="DO128" s="1093"/>
      <c r="DP128" s="1093"/>
      <c r="DQ128" s="1093" t="s">
        <v>444</v>
      </c>
      <c r="DR128" s="1093"/>
      <c r="DS128" s="1093"/>
      <c r="DT128" s="1093"/>
      <c r="DU128" s="1093"/>
      <c r="DV128" s="1094" t="s">
        <v>441</v>
      </c>
      <c r="DW128" s="1094"/>
      <c r="DX128" s="1094"/>
      <c r="DY128" s="1094"/>
      <c r="DZ128" s="1095"/>
    </row>
    <row r="129" spans="1:131" s="246" customFormat="1" ht="26.25" customHeight="1" x14ac:dyDescent="0.15">
      <c r="A129" s="982" t="s">
        <v>106</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495</v>
      </c>
      <c r="X129" s="1126"/>
      <c r="Y129" s="1126"/>
      <c r="Z129" s="1127"/>
      <c r="AA129" s="1010">
        <v>20268459</v>
      </c>
      <c r="AB129" s="1011"/>
      <c r="AC129" s="1011"/>
      <c r="AD129" s="1011"/>
      <c r="AE129" s="1012"/>
      <c r="AF129" s="1013">
        <v>20321588</v>
      </c>
      <c r="AG129" s="1011"/>
      <c r="AH129" s="1011"/>
      <c r="AI129" s="1011"/>
      <c r="AJ129" s="1012"/>
      <c r="AK129" s="1013">
        <v>20425872</v>
      </c>
      <c r="AL129" s="1011"/>
      <c r="AM129" s="1011"/>
      <c r="AN129" s="1011"/>
      <c r="AO129" s="1012"/>
      <c r="AP129" s="1128"/>
      <c r="AQ129" s="1129"/>
      <c r="AR129" s="1129"/>
      <c r="AS129" s="1129"/>
      <c r="AT129" s="1130"/>
      <c r="AU129" s="284"/>
      <c r="AV129" s="284"/>
      <c r="AW129" s="284"/>
      <c r="AX129" s="1119" t="s">
        <v>496</v>
      </c>
      <c r="AY129" s="1002"/>
      <c r="AZ129" s="1002"/>
      <c r="BA129" s="1002"/>
      <c r="BB129" s="1002"/>
      <c r="BC129" s="1002"/>
      <c r="BD129" s="1002"/>
      <c r="BE129" s="1003"/>
      <c r="BF129" s="1120" t="s">
        <v>444</v>
      </c>
      <c r="BG129" s="1121"/>
      <c r="BH129" s="1121"/>
      <c r="BI129" s="1121"/>
      <c r="BJ129" s="1121"/>
      <c r="BK129" s="1121"/>
      <c r="BL129" s="1122"/>
      <c r="BM129" s="1120">
        <v>17.46</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2" t="s">
        <v>497</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498</v>
      </c>
      <c r="X130" s="1126"/>
      <c r="Y130" s="1126"/>
      <c r="Z130" s="1127"/>
      <c r="AA130" s="1010">
        <v>3243828</v>
      </c>
      <c r="AB130" s="1011"/>
      <c r="AC130" s="1011"/>
      <c r="AD130" s="1011"/>
      <c r="AE130" s="1012"/>
      <c r="AF130" s="1013">
        <v>3286420</v>
      </c>
      <c r="AG130" s="1011"/>
      <c r="AH130" s="1011"/>
      <c r="AI130" s="1011"/>
      <c r="AJ130" s="1012"/>
      <c r="AK130" s="1013">
        <v>3244621</v>
      </c>
      <c r="AL130" s="1011"/>
      <c r="AM130" s="1011"/>
      <c r="AN130" s="1011"/>
      <c r="AO130" s="1012"/>
      <c r="AP130" s="1128"/>
      <c r="AQ130" s="1129"/>
      <c r="AR130" s="1129"/>
      <c r="AS130" s="1129"/>
      <c r="AT130" s="1130"/>
      <c r="AU130" s="284"/>
      <c r="AV130" s="284"/>
      <c r="AW130" s="284"/>
      <c r="AX130" s="1119" t="s">
        <v>499</v>
      </c>
      <c r="AY130" s="1002"/>
      <c r="AZ130" s="1002"/>
      <c r="BA130" s="1002"/>
      <c r="BB130" s="1002"/>
      <c r="BC130" s="1002"/>
      <c r="BD130" s="1002"/>
      <c r="BE130" s="1003"/>
      <c r="BF130" s="1156">
        <v>7.9</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500</v>
      </c>
      <c r="X131" s="1164"/>
      <c r="Y131" s="1164"/>
      <c r="Z131" s="1165"/>
      <c r="AA131" s="1057">
        <v>17024631</v>
      </c>
      <c r="AB131" s="1036"/>
      <c r="AC131" s="1036"/>
      <c r="AD131" s="1036"/>
      <c r="AE131" s="1037"/>
      <c r="AF131" s="1035">
        <v>17035168</v>
      </c>
      <c r="AG131" s="1036"/>
      <c r="AH131" s="1036"/>
      <c r="AI131" s="1036"/>
      <c r="AJ131" s="1037"/>
      <c r="AK131" s="1035">
        <v>17181251</v>
      </c>
      <c r="AL131" s="1036"/>
      <c r="AM131" s="1036"/>
      <c r="AN131" s="1036"/>
      <c r="AO131" s="1037"/>
      <c r="AP131" s="1166"/>
      <c r="AQ131" s="1167"/>
      <c r="AR131" s="1167"/>
      <c r="AS131" s="1167"/>
      <c r="AT131" s="1168"/>
      <c r="AU131" s="284"/>
      <c r="AV131" s="284"/>
      <c r="AW131" s="284"/>
      <c r="AX131" s="1138" t="s">
        <v>501</v>
      </c>
      <c r="AY131" s="1090"/>
      <c r="AZ131" s="1090"/>
      <c r="BA131" s="1090"/>
      <c r="BB131" s="1090"/>
      <c r="BC131" s="1090"/>
      <c r="BD131" s="1090"/>
      <c r="BE131" s="1091"/>
      <c r="BF131" s="1139">
        <v>71.2</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5" t="s">
        <v>502</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503</v>
      </c>
      <c r="W132" s="1149"/>
      <c r="X132" s="1149"/>
      <c r="Y132" s="1149"/>
      <c r="Z132" s="1150"/>
      <c r="AA132" s="1151">
        <v>9.9943429019999996</v>
      </c>
      <c r="AB132" s="1152"/>
      <c r="AC132" s="1152"/>
      <c r="AD132" s="1152"/>
      <c r="AE132" s="1153"/>
      <c r="AF132" s="1154">
        <v>7.4972374799999999</v>
      </c>
      <c r="AG132" s="1152"/>
      <c r="AH132" s="1152"/>
      <c r="AI132" s="1152"/>
      <c r="AJ132" s="1153"/>
      <c r="AK132" s="1154">
        <v>6.2325729369999996</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504</v>
      </c>
      <c r="W133" s="1132"/>
      <c r="X133" s="1132"/>
      <c r="Y133" s="1132"/>
      <c r="Z133" s="1133"/>
      <c r="AA133" s="1134">
        <v>11.1</v>
      </c>
      <c r="AB133" s="1135"/>
      <c r="AC133" s="1135"/>
      <c r="AD133" s="1135"/>
      <c r="AE133" s="1136"/>
      <c r="AF133" s="1134">
        <v>10</v>
      </c>
      <c r="AG133" s="1135"/>
      <c r="AH133" s="1135"/>
      <c r="AI133" s="1135"/>
      <c r="AJ133" s="1136"/>
      <c r="AK133" s="1134">
        <v>7.9</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EUkfuyp2gt+4JTuHGkhMfOepDHAxQtdKrADLpEgRcywNJlFcil1N656AhmsoT+kyNlNwuatYycit+37M3HYHPQ==" saltValue="29cTvsGFw4jTq2NfXRcVG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505</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H1z5HQ72l5hz+1+zLfpFyHdrG0JJZFWVPpW1X5yk3BYvxE/2UqxmD042av8yx/ndqhi+Sa7TklYwxwh/AUra7A==" saltValue="FzukgT2q0iYx1iz0eMn5+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0PzgJGKan9FlD+LT2UoAfcs+1P8p+Y1Dlsj4RAmhAk3RicfUh84016scIKUOnH96caQ0q6yQD7bAMqYHEWoeLg==" saltValue="77XDhh7Qg0az2F7noMPQN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507</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508</v>
      </c>
      <c r="AP7" s="303"/>
      <c r="AQ7" s="304" t="s">
        <v>509</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510</v>
      </c>
      <c r="AQ8" s="310" t="s">
        <v>511</v>
      </c>
      <c r="AR8" s="311" t="s">
        <v>512</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513</v>
      </c>
      <c r="AL9" s="1175"/>
      <c r="AM9" s="1175"/>
      <c r="AN9" s="1176"/>
      <c r="AO9" s="312">
        <v>5872059</v>
      </c>
      <c r="AP9" s="312">
        <v>64416</v>
      </c>
      <c r="AQ9" s="313">
        <v>62647</v>
      </c>
      <c r="AR9" s="314">
        <v>2.8</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514</v>
      </c>
      <c r="AL10" s="1175"/>
      <c r="AM10" s="1175"/>
      <c r="AN10" s="1176"/>
      <c r="AO10" s="315">
        <v>322600</v>
      </c>
      <c r="AP10" s="315">
        <v>3539</v>
      </c>
      <c r="AQ10" s="316">
        <v>5968</v>
      </c>
      <c r="AR10" s="317">
        <v>-40.700000000000003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515</v>
      </c>
      <c r="AL11" s="1175"/>
      <c r="AM11" s="1175"/>
      <c r="AN11" s="1176"/>
      <c r="AO11" s="315">
        <v>29</v>
      </c>
      <c r="AP11" s="315">
        <v>0</v>
      </c>
      <c r="AQ11" s="316">
        <v>5863</v>
      </c>
      <c r="AR11" s="317">
        <v>-100</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516</v>
      </c>
      <c r="AL12" s="1175"/>
      <c r="AM12" s="1175"/>
      <c r="AN12" s="1176"/>
      <c r="AO12" s="315">
        <v>247244</v>
      </c>
      <c r="AP12" s="315">
        <v>2712</v>
      </c>
      <c r="AQ12" s="316">
        <v>1312</v>
      </c>
      <c r="AR12" s="317">
        <v>106.7</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517</v>
      </c>
      <c r="AL13" s="1175"/>
      <c r="AM13" s="1175"/>
      <c r="AN13" s="1176"/>
      <c r="AO13" s="315" t="s">
        <v>518</v>
      </c>
      <c r="AP13" s="315" t="s">
        <v>518</v>
      </c>
      <c r="AQ13" s="316">
        <v>0</v>
      </c>
      <c r="AR13" s="317" t="s">
        <v>518</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519</v>
      </c>
      <c r="AL14" s="1175"/>
      <c r="AM14" s="1175"/>
      <c r="AN14" s="1176"/>
      <c r="AO14" s="315">
        <v>235410</v>
      </c>
      <c r="AP14" s="315">
        <v>2582</v>
      </c>
      <c r="AQ14" s="316">
        <v>2308</v>
      </c>
      <c r="AR14" s="317">
        <v>11.9</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520</v>
      </c>
      <c r="AL15" s="1175"/>
      <c r="AM15" s="1175"/>
      <c r="AN15" s="1176"/>
      <c r="AO15" s="315">
        <v>121029</v>
      </c>
      <c r="AP15" s="315">
        <v>1328</v>
      </c>
      <c r="AQ15" s="316">
        <v>1635</v>
      </c>
      <c r="AR15" s="317">
        <v>-18.8</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521</v>
      </c>
      <c r="AL16" s="1178"/>
      <c r="AM16" s="1178"/>
      <c r="AN16" s="1179"/>
      <c r="AO16" s="315">
        <v>-586776</v>
      </c>
      <c r="AP16" s="315">
        <v>-6437</v>
      </c>
      <c r="AQ16" s="316">
        <v>-5106</v>
      </c>
      <c r="AR16" s="317">
        <v>26.1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186</v>
      </c>
      <c r="AL17" s="1178"/>
      <c r="AM17" s="1178"/>
      <c r="AN17" s="1179"/>
      <c r="AO17" s="315">
        <v>6211595</v>
      </c>
      <c r="AP17" s="315">
        <v>68140</v>
      </c>
      <c r="AQ17" s="316">
        <v>74627</v>
      </c>
      <c r="AR17" s="317">
        <v>-8.6999999999999993</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522</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523</v>
      </c>
      <c r="AP20" s="323" t="s">
        <v>524</v>
      </c>
      <c r="AQ20" s="324" t="s">
        <v>525</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526</v>
      </c>
      <c r="AL21" s="1170"/>
      <c r="AM21" s="1170"/>
      <c r="AN21" s="1171"/>
      <c r="AO21" s="327">
        <v>6.89</v>
      </c>
      <c r="AP21" s="328">
        <v>7.32</v>
      </c>
      <c r="AQ21" s="329">
        <v>-0.43</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527</v>
      </c>
      <c r="AL22" s="1170"/>
      <c r="AM22" s="1170"/>
      <c r="AN22" s="1171"/>
      <c r="AO22" s="332">
        <v>99.6</v>
      </c>
      <c r="AP22" s="333">
        <v>98.6</v>
      </c>
      <c r="AQ22" s="334">
        <v>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530</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508</v>
      </c>
      <c r="AP30" s="303"/>
      <c r="AQ30" s="304" t="s">
        <v>509</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510</v>
      </c>
      <c r="AQ31" s="310" t="s">
        <v>511</v>
      </c>
      <c r="AR31" s="311" t="s">
        <v>512</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531</v>
      </c>
      <c r="AL32" s="1186"/>
      <c r="AM32" s="1186"/>
      <c r="AN32" s="1187"/>
      <c r="AO32" s="342">
        <v>2901641</v>
      </c>
      <c r="AP32" s="342">
        <v>31831</v>
      </c>
      <c r="AQ32" s="343">
        <v>39505</v>
      </c>
      <c r="AR32" s="344">
        <v>-19.399999999999999</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532</v>
      </c>
      <c r="AL33" s="1186"/>
      <c r="AM33" s="1186"/>
      <c r="AN33" s="1187"/>
      <c r="AO33" s="342" t="s">
        <v>518</v>
      </c>
      <c r="AP33" s="342" t="s">
        <v>518</v>
      </c>
      <c r="AQ33" s="343" t="s">
        <v>518</v>
      </c>
      <c r="AR33" s="344" t="s">
        <v>518</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533</v>
      </c>
      <c r="AL34" s="1186"/>
      <c r="AM34" s="1186"/>
      <c r="AN34" s="1187"/>
      <c r="AO34" s="342" t="s">
        <v>518</v>
      </c>
      <c r="AP34" s="342" t="s">
        <v>518</v>
      </c>
      <c r="AQ34" s="343">
        <v>56</v>
      </c>
      <c r="AR34" s="344" t="s">
        <v>518</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534</v>
      </c>
      <c r="AL35" s="1186"/>
      <c r="AM35" s="1186"/>
      <c r="AN35" s="1187"/>
      <c r="AO35" s="342">
        <v>2500867</v>
      </c>
      <c r="AP35" s="342">
        <v>27434</v>
      </c>
      <c r="AQ35" s="343">
        <v>13645</v>
      </c>
      <c r="AR35" s="344">
        <v>101.1</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535</v>
      </c>
      <c r="AL36" s="1186"/>
      <c r="AM36" s="1186"/>
      <c r="AN36" s="1187"/>
      <c r="AO36" s="342" t="s">
        <v>518</v>
      </c>
      <c r="AP36" s="342" t="s">
        <v>518</v>
      </c>
      <c r="AQ36" s="343">
        <v>1726</v>
      </c>
      <c r="AR36" s="344" t="s">
        <v>518</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536</v>
      </c>
      <c r="AL37" s="1186"/>
      <c r="AM37" s="1186"/>
      <c r="AN37" s="1187"/>
      <c r="AO37" s="342" t="s">
        <v>518</v>
      </c>
      <c r="AP37" s="342" t="s">
        <v>518</v>
      </c>
      <c r="AQ37" s="343">
        <v>663</v>
      </c>
      <c r="AR37" s="344" t="s">
        <v>518</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537</v>
      </c>
      <c r="AL38" s="1189"/>
      <c r="AM38" s="1189"/>
      <c r="AN38" s="1190"/>
      <c r="AO38" s="345" t="s">
        <v>518</v>
      </c>
      <c r="AP38" s="345" t="s">
        <v>518</v>
      </c>
      <c r="AQ38" s="346">
        <v>1</v>
      </c>
      <c r="AR38" s="334" t="s">
        <v>518</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538</v>
      </c>
      <c r="AL39" s="1189"/>
      <c r="AM39" s="1189"/>
      <c r="AN39" s="1190"/>
      <c r="AO39" s="342">
        <v>-1087053</v>
      </c>
      <c r="AP39" s="342">
        <v>-11925</v>
      </c>
      <c r="AQ39" s="343">
        <v>-5573</v>
      </c>
      <c r="AR39" s="344">
        <v>114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539</v>
      </c>
      <c r="AL40" s="1186"/>
      <c r="AM40" s="1186"/>
      <c r="AN40" s="1187"/>
      <c r="AO40" s="342">
        <v>-3244621</v>
      </c>
      <c r="AP40" s="342">
        <v>-35593</v>
      </c>
      <c r="AQ40" s="343">
        <v>-36518</v>
      </c>
      <c r="AR40" s="344">
        <v>-2.5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299</v>
      </c>
      <c r="AL41" s="1192"/>
      <c r="AM41" s="1192"/>
      <c r="AN41" s="1193"/>
      <c r="AO41" s="342">
        <v>1070834</v>
      </c>
      <c r="AP41" s="342">
        <v>11747</v>
      </c>
      <c r="AQ41" s="343">
        <v>13504</v>
      </c>
      <c r="AR41" s="344">
        <v>-13</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540</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542</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508</v>
      </c>
      <c r="AN49" s="1182" t="s">
        <v>543</v>
      </c>
      <c r="AO49" s="1183"/>
      <c r="AP49" s="1183"/>
      <c r="AQ49" s="1183"/>
      <c r="AR49" s="118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544</v>
      </c>
      <c r="AO50" s="359" t="s">
        <v>545</v>
      </c>
      <c r="AP50" s="360" t="s">
        <v>546</v>
      </c>
      <c r="AQ50" s="361" t="s">
        <v>547</v>
      </c>
      <c r="AR50" s="362" t="s">
        <v>548</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549</v>
      </c>
      <c r="AL51" s="355"/>
      <c r="AM51" s="363">
        <v>2678649</v>
      </c>
      <c r="AN51" s="364">
        <v>28566</v>
      </c>
      <c r="AO51" s="365">
        <v>-43.1</v>
      </c>
      <c r="AP51" s="366">
        <v>57944</v>
      </c>
      <c r="AQ51" s="367">
        <v>3</v>
      </c>
      <c r="AR51" s="368">
        <v>-46.1</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550</v>
      </c>
      <c r="AM52" s="371">
        <v>1166084</v>
      </c>
      <c r="AN52" s="372">
        <v>12436</v>
      </c>
      <c r="AO52" s="373">
        <v>-40</v>
      </c>
      <c r="AP52" s="374">
        <v>29326</v>
      </c>
      <c r="AQ52" s="375">
        <v>8.8000000000000007</v>
      </c>
      <c r="AR52" s="376">
        <v>-48.8</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551</v>
      </c>
      <c r="AL53" s="355"/>
      <c r="AM53" s="363">
        <v>2604198</v>
      </c>
      <c r="AN53" s="364">
        <v>27895</v>
      </c>
      <c r="AO53" s="365">
        <v>-2.2999999999999998</v>
      </c>
      <c r="AP53" s="366">
        <v>54227</v>
      </c>
      <c r="AQ53" s="367">
        <v>-6.4</v>
      </c>
      <c r="AR53" s="368">
        <v>4.0999999999999996</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550</v>
      </c>
      <c r="AM54" s="371">
        <v>888532</v>
      </c>
      <c r="AN54" s="372">
        <v>9518</v>
      </c>
      <c r="AO54" s="373">
        <v>-23.5</v>
      </c>
      <c r="AP54" s="374">
        <v>29694</v>
      </c>
      <c r="AQ54" s="375">
        <v>1.3</v>
      </c>
      <c r="AR54" s="376">
        <v>-24.8</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552</v>
      </c>
      <c r="AL55" s="355"/>
      <c r="AM55" s="363">
        <v>2158766</v>
      </c>
      <c r="AN55" s="364">
        <v>23270</v>
      </c>
      <c r="AO55" s="365">
        <v>-16.600000000000001</v>
      </c>
      <c r="AP55" s="366">
        <v>57295</v>
      </c>
      <c r="AQ55" s="367">
        <v>5.7</v>
      </c>
      <c r="AR55" s="368">
        <v>-22.3</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550</v>
      </c>
      <c r="AM56" s="371">
        <v>1015645</v>
      </c>
      <c r="AN56" s="372">
        <v>10948</v>
      </c>
      <c r="AO56" s="373">
        <v>15</v>
      </c>
      <c r="AP56" s="374">
        <v>32771</v>
      </c>
      <c r="AQ56" s="375">
        <v>10.4</v>
      </c>
      <c r="AR56" s="376">
        <v>4.5999999999999996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553</v>
      </c>
      <c r="AL57" s="355"/>
      <c r="AM57" s="363">
        <v>4446943</v>
      </c>
      <c r="AN57" s="364">
        <v>48326</v>
      </c>
      <c r="AO57" s="365">
        <v>107.7</v>
      </c>
      <c r="AP57" s="366">
        <v>54110</v>
      </c>
      <c r="AQ57" s="367">
        <v>-5.6</v>
      </c>
      <c r="AR57" s="368">
        <v>113.3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550</v>
      </c>
      <c r="AM58" s="371">
        <v>1885911</v>
      </c>
      <c r="AN58" s="372">
        <v>20495</v>
      </c>
      <c r="AO58" s="373">
        <v>87.2</v>
      </c>
      <c r="AP58" s="374">
        <v>30620</v>
      </c>
      <c r="AQ58" s="375">
        <v>-6.6</v>
      </c>
      <c r="AR58" s="376">
        <v>93.8</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554</v>
      </c>
      <c r="AL59" s="355"/>
      <c r="AM59" s="363">
        <v>4927760</v>
      </c>
      <c r="AN59" s="364">
        <v>54057</v>
      </c>
      <c r="AO59" s="365">
        <v>11.9</v>
      </c>
      <c r="AP59" s="366">
        <v>54684</v>
      </c>
      <c r="AQ59" s="367">
        <v>1.1000000000000001</v>
      </c>
      <c r="AR59" s="368">
        <v>10.8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550</v>
      </c>
      <c r="AM60" s="371">
        <v>3043908</v>
      </c>
      <c r="AN60" s="372">
        <v>33391</v>
      </c>
      <c r="AO60" s="373">
        <v>62.9</v>
      </c>
      <c r="AP60" s="374">
        <v>32829</v>
      </c>
      <c r="AQ60" s="375">
        <v>7.2</v>
      </c>
      <c r="AR60" s="376">
        <v>55.7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555</v>
      </c>
      <c r="AL61" s="377"/>
      <c r="AM61" s="378">
        <v>3363263</v>
      </c>
      <c r="AN61" s="379">
        <v>36423</v>
      </c>
      <c r="AO61" s="380">
        <v>11.5</v>
      </c>
      <c r="AP61" s="381">
        <v>55652</v>
      </c>
      <c r="AQ61" s="382">
        <v>-0.4</v>
      </c>
      <c r="AR61" s="368">
        <v>11.9</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550</v>
      </c>
      <c r="AM62" s="371">
        <v>1600016</v>
      </c>
      <c r="AN62" s="372">
        <v>17358</v>
      </c>
      <c r="AO62" s="373">
        <v>20.3</v>
      </c>
      <c r="AP62" s="374">
        <v>31048</v>
      </c>
      <c r="AQ62" s="375">
        <v>4.2</v>
      </c>
      <c r="AR62" s="376">
        <v>16.100000000000001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TndP6btWblWmgRWNtoX6SuqrjKYUYjN4bt10/ZpovFJr0e4q0LVtHgAbzYUHvbnuiEeyuLo+nTepp+btzf5MBw==" saltValue="BBkO2RAS3uva8xvsFSyXH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CzrMF1pgeAV5HqQmNjlJBbIj6f0vT1vutfYih0VGaVZnSSFP2daQejmQiYhxPkpmEXuSZ40WHQkbemzOHIi3UA==" saltValue="WNdJMcemfHAC+fZT1ughq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oUQ0vB+MOeRcNhCrFn7z/2GrTlxKm16NB29K718wt98EPRr5op6wJL+DOVV2sRQESPE8ovo+b8I6Iq1wWW+qfQ==" saltValue="EN2e41A8yy1c1yEVgdkBT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194" t="s">
        <v>3</v>
      </c>
      <c r="D47" s="1194"/>
      <c r="E47" s="1195"/>
      <c r="F47" s="11">
        <v>13.37</v>
      </c>
      <c r="G47" s="12">
        <v>15.89</v>
      </c>
      <c r="H47" s="12">
        <v>10.32</v>
      </c>
      <c r="I47" s="12">
        <v>11.21</v>
      </c>
      <c r="J47" s="13">
        <v>13.2</v>
      </c>
    </row>
    <row r="48" spans="2:10" ht="57.75" customHeight="1" x14ac:dyDescent="0.15">
      <c r="B48" s="14"/>
      <c r="C48" s="1196" t="s">
        <v>4</v>
      </c>
      <c r="D48" s="1196"/>
      <c r="E48" s="1197"/>
      <c r="F48" s="15">
        <v>5.83</v>
      </c>
      <c r="G48" s="16">
        <v>1.68</v>
      </c>
      <c r="H48" s="16">
        <v>1.84</v>
      </c>
      <c r="I48" s="16">
        <v>2.94</v>
      </c>
      <c r="J48" s="17">
        <v>2.6</v>
      </c>
    </row>
    <row r="49" spans="2:10" ht="57.75" customHeight="1" thickBot="1" x14ac:dyDescent="0.2">
      <c r="B49" s="18"/>
      <c r="C49" s="1198" t="s">
        <v>5</v>
      </c>
      <c r="D49" s="1198"/>
      <c r="E49" s="1199"/>
      <c r="F49" s="19">
        <v>5.05</v>
      </c>
      <c r="G49" s="20" t="s">
        <v>564</v>
      </c>
      <c r="H49" s="20" t="s">
        <v>565</v>
      </c>
      <c r="I49" s="20">
        <v>2.0299999999999998</v>
      </c>
      <c r="J49" s="21">
        <v>1.71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kq+b2KjKg2cCNimWtCR7mRH7nuflaxgMVIS1EXV9FGwwEbom3v2RHpohdzGQW2bIGpJLtZ80YkIrPmlj86R8LQ==" saltValue="GLtLIJd36DXi9hcUtso6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WS501621</cp:lastModifiedBy>
  <cp:lastPrinted>2020-03-10T02:02:25Z</cp:lastPrinted>
  <dcterms:created xsi:type="dcterms:W3CDTF">2020-02-10T04:51:09Z</dcterms:created>
  <dcterms:modified xsi:type="dcterms:W3CDTF">2020-09-14T03:04:27Z</dcterms:modified>
  <cp:category/>
</cp:coreProperties>
</file>