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concurrentManualCount="2"/>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<sst xmlns="http://schemas.openxmlformats.org/spreadsheetml/2006/main" count="1087" uniqueCount="598">
  <si>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</si>
  <si>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</si>
  <si>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</si>
  <si>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</si>
  <si>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</si>
  <si>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</si>
  <si>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</si>
  <si>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</si>
  <si>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</si>
  <si>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</si>
  <si>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</si>
  <si>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</si>
  <si>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</si>
  <si>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</si>
  <si>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</si>
  <si>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</si>
  <si>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</si>
  <si>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</si>
  <si>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</si>
  <si>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</si>
  <si>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</si>
  <si>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</si>
  <si>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</si>
  <si>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</si>
  <si>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</si>
  <si>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</si>
  <si>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</si>
  <si>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</si>
  <si>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</si>
  <si>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</si>
  <si>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</si>
  <si>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</si>
  <si>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</si>
  <si>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</si>
  <si>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</si>
  <si>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</si>
  <si>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</si>
  <si>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</si>
  <si>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</si>
  <si>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</si>
  <si>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</si>
  <si>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</si>
  <si>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</si>
  <si>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</si>
  <si>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</si>
  <si>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</si>
  <si>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</si>
  <si>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</si>
  <si>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</si>
  <si>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</si>
  <si>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</si>
  <si>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</si>
  <si>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</si>
  <si>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</si>
  <si>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</si>
  <si>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</si>
  <si>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</si>
  <si>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</si>
  <si>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</si>
  <si>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</si>
  <si>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</si>
  <si>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</si>
  <si>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</si>
  <si>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</si>
  <si>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</si>
  <si>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</si>
  <si>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</si>
  <si>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</si>
  <si>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</si>
  <si>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</si>
  <si>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</si>
  <si>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</si>
  <si>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</si>
  <si>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</si>
  <si>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</si>
  <si>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</si>
  <si>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</si>
  <si>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</si>
  <si>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</si>
  <si>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Ⅴ－１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</si>
  <si>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</si>
  <si>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</si>
  <si>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</si>
  <si>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</si>
  <si>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</si>
  <si>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</si>
  <si>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</si>
  <si>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</si>
  <si>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</si>
  <si>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</si>
  <si>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</si>
  <si>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</si>
  <si>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多可町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</si>
  <si>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</si>
  <si>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</si>
  <si>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</si>
  <si>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</si>
  <si>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</si>
  <si>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</si>
  <si>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</si>
  <si>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</si>
  <si>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</si>
  <si>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</si>
  <si>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</si>
  <si>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</si>
  <si>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</si>
  <si>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</si>
  <si>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</si>
  <si>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</si>
  <si>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</si>
  <si>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</si>
  <si>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</si>
  <si>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</si>
  <si>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</si>
  <si>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</si>
  <si>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</si>
  <si>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</si>
  <si>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</si>
  <si>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</si>
  <si>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</si>
  <si>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</si>
  <si>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</si>
  <si>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</si>
  <si>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</si>
  <si>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</si>
  <si>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</si>
  <si>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</si>
  <si>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</si>
  <si>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</si>
  <si>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</si>
  <si>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</si>
  <si>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</si>
  <si>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</si>
  <si>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</si>
  <si>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</si>
  <si>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</si>
  <si>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</si>
  <si>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</si>
  <si>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</si>
  <si>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</si>
  <si>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</si>
  <si>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</si>
  <si>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</si>
  <si>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</si>
  <si>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</si>
  <si>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</si>
  <si>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</si>
  <si>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</si>
  <si>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</si>
  <si>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</si>
  <si>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</si>
  <si>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</si>
  <si>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</si>
  <si>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</si>
  <si>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</si>
  <si>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</si>
  <si>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</si>
  <si>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</si>
  <si>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</si>
  <si>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</si>
  <si>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</si>
  <si>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</si>
  <si>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</si>
  <si>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</si>
  <si>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</si>
  <si>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</si>
  <si>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</si>
  <si>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</si>
  <si>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</si>
  <si>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t>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</si>
  <si>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</si>
  <si>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</si>
  <si>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</si>
  <si>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</si>
  <si>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</si>
  <si>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</si>
  <si>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</si>
  <si>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</si>
  <si>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</si>
  <si>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</si>
  <si>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</si>
  <si>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</si>
  <si>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</si>
  <si>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</si>
  <si>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</si>
  <si>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</si>
  <si>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</si>
  <si>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</si>
  <si>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</si>
  <si>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</si>
  <si>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</si>
  <si>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</si>
  <si>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</si>
  <si>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</si>
  <si>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</si>
  <si>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</si>
  <si>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</si>
  <si>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</si>
  <si>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</si>
  <si>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</si>
  <si>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</si>
  <si>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</si>
  <si>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</si>
  <si>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</si>
  <si>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</si>
  <si>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</si>
  <si>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</si>
  <si>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</si>
  <si>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</si>
  <si>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</si>
  <si>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</si>
  <si>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</si>
  <si>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兵庫県多可町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</si>
  <si>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</si>
  <si>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</si>
  <si>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</si>
  <si>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</si>
  <si>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</si>
  <si>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</si>
  <si>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</si>
  <si>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</si>
  <si>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</si>
  <si>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</si>
  <si>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</si>
  <si>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</si>
  <si>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</si>
  <si>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</si>
  <si>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</si>
  <si>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</si>
  <si>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</si>
  <si>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</si>
  <si>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</si>
  <si>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</si>
  <si>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</si>
  <si>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</si>
  <si>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</si>
  <si>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</si>
  <si>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</si>
  <si>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</si>
  <si>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</si>
  <si>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</si>
  <si>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</si>
  <si>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</si>
  <si>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</si>
  <si>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</si>
  <si>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</si>
  <si>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</si>
  <si>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</si>
  <si>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</si>
  <si>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</si>
  <si>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</si>
  <si>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</si>
  <si>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</si>
  <si>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</si>
  <si>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</si>
  <si>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</si>
  <si>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</si>
  <si>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</si>
  <si>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</si>
  <si>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</si>
  <si>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</si>
  <si>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</si>
  <si>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</si>
  <si>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</si>
  <si>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</si>
  <si>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</si>
  <si>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</si>
  <si>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</si>
  <si>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</si>
  <si>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</si>
  <si>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</si>
  <si>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</si>
  <si>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</si>
  <si>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</si>
  <si>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</si>
  <si>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</si>
  <si>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</si>
  <si>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</si>
  <si>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</si>
  <si>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</si>
  <si>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</si>
  <si>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</si>
  <si>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</si>
  <si>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</si>
  <si>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</si>
  <si>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</si>
  <si>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</si>
  <si>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</si>
  <si>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</si>
  <si>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</si>
  <si>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</si>
  <si>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</si>
  <si>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</si>
  <si>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</si>
  <si>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</si>
  <si>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</si>
  <si>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</si>
  <si>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</si>
  <si>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</si>
  <si>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</si>
  <si>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</si>
  <si>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</si>
  <si>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</si>
  <si>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</si>
  <si>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</si>
  <si>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</si>
  <si>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</si>
  <si>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</si>
  <si>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</si>
  <si>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</si>
  <si>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</si>
  <si>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</si>
  <si>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</si>
  <si>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</si>
  <si>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</si>
  <si>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</si>
  <si>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</si>
  <si>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</si>
  <si>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</si>
  <si>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</si>
  <si>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</si>
  <si>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</si>
  <si>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</si>
  <si>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</si>
  <si>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</si>
  <si>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</si>
  <si>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</si>
  <si>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</si>
  <si>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</si>
  <si>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</si>
  <si>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</si>
  <si>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</si>
  <si>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</si>
  <si>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</si>
  <si>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</si>
  <si>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</si>
  <si>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</si>
  <si>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</si>
  <si>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</si>
  <si>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</si>
  <si>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</si>
  <si>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</si>
  <si>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</si>
  <si>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</si>
  <si>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</si>
  <si>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</si>
  <si>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</si>
  <si>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</si>
  <si>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</si>
  <si>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</si>
  <si>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</si>
  <si>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</si>
  <si>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</si>
  <si>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</si>
  <si>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</si>
  <si>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</si>
  <si>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</si>
  <si>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</si>
  <si>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</si>
  <si>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</si>
  <si>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</si>
  <si>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</si>
  <si>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兵庫県多可町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</si>
  <si>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</si>
  <si>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</si>
  <si>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</si>
  <si>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</si>
  <si>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</si>
  <si>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</si>
  <si>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</si>
  <si>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</si>
  <si>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</si>
  <si>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</si>
  <si>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</si>
  <si>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</si>
  <si>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</si>
  <si>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</si>
  <si>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</si>
  <si>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</si>
  <si>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</si>
  <si>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</si>
  <si>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</si>
  <si>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</si>
  <si>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学校給食事業特別会計</t>
    <phoneticPr fontId="5"/>
  </si>
  <si>
    <t>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</si>
  <si>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</si>
  <si>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</si>
  <si>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</si>
  <si>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</si>
  <si>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</si>
  <si>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</si>
  <si>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</si>
  <si>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</si>
  <si>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</si>
  <si>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</si>
  <si>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</si>
  <si>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</si>
  <si>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</si>
  <si>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</si>
  <si>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</si>
  <si>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</si>
  <si>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t>
    <phoneticPr fontId="5"/>
  </si>
  <si>
    <t>後期高齢者医療特別会計</t>
    <phoneticPr fontId="5"/>
  </si>
  <si>
    <t>水道事業特別会計</t>
    <phoneticPr fontId="5"/>
  </si>
  <si>
    <t>法適用企業</t>
    <phoneticPr fontId="5"/>
  </si>
  <si>
    <t>下水道事業特別会計</t>
    <phoneticPr fontId="5"/>
  </si>
  <si>
    <t>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</si>
  <si>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</si>
  <si>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</si>
  <si>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</si>
  <si>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</si>
  <si>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</si>
  <si>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</si>
  <si>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</si>
  <si>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</si>
  <si>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</si>
  <si>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</si>
  <si>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</si>
  <si>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</si>
  <si>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</si>
  <si>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</si>
  <si>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</si>
  <si>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</si>
  <si>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</si>
  <si>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</si>
  <si>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</si>
  <si>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</si>
  <si>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</si>
  <si>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</si>
  <si>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</si>
  <si>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</si>
  <si>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</si>
  <si>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</si>
  <si>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</si>
  <si>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</si>
  <si>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</si>
  <si>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</si>
  <si>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</si>
  <si>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</si>
  <si>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</si>
  <si>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</si>
  <si>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</si>
  <si>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</si>
  <si>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</si>
  <si>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</si>
  <si>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</si>
  <si>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</si>
  <si>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</si>
  <si>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</si>
  <si>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</si>
  <si>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</si>
  <si>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</si>
  <si>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</si>
  <si>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</si>
  <si>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</si>
  <si>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</si>
  <si>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</si>
  <si>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</si>
  <si>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</si>
  <si>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</si>
  <si>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</si>
  <si>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</si>
  <si>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</si>
  <si>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</si>
  <si>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</si>
  <si>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</si>
  <si>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国民健康保険特別会計（直診）</t>
    <phoneticPr fontId="5"/>
  </si>
  <si>
    <t>(Ｆ)</t>
    <phoneticPr fontId="5"/>
  </si>
  <si>
    <t>宅地造成事業特別会計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</si>
  <si>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</si>
  <si>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</si>
  <si>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</si>
  <si>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</si>
  <si>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</si>
  <si>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</si>
  <si>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</si>
  <si>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</si>
  <si>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</si>
  <si>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</si>
  <si>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</si>
  <si>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</si>
  <si>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</si>
  <si>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</si>
  <si>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</si>
  <si>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</si>
  <si>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</si>
  <si>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</si>
  <si>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</si>
  <si>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</si>
  <si>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</si>
  <si>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</si>
  <si>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</si>
  <si>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</si>
  <si>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</si>
  <si>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</si>
  <si>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</si>
  <si>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</si>
  <si>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</si>
  <si>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</si>
  <si>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</si>
  <si>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</si>
  <si>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</si>
  <si>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</si>
  <si>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</si>
  <si>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</si>
  <si>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</si>
  <si>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</si>
  <si>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</si>
  <si>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</si>
  <si>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</si>
  <si>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</si>
  <si>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</si>
  <si>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</si>
  <si>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</si>
  <si>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</si>
  <si>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</si>
  <si>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</si>
  <si>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</si>
  <si>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</si>
  <si>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</si>
  <si>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</si>
  <si>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</si>
  <si>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</si>
  <si>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</si>
  <si>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</si>
  <si>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</si>
  <si>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</si>
  <si>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</si>
  <si>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</si>
  <si>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</si>
  <si>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</si>
  <si>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</si>
  <si>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</si>
  <si>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</si>
  <si>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</si>
  <si>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</si>
  <si>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</si>
  <si>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</si>
  <si>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</si>
  <si>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</si>
  <si>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</si>
  <si>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</si>
  <si>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</si>
  <si>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</si>
  <si>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</si>
  <si>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</si>
  <si>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</si>
  <si>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</si>
  <si>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</si>
  <si>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</si>
  <si>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</si>
  <si>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</si>
  <si>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</si>
  <si>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</si>
  <si>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</si>
  <si>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0.82</t>
  </si>
  <si>
    <t>▲ 0.84</t>
  </si>
  <si>
    <t>▲ 4.25</t>
  </si>
  <si>
    <t>▲ 4.87</t>
  </si>
  <si>
    <t>水道事業特別会計</t>
  </si>
  <si>
    <t>下水道事業特別会計</t>
  </si>
  <si>
    <t>国民健康保険特別会計（事業勘定）</t>
  </si>
  <si>
    <t>介護保険特別会計</t>
  </si>
  <si>
    <t>一般会計</t>
  </si>
  <si>
    <t>後期高齢者医療特別会計</t>
  </si>
  <si>
    <t>宅地造成事業特別会計</t>
  </si>
  <si>
    <t>国民健康保険特別会計（直診勘定）</t>
  </si>
  <si>
    <t>その他会計（赤字）</t>
  </si>
  <si>
    <t>その他会計（黒字）</t>
  </si>
  <si>
    <t>西脇多可行政事務組合</t>
    <rPh sb="0" eb="2">
      <t>ニシワキ</t>
    </rPh>
    <rPh sb="2" eb="4">
      <t>タカ</t>
    </rPh>
    <rPh sb="4" eb="6">
      <t>ギョウセイ</t>
    </rPh>
    <rPh sb="6" eb="8">
      <t>ジム</t>
    </rPh>
    <rPh sb="8" eb="10">
      <t>クミアイ</t>
    </rPh>
    <phoneticPr fontId="11"/>
  </si>
  <si>
    <t>北播磨清掃事務組合</t>
    <rPh sb="0" eb="1">
      <t>キタ</t>
    </rPh>
    <rPh sb="1" eb="3">
      <t>ハリマ</t>
    </rPh>
    <rPh sb="3" eb="5">
      <t>セイソウ</t>
    </rPh>
    <rPh sb="5" eb="7">
      <t>ジム</t>
    </rPh>
    <rPh sb="7" eb="9">
      <t>クミアイ</t>
    </rPh>
    <phoneticPr fontId="11"/>
  </si>
  <si>
    <t>兵庫県市町村職員退職手当組合</t>
    <rPh sb="0" eb="3">
      <t>ヒョウゴケン</t>
    </rPh>
    <rPh sb="3" eb="6">
      <t>シチョウソン</t>
    </rPh>
    <rPh sb="6" eb="8">
      <t>ショクイン</t>
    </rPh>
    <rPh sb="8" eb="10">
      <t>タイショク</t>
    </rPh>
    <rPh sb="10" eb="12">
      <t>テアテ</t>
    </rPh>
    <rPh sb="12" eb="14">
      <t>クミアイ</t>
    </rPh>
    <phoneticPr fontId="11"/>
  </si>
  <si>
    <t>兵庫県市町交通災害共済組合</t>
    <rPh sb="0" eb="3">
      <t>ヒョウゴケン</t>
    </rPh>
    <rPh sb="3" eb="5">
      <t>シチョウ</t>
    </rPh>
    <rPh sb="5" eb="7">
      <t>コウツウ</t>
    </rPh>
    <rPh sb="7" eb="9">
      <t>サイガイ</t>
    </rPh>
    <rPh sb="9" eb="11">
      <t>キョウサイ</t>
    </rPh>
    <rPh sb="11" eb="13">
      <t>クミアイ</t>
    </rPh>
    <phoneticPr fontId="11"/>
  </si>
  <si>
    <t>兵庫県議会議員公務災害補償組合</t>
    <rPh sb="0" eb="3">
      <t>ヒョウゴケン</t>
    </rPh>
    <rPh sb="3" eb="5">
      <t>ギカイ</t>
    </rPh>
    <rPh sb="5" eb="7">
      <t>ギイン</t>
    </rPh>
    <rPh sb="7" eb="9">
      <t>コウム</t>
    </rPh>
    <rPh sb="9" eb="11">
      <t>サイガイ</t>
    </rPh>
    <rPh sb="11" eb="13">
      <t>ホショウ</t>
    </rPh>
    <rPh sb="13" eb="15">
      <t>クミアイ</t>
    </rPh>
    <phoneticPr fontId="11"/>
  </si>
  <si>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11"/>
  </si>
  <si>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11"/>
  </si>
  <si>
    <t>播磨内陸医務事業組合</t>
    <rPh sb="0" eb="2">
      <t>ハリマ</t>
    </rPh>
    <rPh sb="2" eb="4">
      <t>ナイリク</t>
    </rPh>
    <rPh sb="4" eb="6">
      <t>イム</t>
    </rPh>
    <rPh sb="6" eb="8">
      <t>ジギョウ</t>
    </rPh>
    <rPh sb="8" eb="10">
      <t>クミアイ</t>
    </rPh>
    <phoneticPr fontId="11"/>
  </si>
  <si>
    <t>北播磨こども発達支援センター事務組合</t>
    <rPh sb="0" eb="1">
      <t>キタ</t>
    </rPh>
    <rPh sb="1" eb="3">
      <t>ハリマ</t>
    </rPh>
    <rPh sb="6" eb="8">
      <t>ハッタツ</t>
    </rPh>
    <rPh sb="8" eb="10">
      <t>シエン</t>
    </rPh>
    <rPh sb="14" eb="16">
      <t>ジム</t>
    </rPh>
    <rPh sb="16" eb="18">
      <t>クミアイ</t>
    </rPh>
    <phoneticPr fontId="11"/>
  </si>
  <si>
    <t>北はりま消防組合</t>
    <rPh sb="0" eb="1">
      <t>キタ</t>
    </rPh>
    <rPh sb="4" eb="6">
      <t>ショウボウ</t>
    </rPh>
    <rPh sb="6" eb="8">
      <t>クミアイ</t>
    </rPh>
    <phoneticPr fontId="11"/>
  </si>
  <si>
    <t>氷上多可衛生事務組合</t>
    <rPh sb="0" eb="2">
      <t>ヒカミ</t>
    </rPh>
    <rPh sb="2" eb="4">
      <t>タカ</t>
    </rPh>
    <rPh sb="4" eb="6">
      <t>エイセイ</t>
    </rPh>
    <rPh sb="6" eb="8">
      <t>ジム</t>
    </rPh>
    <rPh sb="8" eb="10">
      <t>クミアイ</t>
    </rPh>
    <phoneticPr fontId="11"/>
  </si>
  <si>
    <t>地域活性化基金</t>
    <rPh sb="0" eb="2">
      <t>チイキ</t>
    </rPh>
    <rPh sb="2" eb="5">
      <t>カッセイカ</t>
    </rPh>
    <rPh sb="5" eb="7">
      <t>キキン</t>
    </rPh>
    <phoneticPr fontId="11"/>
  </si>
  <si>
    <t>施設等整備基金</t>
    <rPh sb="0" eb="2">
      <t>シセツ</t>
    </rPh>
    <rPh sb="2" eb="3">
      <t>トウ</t>
    </rPh>
    <rPh sb="3" eb="5">
      <t>セイビ</t>
    </rPh>
    <rPh sb="5" eb="7">
      <t>キキン</t>
    </rPh>
    <phoneticPr fontId="11"/>
  </si>
  <si>
    <t>余暇村公園管理基金</t>
    <rPh sb="0" eb="2">
      <t>ヨカ</t>
    </rPh>
    <rPh sb="2" eb="3">
      <t>ムラ</t>
    </rPh>
    <rPh sb="3" eb="5">
      <t>コウエン</t>
    </rPh>
    <rPh sb="5" eb="7">
      <t>カンリ</t>
    </rPh>
    <rPh sb="7" eb="9">
      <t>キキン</t>
    </rPh>
    <phoneticPr fontId="11"/>
  </si>
  <si>
    <t>大河丘陵活用基金</t>
    <rPh sb="0" eb="2">
      <t>オオカワ</t>
    </rPh>
    <rPh sb="2" eb="3">
      <t>オカ</t>
    </rPh>
    <rPh sb="3" eb="4">
      <t>リョウ</t>
    </rPh>
    <rPh sb="4" eb="6">
      <t>カツヨウ</t>
    </rPh>
    <rPh sb="6" eb="8">
      <t>キキン</t>
    </rPh>
    <phoneticPr fontId="11"/>
  </si>
  <si>
    <t>社会福祉基金</t>
    <rPh sb="0" eb="2">
      <t>シャカイ</t>
    </rPh>
    <rPh sb="2" eb="4">
      <t>フクシ</t>
    </rPh>
    <rPh sb="4" eb="6">
      <t>キキン</t>
    </rPh>
    <phoneticPr fontId="11"/>
  </si>
  <si>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</si>
  <si>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</si>
  <si>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</si>
  <si>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</si>
  <si>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</si>
  <si>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</si>
  <si>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</si>
  <si>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</si>
  <si>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及び有形固定資産減価償却率が双方とも上昇している。借入による将来的な負担を残しつつ、施設全体の老朽化がすすんでいることとなる。今後は、投資的経費を抑制することから、起債の額を抑え将来負担比率を低下を図るが、有形固定資産償却率が上がることが懸念される。有形固定産償却率を抑えるためにも、各施設の有効性等を考慮しながら精査し、施設数を減らしていくことが重要となる。</t>
    <rPh sb="1" eb="3">
      <t>ショウライ</t>
    </rPh>
    <rPh sb="3" eb="5">
      <t>フタン</t>
    </rPh>
    <rPh sb="5" eb="7">
      <t>ヒリツ</t>
    </rPh>
    <rPh sb="7" eb="8">
      <t>オヨ</t>
    </rPh>
    <rPh sb="9" eb="11">
      <t>ユウケイ</t>
    </rPh>
    <rPh sb="11" eb="15">
      <t>コテイシサン</t>
    </rPh>
    <rPh sb="15" eb="17">
      <t>ゲンカ</t>
    </rPh>
    <rPh sb="17" eb="20">
      <t>ショウキャクリツ</t>
    </rPh>
    <rPh sb="21" eb="23">
      <t>ソウホウ</t>
    </rPh>
    <rPh sb="25" eb="27">
      <t>ジョウショウ</t>
    </rPh>
    <rPh sb="32" eb="34">
      <t>カリイレ</t>
    </rPh>
    <rPh sb="37" eb="40">
      <t>ショウライテキ</t>
    </rPh>
    <rPh sb="41" eb="43">
      <t>フタン</t>
    </rPh>
    <rPh sb="44" eb="45">
      <t>ノコ</t>
    </rPh>
    <rPh sb="49" eb="51">
      <t>シセツ</t>
    </rPh>
    <rPh sb="51" eb="53">
      <t>ゼンタイ</t>
    </rPh>
    <rPh sb="54" eb="57">
      <t>ロウキュウカ</t>
    </rPh>
    <rPh sb="70" eb="72">
      <t>コンゴ</t>
    </rPh>
    <rPh sb="74" eb="77">
      <t>トウシテキ</t>
    </rPh>
    <rPh sb="77" eb="79">
      <t>ケイヒ</t>
    </rPh>
    <rPh sb="80" eb="82">
      <t>ヨクセイ</t>
    </rPh>
    <rPh sb="89" eb="91">
      <t>キサイ</t>
    </rPh>
    <rPh sb="92" eb="93">
      <t>ガク</t>
    </rPh>
    <rPh sb="94" eb="95">
      <t>オサ</t>
    </rPh>
    <rPh sb="96" eb="98">
      <t>ショウライ</t>
    </rPh>
    <rPh sb="98" eb="100">
      <t>フタン</t>
    </rPh>
    <rPh sb="100" eb="102">
      <t>ヒリツ</t>
    </rPh>
    <rPh sb="103" eb="105">
      <t>テイカ</t>
    </rPh>
    <rPh sb="106" eb="107">
      <t>ハカ</t>
    </rPh>
    <rPh sb="110" eb="112">
      <t>ユウケイ</t>
    </rPh>
    <rPh sb="112" eb="116">
      <t>コテイシサン</t>
    </rPh>
    <rPh sb="116" eb="119">
      <t>ショウキャクリツ</t>
    </rPh>
    <rPh sb="120" eb="121">
      <t>ア</t>
    </rPh>
    <rPh sb="126" eb="128">
      <t>ケネン</t>
    </rPh>
    <rPh sb="132" eb="134">
      <t>ユウケイ</t>
    </rPh>
    <rPh sb="134" eb="136">
      <t>コテイ</t>
    </rPh>
    <rPh sb="136" eb="137">
      <t>サン</t>
    </rPh>
    <rPh sb="137" eb="140">
      <t>ショウキャクリツ</t>
    </rPh>
    <rPh sb="141" eb="142">
      <t>オサ</t>
    </rPh>
    <rPh sb="149" eb="152">
      <t>カクシセツ</t>
    </rPh>
    <rPh sb="153" eb="156">
      <t>ユウコウセイ</t>
    </rPh>
    <rPh sb="156" eb="157">
      <t>トウ</t>
    </rPh>
    <rPh sb="158" eb="160">
      <t>コウリョ</t>
    </rPh>
    <rPh sb="164" eb="166">
      <t>セイサ</t>
    </rPh>
    <rPh sb="168" eb="171">
      <t>シセツスウ</t>
    </rPh>
    <rPh sb="172" eb="173">
      <t>ヘ</t>
    </rPh>
    <rPh sb="181" eb="183">
      <t>ジュウヨウ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</si>
  <si>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</si>
  <si>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</si>
  <si>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</si>
  <si>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・将来負担比率、実質公債費比率ともに類似団体内の平均を上回っている状態である.。
・将来負担比率は、地方交付税の減少や充当可能基金の減少のため、増加傾向にある。
・実質公債費比率については、一般会計の元利償還金の増加と、公営企業債償還財源繰入金及び一部事務組合の償還に充当した補助金が上昇したため、高い比率となっている。
・今後は、公債費の減少と共に低下していく見込みであるが、引き続き注視していく必要がある。</t>
    <rPh sb="50" eb="52">
      <t>チホウ</t>
    </rPh>
    <rPh sb="52" eb="55">
      <t>コウフゼイ</t>
    </rPh>
    <rPh sb="56" eb="58">
      <t>ゲンショウ</t>
    </rPh>
    <rPh sb="59" eb="61">
      <t>ジュウトウ</t>
    </rPh>
    <rPh sb="61" eb="63">
      <t>カノウ</t>
    </rPh>
    <rPh sb="63" eb="65">
      <t>キキン</t>
    </rPh>
    <rPh sb="66" eb="68">
      <t>ゲンショウ</t>
    </rPh>
    <rPh sb="72" eb="74">
      <t>ゾウカ</t>
    </rPh>
    <rPh sb="106" eb="108">
      <t>ゾウカ</t>
    </rPh>
    <rPh sb="166" eb="169">
      <t>コウサイヒ</t>
    </rPh>
    <rPh sb="170" eb="172">
      <t>ゲンショウ</t>
    </rPh>
    <rPh sb="173" eb="174">
      <t>トモ</t>
    </rPh>
    <rPh sb="175" eb="177">
      <t>テイカ</t>
    </rPh>
    <rPh sb="181" eb="183">
      <t>ミコ</t>
    </rPh>
    <rPh sb="189" eb="190">
      <t>ヒ</t>
    </rPh>
    <rPh sb="191" eb="192">
      <t>ツヅ</t>
    </rPh>
    <rPh sb="193" eb="195">
      <t>チュウシ</t>
    </rPh>
    <rPh sb="199" eb="201">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</si>
</sst>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7"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游ゴシック"/>
      <family val="2"/>
      <charset val="128"/>
      <scheme val="minor"/>
    </font>
    <font>
      <sz val="12"/>
      <color indexed="8"/>
      <name val="ＭＳ 明朝"/>
      <family val="1"/>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43">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xf numFmtId="9" fontId="1" fillId="0" borderId="0" applyFont="0" applyFill="0" applyBorder="0" applyAlignment="0" applyProtection="0">
      <alignment vertical="center"/>
    </xf>
    <xf numFmtId="38" fontId="12" fillId="0" borderId="0" applyFont="0" applyFill="0" applyBorder="0" applyAlignment="0" applyProtection="0"/>
    <xf numFmtId="38" fontId="12" fillId="0" borderId="0" applyFont="0" applyFill="0" applyBorder="0" applyAlignment="0" applyProtection="0"/>
    <xf numFmtId="38" fontId="12" fillId="0" borderId="0" applyFont="0" applyFill="0" applyBorder="0" applyAlignment="0" applyProtection="0">
      <alignment vertical="center"/>
    </xf>
    <xf numFmtId="38" fontId="12" fillId="0" borderId="0" applyFont="0" applyFill="0" applyBorder="0" applyAlignment="0" applyProtection="0">
      <alignment vertical="center"/>
    </xf>
    <xf numFmtId="38" fontId="1" fillId="0" borderId="0" applyFont="0" applyFill="0" applyBorder="0" applyAlignment="0" applyProtection="0">
      <alignment vertical="center"/>
    </xf>
    <xf numFmtId="38"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xf numFmtId="0" fontId="1" fillId="0" borderId="0">
      <alignment vertical="center"/>
    </xf>
    <xf numFmtId="0" fontId="1" fillId="0" borderId="0">
      <alignment vertical="center"/>
    </xf>
    <xf numFmtId="0" fontId="34" fillId="0" borderId="0">
      <alignment vertical="center"/>
    </xf>
    <xf numFmtId="0" fontId="12" fillId="0" borderId="0"/>
    <xf numFmtId="0" fontId="1" fillId="0" borderId="0">
      <alignment vertical="center"/>
    </xf>
    <xf numFmtId="0" fontId="12" fillId="0" borderId="0">
      <alignment vertical="center"/>
    </xf>
    <xf numFmtId="0" fontId="19" fillId="0" borderId="0"/>
    <xf numFmtId="0" fontId="12" fillId="0" borderId="0"/>
    <xf numFmtId="0" fontId="1" fillId="0" borderId="0">
      <alignment vertical="center"/>
    </xf>
    <xf numFmtId="0" fontId="9" fillId="0" borderId="0">
      <alignment vertical="center"/>
    </xf>
    <xf numFmtId="0" fontId="15" fillId="0" borderId="0">
      <alignment vertical="center"/>
    </xf>
    <xf numFmtId="0" fontId="1" fillId="0" borderId="0">
      <alignment vertical="center"/>
    </xf>
    <xf numFmtId="0" fontId="35"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2"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2" xfId="16" applyFont="1" applyBorder="1">
      <alignment vertical="center"/>
    </xf>
    <xf numFmtId="0" fontId="1" fillId="0" borderId="37" xfId="16" applyFont="1" applyBorder="1">
      <alignment vertical="center"/>
    </xf>
    <xf numFmtId="0" fontId="36" fillId="0" borderId="0" xfId="42"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2" fillId="0" borderId="0" xfId="19" applyNumberFormat="1" applyAlignment="1">
      <alignment horizontal="right" vertical="center"/>
    </xf>
    <xf numFmtId="177" fontId="12" fillId="0" borderId="0" xfId="19" applyNumberFormat="1" applyAlignment="1">
      <alignment horizontal="right" vertical="center"/>
    </xf>
    <xf numFmtId="178" fontId="12" fillId="0" borderId="0" xfId="18" applyNumberFormat="1" applyAlignment="1">
      <alignment horizontal="center" vertical="center"/>
    </xf>
    <xf numFmtId="178" fontId="12" fillId="0" borderId="0" xfId="18" applyNumberFormat="1" applyAlignment="1">
      <alignment vertical="center"/>
    </xf>
    <xf numFmtId="178" fontId="1" fillId="0" borderId="0" xfId="16" applyNumberFormat="1" applyFont="1">
      <alignment vertical="center"/>
    </xf>
    <xf numFmtId="178" fontId="35"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29" fillId="0" borderId="62" xfId="16" applyFont="1" applyBorder="1">
      <alignment vertical="center"/>
    </xf>
    <xf numFmtId="0" fontId="1" fillId="0" borderId="31" xfId="16" applyFont="1" applyBorder="1">
      <alignment vertical="center"/>
    </xf>
    <xf numFmtId="178" fontId="1" fillId="0" borderId="62" xfId="16" applyNumberFormat="1" applyFont="1" applyBorder="1">
      <alignment vertical="center"/>
    </xf>
    <xf numFmtId="178" fontId="1" fillId="0" borderId="40" xfId="16" applyNumberFormat="1" applyFont="1" applyBorder="1">
      <alignment vertical="center"/>
    </xf>
    <xf numFmtId="189" fontId="1" fillId="0" borderId="52" xfId="16" applyNumberFormat="1" applyFont="1" applyBorder="1">
      <alignment vertical="center"/>
    </xf>
    <xf numFmtId="178" fontId="1" fillId="0" borderId="52"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6" xfId="16" applyFont="1" applyBorder="1">
      <alignment vertical="center"/>
    </xf>
    <xf numFmtId="0" fontId="1" fillId="0" borderId="12" xfId="16" applyFont="1" applyBorder="1">
      <alignment vertical="center"/>
    </xf>
    <xf numFmtId="0" fontId="29" fillId="0" borderId="41" xfId="16" applyFont="1" applyBorder="1">
      <alignment vertical="center"/>
    </xf>
    <xf numFmtId="0" fontId="29"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8" fontId="12" fillId="0" borderId="0" xfId="16" applyNumberForma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43">
    <cellStyle name="パーセント 2" xfId="21"/>
    <cellStyle name="桁区切り 2" xfId="22"/>
    <cellStyle name="桁区切り 2 2" xfId="23"/>
    <cellStyle name="桁区切り 2 3" xfId="24"/>
    <cellStyle name="桁区切り 3" xfId="25"/>
    <cellStyle name="桁区切り 4" xfId="26"/>
    <cellStyle name="桁区切り 5" xfId="27"/>
    <cellStyle name="通貨 2" xfId="28"/>
    <cellStyle name="通貨 3" xfId="29"/>
    <cellStyle name="標準" xfId="0" builtinId="0"/>
    <cellStyle name="標準 2" xfId="6"/>
    <cellStyle name="標準 2 2" xfId="7"/>
    <cellStyle name="標準 2 3" xfId="10"/>
    <cellStyle name="標準 2 3 2" xfId="30"/>
    <cellStyle name="標準 2 4" xfId="40"/>
    <cellStyle name="標準 2_2007AJAHO401600" xfId="31"/>
    <cellStyle name="標準 3" xfId="11"/>
    <cellStyle name="標準 3 2" xfId="33"/>
    <cellStyle name="標準 3 3" xfId="41"/>
    <cellStyle name="標準 3 4" xfId="32"/>
    <cellStyle name="標準 3_APAHO401000" xfId="34"/>
    <cellStyle name="標準 4" xfId="5"/>
    <cellStyle name="標準 4 2" xfId="35"/>
    <cellStyle name="標準 4_APAHO401000" xfId="36"/>
    <cellStyle name="標準 4_APAHO401600" xfId="1"/>
    <cellStyle name="標準 4_APAHO4019001" xfId="4"/>
    <cellStyle name="標準 4_ZJ08_022012_青森市_2010" xfId="3"/>
    <cellStyle name="標準 5" xfId="37"/>
    <cellStyle name="標準 6" xfId="8"/>
    <cellStyle name="標準 6 2" xfId="39"/>
    <cellStyle name="標準 6 3" xfId="3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 7 2" xfId="4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69477</c:v>
                </c:pt>
                <c:pt idx="1">
                  <c:v>59668</c:v>
                </c:pt>
                <c:pt idx="2">
                  <c:v>56894</c:v>
                </c:pt>
                <c:pt idx="3">
                  <c:v>57122</c:v>
                </c:pt>
                <c:pt idx="4">
                  <c:v>53655</c:v>
                </c:pt>
              </c:numCache>
            </c:numRef>
          </c:val>
          <c:smooth val="0"/>
          <c:extLst xmlns:c16r2="http://schemas.microsoft.com/office/drawing/2015/06/chart">
            <c:ext xmlns:c16="http://schemas.microsoft.com/office/drawing/2014/chart" uri="{C3380CC4-5D6E-409C-BE32-E72D297353CC}">
              <c16:uniqueId val="{00000000-574A-4DFF-9561-FAB212C0975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96221</c:v>
                </c:pt>
                <c:pt idx="1">
                  <c:v>46178</c:v>
                </c:pt>
                <c:pt idx="2">
                  <c:v>74128</c:v>
                </c:pt>
                <c:pt idx="3">
                  <c:v>58631</c:v>
                </c:pt>
                <c:pt idx="4">
                  <c:v>65860</c:v>
                </c:pt>
              </c:numCache>
            </c:numRef>
          </c:val>
          <c:smooth val="0"/>
          <c:extLst xmlns:c16r2="http://schemas.microsoft.com/office/drawing/2015/06/chart">
            <c:ext xmlns:c16="http://schemas.microsoft.com/office/drawing/2014/chart" uri="{C3380CC4-5D6E-409C-BE32-E72D297353CC}">
              <c16:uniqueId val="{00000001-574A-4DFF-9561-FAB212C0975D}"/>
            </c:ext>
          </c:extLst>
        </c:ser>
        <c:dLbls>
          <c:showLegendKey val="0"/>
          <c:showVal val="0"/>
          <c:showCatName val="0"/>
          <c:showSerName val="0"/>
          <c:showPercent val="0"/>
          <c:showBubbleSize val="0"/>
        </c:dLbls>
        <c:marker val="1"/>
        <c:smooth val="0"/>
        <c:axId val="118722560"/>
        <c:axId val="118724480"/>
      </c:lineChart>
      <c:catAx>
        <c:axId val="1187225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8724480"/>
        <c:crosses val="autoZero"/>
        <c:auto val="1"/>
        <c:lblAlgn val="ctr"/>
        <c:lblOffset val="100"/>
        <c:tickLblSkip val="1"/>
        <c:tickMarkSkip val="1"/>
        <c:noMultiLvlLbl val="0"/>
      </c:catAx>
      <c:valAx>
        <c:axId val="1187244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87225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3.18</c:v>
                </c:pt>
                <c:pt idx="1">
                  <c:v>2.2599999999999998</c:v>
                </c:pt>
                <c:pt idx="2">
                  <c:v>3.64</c:v>
                </c:pt>
                <c:pt idx="3">
                  <c:v>1.28</c:v>
                </c:pt>
                <c:pt idx="4">
                  <c:v>0.22</c:v>
                </c:pt>
              </c:numCache>
            </c:numRef>
          </c:val>
          <c:extLst xmlns:c16r2="http://schemas.microsoft.com/office/drawing/2015/06/chart">
            <c:ext xmlns:c16="http://schemas.microsoft.com/office/drawing/2014/chart" uri="{C3380CC4-5D6E-409C-BE32-E72D297353CC}">
              <c16:uniqueId val="{00000000-A3D4-40BE-8A10-E3C6DECE4DA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39.340000000000003</c:v>
                </c:pt>
                <c:pt idx="1">
                  <c:v>41.37</c:v>
                </c:pt>
                <c:pt idx="2">
                  <c:v>42.95</c:v>
                </c:pt>
                <c:pt idx="3">
                  <c:v>43.48</c:v>
                </c:pt>
                <c:pt idx="4">
                  <c:v>40.229999999999997</c:v>
                </c:pt>
              </c:numCache>
            </c:numRef>
          </c:val>
          <c:extLst xmlns:c16r2="http://schemas.microsoft.com/office/drawing/2015/06/chart">
            <c:ext xmlns:c16="http://schemas.microsoft.com/office/drawing/2014/chart" uri="{C3380CC4-5D6E-409C-BE32-E72D297353CC}">
              <c16:uniqueId val="{00000001-A3D4-40BE-8A10-E3C6DECE4DA1}"/>
            </c:ext>
          </c:extLst>
        </c:ser>
        <c:dLbls>
          <c:showLegendKey val="0"/>
          <c:showVal val="0"/>
          <c:showCatName val="0"/>
          <c:showSerName val="0"/>
          <c:showPercent val="0"/>
          <c:showBubbleSize val="0"/>
        </c:dLbls>
        <c:gapWidth val="250"/>
        <c:overlap val="100"/>
        <c:axId val="183888896"/>
        <c:axId val="1833049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-0.82</c:v>
                </c:pt>
                <c:pt idx="1">
                  <c:v>-0.84</c:v>
                </c:pt>
                <c:pt idx="2">
                  <c:v>1.48</c:v>
                </c:pt>
                <c:pt idx="3">
                  <c:v>-4.25</c:v>
                </c:pt>
                <c:pt idx="4">
                  <c:v>-4.87</c:v>
                </c:pt>
              </c:numCache>
            </c:numRef>
          </c:val>
          <c:smooth val="0"/>
          <c:extLst xmlns:c16r2="http://schemas.microsoft.com/office/drawing/2015/06/chart">
            <c:ext xmlns:c16="http://schemas.microsoft.com/office/drawing/2014/chart" uri="{C3380CC4-5D6E-409C-BE32-E72D297353CC}">
              <c16:uniqueId val="{00000002-A3D4-40BE-8A10-E3C6DECE4DA1}"/>
            </c:ext>
          </c:extLst>
        </c:ser>
        <c:dLbls>
          <c:showLegendKey val="0"/>
          <c:showVal val="0"/>
          <c:showCatName val="0"/>
          <c:showSerName val="0"/>
          <c:showPercent val="0"/>
          <c:showBubbleSize val="0"/>
        </c:dLbls>
        <c:marker val="1"/>
        <c:smooth val="0"/>
        <c:axId val="183888896"/>
        <c:axId val="183304960"/>
      </c:lineChart>
      <c:catAx>
        <c:axId val="183888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83304960"/>
        <c:crosses val="autoZero"/>
        <c:auto val="1"/>
        <c:lblAlgn val="ctr"/>
        <c:lblOffset val="100"/>
        <c:tickLblSkip val="1"/>
        <c:tickMarkSkip val="1"/>
        <c:noMultiLvlLbl val="0"/>
      </c:catAx>
      <c:valAx>
        <c:axId val="1833049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3888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0.98</c:v>
                </c:pt>
                <c:pt idx="2">
                  <c:v>#N/A</c:v>
                </c:pt>
                <c:pt idx="3">
                  <c:v>0.11</c:v>
                </c:pt>
                <c:pt idx="4">
                  <c:v>#N/A</c:v>
                </c:pt>
                <c:pt idx="5">
                  <c:v>0.32</c:v>
                </c:pt>
                <c:pt idx="6">
                  <c:v>#N/A</c:v>
                </c:pt>
                <c:pt idx="7">
                  <c:v>0.26</c:v>
                </c:pt>
                <c:pt idx="8">
                  <c:v>#N/A</c:v>
                </c:pt>
                <c:pt idx="9">
                  <c:v>0.04</c:v>
                </c:pt>
              </c:numCache>
            </c:numRef>
          </c:val>
          <c:extLst xmlns:c16r2="http://schemas.microsoft.com/office/drawing/2015/06/chart">
            <c:ext xmlns:c16="http://schemas.microsoft.com/office/drawing/2014/chart" uri="{C3380CC4-5D6E-409C-BE32-E72D297353CC}">
              <c16:uniqueId val="{00000000-76BD-4687-AB62-01A50519923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76BD-4687-AB62-01A505199233}"/>
            </c:ext>
          </c:extLst>
        </c:ser>
        <c:ser>
          <c:idx val="2"/>
          <c:order val="2"/>
          <c:tx>
            <c:strRef>
              <c:f>データシート!$A$29</c:f>
              <c:strCache>
                <c:ptCount val="1"/>
                <c:pt idx="0">
                  <c:v>国民健康保険特別会計（直診勘定）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0.02</c:v>
                </c:pt>
                <c:pt idx="2">
                  <c:v>#N/A</c:v>
                </c:pt>
                <c:pt idx="3">
                  <c:v>0</c:v>
                </c:pt>
                <c:pt idx="4">
                  <c:v>#N/A</c:v>
                </c:pt>
                <c:pt idx="5">
                  <c:v>0</c:v>
                </c:pt>
                <c:pt idx="6">
                  <c:v>#N/A</c:v>
                </c:pt>
                <c:pt idx="7">
                  <c:v>0</c:v>
                </c:pt>
                <c:pt idx="8">
                  <c:v>#N/A</c:v>
                </c:pt>
                <c:pt idx="9">
                  <c:v>0.03</c:v>
                </c:pt>
              </c:numCache>
            </c:numRef>
          </c:val>
          <c:extLst xmlns:c16r2="http://schemas.microsoft.com/office/drawing/2015/06/chart">
            <c:ext xmlns:c16="http://schemas.microsoft.com/office/drawing/2014/chart" uri="{C3380CC4-5D6E-409C-BE32-E72D297353CC}">
              <c16:uniqueId val="{00000002-76BD-4687-AB62-01A505199233}"/>
            </c:ext>
          </c:extLst>
        </c:ser>
        <c:ser>
          <c:idx val="3"/>
          <c:order val="3"/>
          <c:tx>
            <c:strRef>
              <c:f>データシート!$A$30</c:f>
              <c:strCache>
                <c:ptCount val="1"/>
                <c:pt idx="0">
                  <c:v>宅地造成事業特別会計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0.11</c:v>
                </c:pt>
                <c:pt idx="2">
                  <c:v>#N/A</c:v>
                </c:pt>
                <c:pt idx="3">
                  <c:v>0.11</c:v>
                </c:pt>
                <c:pt idx="4">
                  <c:v>#N/A</c:v>
                </c:pt>
                <c:pt idx="5">
                  <c:v>0.11</c:v>
                </c:pt>
                <c:pt idx="6">
                  <c:v>#N/A</c:v>
                </c:pt>
                <c:pt idx="7">
                  <c:v>0.12</c:v>
                </c:pt>
                <c:pt idx="8">
                  <c:v>#N/A</c:v>
                </c:pt>
                <c:pt idx="9">
                  <c:v>0.12</c:v>
                </c:pt>
              </c:numCache>
            </c:numRef>
          </c:val>
          <c:extLst xmlns:c16r2="http://schemas.microsoft.com/office/drawing/2015/06/chart">
            <c:ext xmlns:c16="http://schemas.microsoft.com/office/drawing/2014/chart" uri="{C3380CC4-5D6E-409C-BE32-E72D297353CC}">
              <c16:uniqueId val="{00000003-76BD-4687-AB62-01A50519923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0.08</c:v>
                </c:pt>
                <c:pt idx="2">
                  <c:v>#N/A</c:v>
                </c:pt>
                <c:pt idx="3">
                  <c:v>0.09</c:v>
                </c:pt>
                <c:pt idx="4">
                  <c:v>#N/A</c:v>
                </c:pt>
                <c:pt idx="5">
                  <c:v>0.09</c:v>
                </c:pt>
                <c:pt idx="6">
                  <c:v>#N/A</c:v>
                </c:pt>
                <c:pt idx="7">
                  <c:v>0.11</c:v>
                </c:pt>
                <c:pt idx="8">
                  <c:v>#N/A</c:v>
                </c:pt>
                <c:pt idx="9">
                  <c:v>0.15</c:v>
                </c:pt>
              </c:numCache>
            </c:numRef>
          </c:val>
          <c:extLst xmlns:c16r2="http://schemas.microsoft.com/office/drawing/2015/06/chart">
            <c:ext xmlns:c16="http://schemas.microsoft.com/office/drawing/2014/chart" uri="{C3380CC4-5D6E-409C-BE32-E72D297353CC}">
              <c16:uniqueId val="{00000004-76BD-4687-AB62-01A505199233}"/>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3.1</c:v>
                </c:pt>
                <c:pt idx="2">
                  <c:v>#N/A</c:v>
                </c:pt>
                <c:pt idx="3">
                  <c:v>2.13</c:v>
                </c:pt>
                <c:pt idx="4">
                  <c:v>#N/A</c:v>
                </c:pt>
                <c:pt idx="5">
                  <c:v>3.31</c:v>
                </c:pt>
                <c:pt idx="6">
                  <c:v>#N/A</c:v>
                </c:pt>
                <c:pt idx="7">
                  <c:v>1.01</c:v>
                </c:pt>
                <c:pt idx="8">
                  <c:v>#N/A</c:v>
                </c:pt>
                <c:pt idx="9">
                  <c:v>0.17</c:v>
                </c:pt>
              </c:numCache>
            </c:numRef>
          </c:val>
          <c:extLst xmlns:c16r2="http://schemas.microsoft.com/office/drawing/2015/06/chart">
            <c:ext xmlns:c16="http://schemas.microsoft.com/office/drawing/2014/chart" uri="{C3380CC4-5D6E-409C-BE32-E72D297353CC}">
              <c16:uniqueId val="{00000005-76BD-4687-AB62-01A505199233}"/>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0.6</c:v>
                </c:pt>
                <c:pt idx="2">
                  <c:v>#N/A</c:v>
                </c:pt>
                <c:pt idx="3">
                  <c:v>0.76</c:v>
                </c:pt>
                <c:pt idx="4">
                  <c:v>#N/A</c:v>
                </c:pt>
                <c:pt idx="5">
                  <c:v>0.28000000000000003</c:v>
                </c:pt>
                <c:pt idx="6">
                  <c:v>#N/A</c:v>
                </c:pt>
                <c:pt idx="7">
                  <c:v>1.08</c:v>
                </c:pt>
                <c:pt idx="8">
                  <c:v>#N/A</c:v>
                </c:pt>
                <c:pt idx="9">
                  <c:v>0.19</c:v>
                </c:pt>
              </c:numCache>
            </c:numRef>
          </c:val>
          <c:extLst xmlns:c16r2="http://schemas.microsoft.com/office/drawing/2015/06/chart">
            <c:ext xmlns:c16="http://schemas.microsoft.com/office/drawing/2014/chart" uri="{C3380CC4-5D6E-409C-BE32-E72D297353CC}">
              <c16:uniqueId val="{00000006-76BD-4687-AB62-01A505199233}"/>
            </c:ext>
          </c:extLst>
        </c:ser>
        <c:ser>
          <c:idx val="7"/>
          <c:order val="7"/>
          <c:tx>
            <c:strRef>
              <c:f>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0.51</c:v>
                </c:pt>
                <c:pt idx="2">
                  <c:v>#N/A</c:v>
                </c:pt>
                <c:pt idx="3">
                  <c:v>1.31</c:v>
                </c:pt>
                <c:pt idx="4">
                  <c:v>#N/A</c:v>
                </c:pt>
                <c:pt idx="5">
                  <c:v>1.68</c:v>
                </c:pt>
                <c:pt idx="6">
                  <c:v>#N/A</c:v>
                </c:pt>
                <c:pt idx="7">
                  <c:v>1.29</c:v>
                </c:pt>
                <c:pt idx="8">
                  <c:v>#N/A</c:v>
                </c:pt>
                <c:pt idx="9">
                  <c:v>1.84</c:v>
                </c:pt>
              </c:numCache>
            </c:numRef>
          </c:val>
          <c:extLst xmlns:c16r2="http://schemas.microsoft.com/office/drawing/2015/06/chart">
            <c:ext xmlns:c16="http://schemas.microsoft.com/office/drawing/2014/chart" uri="{C3380CC4-5D6E-409C-BE32-E72D297353CC}">
              <c16:uniqueId val="{00000007-76BD-4687-AB62-01A505199233}"/>
            </c:ext>
          </c:extLst>
        </c:ser>
        <c:ser>
          <c:idx val="8"/>
          <c:order val="8"/>
          <c:tx>
            <c:strRef>
              <c:f>データシート!$A$35</c:f>
              <c:strCache>
                <c:ptCount val="1"/>
                <c:pt idx="0">
                  <c:v>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0.46</c:v>
                </c:pt>
                <c:pt idx="2">
                  <c:v>#N/A</c:v>
                </c:pt>
                <c:pt idx="3">
                  <c:v>0.73</c:v>
                </c:pt>
                <c:pt idx="4">
                  <c:v>#N/A</c:v>
                </c:pt>
                <c:pt idx="5">
                  <c:v>0.16</c:v>
                </c:pt>
                <c:pt idx="6">
                  <c:v>#N/A</c:v>
                </c:pt>
                <c:pt idx="7">
                  <c:v>1.26</c:v>
                </c:pt>
                <c:pt idx="8">
                  <c:v>#N/A</c:v>
                </c:pt>
                <c:pt idx="9">
                  <c:v>3.24</c:v>
                </c:pt>
              </c:numCache>
            </c:numRef>
          </c:val>
          <c:extLst xmlns:c16r2="http://schemas.microsoft.com/office/drawing/2015/06/chart">
            <c:ext xmlns:c16="http://schemas.microsoft.com/office/drawing/2014/chart" uri="{C3380CC4-5D6E-409C-BE32-E72D297353CC}">
              <c16:uniqueId val="{00000008-76BD-4687-AB62-01A505199233}"/>
            </c:ext>
          </c:extLst>
        </c:ser>
        <c:ser>
          <c:idx val="9"/>
          <c:order val="9"/>
          <c:tx>
            <c:strRef>
              <c:f>データシート!$A$36</c:f>
              <c:strCache>
                <c:ptCount val="1"/>
                <c:pt idx="0">
                  <c:v>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10.210000000000001</c:v>
                </c:pt>
                <c:pt idx="2">
                  <c:v>#N/A</c:v>
                </c:pt>
                <c:pt idx="3">
                  <c:v>11.77</c:v>
                </c:pt>
                <c:pt idx="4">
                  <c:v>#N/A</c:v>
                </c:pt>
                <c:pt idx="5">
                  <c:v>12.58</c:v>
                </c:pt>
                <c:pt idx="6">
                  <c:v>#N/A</c:v>
                </c:pt>
                <c:pt idx="7">
                  <c:v>12.02</c:v>
                </c:pt>
                <c:pt idx="8">
                  <c:v>#N/A</c:v>
                </c:pt>
                <c:pt idx="9">
                  <c:v>12.9</c:v>
                </c:pt>
              </c:numCache>
            </c:numRef>
          </c:val>
          <c:extLst xmlns:c16r2="http://schemas.microsoft.com/office/drawing/2015/06/chart">
            <c:ext xmlns:c16="http://schemas.microsoft.com/office/drawing/2014/chart" uri="{C3380CC4-5D6E-409C-BE32-E72D297353CC}">
              <c16:uniqueId val="{00000009-76BD-4687-AB62-01A505199233}"/>
            </c:ext>
          </c:extLst>
        </c:ser>
        <c:dLbls>
          <c:showLegendKey val="0"/>
          <c:showVal val="0"/>
          <c:showCatName val="0"/>
          <c:showSerName val="0"/>
          <c:showPercent val="0"/>
          <c:showBubbleSize val="0"/>
        </c:dLbls>
        <c:gapWidth val="150"/>
        <c:overlap val="100"/>
        <c:axId val="184275712"/>
        <c:axId val="184277248"/>
      </c:barChart>
      <c:catAx>
        <c:axId val="184275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4277248"/>
        <c:crosses val="autoZero"/>
        <c:auto val="1"/>
        <c:lblAlgn val="ctr"/>
        <c:lblOffset val="100"/>
        <c:tickLblSkip val="1"/>
        <c:tickMarkSkip val="1"/>
        <c:noMultiLvlLbl val="0"/>
      </c:catAx>
      <c:valAx>
        <c:axId val="1842772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42757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1702</c:v>
                </c:pt>
                <c:pt idx="5">
                  <c:v>1741</c:v>
                </c:pt>
                <c:pt idx="8">
                  <c:v>1574</c:v>
                </c:pt>
                <c:pt idx="11">
                  <c:v>1560</c:v>
                </c:pt>
                <c:pt idx="14">
                  <c:v>1721</c:v>
                </c:pt>
              </c:numCache>
            </c:numRef>
          </c:val>
          <c:extLst xmlns:c16r2="http://schemas.microsoft.com/office/drawing/2015/06/chart">
            <c:ext xmlns:c16="http://schemas.microsoft.com/office/drawing/2014/chart" uri="{C3380CC4-5D6E-409C-BE32-E72D297353CC}">
              <c16:uniqueId val="{00000000-7E60-4953-8BEB-922D89755D1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1</c:v>
                </c:pt>
                <c:pt idx="3">
                  <c:v>1</c:v>
                </c:pt>
                <c:pt idx="6">
                  <c:v>1</c:v>
                </c:pt>
                <c:pt idx="9">
                  <c:v>1</c:v>
                </c:pt>
                <c:pt idx="12">
                  <c:v>1</c:v>
                </c:pt>
              </c:numCache>
            </c:numRef>
          </c:val>
          <c:extLst xmlns:c16r2="http://schemas.microsoft.com/office/drawing/2015/06/chart">
            <c:ext xmlns:c16="http://schemas.microsoft.com/office/drawing/2014/chart" uri="{C3380CC4-5D6E-409C-BE32-E72D297353CC}">
              <c16:uniqueId val="{00000001-7E60-4953-8BEB-922D89755D1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7E60-4953-8BEB-922D89755D1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91</c:v>
                </c:pt>
                <c:pt idx="3">
                  <c:v>100</c:v>
                </c:pt>
                <c:pt idx="6">
                  <c:v>118</c:v>
                </c:pt>
                <c:pt idx="9">
                  <c:v>128</c:v>
                </c:pt>
                <c:pt idx="12">
                  <c:v>129</c:v>
                </c:pt>
              </c:numCache>
            </c:numRef>
          </c:val>
          <c:extLst xmlns:c16r2="http://schemas.microsoft.com/office/drawing/2015/06/chart">
            <c:ext xmlns:c16="http://schemas.microsoft.com/office/drawing/2014/chart" uri="{C3380CC4-5D6E-409C-BE32-E72D297353CC}">
              <c16:uniqueId val="{00000003-7E60-4953-8BEB-922D89755D1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640</c:v>
                </c:pt>
                <c:pt idx="3">
                  <c:v>719</c:v>
                </c:pt>
                <c:pt idx="6">
                  <c:v>720</c:v>
                </c:pt>
                <c:pt idx="9">
                  <c:v>740</c:v>
                </c:pt>
                <c:pt idx="12">
                  <c:v>879</c:v>
                </c:pt>
              </c:numCache>
            </c:numRef>
          </c:val>
          <c:extLst xmlns:c16r2="http://schemas.microsoft.com/office/drawing/2015/06/chart">
            <c:ext xmlns:c16="http://schemas.microsoft.com/office/drawing/2014/chart" uri="{C3380CC4-5D6E-409C-BE32-E72D297353CC}">
              <c16:uniqueId val="{00000004-7E60-4953-8BEB-922D89755D1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E60-4953-8BEB-922D89755D1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7E60-4953-8BEB-922D89755D1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1869</c:v>
                </c:pt>
                <c:pt idx="3">
                  <c:v>1836</c:v>
                </c:pt>
                <c:pt idx="6">
                  <c:v>1776</c:v>
                </c:pt>
                <c:pt idx="9">
                  <c:v>1798</c:v>
                </c:pt>
                <c:pt idx="12">
                  <c:v>1875</c:v>
                </c:pt>
              </c:numCache>
            </c:numRef>
          </c:val>
          <c:extLst xmlns:c16r2="http://schemas.microsoft.com/office/drawing/2015/06/chart">
            <c:ext xmlns:c16="http://schemas.microsoft.com/office/drawing/2014/chart" uri="{C3380CC4-5D6E-409C-BE32-E72D297353CC}">
              <c16:uniqueId val="{00000007-7E60-4953-8BEB-922D89755D15}"/>
            </c:ext>
          </c:extLst>
        </c:ser>
        <c:dLbls>
          <c:showLegendKey val="0"/>
          <c:showVal val="0"/>
          <c:showCatName val="0"/>
          <c:showSerName val="0"/>
          <c:showPercent val="0"/>
          <c:showBubbleSize val="0"/>
        </c:dLbls>
        <c:gapWidth val="100"/>
        <c:overlap val="100"/>
        <c:axId val="118521856"/>
        <c:axId val="1185237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899</c:v>
                </c:pt>
                <c:pt idx="2">
                  <c:v>#N/A</c:v>
                </c:pt>
                <c:pt idx="3">
                  <c:v>#N/A</c:v>
                </c:pt>
                <c:pt idx="4">
                  <c:v>915</c:v>
                </c:pt>
                <c:pt idx="5">
                  <c:v>#N/A</c:v>
                </c:pt>
                <c:pt idx="6">
                  <c:v>#N/A</c:v>
                </c:pt>
                <c:pt idx="7">
                  <c:v>1041</c:v>
                </c:pt>
                <c:pt idx="8">
                  <c:v>#N/A</c:v>
                </c:pt>
                <c:pt idx="9">
                  <c:v>#N/A</c:v>
                </c:pt>
                <c:pt idx="10">
                  <c:v>1107</c:v>
                </c:pt>
                <c:pt idx="11">
                  <c:v>#N/A</c:v>
                </c:pt>
                <c:pt idx="12">
                  <c:v>#N/A</c:v>
                </c:pt>
                <c:pt idx="13">
                  <c:v>1163</c:v>
                </c:pt>
                <c:pt idx="14">
                  <c:v>#N/A</c:v>
                </c:pt>
              </c:numCache>
            </c:numRef>
          </c:val>
          <c:smooth val="0"/>
          <c:extLst xmlns:c16r2="http://schemas.microsoft.com/office/drawing/2015/06/chart">
            <c:ext xmlns:c16="http://schemas.microsoft.com/office/drawing/2014/chart" uri="{C3380CC4-5D6E-409C-BE32-E72D297353CC}">
              <c16:uniqueId val="{00000008-7E60-4953-8BEB-922D89755D15}"/>
            </c:ext>
          </c:extLst>
        </c:ser>
        <c:dLbls>
          <c:showLegendKey val="0"/>
          <c:showVal val="0"/>
          <c:showCatName val="0"/>
          <c:showSerName val="0"/>
          <c:showPercent val="0"/>
          <c:showBubbleSize val="0"/>
        </c:dLbls>
        <c:marker val="1"/>
        <c:smooth val="0"/>
        <c:axId val="118521856"/>
        <c:axId val="118523776"/>
      </c:lineChart>
      <c:catAx>
        <c:axId val="118521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8523776"/>
        <c:crosses val="autoZero"/>
        <c:auto val="1"/>
        <c:lblAlgn val="ctr"/>
        <c:lblOffset val="100"/>
        <c:tickLblSkip val="1"/>
        <c:tickMarkSkip val="1"/>
        <c:noMultiLvlLbl val="0"/>
      </c:catAx>
      <c:valAx>
        <c:axId val="1185237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8521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18503</c:v>
                </c:pt>
                <c:pt idx="5">
                  <c:v>18134</c:v>
                </c:pt>
                <c:pt idx="8">
                  <c:v>17894</c:v>
                </c:pt>
                <c:pt idx="11">
                  <c:v>17257</c:v>
                </c:pt>
                <c:pt idx="14">
                  <c:v>16580</c:v>
                </c:pt>
              </c:numCache>
            </c:numRef>
          </c:val>
          <c:extLst xmlns:c16r2="http://schemas.microsoft.com/office/drawing/2015/06/chart">
            <c:ext xmlns:c16="http://schemas.microsoft.com/office/drawing/2014/chart" uri="{C3380CC4-5D6E-409C-BE32-E72D297353CC}">
              <c16:uniqueId val="{00000000-6658-46C1-B45B-52AD5623177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758</c:v>
                </c:pt>
                <c:pt idx="5">
                  <c:v>645</c:v>
                </c:pt>
                <c:pt idx="8">
                  <c:v>570</c:v>
                </c:pt>
                <c:pt idx="11">
                  <c:v>467</c:v>
                </c:pt>
                <c:pt idx="14">
                  <c:v>396</c:v>
                </c:pt>
              </c:numCache>
            </c:numRef>
          </c:val>
          <c:extLst xmlns:c16r2="http://schemas.microsoft.com/office/drawing/2015/06/chart">
            <c:ext xmlns:c16="http://schemas.microsoft.com/office/drawing/2014/chart" uri="{C3380CC4-5D6E-409C-BE32-E72D297353CC}">
              <c16:uniqueId val="{00000001-6658-46C1-B45B-52AD5623177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5013</c:v>
                </c:pt>
                <c:pt idx="5">
                  <c:v>5150</c:v>
                </c:pt>
                <c:pt idx="8">
                  <c:v>5362</c:v>
                </c:pt>
                <c:pt idx="11">
                  <c:v>5332</c:v>
                </c:pt>
                <c:pt idx="14">
                  <c:v>5101</c:v>
                </c:pt>
              </c:numCache>
            </c:numRef>
          </c:val>
          <c:extLst xmlns:c16r2="http://schemas.microsoft.com/office/drawing/2015/06/chart">
            <c:ext xmlns:c16="http://schemas.microsoft.com/office/drawing/2014/chart" uri="{C3380CC4-5D6E-409C-BE32-E72D297353CC}">
              <c16:uniqueId val="{00000002-6658-46C1-B45B-52AD5623177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6658-46C1-B45B-52AD5623177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6658-46C1-B45B-52AD5623177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658-46C1-B45B-52AD5623177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2173</c:v>
                </c:pt>
                <c:pt idx="3">
                  <c:v>1991</c:v>
                </c:pt>
                <c:pt idx="6">
                  <c:v>1905</c:v>
                </c:pt>
                <c:pt idx="9">
                  <c:v>1984</c:v>
                </c:pt>
                <c:pt idx="12">
                  <c:v>1710</c:v>
                </c:pt>
              </c:numCache>
            </c:numRef>
          </c:val>
          <c:extLst xmlns:c16r2="http://schemas.microsoft.com/office/drawing/2015/06/chart">
            <c:ext xmlns:c16="http://schemas.microsoft.com/office/drawing/2014/chart" uri="{C3380CC4-5D6E-409C-BE32-E72D297353CC}">
              <c16:uniqueId val="{00000006-6658-46C1-B45B-52AD5623177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725</c:v>
                </c:pt>
                <c:pt idx="3">
                  <c:v>630</c:v>
                </c:pt>
                <c:pt idx="6">
                  <c:v>498</c:v>
                </c:pt>
                <c:pt idx="9">
                  <c:v>355</c:v>
                </c:pt>
                <c:pt idx="12">
                  <c:v>302</c:v>
                </c:pt>
              </c:numCache>
            </c:numRef>
          </c:val>
          <c:extLst xmlns:c16r2="http://schemas.microsoft.com/office/drawing/2015/06/chart">
            <c:ext xmlns:c16="http://schemas.microsoft.com/office/drawing/2014/chart" uri="{C3380CC4-5D6E-409C-BE32-E72D297353CC}">
              <c16:uniqueId val="{00000007-6658-46C1-B45B-52AD5623177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7082</c:v>
                </c:pt>
                <c:pt idx="3">
                  <c:v>7319</c:v>
                </c:pt>
                <c:pt idx="6">
                  <c:v>7352</c:v>
                </c:pt>
                <c:pt idx="9">
                  <c:v>7235</c:v>
                </c:pt>
                <c:pt idx="12">
                  <c:v>7380</c:v>
                </c:pt>
              </c:numCache>
            </c:numRef>
          </c:val>
          <c:extLst xmlns:c16r2="http://schemas.microsoft.com/office/drawing/2015/06/chart">
            <c:ext xmlns:c16="http://schemas.microsoft.com/office/drawing/2014/chart" uri="{C3380CC4-5D6E-409C-BE32-E72D297353CC}">
              <c16:uniqueId val="{00000008-6658-46C1-B45B-52AD5623177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4</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6658-46C1-B45B-52AD5623177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16906</c:v>
                </c:pt>
                <c:pt idx="3">
                  <c:v>16012</c:v>
                </c:pt>
                <c:pt idx="6">
                  <c:v>15882</c:v>
                </c:pt>
                <c:pt idx="9">
                  <c:v>15322</c:v>
                </c:pt>
                <c:pt idx="12">
                  <c:v>14936</c:v>
                </c:pt>
              </c:numCache>
            </c:numRef>
          </c:val>
          <c:extLst xmlns:c16r2="http://schemas.microsoft.com/office/drawing/2015/06/chart">
            <c:ext xmlns:c16="http://schemas.microsoft.com/office/drawing/2014/chart" uri="{C3380CC4-5D6E-409C-BE32-E72D297353CC}">
              <c16:uniqueId val="{0000000A-6658-46C1-B45B-52AD5623177F}"/>
            </c:ext>
          </c:extLst>
        </c:ser>
        <c:dLbls>
          <c:showLegendKey val="0"/>
          <c:showVal val="0"/>
          <c:showCatName val="0"/>
          <c:showSerName val="0"/>
          <c:showPercent val="0"/>
          <c:showBubbleSize val="0"/>
        </c:dLbls>
        <c:gapWidth val="100"/>
        <c:overlap val="100"/>
        <c:axId val="184586624"/>
        <c:axId val="1845885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2615</c:v>
                </c:pt>
                <c:pt idx="2">
                  <c:v>#N/A</c:v>
                </c:pt>
                <c:pt idx="3">
                  <c:v>#N/A</c:v>
                </c:pt>
                <c:pt idx="4">
                  <c:v>2024</c:v>
                </c:pt>
                <c:pt idx="5">
                  <c:v>#N/A</c:v>
                </c:pt>
                <c:pt idx="6">
                  <c:v>#N/A</c:v>
                </c:pt>
                <c:pt idx="7">
                  <c:v>1811</c:v>
                </c:pt>
                <c:pt idx="8">
                  <c:v>#N/A</c:v>
                </c:pt>
                <c:pt idx="9">
                  <c:v>#N/A</c:v>
                </c:pt>
                <c:pt idx="10">
                  <c:v>1840</c:v>
                </c:pt>
                <c:pt idx="11">
                  <c:v>#N/A</c:v>
                </c:pt>
                <c:pt idx="12">
                  <c:v>#N/A</c:v>
                </c:pt>
                <c:pt idx="13">
                  <c:v>2250</c:v>
                </c:pt>
                <c:pt idx="14">
                  <c:v>#N/A</c:v>
                </c:pt>
              </c:numCache>
            </c:numRef>
          </c:val>
          <c:smooth val="0"/>
          <c:extLst xmlns:c16r2="http://schemas.microsoft.com/office/drawing/2015/06/chart">
            <c:ext xmlns:c16="http://schemas.microsoft.com/office/drawing/2014/chart" uri="{C3380CC4-5D6E-409C-BE32-E72D297353CC}">
              <c16:uniqueId val="{0000000B-6658-46C1-B45B-52AD5623177F}"/>
            </c:ext>
          </c:extLst>
        </c:ser>
        <c:dLbls>
          <c:showLegendKey val="0"/>
          <c:showVal val="0"/>
          <c:showCatName val="0"/>
          <c:showSerName val="0"/>
          <c:showPercent val="0"/>
          <c:showBubbleSize val="0"/>
        </c:dLbls>
        <c:marker val="1"/>
        <c:smooth val="0"/>
        <c:axId val="184586624"/>
        <c:axId val="184588544"/>
      </c:lineChart>
      <c:catAx>
        <c:axId val="184586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84588544"/>
        <c:crosses val="autoZero"/>
        <c:auto val="1"/>
        <c:lblAlgn val="ctr"/>
        <c:lblOffset val="100"/>
        <c:tickLblSkip val="1"/>
        <c:tickMarkSkip val="1"/>
        <c:noMultiLvlLbl val="0"/>
      </c:catAx>
      <c:valAx>
        <c:axId val="1845885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4586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3314</c:v>
                </c:pt>
                <c:pt idx="1">
                  <c:v>3322</c:v>
                </c:pt>
                <c:pt idx="2">
                  <c:v>3070</c:v>
                </c:pt>
              </c:numCache>
            </c:numRef>
          </c:val>
          <c:extLst xmlns:c16r2="http://schemas.microsoft.com/office/drawing/2015/06/chart">
            <c:ext xmlns:c16="http://schemas.microsoft.com/office/drawing/2014/chart" uri="{C3380CC4-5D6E-409C-BE32-E72D297353CC}">
              <c16:uniqueId val="{00000000-E79C-4009-BCD6-A321E560CD8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302</c:v>
                </c:pt>
                <c:pt idx="1">
                  <c:v>303</c:v>
                </c:pt>
                <c:pt idx="2">
                  <c:v>303</c:v>
                </c:pt>
              </c:numCache>
            </c:numRef>
          </c:val>
          <c:extLst xmlns:c16r2="http://schemas.microsoft.com/office/drawing/2015/06/chart">
            <c:ext xmlns:c16="http://schemas.microsoft.com/office/drawing/2014/chart" uri="{C3380CC4-5D6E-409C-BE32-E72D297353CC}">
              <c16:uniqueId val="{00000001-E79C-4009-BCD6-A321E560CD8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3363</c:v>
                </c:pt>
                <c:pt idx="1">
                  <c:v>3306</c:v>
                </c:pt>
                <c:pt idx="2">
                  <c:v>3354</c:v>
                </c:pt>
              </c:numCache>
            </c:numRef>
          </c:val>
          <c:extLst xmlns:c16r2="http://schemas.microsoft.com/office/drawing/2015/06/chart">
            <c:ext xmlns:c16="http://schemas.microsoft.com/office/drawing/2014/chart" uri="{C3380CC4-5D6E-409C-BE32-E72D297353CC}">
              <c16:uniqueId val="{00000002-E79C-4009-BCD6-A321E560CD88}"/>
            </c:ext>
          </c:extLst>
        </c:ser>
        <c:dLbls>
          <c:showLegendKey val="0"/>
          <c:showVal val="0"/>
          <c:showCatName val="0"/>
          <c:showSerName val="0"/>
          <c:showPercent val="0"/>
          <c:showBubbleSize val="0"/>
        </c:dLbls>
        <c:gapWidth val="120"/>
        <c:overlap val="100"/>
        <c:axId val="183842688"/>
        <c:axId val="183844224"/>
      </c:barChart>
      <c:catAx>
        <c:axId val="183842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83844224"/>
        <c:crosses val="autoZero"/>
        <c:auto val="1"/>
        <c:lblAlgn val="ctr"/>
        <c:lblOffset val="100"/>
        <c:tickLblSkip val="1"/>
        <c:tickMarkSkip val="1"/>
        <c:noMultiLvlLbl val="0"/>
      </c:catAx>
      <c:valAx>
        <c:axId val="18384422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838426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{1995566E-D4D1-4A4A-9B76-3E0C95D2B0E4}</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BFEA-44EE-8752-1967A8B1B371}"/>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{0EC33749-5BE0-4CD0-98B9-59F191B4DE75}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FEA-44EE-8752-1967A8B1B371}"/>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{26DF36B3-4AB7-4814-877D-B0246E2F5008}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FEA-44EE-8752-1967A8B1B371}"/>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{197844A7-59FB-4982-A3A8-C41D44729315}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FEA-44EE-8752-1967A8B1B371}"/>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{119E46D7-4AD5-4ED5-8EB2-C1A275CD27C5}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FEA-44EE-8752-1967A8B1B371}"/>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{BEBCC2F4-EEC4-4993-92A0-132A8A26259B}</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BFEA-44EE-8752-1967A8B1B371}"/>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{A497AB48-AF74-4370-8939-ECF535584328}</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BFEA-44EE-8752-1967A8B1B371}"/>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{5F742671-1623-45B1-B6A8-8C947712AC63}</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BFEA-44EE-8752-1967A8B1B371}"/>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{1E6B3B5C-C1C5-4CEA-81D7-28BD4DE60F53}</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BFEA-44EE-8752-1967A8B1B37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64.099999999999994</c:v>
                </c:pt>
                <c:pt idx="32">
                  <c:v>65.7</c:v>
                </c:pt>
              </c:numCache>
            </c:numRef>
          </c:xVal>
          <c:yVal>
            <c:numRef>
              <c:f>公会計指標分析・財政指標組合せ分析表!$BP$51:$DC$51</c:f>
              <c:numCache>
                <c:formatCode>#,##0.0;"▲ "#,##0.0</c:formatCode>
                <c:ptCount val="40"/>
                <c:pt idx="24">
                  <c:v>29.9</c:v>
                </c:pt>
                <c:pt idx="32">
                  <c:v>37.6</c:v>
                </c:pt>
              </c:numCache>
            </c:numRef>
          </c:yVal>
          <c:smooth val="0"/>
          <c:extLst xmlns:c16r2="http://schemas.microsoft.com/office/drawing/2015/06/chart">
            <c:ext xmlns:c16="http://schemas.microsoft.com/office/drawing/2014/chart" uri="{C3380CC4-5D6E-409C-BE32-E72D297353CC}">
              <c16:uniqueId val="{00000009-BFEA-44EE-8752-1967A8B1B37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{59F2BDD5-B39B-4AAF-958C-9991136AAAB6}</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BFEA-44EE-8752-1967A8B1B371}"/>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{5FA2F24D-E905-4271-BA3D-9C815F5D6A90}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FEA-44EE-8752-1967A8B1B371}"/>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{4241D1DD-3BFF-428F-8C54-1D82AC562121}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FEA-44EE-8752-1967A8B1B371}"/>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{27A9B6D4-86E8-4A8F-B6B0-E5D02E8CE0FF}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FEA-44EE-8752-1967A8B1B371}"/>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{B7291D89-0B32-49C7-BAE6-AFC793459667}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FEA-44EE-8752-1967A8B1B371}"/>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{98AD89C8-F681-4CB0-93BE-9E90BC76F5DB}</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BFEA-44EE-8752-1967A8B1B371}"/>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{F48A1FF3-A069-4BF7-86AD-EF547E433C47}</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BFEA-44EE-8752-1967A8B1B371}"/>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{0DBB7F0B-4CCC-46BE-9AC8-66E52059E4B4}</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BFEA-44EE-8752-1967A8B1B371}"/>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{8AEAF7A6-05D7-44A6-89B3-116D0BB5101F}</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BFEA-44EE-8752-1967A8B1B37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57.7</c:v>
                </c:pt>
                <c:pt idx="32">
                  <c:v>57</c:v>
                </c:pt>
              </c:numCache>
            </c:numRef>
          </c:xVal>
          <c:yVal>
            <c:numRef>
              <c:f>公会計指標分析・財政指標組合せ分析表!$BP$55:$DC$55</c:f>
              <c:numCache>
                <c:formatCode>#,##0.0;"▲ "#,##0.0</c:formatCode>
                <c:ptCount val="40"/>
                <c:pt idx="24">
                  <c:v>15.5</c:v>
                </c:pt>
                <c:pt idx="32">
                  <c:v>14</c:v>
                </c:pt>
              </c:numCache>
            </c:numRef>
          </c:yVal>
          <c:smooth val="0"/>
          <c:extLst xmlns:c16r2="http://schemas.microsoft.com/office/drawing/2015/06/chart">
            <c:ext xmlns:c16="http://schemas.microsoft.com/office/drawing/2014/chart" uri="{C3380CC4-5D6E-409C-BE32-E72D297353CC}">
              <c16:uniqueId val="{00000013-BFEA-44EE-8752-1967A8B1B371}"/>
            </c:ext>
          </c:extLst>
        </c:ser>
        <c:dLbls>
          <c:showLegendKey val="0"/>
          <c:showVal val="1"/>
          <c:showCatName val="0"/>
          <c:showSerName val="0"/>
          <c:showPercent val="0"/>
          <c:showBubbleSize val="0"/>
        </c:dLbls>
        <c:axId val="184415744"/>
        <c:axId val="184417664"/>
      </c:scatterChart>
      <c:valAx>
        <c:axId val="184415744"/>
        <c:scaling>
          <c:orientation val="minMax"/>
          <c:max val="66.5"/>
          <c:min val="56.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84417664"/>
        <c:crosses val="autoZero"/>
        <c:crossBetween val="midCat"/>
      </c:valAx>
      <c:valAx>
        <c:axId val="184417664"/>
        <c:scaling>
          <c:orientation val="minMax"/>
          <c:max val="42"/>
          <c:min val="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8441574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{A9DC50B0-A41E-4824-AB94-8D6133511BCC}</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198D-4F09-8BA6-42C71C633185}"/>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{0A1A8F47-A433-4640-8990-341E1A6D0951}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98D-4F09-8BA6-42C71C633185}"/>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{11CDA526-DAE7-473E-93AA-7BD842AA2BDA}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98D-4F09-8BA6-42C71C633185}"/>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{ACD0463B-D44A-49E4-8997-8DD6F2DFB225}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98D-4F09-8BA6-42C71C633185}"/>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{7371928F-BC44-4C60-A5A3-E65CE2684527}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98D-4F09-8BA6-42C71C633185}"/>
                </c:ext>
              </c:extLst>
            </c:dLbl>
            <c:dLbl>
              <c:idx val="8"/>
              <c:layout/>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{B7BBB959-40A4-428A-82F5-15B31B2979D6}</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198D-4F09-8BA6-42C71C633185}"/>
                </c:ext>
              </c:extLst>
            </c:dLbl>
            <c:dLbl>
              <c:idx val="16"/>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{547932CB-178C-41E3-ACB3-A0FAD2AA014E}</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198D-4F09-8BA6-42C71C633185}"/>
                </c:ext>
              </c:extLst>
            </c:dLbl>
            <c:dLbl>
              <c:idx val="24"/>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{E7724E5D-2849-4588-AEBC-62AA636CBCEA}</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198D-4F09-8BA6-42C71C633185}"/>
                </c:ext>
              </c:extLst>
            </c:dLbl>
            <c:dLbl>
              <c:idx val="32"/>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{B3026E31-378A-4F13-9CE4-482EA44D60AE}</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198D-4F09-8BA6-42C71C63318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14.8</c:v>
                </c:pt>
                <c:pt idx="8">
                  <c:v>14.7</c:v>
                </c:pt>
                <c:pt idx="16">
                  <c:v>15.3</c:v>
                </c:pt>
                <c:pt idx="24">
                  <c:v>16.5</c:v>
                </c:pt>
                <c:pt idx="32">
                  <c:v>16.8</c:v>
                </c:pt>
              </c:numCache>
            </c:numRef>
          </c:xVal>
          <c:yVal>
            <c:numRef>
              <c:f>公会計指標分析・財政指標組合せ分析表!$BP$73:$DC$73</c:f>
              <c:numCache>
                <c:formatCode>#,##0.0;"▲ "#,##0.0</c:formatCode>
                <c:ptCount val="40"/>
                <c:pt idx="0">
                  <c:v>41.9</c:v>
                </c:pt>
                <c:pt idx="8">
                  <c:v>33</c:v>
                </c:pt>
                <c:pt idx="16">
                  <c:v>29.1</c:v>
                </c:pt>
                <c:pt idx="24">
                  <c:v>29.9</c:v>
                </c:pt>
                <c:pt idx="32">
                  <c:v>37.6</c:v>
                </c:pt>
              </c:numCache>
            </c:numRef>
          </c:yVal>
          <c:smooth val="0"/>
          <c:extLst xmlns:c16r2="http://schemas.microsoft.com/office/drawing/2015/06/chart">
            <c:ext xmlns:c16="http://schemas.microsoft.com/office/drawing/2014/chart" uri="{C3380CC4-5D6E-409C-BE32-E72D297353CC}">
              <c16:uniqueId val="{00000009-198D-4F09-8BA6-42C71C63318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{B1E68421-DA37-4ED2-9965-E8967C04384A}</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198D-4F09-8BA6-42C71C63318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{D0F98DC5-B10D-4B98-989A-605343D33A67}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98D-4F09-8BA6-42C71C633185}"/>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{6ACD822D-CFC7-4E82-9E85-514348F10E2A}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98D-4F09-8BA6-42C71C633185}"/>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{8DDC096A-6D9C-41B1-A96C-727AE03E2FAB}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98D-4F09-8BA6-42C71C633185}"/>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{8E698B98-552E-4C0F-BF7F-ED0A58FA2BA2}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98D-4F09-8BA6-42C71C633185}"/>
                </c:ext>
              </c:extLst>
            </c:dLbl>
            <c:dLbl>
              <c:idx val="8"/>
              <c:layout/>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{B8411B06-AC20-4624-981A-30CE80E10776}</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198D-4F09-8BA6-42C71C633185}"/>
                </c:ext>
              </c:extLst>
            </c:dLbl>
            <c:dLbl>
              <c:idx val="16"/>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{24B41DDA-1ED2-420D-B91E-02342186BEE5}</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198D-4F09-8BA6-42C71C633185}"/>
                </c:ext>
              </c:extLst>
            </c:dLbl>
            <c:dLbl>
              <c:idx val="24"/>
              <c:layout>
                <c:manualLayout>
                  <c:x val="0"/>
                  <c:y val="-3.1272539963162834E-3"/>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{EB63280B-EFC0-4104-951B-20C55D03D28E}</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198D-4F09-8BA6-42C71C633185}"/>
                </c:ext>
              </c:extLst>
            </c:dLbl>
            <c:dLbl>
              <c:idx val="32"/>
              <c:layout>
                <c:manualLayout>
                  <c:x val="0"/>
                  <c:y val="3.1272539963162036E-3"/>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{7A7E523F-0A9C-425B-9AB8-8F171DD20FF6}</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198D-4F09-8BA6-42C71C63318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9.4</c:v>
                </c:pt>
                <c:pt idx="8">
                  <c:v>8.1</c:v>
                </c:pt>
                <c:pt idx="16">
                  <c:v>7.1</c:v>
                </c:pt>
                <c:pt idx="24">
                  <c:v>6.6</c:v>
                </c:pt>
                <c:pt idx="32">
                  <c:v>6.5</c:v>
                </c:pt>
              </c:numCache>
            </c:numRef>
          </c:xVal>
          <c:yVal>
            <c:numRef>
              <c:f>公会計指標分析・財政指標組合せ分析表!$BP$77:$DC$77</c:f>
              <c:numCache>
                <c:formatCode>#,##0.0;"▲ "#,##0.0</c:formatCode>
                <c:ptCount val="40"/>
                <c:pt idx="0">
                  <c:v>37</c:v>
                </c:pt>
                <c:pt idx="8">
                  <c:v>27.8</c:v>
                </c:pt>
                <c:pt idx="16">
                  <c:v>20.2</c:v>
                </c:pt>
                <c:pt idx="24">
                  <c:v>15.5</c:v>
                </c:pt>
                <c:pt idx="32">
                  <c:v>14</c:v>
                </c:pt>
              </c:numCache>
            </c:numRef>
          </c:yVal>
          <c:smooth val="0"/>
          <c:extLst xmlns:c16r2="http://schemas.microsoft.com/office/drawing/2015/06/chart">
            <c:ext xmlns:c16="http://schemas.microsoft.com/office/drawing/2014/chart" uri="{C3380CC4-5D6E-409C-BE32-E72D297353CC}">
              <c16:uniqueId val="{00000013-198D-4F09-8BA6-42C71C633185}"/>
            </c:ext>
          </c:extLst>
        </c:ser>
        <c:dLbls>
          <c:showLegendKey val="0"/>
          <c:showVal val="1"/>
          <c:showCatName val="0"/>
          <c:showSerName val="0"/>
          <c:showPercent val="0"/>
          <c:showBubbleSize val="0"/>
        </c:dLbls>
        <c:axId val="184992896"/>
        <c:axId val="184994816"/>
      </c:scatterChart>
      <c:valAx>
        <c:axId val="184992896"/>
        <c:scaling>
          <c:orientation val="minMax"/>
          <c:max val="18"/>
          <c:min val="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84994816"/>
        <c:crosses val="autoZero"/>
        <c:crossBetween val="midCat"/>
      </c:valAx>
      <c:valAx>
        <c:axId val="184994816"/>
        <c:scaling>
          <c:orientation val="minMax"/>
          <c:max val="47"/>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8499289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兵庫県多可町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元利償還金では、元利償還金が</a:t>
          </a:r>
          <a:r>
            <a:rPr kumimoji="1" lang="en-US" altLang="ja-JP" sz="1300">
              <a:solidFill>
                <a:schemeClr val="dk1"/>
              </a:solidFill>
              <a:effectLst/>
              <a:latin typeface="+mn-lt"/>
              <a:ea typeface="+mn-ea"/>
              <a:cs typeface="+mn-cs"/>
            </a:rPr>
            <a:t>77</a:t>
          </a:r>
          <a:r>
            <a:rPr kumimoji="1" lang="ja-JP" altLang="ja-JP" sz="1300">
              <a:solidFill>
                <a:schemeClr val="dk1"/>
              </a:solidFill>
              <a:effectLst/>
              <a:latin typeface="+mn-lt"/>
              <a:ea typeface="+mn-ea"/>
              <a:cs typeface="+mn-cs"/>
            </a:rPr>
            <a:t>百万円増加、公営企業債では、公共下水道</a:t>
          </a:r>
          <a:r>
            <a:rPr kumimoji="1" lang="ja-JP" altLang="en-US" sz="1300">
              <a:solidFill>
                <a:schemeClr val="dk1"/>
              </a:solidFill>
              <a:effectLst/>
              <a:latin typeface="+mn-lt"/>
              <a:ea typeface="+mn-ea"/>
              <a:cs typeface="+mn-cs"/>
            </a:rPr>
            <a:t>を主に</a:t>
          </a:r>
          <a:r>
            <a:rPr kumimoji="1" lang="ja-JP" altLang="ja-JP" sz="1300">
              <a:solidFill>
                <a:schemeClr val="dk1"/>
              </a:solidFill>
              <a:effectLst/>
              <a:latin typeface="+mn-lt"/>
              <a:ea typeface="+mn-ea"/>
              <a:cs typeface="+mn-cs"/>
            </a:rPr>
            <a:t>合わせて</a:t>
          </a:r>
          <a:r>
            <a:rPr kumimoji="1" lang="en-US" altLang="ja-JP" sz="1300">
              <a:solidFill>
                <a:schemeClr val="dk1"/>
              </a:solidFill>
              <a:effectLst/>
              <a:latin typeface="+mn-lt"/>
              <a:ea typeface="+mn-ea"/>
              <a:cs typeface="+mn-cs"/>
            </a:rPr>
            <a:t>139</a:t>
          </a:r>
          <a:r>
            <a:rPr kumimoji="1" lang="ja-JP" altLang="ja-JP" sz="1300">
              <a:solidFill>
                <a:schemeClr val="dk1"/>
              </a:solidFill>
              <a:effectLst/>
              <a:latin typeface="+mn-lt"/>
              <a:ea typeface="+mn-ea"/>
              <a:cs typeface="+mn-cs"/>
            </a:rPr>
            <a:t>百万円地方債の償還に充てたとみられる繰入金が増加、組合等が起こした地方債では、</a:t>
          </a:r>
          <a:r>
            <a:rPr kumimoji="1" lang="ja-JP" altLang="en-US" sz="1300">
              <a:solidFill>
                <a:schemeClr val="dk1"/>
              </a:solidFill>
              <a:effectLst/>
              <a:latin typeface="+mn-lt"/>
              <a:ea typeface="+mn-ea"/>
              <a:cs typeface="+mn-cs"/>
            </a:rPr>
            <a:t>一部</a:t>
          </a:r>
          <a:r>
            <a:rPr kumimoji="1" lang="ja-JP" altLang="ja-JP" sz="1300">
              <a:solidFill>
                <a:schemeClr val="dk1"/>
              </a:solidFill>
              <a:effectLst/>
              <a:latin typeface="+mn-lt"/>
              <a:ea typeface="+mn-ea"/>
              <a:cs typeface="+mn-cs"/>
            </a:rPr>
            <a:t>事務組合で</a:t>
          </a:r>
          <a:r>
            <a:rPr kumimoji="1" lang="en-US" altLang="ja-JP" sz="1300">
              <a:solidFill>
                <a:schemeClr val="dk1"/>
              </a:solidFill>
              <a:effectLst/>
              <a:latin typeface="+mn-lt"/>
              <a:ea typeface="+mn-ea"/>
              <a:cs typeface="+mn-cs"/>
            </a:rPr>
            <a:t>1</a:t>
          </a:r>
          <a:r>
            <a:rPr kumimoji="1" lang="ja-JP" altLang="ja-JP" sz="1300">
              <a:solidFill>
                <a:schemeClr val="dk1"/>
              </a:solidFill>
              <a:effectLst/>
              <a:latin typeface="+mn-lt"/>
              <a:ea typeface="+mn-ea"/>
              <a:cs typeface="+mn-cs"/>
            </a:rPr>
            <a:t>百万円増加した。一方で、算入公債費等では、</a:t>
          </a:r>
          <a:r>
            <a:rPr kumimoji="1" lang="ja-JP" altLang="en-US" sz="1300">
              <a:solidFill>
                <a:schemeClr val="dk1"/>
              </a:solidFill>
              <a:effectLst/>
              <a:latin typeface="+mn-lt"/>
              <a:ea typeface="+mn-ea"/>
              <a:cs typeface="+mn-cs"/>
            </a:rPr>
            <a:t>特定財源の額が</a:t>
          </a:r>
          <a:r>
            <a:rPr kumimoji="1" lang="en-US" altLang="ja-JP" sz="1300">
              <a:solidFill>
                <a:schemeClr val="dk1"/>
              </a:solidFill>
              <a:effectLst/>
              <a:latin typeface="+mn-lt"/>
              <a:ea typeface="+mn-ea"/>
              <a:cs typeface="+mn-cs"/>
            </a:rPr>
            <a:t>16</a:t>
          </a:r>
          <a:r>
            <a:rPr kumimoji="1" lang="ja-JP" altLang="en-US" sz="1300">
              <a:solidFill>
                <a:schemeClr val="dk1"/>
              </a:solidFill>
              <a:effectLst/>
              <a:latin typeface="+mn-lt"/>
              <a:ea typeface="+mn-ea"/>
              <a:cs typeface="+mn-cs"/>
            </a:rPr>
            <a:t>百万円増加、</a:t>
          </a:r>
          <a:r>
            <a:rPr kumimoji="1" lang="ja-JP" altLang="ja-JP" sz="1300">
              <a:solidFill>
                <a:schemeClr val="dk1"/>
              </a:solidFill>
              <a:effectLst/>
              <a:latin typeface="+mn-lt"/>
              <a:ea typeface="+mn-ea"/>
              <a:cs typeface="+mn-cs"/>
            </a:rPr>
            <a:t>事業費補正において</a:t>
          </a:r>
          <a:r>
            <a:rPr kumimoji="1" lang="en-US" altLang="ja-JP" sz="1300">
              <a:solidFill>
                <a:schemeClr val="dk1"/>
              </a:solidFill>
              <a:effectLst/>
              <a:latin typeface="+mn-lt"/>
              <a:ea typeface="+mn-ea"/>
              <a:cs typeface="+mn-cs"/>
            </a:rPr>
            <a:t>46</a:t>
          </a:r>
          <a:r>
            <a:rPr kumimoji="1" lang="ja-JP" altLang="ja-JP" sz="1300">
              <a:solidFill>
                <a:schemeClr val="dk1"/>
              </a:solidFill>
              <a:effectLst/>
              <a:latin typeface="+mn-lt"/>
              <a:ea typeface="+mn-ea"/>
              <a:cs typeface="+mn-cs"/>
            </a:rPr>
            <a:t>百万円減少したものの、災害復旧費等で</a:t>
          </a:r>
          <a:r>
            <a:rPr kumimoji="1" lang="en-US" altLang="ja-JP" sz="1300">
              <a:solidFill>
                <a:schemeClr val="dk1"/>
              </a:solidFill>
              <a:effectLst/>
              <a:latin typeface="+mn-lt"/>
              <a:ea typeface="+mn-ea"/>
              <a:cs typeface="+mn-cs"/>
            </a:rPr>
            <a:t>56</a:t>
          </a:r>
          <a:r>
            <a:rPr kumimoji="1" lang="ja-JP" altLang="ja-JP" sz="1300">
              <a:solidFill>
                <a:schemeClr val="dk1"/>
              </a:solidFill>
              <a:effectLst/>
              <a:latin typeface="+mn-lt"/>
              <a:ea typeface="+mn-ea"/>
              <a:cs typeface="+mn-cs"/>
            </a:rPr>
            <a:t>百万円増、密度補正</a:t>
          </a:r>
          <a:r>
            <a:rPr kumimoji="1" lang="ja-JP" altLang="en-US" sz="1300">
              <a:solidFill>
                <a:schemeClr val="dk1"/>
              </a:solidFill>
              <a:effectLst/>
              <a:latin typeface="+mn-lt"/>
              <a:ea typeface="+mn-ea"/>
              <a:cs typeface="+mn-cs"/>
            </a:rPr>
            <a:t>はほぼ横ばいである。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標準財政規模</a:t>
          </a:r>
          <a:r>
            <a:rPr kumimoji="1" lang="ja-JP" altLang="en-US" sz="1300">
              <a:solidFill>
                <a:schemeClr val="dk1"/>
              </a:solidFill>
              <a:effectLst/>
              <a:latin typeface="+mn-lt"/>
              <a:ea typeface="+mn-ea"/>
              <a:cs typeface="+mn-cs"/>
            </a:rPr>
            <a:t>は</a:t>
          </a:r>
          <a:r>
            <a:rPr kumimoji="1" lang="en-US" altLang="ja-JP" sz="1300">
              <a:solidFill>
                <a:schemeClr val="dk1"/>
              </a:solidFill>
              <a:effectLst/>
              <a:latin typeface="+mn-lt"/>
              <a:ea typeface="+mn-ea"/>
              <a:cs typeface="+mn-cs"/>
            </a:rPr>
            <a:t>8</a:t>
          </a:r>
          <a:r>
            <a:rPr kumimoji="1" lang="ja-JP" altLang="ja-JP" sz="1300">
              <a:solidFill>
                <a:schemeClr val="dk1"/>
              </a:solidFill>
              <a:effectLst/>
              <a:latin typeface="+mn-lt"/>
              <a:ea typeface="+mn-ea"/>
              <a:cs typeface="+mn-cs"/>
            </a:rPr>
            <a:t>百万円の減少となった。今後は、</a:t>
          </a:r>
          <a:r>
            <a:rPr kumimoji="1" lang="ja-JP" altLang="en-US" sz="1300">
              <a:solidFill>
                <a:schemeClr val="dk1"/>
              </a:solidFill>
              <a:effectLst/>
              <a:latin typeface="+mn-lt"/>
              <a:ea typeface="+mn-ea"/>
              <a:cs typeface="+mn-cs"/>
            </a:rPr>
            <a:t>公債費の減少により低下していく見込みである。</a:t>
          </a:r>
          <a:endParaRPr lang="ja-JP" altLang="ja-JP" sz="13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兵庫県多可町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前年度と比較して、一般会計等に係る地方債残高は</a:t>
          </a:r>
          <a:r>
            <a:rPr kumimoji="1" lang="en-US" altLang="ja-JP" sz="1300">
              <a:solidFill>
                <a:schemeClr val="dk1"/>
              </a:solidFill>
              <a:effectLst/>
              <a:latin typeface="+mn-lt"/>
              <a:ea typeface="+mn-ea"/>
              <a:cs typeface="+mn-cs"/>
            </a:rPr>
            <a:t>386</a:t>
          </a:r>
          <a:r>
            <a:rPr kumimoji="1" lang="ja-JP" altLang="ja-JP" sz="1300">
              <a:solidFill>
                <a:schemeClr val="dk1"/>
              </a:solidFill>
              <a:effectLst/>
              <a:latin typeface="+mn-lt"/>
              <a:ea typeface="+mn-ea"/>
              <a:cs typeface="+mn-cs"/>
            </a:rPr>
            <a:t>百万円減、公営企業債等繰入見込額が</a:t>
          </a:r>
          <a:r>
            <a:rPr kumimoji="1" lang="en-US" altLang="ja-JP" sz="1300">
              <a:solidFill>
                <a:schemeClr val="dk1"/>
              </a:solidFill>
              <a:effectLst/>
              <a:latin typeface="+mn-lt"/>
              <a:ea typeface="+mn-ea"/>
              <a:cs typeface="+mn-cs"/>
            </a:rPr>
            <a:t>145</a:t>
          </a:r>
          <a:r>
            <a:rPr kumimoji="1" lang="ja-JP" altLang="ja-JP" sz="1300">
              <a:solidFill>
                <a:schemeClr val="dk1"/>
              </a:solidFill>
              <a:effectLst/>
              <a:latin typeface="+mn-lt"/>
              <a:ea typeface="+mn-ea"/>
              <a:cs typeface="+mn-cs"/>
            </a:rPr>
            <a:t>百万円</a:t>
          </a:r>
          <a:r>
            <a:rPr kumimoji="1" lang="ja-JP" altLang="en-US" sz="1300">
              <a:solidFill>
                <a:schemeClr val="dk1"/>
              </a:solidFill>
              <a:effectLst/>
              <a:latin typeface="+mn-lt"/>
              <a:ea typeface="+mn-ea"/>
              <a:cs typeface="+mn-cs"/>
            </a:rPr>
            <a:t>増</a:t>
          </a:r>
          <a:r>
            <a:rPr kumimoji="1" lang="ja-JP" altLang="ja-JP" sz="1300">
              <a:solidFill>
                <a:schemeClr val="dk1"/>
              </a:solidFill>
              <a:effectLst/>
              <a:latin typeface="+mn-lt"/>
              <a:ea typeface="+mn-ea"/>
              <a:cs typeface="+mn-cs"/>
            </a:rPr>
            <a:t>、組合等負担見込額が</a:t>
          </a:r>
          <a:r>
            <a:rPr kumimoji="1" lang="en-US" altLang="ja-JP" sz="1300">
              <a:solidFill>
                <a:schemeClr val="dk1"/>
              </a:solidFill>
              <a:effectLst/>
              <a:latin typeface="+mn-lt"/>
              <a:ea typeface="+mn-ea"/>
              <a:cs typeface="+mn-cs"/>
            </a:rPr>
            <a:t>53</a:t>
          </a:r>
          <a:r>
            <a:rPr kumimoji="1" lang="ja-JP" altLang="ja-JP" sz="1300">
              <a:solidFill>
                <a:schemeClr val="dk1"/>
              </a:solidFill>
              <a:effectLst/>
              <a:latin typeface="+mn-lt"/>
              <a:ea typeface="+mn-ea"/>
              <a:cs typeface="+mn-cs"/>
            </a:rPr>
            <a:t>百万円減、退職手当負担見込は</a:t>
          </a:r>
          <a:r>
            <a:rPr kumimoji="1" lang="en-US" altLang="ja-JP" sz="1300">
              <a:solidFill>
                <a:schemeClr val="dk1"/>
              </a:solidFill>
              <a:effectLst/>
              <a:latin typeface="+mn-lt"/>
              <a:ea typeface="+mn-ea"/>
              <a:cs typeface="+mn-cs"/>
            </a:rPr>
            <a:t>274</a:t>
          </a:r>
          <a:r>
            <a:rPr kumimoji="1" lang="ja-JP" altLang="ja-JP" sz="1300">
              <a:solidFill>
                <a:schemeClr val="dk1"/>
              </a:solidFill>
              <a:effectLst/>
              <a:latin typeface="+mn-lt"/>
              <a:ea typeface="+mn-ea"/>
              <a:cs typeface="+mn-cs"/>
            </a:rPr>
            <a:t>百万円</a:t>
          </a:r>
          <a:r>
            <a:rPr kumimoji="1" lang="ja-JP" altLang="en-US" sz="1300">
              <a:solidFill>
                <a:schemeClr val="dk1"/>
              </a:solidFill>
              <a:effectLst/>
              <a:latin typeface="+mn-lt"/>
              <a:ea typeface="+mn-ea"/>
              <a:cs typeface="+mn-cs"/>
            </a:rPr>
            <a:t>減</a:t>
          </a:r>
          <a:r>
            <a:rPr kumimoji="1" lang="ja-JP" altLang="ja-JP" sz="1300">
              <a:solidFill>
                <a:schemeClr val="dk1"/>
              </a:solidFill>
              <a:effectLst/>
              <a:latin typeface="+mn-lt"/>
              <a:ea typeface="+mn-ea"/>
              <a:cs typeface="+mn-cs"/>
            </a:rPr>
            <a:t>した一方、充当可能基金は、</a:t>
          </a:r>
          <a:r>
            <a:rPr kumimoji="1" lang="en-US" altLang="ja-JP" sz="1300">
              <a:solidFill>
                <a:schemeClr val="dk1"/>
              </a:solidFill>
              <a:effectLst/>
              <a:latin typeface="+mn-lt"/>
              <a:ea typeface="+mn-ea"/>
              <a:cs typeface="+mn-cs"/>
            </a:rPr>
            <a:t>231</a:t>
          </a:r>
          <a:r>
            <a:rPr kumimoji="1" lang="ja-JP" altLang="ja-JP" sz="1300">
              <a:solidFill>
                <a:schemeClr val="dk1"/>
              </a:solidFill>
              <a:effectLst/>
              <a:latin typeface="+mn-lt"/>
              <a:ea typeface="+mn-ea"/>
              <a:cs typeface="+mn-cs"/>
            </a:rPr>
            <a:t>百万円減、住宅使用料等の特定財源が約</a:t>
          </a:r>
          <a:r>
            <a:rPr kumimoji="1" lang="en-US" altLang="ja-JP" sz="1300">
              <a:solidFill>
                <a:schemeClr val="dk1"/>
              </a:solidFill>
              <a:effectLst/>
              <a:latin typeface="+mn-lt"/>
              <a:ea typeface="+mn-ea"/>
              <a:cs typeface="+mn-cs"/>
            </a:rPr>
            <a:t>71</a:t>
          </a:r>
          <a:r>
            <a:rPr kumimoji="1" lang="ja-JP" altLang="ja-JP" sz="1300">
              <a:solidFill>
                <a:schemeClr val="dk1"/>
              </a:solidFill>
              <a:effectLst/>
              <a:latin typeface="+mn-lt"/>
              <a:ea typeface="+mn-ea"/>
              <a:cs typeface="+mn-cs"/>
            </a:rPr>
            <a:t>百万円減、需要額算入見込額が</a:t>
          </a:r>
          <a:r>
            <a:rPr kumimoji="1" lang="en-US" altLang="ja-JP" sz="1300">
              <a:solidFill>
                <a:schemeClr val="dk1"/>
              </a:solidFill>
              <a:effectLst/>
              <a:latin typeface="+mn-lt"/>
              <a:ea typeface="+mn-ea"/>
              <a:cs typeface="+mn-cs"/>
            </a:rPr>
            <a:t>677</a:t>
          </a:r>
          <a:r>
            <a:rPr kumimoji="1" lang="ja-JP" altLang="ja-JP" sz="1300">
              <a:solidFill>
                <a:schemeClr val="dk1"/>
              </a:solidFill>
              <a:effectLst/>
              <a:latin typeface="+mn-lt"/>
              <a:ea typeface="+mn-ea"/>
              <a:cs typeface="+mn-cs"/>
            </a:rPr>
            <a:t>百万円減少した。</a:t>
          </a:r>
          <a:endParaRPr lang="ja-JP" altLang="ja-JP" sz="1300">
            <a:effectLst/>
          </a:endParaRPr>
        </a:p>
        <a:p>
          <a:r>
            <a:rPr kumimoji="1" lang="ja-JP" altLang="ja-JP" sz="1300">
              <a:solidFill>
                <a:schemeClr val="dk1"/>
              </a:solidFill>
              <a:effectLst/>
              <a:latin typeface="+mn-lt"/>
              <a:ea typeface="+mn-ea"/>
              <a:cs typeface="+mn-cs"/>
            </a:rPr>
            <a:t>　実質的な将来負担額は減少しているもののそれを上回る需要額算入見込額等の減少により、将来負担は悪化した。</a:t>
          </a:r>
          <a:endParaRPr lang="ja-JP" altLang="ja-JP" sz="1300">
            <a:effectLst/>
          </a:endParaRPr>
        </a:p>
        <a:p>
          <a:r>
            <a:rPr kumimoji="1" lang="ja-JP" altLang="ja-JP" sz="1300">
              <a:solidFill>
                <a:schemeClr val="dk1"/>
              </a:solidFill>
              <a:effectLst/>
              <a:latin typeface="+mn-lt"/>
              <a:ea typeface="+mn-ea"/>
              <a:cs typeface="+mn-cs"/>
            </a:rPr>
            <a:t>　今後も需要額算入見込額の減少が予測されることに加え、財政調整基金等の充当可能基金の取崩や組合等負担額見込額の増加が予測されるため、将来負担の上昇を懸念している。財政調整基金の取り崩しを抑制するためにも歳出削減改革に努めるとともに、新発債の抑制も図っていく。</a:t>
          </a:r>
          <a:endParaRPr lang="ja-JP" altLang="ja-JP" sz="13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兵庫県多可町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財政の調整として、財政調整基金が減額したことが要因である。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減債基金、その他特定目的基金は合わせて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財政調整基金の取崩が過大にならないよう、減債基金、その他特定目的基金と調整を図りつつ、歳出削減を中心に収支の健全化を図る。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地域活性化基金･･･</a:t>
          </a:r>
          <a:r>
            <a:rPr lang="ja-JP" altLang="en-US" sz="1300">
              <a:effectLst/>
            </a:rPr>
            <a:t>住民が主役のまちづくりの推進及び均衡ある地域振興を図るため</a:t>
          </a:r>
          <a:endParaRPr lang="en-US" altLang="ja-JP" sz="13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施設等整備基金･･･</a:t>
          </a:r>
          <a:r>
            <a:rPr lang="ja-JP" altLang="en-US" sz="1300">
              <a:effectLst/>
            </a:rPr>
            <a:t>公共施設等の整備資金に充てるため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余暇村公園管理基金･･･</a:t>
          </a:r>
          <a:r>
            <a:rPr lang="ja-JP" altLang="en-US" sz="1300">
              <a:effectLst/>
            </a:rPr>
            <a:t>余暇村公園の管理及び設備投資のための資金に充てるため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大河丘陵活用基金･･･</a:t>
          </a:r>
          <a:r>
            <a:rPr lang="ja-JP" altLang="en-US" sz="1300">
              <a:effectLst/>
            </a:rPr>
            <a:t>大河丘陵の活用事業及び施設整備事業に要する経費の財源に充てるため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a:t>
          </a:r>
          <a:r>
            <a:rPr lang="ja-JP" altLang="en-US" sz="1300">
              <a:effectLst/>
            </a:rPr>
            <a:t>社会福祉の向上、健康福祉の増進並びに総合的な地域福祉の進行及び充実を図る資金に充てるため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白川教育生活支援基金が新たに創設されたため増加している。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余暇村公園管理基金については、施設運営の資金の一部が基金の取崩から出されているため、一定額減額していく。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施設等整備基金は平成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年度に新庁舎の備品購入が予定されており、基金の取崩を予定している。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その他の基金は、特に大きな変動はない予定。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今後は、目的に即した事業、工事に関しては積極的に使用していく。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特に、地域活性化基金や大河丘陵活用基金など、各事業が目的に即しているか不明なものは、使用可能な事業の割当が必要となる。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財政調整基金の残高と比較、調整をとりながら、継続的で健全な町財政を目指す。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単年度収支における調整として、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百万円減額となる。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歳出削減を中心に単年度収支を黒字化し、財政調整基金の取崩なしを目指す。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公債費がピークを迎える中、一時的に取崩が必要となる年が複数年続くことが予想される。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繰上償還時に、取崩をする予定。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繰上償還により実質公債費比率</a:t>
          </a:r>
          <a:r>
            <a:rPr kumimoji="1" lang="ja-JP" altLang="en-US" sz="1300">
              <a:solidFill>
                <a:schemeClr val="dk1"/>
              </a:solidFill>
              <a:effectLst/>
              <a:latin typeface="+mn-lt"/>
              <a:ea typeface="+mn-ea"/>
              <a:cs typeface="+mn-cs"/>
            </a:rPr>
            <a:t>の数値の上昇を抑えつつ</a:t>
          </a:r>
          <a:r>
            <a:rPr kumimoji="0" lang="ja-JP" altLang="en-US" sz="1300">
              <a:solidFill>
                <a:schemeClr val="dk1"/>
              </a:solidFill>
              <a:effectLst/>
              <a:latin typeface="+mn-lt"/>
              <a:ea typeface="+mn-ea"/>
              <a:cs typeface="+mn-cs"/>
            </a:rPr>
            <a:t>、減債基金の取崩により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単年度収支へ影響の軽減を図る。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兵庫県多可町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21,367
21,176
185.19
12,467,079
12,423,568
16,966
7,631,583
14,936,348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16.8
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23971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29813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有形固定資産減価償却率が、</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％を超えており、施設更新の時期が近いと思われる。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また、数値が上昇していることから、新設更新率が低く、耐用年数を超えて使用している施設や工作物がある可能性が高いことが窺える。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今後、計画的な施設等の更新に努め、新規施設等の建設の抑制など償却率の減少を図る必要がある。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152491</xdr:rowOff>
    </xdr:from>
    <xdr:to>
      <xdr:col>23</xdr:col>
      <xdr:colOff>85090</xdr:colOff>
      <xdr:row>34</xdr:row>
      <xdr:rowOff>57785</xdr:rowOff>
    </xdr:to>
    <xdr:cxnSp macro="">
      <xdr:nvCxnSpPr>
        <xdr:cNvPr id="66" name="直線コネクタ 65"/>
        <xdr:cNvCxnSpPr/>
      </xdr:nvCxnSpPr>
      <xdr:spPr>
        <a:xfrm flipV="1">
          <a:off x="4760595" y="4610191"/>
          <a:ext cx="1270" cy="1276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61612</xdr:rowOff>
    </xdr:from>
    <xdr:ext cx="405111" cy="259045"/>
    <xdr:sp macro="" textlink="">
      <xdr:nvSpPr>
        <xdr:cNvPr id="67" name="有形固定資産減価償却率最小値テキスト"/>
        <xdr:cNvSpPr txBox="1"/>
      </xdr:nvSpPr>
      <xdr:spPr>
        <a:xfrm>
          <a:off x="4813300" y="589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57785</xdr:rowOff>
    </xdr:from>
    <xdr:to>
      <xdr:col>23</xdr:col>
      <xdr:colOff>174625</xdr:colOff>
      <xdr:row>34</xdr:row>
      <xdr:rowOff>57785</xdr:rowOff>
    </xdr:to>
    <xdr:cxnSp macro="">
      <xdr:nvCxnSpPr>
        <xdr:cNvPr id="68" name="直線コネクタ 67"/>
        <xdr:cNvCxnSpPr/>
      </xdr:nvCxnSpPr>
      <xdr:spPr>
        <a:xfrm>
          <a:off x="4673600" y="588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99168</xdr:rowOff>
    </xdr:from>
    <xdr:ext cx="405111" cy="259045"/>
    <xdr:sp macro="" textlink="">
      <xdr:nvSpPr>
        <xdr:cNvPr id="69" name="有形固定資産減価償却率最大値テキスト"/>
        <xdr:cNvSpPr txBox="1"/>
      </xdr:nvSpPr>
      <xdr:spPr>
        <a:xfrm>
          <a:off x="4813300" y="4385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152491</xdr:rowOff>
    </xdr:from>
    <xdr:to>
      <xdr:col>23</xdr:col>
      <xdr:colOff>174625</xdr:colOff>
      <xdr:row>26</xdr:row>
      <xdr:rowOff>152491</xdr:rowOff>
    </xdr:to>
    <xdr:cxnSp macro="">
      <xdr:nvCxnSpPr>
        <xdr:cNvPr id="70" name="直線コネクタ 69"/>
        <xdr:cNvCxnSpPr/>
      </xdr:nvCxnSpPr>
      <xdr:spPr>
        <a:xfrm>
          <a:off x="4673600" y="4610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154866</xdr:rowOff>
    </xdr:from>
    <xdr:ext cx="405111" cy="259045"/>
    <xdr:sp macro="" textlink="">
      <xdr:nvSpPr>
        <xdr:cNvPr id="71" name="有形固定資産減価償却率平均値テキスト"/>
        <xdr:cNvSpPr txBox="1"/>
      </xdr:nvSpPr>
      <xdr:spPr>
        <a:xfrm>
          <a:off x="4813300" y="5126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4989</xdr:rowOff>
    </xdr:from>
    <xdr:to>
      <xdr:col>23</xdr:col>
      <xdr:colOff>136525</xdr:colOff>
      <xdr:row>30</xdr:row>
      <xdr:rowOff>106589</xdr:rowOff>
    </xdr:to>
    <xdr:sp macro="" textlink="">
      <xdr:nvSpPr>
        <xdr:cNvPr id="72" name="フローチャート: 判断 71"/>
        <xdr:cNvSpPr/>
      </xdr:nvSpPr>
      <xdr:spPr>
        <a:xfrm>
          <a:off x="4711700" y="514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154849</xdr:rowOff>
    </xdr:from>
    <xdr:to>
      <xdr:col>19</xdr:col>
      <xdr:colOff>187325</xdr:colOff>
      <xdr:row>30</xdr:row>
      <xdr:rowOff>84999</xdr:rowOff>
    </xdr:to>
    <xdr:sp macro="" textlink="">
      <xdr:nvSpPr>
        <xdr:cNvPr id="73" name="フローチャート: 判断 72"/>
        <xdr:cNvSpPr/>
      </xdr:nvSpPr>
      <xdr:spPr>
        <a:xfrm>
          <a:off x="4000500" y="512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82097</xdr:rowOff>
    </xdr:from>
    <xdr:to>
      <xdr:col>15</xdr:col>
      <xdr:colOff>187325</xdr:colOff>
      <xdr:row>31</xdr:row>
      <xdr:rowOff>12247</xdr:rowOff>
    </xdr:to>
    <xdr:sp macro="" textlink="">
      <xdr:nvSpPr>
        <xdr:cNvPr id="74" name="フローチャート: 判断 73"/>
        <xdr:cNvSpPr/>
      </xdr:nvSpPr>
      <xdr:spPr>
        <a:xfrm>
          <a:off x="3238500" y="522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79556</xdr:rowOff>
    </xdr:from>
    <xdr:to>
      <xdr:col>23</xdr:col>
      <xdr:colOff>136525</xdr:colOff>
      <xdr:row>29</xdr:row>
      <xdr:rowOff>9706</xdr:rowOff>
    </xdr:to>
    <xdr:sp macro="" textlink="">
      <xdr:nvSpPr>
        <xdr:cNvPr id="80" name="楕円 79"/>
        <xdr:cNvSpPr/>
      </xdr:nvSpPr>
      <xdr:spPr>
        <a:xfrm>
          <a:off x="4711700" y="488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102433</xdr:rowOff>
    </xdr:from>
    <xdr:ext cx="405111" cy="259045"/>
    <xdr:sp macro="" textlink="">
      <xdr:nvSpPr>
        <xdr:cNvPr id="81" name="有形固定資産減価償却率該当値テキスト"/>
        <xdr:cNvSpPr txBox="1"/>
      </xdr:nvSpPr>
      <xdr:spPr>
        <a:xfrm>
          <a:off x="4813300" y="4731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128905</xdr:rowOff>
    </xdr:from>
    <xdr:to>
      <xdr:col>19</xdr:col>
      <xdr:colOff>187325</xdr:colOff>
      <xdr:row>29</xdr:row>
      <xdr:rowOff>59055</xdr:rowOff>
    </xdr:to>
    <xdr:sp macro="" textlink="">
      <xdr:nvSpPr>
        <xdr:cNvPr id="82" name="楕円 81"/>
        <xdr:cNvSpPr/>
      </xdr:nvSpPr>
      <xdr:spPr>
        <a:xfrm>
          <a:off x="4000500" y="492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130356</xdr:rowOff>
    </xdr:from>
    <xdr:to>
      <xdr:col>23</xdr:col>
      <xdr:colOff>85725</xdr:colOff>
      <xdr:row>29</xdr:row>
      <xdr:rowOff>8255</xdr:rowOff>
    </xdr:to>
    <xdr:cxnSp macro="">
      <xdr:nvCxnSpPr>
        <xdr:cNvPr id="83" name="直線コネクタ 82"/>
        <xdr:cNvCxnSpPr/>
      </xdr:nvCxnSpPr>
      <xdr:spPr>
        <a:xfrm flipV="1">
          <a:off x="4051300" y="4930956"/>
          <a:ext cx="7112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76126</xdr:rowOff>
    </xdr:from>
    <xdr:ext cx="405111" cy="259045"/>
    <xdr:sp macro="" textlink="">
      <xdr:nvSpPr>
        <xdr:cNvPr id="84" name="n_1aveValue有形固定資産減価償却率"/>
        <xdr:cNvSpPr txBox="1"/>
      </xdr:nvSpPr>
      <xdr:spPr>
        <a:xfrm>
          <a:off x="3836044" y="521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28774</xdr:rowOff>
    </xdr:from>
    <xdr:ext cx="405111" cy="259045"/>
    <xdr:sp macro="" textlink="">
      <xdr:nvSpPr>
        <xdr:cNvPr id="85" name="n_2aveValue有形固定資産減価償却率"/>
        <xdr:cNvSpPr txBox="1"/>
      </xdr:nvSpPr>
      <xdr:spPr>
        <a:xfrm>
          <a:off x="3086744" y="5000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75582</xdr:rowOff>
    </xdr:from>
    <xdr:ext cx="405111" cy="259045"/>
    <xdr:sp macro="" textlink="">
      <xdr:nvSpPr>
        <xdr:cNvPr id="86" name="n_1mainValue有形固定資産減価償却率"/>
        <xdr:cNvSpPr txBox="1"/>
      </xdr:nvSpPr>
      <xdr:spPr>
        <a:xfrm>
          <a:off x="3836044" y="470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7" name="正方形/長方形 86"/>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8" name="正方形/長方形 87"/>
        <xdr:cNvSpPr/>
      </xdr:nvSpPr>
      <xdr:spPr>
        <a:xfrm>
          <a:off x="12231601" y="3853117"/>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9" name="正方形/長方形 88"/>
        <xdr:cNvSpPr/>
      </xdr:nvSpPr>
      <xdr:spPr>
        <a:xfrm>
          <a:off x="13902138" y="3836446"/>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0" name="正方形/長方形 89"/>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1" name="正方形/長方形 90"/>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2" name="正方形/長方形 91"/>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3" name="正方形/長方形 92"/>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4" name="正方形/長方形 93"/>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5" name="正方形/長方形 94"/>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6" name="正方形/長方形 95"/>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7" name="正方形/長方形 96"/>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8" name="正方形/長方形 97"/>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9" name="テキスト ボックス 98"/>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債務償却可能年数は、類似団体より高く、借入金残高が多いことが分かる。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今後は、投資的事業の抑制することで、借入金の抑制につなげ、数値の改善を図りたい。</a:t>
          </a:r>
        </a:p>
      </xdr:txBody>
    </xdr:sp>
    <xdr:clientData/>
  </xdr:twoCellAnchor>
  <xdr:oneCellAnchor>
    <xdr:from>
      <xdr:col>57</xdr:col>
      <xdr:colOff>111125</xdr:colOff>
      <xdr:row>23</xdr:row>
      <xdr:rowOff>47625</xdr:rowOff>
    </xdr:from>
    <xdr:ext cx="349839" cy="225703"/>
    <xdr:sp macro="" textlink="">
      <xdr:nvSpPr>
        <xdr:cNvPr id="100" name="テキスト ボックス 99"/>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1" name="直線コネクタ 100"/>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2" name="直線コネクタ 101"/>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3" name="テキスト ボックス 102"/>
        <xdr:cNvSpPr txBox="1"/>
      </xdr:nvSpPr>
      <xdr:spPr>
        <a:xfrm>
          <a:off x="10931403" y="58868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4" name="直線コネクタ 103"/>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5" name="テキスト ボックス 104"/>
        <xdr:cNvSpPr txBox="1"/>
      </xdr:nvSpPr>
      <xdr:spPr>
        <a:xfrm>
          <a:off x="10931403" y="55270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6" name="直線コネクタ 105"/>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7" name="テキスト ボックス 106"/>
        <xdr:cNvSpPr txBox="1"/>
      </xdr:nvSpPr>
      <xdr:spPr>
        <a:xfrm>
          <a:off x="10931403" y="51671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8" name="直線コネクタ 107"/>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9" name="テキスト ボックス 108"/>
        <xdr:cNvSpPr txBox="1"/>
      </xdr:nvSpPr>
      <xdr:spPr>
        <a:xfrm>
          <a:off x="10931403" y="48073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0" name="直線コネクタ 109"/>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1" name="テキスト ボックス 110"/>
        <xdr:cNvSpPr txBox="1"/>
      </xdr:nvSpPr>
      <xdr:spPr>
        <a:xfrm>
          <a:off x="10880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2" name="直線コネクタ 111"/>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3" name="テキスト ボックス 112"/>
        <xdr:cNvSpPr txBox="1"/>
      </xdr:nvSpPr>
      <xdr:spPr>
        <a:xfrm>
          <a:off x="10880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4" name="債務償還可能年数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104070</xdr:rowOff>
    </xdr:from>
    <xdr:to>
      <xdr:col>76</xdr:col>
      <xdr:colOff>21589</xdr:colOff>
      <xdr:row>34</xdr:row>
      <xdr:rowOff>151342</xdr:rowOff>
    </xdr:to>
    <xdr:cxnSp macro="">
      <xdr:nvCxnSpPr>
        <xdr:cNvPr id="115" name="直線コネクタ 114"/>
        <xdr:cNvCxnSpPr/>
      </xdr:nvCxnSpPr>
      <xdr:spPr>
        <a:xfrm flipV="1">
          <a:off x="14793595" y="4733220"/>
          <a:ext cx="1269" cy="124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6" name="債務償還可能年数最小値テキスト"/>
        <xdr:cNvSpPr txBox="1"/>
      </xdr:nvSpPr>
      <xdr:spPr>
        <a:xfrm>
          <a:off x="14846300" y="59844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7" name="直線コネクタ 116"/>
        <xdr:cNvCxnSpPr/>
      </xdr:nvCxnSpPr>
      <xdr:spPr>
        <a:xfrm>
          <a:off x="14706600" y="5980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50747</xdr:rowOff>
    </xdr:from>
    <xdr:ext cx="405111" cy="259045"/>
    <xdr:sp macro="" textlink="">
      <xdr:nvSpPr>
        <xdr:cNvPr id="118" name="債務償還可能年数最大値テキスト"/>
        <xdr:cNvSpPr txBox="1"/>
      </xdr:nvSpPr>
      <xdr:spPr>
        <a:xfrm>
          <a:off x="14846300" y="450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104070</xdr:rowOff>
    </xdr:from>
    <xdr:to>
      <xdr:col>76</xdr:col>
      <xdr:colOff>111125</xdr:colOff>
      <xdr:row>27</xdr:row>
      <xdr:rowOff>104070</xdr:rowOff>
    </xdr:to>
    <xdr:cxnSp macro="">
      <xdr:nvCxnSpPr>
        <xdr:cNvPr id="119" name="直線コネクタ 118"/>
        <xdr:cNvCxnSpPr/>
      </xdr:nvCxnSpPr>
      <xdr:spPr>
        <a:xfrm>
          <a:off x="14706600" y="473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153052</xdr:rowOff>
    </xdr:from>
    <xdr:ext cx="340478" cy="259045"/>
    <xdr:sp macro="" textlink="">
      <xdr:nvSpPr>
        <xdr:cNvPr id="120" name="債務償還可能年数平均値テキスト"/>
        <xdr:cNvSpPr txBox="1"/>
      </xdr:nvSpPr>
      <xdr:spPr>
        <a:xfrm>
          <a:off x="14846300" y="5296552"/>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3175</xdr:rowOff>
    </xdr:from>
    <xdr:to>
      <xdr:col>76</xdr:col>
      <xdr:colOff>73025</xdr:colOff>
      <xdr:row>31</xdr:row>
      <xdr:rowOff>104775</xdr:rowOff>
    </xdr:to>
    <xdr:sp macro="" textlink="">
      <xdr:nvSpPr>
        <xdr:cNvPr id="121" name="フローチャート: 判断 120"/>
        <xdr:cNvSpPr/>
      </xdr:nvSpPr>
      <xdr:spPr>
        <a:xfrm>
          <a:off x="14744700" y="53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2" name="テキスト ボックス 121"/>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3" name="テキスト ボックス 122"/>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4" name="テキスト ボックス 123"/>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5" name="テキスト ボックス 124"/>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6" name="テキスト ボックス 125"/>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30692</xdr:rowOff>
    </xdr:from>
    <xdr:to>
      <xdr:col>76</xdr:col>
      <xdr:colOff>73025</xdr:colOff>
      <xdr:row>30</xdr:row>
      <xdr:rowOff>132292</xdr:rowOff>
    </xdr:to>
    <xdr:sp macro="" textlink="">
      <xdr:nvSpPr>
        <xdr:cNvPr id="127" name="楕円 126"/>
        <xdr:cNvSpPr/>
      </xdr:nvSpPr>
      <xdr:spPr>
        <a:xfrm>
          <a:off x="14744700" y="517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53569</xdr:rowOff>
    </xdr:from>
    <xdr:ext cx="340478" cy="259045"/>
    <xdr:sp macro="" textlink="">
      <xdr:nvSpPr>
        <xdr:cNvPr id="128" name="債務償還可能年数該当値テキスト"/>
        <xdr:cNvSpPr txBox="1"/>
      </xdr:nvSpPr>
      <xdr:spPr>
        <a:xfrm>
          <a:off x="14846300" y="50256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9" name="正方形/長方形 128"/>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0" name="正方形/長方形 129"/>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1" name="テキスト ボックス 130"/>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2" name="テキスト ボックス 131"/>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3" name="テキスト ボックス 132"/>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4" name="テキスト ボックス 133"/>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兵庫県多可町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21,367
21,176
185.19
12,467,079
12,423,568
16,966
7,631,583
14,936,348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16.8
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97155</xdr:rowOff>
    </xdr:from>
    <xdr:to>
      <xdr:col>24</xdr:col>
      <xdr:colOff>62865</xdr:colOff>
      <xdr:row>41</xdr:row>
      <xdr:rowOff>51435</xdr:rowOff>
    </xdr:to>
    <xdr:cxnSp macro="">
      <xdr:nvCxnSpPr>
        <xdr:cNvPr id="56" name="直線コネクタ 55"/>
        <xdr:cNvCxnSpPr/>
      </xdr:nvCxnSpPr>
      <xdr:spPr>
        <a:xfrm flipV="1">
          <a:off x="4634865" y="5755005"/>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7" name="【道路】&#10;有形固定資産減価償却率最小値テキスト"/>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8" name="直線コネクタ 57"/>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43832</xdr:rowOff>
    </xdr:from>
    <xdr:ext cx="405111" cy="259045"/>
    <xdr:sp macro="" textlink="">
      <xdr:nvSpPr>
        <xdr:cNvPr id="59" name="【道路】&#10;有形固定資産減価償却率最大値テキスト"/>
        <xdr:cNvSpPr txBox="1"/>
      </xdr:nvSpPr>
      <xdr:spPr>
        <a:xfrm>
          <a:off x="4673600" y="553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97155</xdr:rowOff>
    </xdr:from>
    <xdr:to>
      <xdr:col>24</xdr:col>
      <xdr:colOff>152400</xdr:colOff>
      <xdr:row>33</xdr:row>
      <xdr:rowOff>97155</xdr:rowOff>
    </xdr:to>
    <xdr:cxnSp macro="">
      <xdr:nvCxnSpPr>
        <xdr:cNvPr id="60" name="直線コネクタ 59"/>
        <xdr:cNvCxnSpPr/>
      </xdr:nvCxnSpPr>
      <xdr:spPr>
        <a:xfrm>
          <a:off x="4546600" y="575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66692</xdr:rowOff>
    </xdr:from>
    <xdr:ext cx="405111" cy="259045"/>
    <xdr:sp macro="" textlink="">
      <xdr:nvSpPr>
        <xdr:cNvPr id="61" name="【道路】&#10;有形固定資産減価償却率平均値テキスト"/>
        <xdr:cNvSpPr txBox="1"/>
      </xdr:nvSpPr>
      <xdr:spPr>
        <a:xfrm>
          <a:off x="4673600" y="64103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88265</xdr:rowOff>
    </xdr:from>
    <xdr:to>
      <xdr:col>24</xdr:col>
      <xdr:colOff>114300</xdr:colOff>
      <xdr:row>38</xdr:row>
      <xdr:rowOff>18415</xdr:rowOff>
    </xdr:to>
    <xdr:sp macro="" textlink="">
      <xdr:nvSpPr>
        <xdr:cNvPr id="62" name="フローチャート: 判断 61"/>
        <xdr:cNvSpPr/>
      </xdr:nvSpPr>
      <xdr:spPr>
        <a:xfrm>
          <a:off x="45847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122555</xdr:rowOff>
    </xdr:from>
    <xdr:to>
      <xdr:col>20</xdr:col>
      <xdr:colOff>38100</xdr:colOff>
      <xdr:row>38</xdr:row>
      <xdr:rowOff>52705</xdr:rowOff>
    </xdr:to>
    <xdr:sp macro="" textlink="">
      <xdr:nvSpPr>
        <xdr:cNvPr id="63" name="フローチャート: 判断 62"/>
        <xdr:cNvSpPr/>
      </xdr:nvSpPr>
      <xdr:spPr>
        <a:xfrm>
          <a:off x="3746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132080</xdr:rowOff>
    </xdr:from>
    <xdr:to>
      <xdr:col>15</xdr:col>
      <xdr:colOff>101600</xdr:colOff>
      <xdr:row>38</xdr:row>
      <xdr:rowOff>62230</xdr:rowOff>
    </xdr:to>
    <xdr:sp macro="" textlink="">
      <xdr:nvSpPr>
        <xdr:cNvPr id="64" name="フローチャート: 判断 63"/>
        <xdr:cNvSpPr/>
      </xdr:nvSpPr>
      <xdr:spPr>
        <a:xfrm>
          <a:off x="2857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21590</xdr:rowOff>
    </xdr:from>
    <xdr:to>
      <xdr:col>24</xdr:col>
      <xdr:colOff>114300</xdr:colOff>
      <xdr:row>37</xdr:row>
      <xdr:rowOff>123190</xdr:rowOff>
    </xdr:to>
    <xdr:sp macro="" textlink="">
      <xdr:nvSpPr>
        <xdr:cNvPr id="70" name="楕円 69"/>
        <xdr:cNvSpPr/>
      </xdr:nvSpPr>
      <xdr:spPr>
        <a:xfrm>
          <a:off x="45847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44467</xdr:rowOff>
    </xdr:from>
    <xdr:ext cx="405111" cy="259045"/>
    <xdr:sp macro="" textlink="">
      <xdr:nvSpPr>
        <xdr:cNvPr id="71" name="【道路】&#10;有形固定資産減価償却率該当値テキスト"/>
        <xdr:cNvSpPr txBox="1"/>
      </xdr:nvSpPr>
      <xdr:spPr>
        <a:xfrm>
          <a:off x="4673600"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57785</xdr:rowOff>
    </xdr:from>
    <xdr:to>
      <xdr:col>20</xdr:col>
      <xdr:colOff>38100</xdr:colOff>
      <xdr:row>37</xdr:row>
      <xdr:rowOff>159385</xdr:rowOff>
    </xdr:to>
    <xdr:sp macro="" textlink="">
      <xdr:nvSpPr>
        <xdr:cNvPr id="72" name="楕円 71"/>
        <xdr:cNvSpPr/>
      </xdr:nvSpPr>
      <xdr:spPr>
        <a:xfrm>
          <a:off x="37465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72390</xdr:rowOff>
    </xdr:from>
    <xdr:to>
      <xdr:col>24</xdr:col>
      <xdr:colOff>63500</xdr:colOff>
      <xdr:row>37</xdr:row>
      <xdr:rowOff>108585</xdr:rowOff>
    </xdr:to>
    <xdr:cxnSp macro="">
      <xdr:nvCxnSpPr>
        <xdr:cNvPr id="73" name="直線コネクタ 72"/>
        <xdr:cNvCxnSpPr/>
      </xdr:nvCxnSpPr>
      <xdr:spPr>
        <a:xfrm flipV="1">
          <a:off x="3797300" y="641604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43832</xdr:rowOff>
    </xdr:from>
    <xdr:ext cx="405111" cy="259045"/>
    <xdr:sp macro="" textlink="">
      <xdr:nvSpPr>
        <xdr:cNvPr id="74" name="n_1aveValue【道路】&#10;有形固定資産減価償却率"/>
        <xdr:cNvSpPr txBox="1"/>
      </xdr:nvSpPr>
      <xdr:spPr>
        <a:xfrm>
          <a:off x="35820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78757</xdr:rowOff>
    </xdr:from>
    <xdr:ext cx="405111" cy="259045"/>
    <xdr:sp macro="" textlink="">
      <xdr:nvSpPr>
        <xdr:cNvPr id="75" name="n_2aveValue【道路】&#10;有形固定資産減価償却率"/>
        <xdr:cNvSpPr txBox="1"/>
      </xdr:nvSpPr>
      <xdr:spPr>
        <a:xfrm>
          <a:off x="2705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4462</xdr:rowOff>
    </xdr:from>
    <xdr:ext cx="405111" cy="259045"/>
    <xdr:sp macro="" textlink="">
      <xdr:nvSpPr>
        <xdr:cNvPr id="76" name="n_1mainValue【道路】&#10;有形固定資産減価償却率"/>
        <xdr:cNvSpPr txBox="1"/>
      </xdr:nvSpPr>
      <xdr:spPr>
        <a:xfrm>
          <a:off x="35820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87" name="直線コネクタ 86"/>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88" name="テキスト ボックス 87"/>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89" name="直線コネクタ 88"/>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48277</xdr:rowOff>
    </xdr:from>
    <xdr:ext cx="531299" cy="259045"/>
    <xdr:sp macro="" textlink="">
      <xdr:nvSpPr>
        <xdr:cNvPr id="90" name="テキスト ボックス 89"/>
        <xdr:cNvSpPr txBox="1"/>
      </xdr:nvSpPr>
      <xdr:spPr>
        <a:xfrm>
          <a:off x="6072701" y="690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91" name="直線コネクタ 90"/>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105427</xdr:rowOff>
    </xdr:from>
    <xdr:ext cx="531299" cy="259045"/>
    <xdr:sp macro="" textlink="">
      <xdr:nvSpPr>
        <xdr:cNvPr id="92" name="テキスト ボックス 91"/>
        <xdr:cNvSpPr txBox="1"/>
      </xdr:nvSpPr>
      <xdr:spPr>
        <a:xfrm>
          <a:off x="6072701" y="662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4" name="テキスト ボックス 9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95" name="直線コネクタ 94"/>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48277</xdr:rowOff>
    </xdr:from>
    <xdr:ext cx="531299" cy="259045"/>
    <xdr:sp macro="" textlink="">
      <xdr:nvSpPr>
        <xdr:cNvPr id="96" name="テキスト ボックス 95"/>
        <xdr:cNvSpPr txBox="1"/>
      </xdr:nvSpPr>
      <xdr:spPr>
        <a:xfrm>
          <a:off x="6072701" y="604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7" name="直線コネクタ 96"/>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105427</xdr:rowOff>
    </xdr:from>
    <xdr:ext cx="531299" cy="259045"/>
    <xdr:sp macro="" textlink="">
      <xdr:nvSpPr>
        <xdr:cNvPr id="98" name="テキスト ボックス 97"/>
        <xdr:cNvSpPr txBox="1"/>
      </xdr:nvSpPr>
      <xdr:spPr>
        <a:xfrm>
          <a:off x="6072701" y="576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99" name="直線コネクタ 98"/>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162577</xdr:rowOff>
    </xdr:from>
    <xdr:ext cx="531299" cy="259045"/>
    <xdr:sp macro="" textlink="">
      <xdr:nvSpPr>
        <xdr:cNvPr id="100" name="テキスト ボックス 99"/>
        <xdr:cNvSpPr txBox="1"/>
      </xdr:nvSpPr>
      <xdr:spPr>
        <a:xfrm>
          <a:off x="6072701" y="547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2" name="テキスト ボックス 10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107433</xdr:rowOff>
    </xdr:from>
    <xdr:to>
      <xdr:col>54</xdr:col>
      <xdr:colOff>189865</xdr:colOff>
      <xdr:row>41</xdr:row>
      <xdr:rowOff>144066</xdr:rowOff>
    </xdr:to>
    <xdr:cxnSp macro="">
      <xdr:nvCxnSpPr>
        <xdr:cNvPr id="104" name="直線コネクタ 103"/>
        <xdr:cNvCxnSpPr/>
      </xdr:nvCxnSpPr>
      <xdr:spPr>
        <a:xfrm flipV="1">
          <a:off x="10476865" y="5765283"/>
          <a:ext cx="0" cy="1408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147893</xdr:rowOff>
    </xdr:from>
    <xdr:ext cx="469744" cy="259045"/>
    <xdr:sp macro="" textlink="">
      <xdr:nvSpPr>
        <xdr:cNvPr id="105" name="【道路】&#10;一人当たり延長最小値テキスト"/>
        <xdr:cNvSpPr txBox="1"/>
      </xdr:nvSpPr>
      <xdr:spPr>
        <a:xfrm>
          <a:off x="10515600" y="717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144066</xdr:rowOff>
    </xdr:from>
    <xdr:to>
      <xdr:col>55</xdr:col>
      <xdr:colOff>88900</xdr:colOff>
      <xdr:row>41</xdr:row>
      <xdr:rowOff>144066</xdr:rowOff>
    </xdr:to>
    <xdr:cxnSp macro="">
      <xdr:nvCxnSpPr>
        <xdr:cNvPr id="106" name="直線コネクタ 105"/>
        <xdr:cNvCxnSpPr/>
      </xdr:nvCxnSpPr>
      <xdr:spPr>
        <a:xfrm>
          <a:off x="10388600" y="7173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54110</xdr:rowOff>
    </xdr:from>
    <xdr:ext cx="534377" cy="259045"/>
    <xdr:sp macro="" textlink="">
      <xdr:nvSpPr>
        <xdr:cNvPr id="107" name="【道路】&#10;一人当たり延長最大値テキスト"/>
        <xdr:cNvSpPr txBox="1"/>
      </xdr:nvSpPr>
      <xdr:spPr>
        <a:xfrm>
          <a:off x="10515600" y="554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107433</xdr:rowOff>
    </xdr:from>
    <xdr:to>
      <xdr:col>55</xdr:col>
      <xdr:colOff>88900</xdr:colOff>
      <xdr:row>33</xdr:row>
      <xdr:rowOff>107433</xdr:rowOff>
    </xdr:to>
    <xdr:cxnSp macro="">
      <xdr:nvCxnSpPr>
        <xdr:cNvPr id="108" name="直線コネクタ 107"/>
        <xdr:cNvCxnSpPr/>
      </xdr:nvCxnSpPr>
      <xdr:spPr>
        <a:xfrm>
          <a:off x="10388600" y="5765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87037</xdr:rowOff>
    </xdr:from>
    <xdr:ext cx="534377" cy="259045"/>
    <xdr:sp macro="" textlink="">
      <xdr:nvSpPr>
        <xdr:cNvPr id="109" name="【道路】&#10;一人当たり延長平均値テキスト"/>
        <xdr:cNvSpPr txBox="1"/>
      </xdr:nvSpPr>
      <xdr:spPr>
        <a:xfrm>
          <a:off x="10515600" y="6773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108610</xdr:rowOff>
    </xdr:from>
    <xdr:to>
      <xdr:col>55</xdr:col>
      <xdr:colOff>50800</xdr:colOff>
      <xdr:row>40</xdr:row>
      <xdr:rowOff>38760</xdr:rowOff>
    </xdr:to>
    <xdr:sp macro="" textlink="">
      <xdr:nvSpPr>
        <xdr:cNvPr id="110" name="フローチャート: 判断 109"/>
        <xdr:cNvSpPr/>
      </xdr:nvSpPr>
      <xdr:spPr>
        <a:xfrm>
          <a:off x="10426700" y="679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108239</xdr:rowOff>
    </xdr:from>
    <xdr:to>
      <xdr:col>50</xdr:col>
      <xdr:colOff>165100</xdr:colOff>
      <xdr:row>40</xdr:row>
      <xdr:rowOff>38389</xdr:rowOff>
    </xdr:to>
    <xdr:sp macro="" textlink="">
      <xdr:nvSpPr>
        <xdr:cNvPr id="111" name="フローチャート: 判断 110"/>
        <xdr:cNvSpPr/>
      </xdr:nvSpPr>
      <xdr:spPr>
        <a:xfrm>
          <a:off x="9588500" y="67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123698</xdr:rowOff>
    </xdr:from>
    <xdr:to>
      <xdr:col>46</xdr:col>
      <xdr:colOff>38100</xdr:colOff>
      <xdr:row>40</xdr:row>
      <xdr:rowOff>53848</xdr:rowOff>
    </xdr:to>
    <xdr:sp macro="" textlink="">
      <xdr:nvSpPr>
        <xdr:cNvPr id="112" name="フローチャート: 判断 111"/>
        <xdr:cNvSpPr/>
      </xdr:nvSpPr>
      <xdr:spPr>
        <a:xfrm>
          <a:off x="8699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6683</xdr:rowOff>
    </xdr:from>
    <xdr:to>
      <xdr:col>55</xdr:col>
      <xdr:colOff>50800</xdr:colOff>
      <xdr:row>38</xdr:row>
      <xdr:rowOff>108283</xdr:rowOff>
    </xdr:to>
    <xdr:sp macro="" textlink="">
      <xdr:nvSpPr>
        <xdr:cNvPr id="118" name="楕円 117"/>
        <xdr:cNvSpPr/>
      </xdr:nvSpPr>
      <xdr:spPr>
        <a:xfrm>
          <a:off x="10426700" y="652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29560</xdr:rowOff>
    </xdr:from>
    <xdr:ext cx="534377" cy="259045"/>
    <xdr:sp macro="" textlink="">
      <xdr:nvSpPr>
        <xdr:cNvPr id="119" name="【道路】&#10;一人当たり延長該当値テキスト"/>
        <xdr:cNvSpPr txBox="1"/>
      </xdr:nvSpPr>
      <xdr:spPr>
        <a:xfrm>
          <a:off x="10515600" y="637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17742</xdr:rowOff>
    </xdr:from>
    <xdr:to>
      <xdr:col>50</xdr:col>
      <xdr:colOff>165100</xdr:colOff>
      <xdr:row>38</xdr:row>
      <xdr:rowOff>119342</xdr:rowOff>
    </xdr:to>
    <xdr:sp macro="" textlink="">
      <xdr:nvSpPr>
        <xdr:cNvPr id="120" name="楕円 119"/>
        <xdr:cNvSpPr/>
      </xdr:nvSpPr>
      <xdr:spPr>
        <a:xfrm>
          <a:off x="9588500" y="653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57483</xdr:rowOff>
    </xdr:from>
    <xdr:to>
      <xdr:col>55</xdr:col>
      <xdr:colOff>0</xdr:colOff>
      <xdr:row>38</xdr:row>
      <xdr:rowOff>68542</xdr:rowOff>
    </xdr:to>
    <xdr:cxnSp macro="">
      <xdr:nvCxnSpPr>
        <xdr:cNvPr id="121" name="直線コネクタ 120"/>
        <xdr:cNvCxnSpPr/>
      </xdr:nvCxnSpPr>
      <xdr:spPr>
        <a:xfrm flipV="1">
          <a:off x="9639300" y="6572583"/>
          <a:ext cx="838200" cy="1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29516</xdr:rowOff>
    </xdr:from>
    <xdr:ext cx="534377" cy="259045"/>
    <xdr:sp macro="" textlink="">
      <xdr:nvSpPr>
        <xdr:cNvPr id="122" name="n_1aveValue【道路】&#10;一人当たり延長"/>
        <xdr:cNvSpPr txBox="1"/>
      </xdr:nvSpPr>
      <xdr:spPr>
        <a:xfrm>
          <a:off x="9359411" y="688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70375</xdr:rowOff>
    </xdr:from>
    <xdr:ext cx="534377" cy="259045"/>
    <xdr:sp macro="" textlink="">
      <xdr:nvSpPr>
        <xdr:cNvPr id="123" name="n_2aveValue【道路】&#10;一人当たり延長"/>
        <xdr:cNvSpPr txBox="1"/>
      </xdr:nvSpPr>
      <xdr:spPr>
        <a:xfrm>
          <a:off x="8483111" y="658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135869</xdr:rowOff>
    </xdr:from>
    <xdr:ext cx="534377" cy="259045"/>
    <xdr:sp macro="" textlink="">
      <xdr:nvSpPr>
        <xdr:cNvPr id="124" name="n_1mainValue【道路】&#10;一人当たり延長"/>
        <xdr:cNvSpPr txBox="1"/>
      </xdr:nvSpPr>
      <xdr:spPr>
        <a:xfrm>
          <a:off x="9359411" y="630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5" name="テキスト ボックス 134"/>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6" name="直線コネクタ 135"/>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7" name="テキスト ボックス 136"/>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8" name="直線コネクタ 137"/>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9" name="テキスト ボックス 138"/>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0" name="直線コネクタ 139"/>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1" name="テキスト ボックス 140"/>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2" name="直線コネクタ 141"/>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3" name="テキスト ボックス 142"/>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4" name="直線コネクタ 14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5" name="テキスト ボックス 14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89154</xdr:rowOff>
    </xdr:from>
    <xdr:to>
      <xdr:col>24</xdr:col>
      <xdr:colOff>62865</xdr:colOff>
      <xdr:row>64</xdr:row>
      <xdr:rowOff>98298</xdr:rowOff>
    </xdr:to>
    <xdr:cxnSp macro="">
      <xdr:nvCxnSpPr>
        <xdr:cNvPr id="147" name="直線コネクタ 146"/>
        <xdr:cNvCxnSpPr/>
      </xdr:nvCxnSpPr>
      <xdr:spPr>
        <a:xfrm flipV="1">
          <a:off x="4634865" y="9690354"/>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102125</xdr:rowOff>
    </xdr:from>
    <xdr:ext cx="405111" cy="259045"/>
    <xdr:sp macro="" textlink="">
      <xdr:nvSpPr>
        <xdr:cNvPr id="148" name="【橋りょう・トンネル】&#10;有形固定資産減価償却率最小値テキスト"/>
        <xdr:cNvSpPr txBox="1"/>
      </xdr:nvSpPr>
      <xdr:spPr>
        <a:xfrm>
          <a:off x="4673600" y="11074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98298</xdr:rowOff>
    </xdr:from>
    <xdr:to>
      <xdr:col>24</xdr:col>
      <xdr:colOff>152400</xdr:colOff>
      <xdr:row>64</xdr:row>
      <xdr:rowOff>98298</xdr:rowOff>
    </xdr:to>
    <xdr:cxnSp macro="">
      <xdr:nvCxnSpPr>
        <xdr:cNvPr id="149" name="直線コネクタ 148"/>
        <xdr:cNvCxnSpPr/>
      </xdr:nvCxnSpPr>
      <xdr:spPr>
        <a:xfrm>
          <a:off x="4546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35831</xdr:rowOff>
    </xdr:from>
    <xdr:ext cx="405111" cy="259045"/>
    <xdr:sp macro="" textlink="">
      <xdr:nvSpPr>
        <xdr:cNvPr id="150" name="【橋りょう・トンネル】&#10;有形固定資産減価償却率最大値テキスト"/>
        <xdr:cNvSpPr txBox="1"/>
      </xdr:nvSpPr>
      <xdr:spPr>
        <a:xfrm>
          <a:off x="4673600" y="9465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89154</xdr:rowOff>
    </xdr:from>
    <xdr:to>
      <xdr:col>24</xdr:col>
      <xdr:colOff>152400</xdr:colOff>
      <xdr:row>56</xdr:row>
      <xdr:rowOff>89154</xdr:rowOff>
    </xdr:to>
    <xdr:cxnSp macro="">
      <xdr:nvCxnSpPr>
        <xdr:cNvPr id="151" name="直線コネクタ 150"/>
        <xdr:cNvCxnSpPr/>
      </xdr:nvCxnSpPr>
      <xdr:spPr>
        <a:xfrm>
          <a:off x="4546600" y="969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35069</xdr:rowOff>
    </xdr:from>
    <xdr:ext cx="405111" cy="259045"/>
    <xdr:sp macro="" textlink="">
      <xdr:nvSpPr>
        <xdr:cNvPr id="152" name="【橋りょう・トンネル】&#10;有形固定資産減価償却率平均値テキスト"/>
        <xdr:cNvSpPr txBox="1"/>
      </xdr:nvSpPr>
      <xdr:spPr>
        <a:xfrm>
          <a:off x="4673600" y="10150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56642</xdr:rowOff>
    </xdr:from>
    <xdr:to>
      <xdr:col>24</xdr:col>
      <xdr:colOff>114300</xdr:colOff>
      <xdr:row>59</xdr:row>
      <xdr:rowOff>158242</xdr:rowOff>
    </xdr:to>
    <xdr:sp macro="" textlink="">
      <xdr:nvSpPr>
        <xdr:cNvPr id="153" name="フローチャート: 判断 152"/>
        <xdr:cNvSpPr/>
      </xdr:nvSpPr>
      <xdr:spPr>
        <a:xfrm>
          <a:off x="4584700" y="1017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49784</xdr:rowOff>
    </xdr:from>
    <xdr:to>
      <xdr:col>20</xdr:col>
      <xdr:colOff>38100</xdr:colOff>
      <xdr:row>59</xdr:row>
      <xdr:rowOff>151384</xdr:rowOff>
    </xdr:to>
    <xdr:sp macro="" textlink="">
      <xdr:nvSpPr>
        <xdr:cNvPr id="154" name="フローチャート: 判断 153"/>
        <xdr:cNvSpPr/>
      </xdr:nvSpPr>
      <xdr:spPr>
        <a:xfrm>
          <a:off x="3746500" y="1016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45212</xdr:rowOff>
    </xdr:from>
    <xdr:to>
      <xdr:col>15</xdr:col>
      <xdr:colOff>101600</xdr:colOff>
      <xdr:row>59</xdr:row>
      <xdr:rowOff>146812</xdr:rowOff>
    </xdr:to>
    <xdr:sp macro="" textlink="">
      <xdr:nvSpPr>
        <xdr:cNvPr id="155" name="フローチャート: 判断 154"/>
        <xdr:cNvSpPr/>
      </xdr:nvSpPr>
      <xdr:spPr>
        <a:xfrm>
          <a:off x="2857500" y="1016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6" name="テキスト ボックス 15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7" name="テキスト ボックス 15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8" name="テキスト ボックス 15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9" name="テキスト ボックス 15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0" name="テキスト ボックス 15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109220</xdr:rowOff>
    </xdr:from>
    <xdr:to>
      <xdr:col>24</xdr:col>
      <xdr:colOff>114300</xdr:colOff>
      <xdr:row>59</xdr:row>
      <xdr:rowOff>39370</xdr:rowOff>
    </xdr:to>
    <xdr:sp macro="" textlink="">
      <xdr:nvSpPr>
        <xdr:cNvPr id="161" name="楕円 160"/>
        <xdr:cNvSpPr/>
      </xdr:nvSpPr>
      <xdr:spPr>
        <a:xfrm>
          <a:off x="45847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132097</xdr:rowOff>
    </xdr:from>
    <xdr:ext cx="405111" cy="259045"/>
    <xdr:sp macro="" textlink="">
      <xdr:nvSpPr>
        <xdr:cNvPr id="162" name="【橋りょう・トンネル】&#10;有形固定資産減価償却率該当値テキスト"/>
        <xdr:cNvSpPr txBox="1"/>
      </xdr:nvSpPr>
      <xdr:spPr>
        <a:xfrm>
          <a:off x="4673600"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148082</xdr:rowOff>
    </xdr:from>
    <xdr:to>
      <xdr:col>20</xdr:col>
      <xdr:colOff>38100</xdr:colOff>
      <xdr:row>59</xdr:row>
      <xdr:rowOff>78232</xdr:rowOff>
    </xdr:to>
    <xdr:sp macro="" textlink="">
      <xdr:nvSpPr>
        <xdr:cNvPr id="163" name="楕円 162"/>
        <xdr:cNvSpPr/>
      </xdr:nvSpPr>
      <xdr:spPr>
        <a:xfrm>
          <a:off x="3746500" y="1009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160020</xdr:rowOff>
    </xdr:from>
    <xdr:to>
      <xdr:col>24</xdr:col>
      <xdr:colOff>63500</xdr:colOff>
      <xdr:row>59</xdr:row>
      <xdr:rowOff>27432</xdr:rowOff>
    </xdr:to>
    <xdr:cxnSp macro="">
      <xdr:nvCxnSpPr>
        <xdr:cNvPr id="164" name="直線コネクタ 163"/>
        <xdr:cNvCxnSpPr/>
      </xdr:nvCxnSpPr>
      <xdr:spPr>
        <a:xfrm flipV="1">
          <a:off x="3797300" y="10104120"/>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142511</xdr:rowOff>
    </xdr:from>
    <xdr:ext cx="405111" cy="259045"/>
    <xdr:sp macro="" textlink="">
      <xdr:nvSpPr>
        <xdr:cNvPr id="165" name="n_1aveValue【橋りょう・トンネル】&#10;有形固定資産減価償却率"/>
        <xdr:cNvSpPr txBox="1"/>
      </xdr:nvSpPr>
      <xdr:spPr>
        <a:xfrm>
          <a:off x="3582044" y="1025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163339</xdr:rowOff>
    </xdr:from>
    <xdr:ext cx="405111" cy="259045"/>
    <xdr:sp macro="" textlink="">
      <xdr:nvSpPr>
        <xdr:cNvPr id="166" name="n_2aveValue【橋りょう・トンネル】&#10;有形固定資産減価償却率"/>
        <xdr:cNvSpPr txBox="1"/>
      </xdr:nvSpPr>
      <xdr:spPr>
        <a:xfrm>
          <a:off x="2705744" y="9935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94759</xdr:rowOff>
    </xdr:from>
    <xdr:ext cx="405111" cy="259045"/>
    <xdr:sp macro="" textlink="">
      <xdr:nvSpPr>
        <xdr:cNvPr id="167" name="n_1mainValue【橋りょう・トンネル】&#10;有形固定資産減価償却率"/>
        <xdr:cNvSpPr txBox="1"/>
      </xdr:nvSpPr>
      <xdr:spPr>
        <a:xfrm>
          <a:off x="3582044" y="986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8" name="正方形/長方形 16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9" name="正方形/長方形 16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0" name="正方形/長方形 16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1" name="正方形/長方形 17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2" name="正方形/長方形 17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3" name="正方形/長方形 17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4" name="正方形/長方形 17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5" name="正方形/長方形 17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6" name="テキスト ボックス 17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7" name="直線コネクタ 17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8" name="直線コネクタ 17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9" name="テキスト ボックス 17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0" name="直線コネクタ 17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81" name="テキスト ボックス 180"/>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2" name="直線コネクタ 18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83" name="テキスト ボックス 182"/>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4" name="直線コネクタ 18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85" name="テキスト ボックス 184"/>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6" name="直線コネクタ 18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87" name="テキスト ボックス 186"/>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1628</xdr:rowOff>
    </xdr:from>
    <xdr:to>
      <xdr:col>54</xdr:col>
      <xdr:colOff>189865</xdr:colOff>
      <xdr:row>63</xdr:row>
      <xdr:rowOff>125741</xdr:rowOff>
    </xdr:to>
    <xdr:cxnSp macro="">
      <xdr:nvCxnSpPr>
        <xdr:cNvPr id="189" name="直線コネクタ 188"/>
        <xdr:cNvCxnSpPr/>
      </xdr:nvCxnSpPr>
      <xdr:spPr>
        <a:xfrm flipV="1">
          <a:off x="10476865" y="9602828"/>
          <a:ext cx="0" cy="1324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129568</xdr:rowOff>
    </xdr:from>
    <xdr:ext cx="534377" cy="259045"/>
    <xdr:sp macro="" textlink="">
      <xdr:nvSpPr>
        <xdr:cNvPr id="190" name="【橋りょう・トンネル】&#10;一人当たり有形固定資産（償却資産）額最小値テキスト"/>
        <xdr:cNvSpPr txBox="1"/>
      </xdr:nvSpPr>
      <xdr:spPr>
        <a:xfrm>
          <a:off x="10515600" y="1093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125741</xdr:rowOff>
    </xdr:from>
    <xdr:to>
      <xdr:col>55</xdr:col>
      <xdr:colOff>88900</xdr:colOff>
      <xdr:row>63</xdr:row>
      <xdr:rowOff>125741</xdr:rowOff>
    </xdr:to>
    <xdr:cxnSp macro="">
      <xdr:nvCxnSpPr>
        <xdr:cNvPr id="191" name="直線コネクタ 190"/>
        <xdr:cNvCxnSpPr/>
      </xdr:nvCxnSpPr>
      <xdr:spPr>
        <a:xfrm>
          <a:off x="10388600" y="10927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119755</xdr:rowOff>
    </xdr:from>
    <xdr:ext cx="599010" cy="259045"/>
    <xdr:sp macro="" textlink="">
      <xdr:nvSpPr>
        <xdr:cNvPr id="192" name="【橋りょう・トンネル】&#10;一人当たり有形固定資産（償却資産）額最大値テキスト"/>
        <xdr:cNvSpPr txBox="1"/>
      </xdr:nvSpPr>
      <xdr:spPr>
        <a:xfrm>
          <a:off x="10515600" y="9378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1628</xdr:rowOff>
    </xdr:from>
    <xdr:to>
      <xdr:col>55</xdr:col>
      <xdr:colOff>88900</xdr:colOff>
      <xdr:row>56</xdr:row>
      <xdr:rowOff>1628</xdr:rowOff>
    </xdr:to>
    <xdr:cxnSp macro="">
      <xdr:nvCxnSpPr>
        <xdr:cNvPr id="193" name="直線コネクタ 192"/>
        <xdr:cNvCxnSpPr/>
      </xdr:nvCxnSpPr>
      <xdr:spPr>
        <a:xfrm>
          <a:off x="10388600" y="960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24254</xdr:rowOff>
    </xdr:from>
    <xdr:ext cx="599010" cy="259045"/>
    <xdr:sp macro="" textlink="">
      <xdr:nvSpPr>
        <xdr:cNvPr id="194" name="【橋りょう・トンネル】&#10;一人当たり有形固定資産（償却資産）額平均値テキスト"/>
        <xdr:cNvSpPr txBox="1"/>
      </xdr:nvSpPr>
      <xdr:spPr>
        <a:xfrm>
          <a:off x="10515600" y="104827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45827</xdr:rowOff>
    </xdr:from>
    <xdr:to>
      <xdr:col>55</xdr:col>
      <xdr:colOff>50800</xdr:colOff>
      <xdr:row>61</xdr:row>
      <xdr:rowOff>147427</xdr:rowOff>
    </xdr:to>
    <xdr:sp macro="" textlink="">
      <xdr:nvSpPr>
        <xdr:cNvPr id="195" name="フローチャート: 判断 194"/>
        <xdr:cNvSpPr/>
      </xdr:nvSpPr>
      <xdr:spPr>
        <a:xfrm>
          <a:off x="10426700" y="1050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62702</xdr:rowOff>
    </xdr:from>
    <xdr:to>
      <xdr:col>50</xdr:col>
      <xdr:colOff>165100</xdr:colOff>
      <xdr:row>61</xdr:row>
      <xdr:rowOff>164302</xdr:rowOff>
    </xdr:to>
    <xdr:sp macro="" textlink="">
      <xdr:nvSpPr>
        <xdr:cNvPr id="196" name="フローチャート: 判断 195"/>
        <xdr:cNvSpPr/>
      </xdr:nvSpPr>
      <xdr:spPr>
        <a:xfrm>
          <a:off x="9588500" y="105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99306</xdr:rowOff>
    </xdr:from>
    <xdr:to>
      <xdr:col>46</xdr:col>
      <xdr:colOff>38100</xdr:colOff>
      <xdr:row>62</xdr:row>
      <xdr:rowOff>29456</xdr:rowOff>
    </xdr:to>
    <xdr:sp macro="" textlink="">
      <xdr:nvSpPr>
        <xdr:cNvPr id="197" name="フローチャート: 判断 196"/>
        <xdr:cNvSpPr/>
      </xdr:nvSpPr>
      <xdr:spPr>
        <a:xfrm>
          <a:off x="8699500" y="1055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8" name="テキスト ボックス 19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9" name="テキスト ボックス 19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0" name="テキスト ボックス 19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1" name="テキスト ボックス 20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2" name="テキスト ボックス 20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122278</xdr:rowOff>
    </xdr:from>
    <xdr:to>
      <xdr:col>55</xdr:col>
      <xdr:colOff>50800</xdr:colOff>
      <xdr:row>56</xdr:row>
      <xdr:rowOff>52428</xdr:rowOff>
    </xdr:to>
    <xdr:sp macro="" textlink="">
      <xdr:nvSpPr>
        <xdr:cNvPr id="203" name="楕円 202"/>
        <xdr:cNvSpPr/>
      </xdr:nvSpPr>
      <xdr:spPr>
        <a:xfrm>
          <a:off x="10426700" y="955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75305</xdr:rowOff>
    </xdr:from>
    <xdr:ext cx="599010" cy="259045"/>
    <xdr:sp macro="" textlink="">
      <xdr:nvSpPr>
        <xdr:cNvPr id="204" name="【橋りょう・トンネル】&#10;一人当たり有形固定資産（償却資産）額該当値テキスト"/>
        <xdr:cNvSpPr txBox="1"/>
      </xdr:nvSpPr>
      <xdr:spPr>
        <a:xfrm>
          <a:off x="10515600" y="9505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142182</xdr:rowOff>
    </xdr:from>
    <xdr:to>
      <xdr:col>50</xdr:col>
      <xdr:colOff>165100</xdr:colOff>
      <xdr:row>56</xdr:row>
      <xdr:rowOff>72332</xdr:rowOff>
    </xdr:to>
    <xdr:sp macro="" textlink="">
      <xdr:nvSpPr>
        <xdr:cNvPr id="205" name="楕円 204"/>
        <xdr:cNvSpPr/>
      </xdr:nvSpPr>
      <xdr:spPr>
        <a:xfrm>
          <a:off x="9588500" y="957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1628</xdr:rowOff>
    </xdr:from>
    <xdr:to>
      <xdr:col>55</xdr:col>
      <xdr:colOff>0</xdr:colOff>
      <xdr:row>56</xdr:row>
      <xdr:rowOff>21532</xdr:rowOff>
    </xdr:to>
    <xdr:cxnSp macro="">
      <xdr:nvCxnSpPr>
        <xdr:cNvPr id="206" name="直線コネクタ 205"/>
        <xdr:cNvCxnSpPr/>
      </xdr:nvCxnSpPr>
      <xdr:spPr>
        <a:xfrm flipV="1">
          <a:off x="9639300" y="9602828"/>
          <a:ext cx="838200" cy="19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155429</xdr:rowOff>
    </xdr:from>
    <xdr:ext cx="599010" cy="259045"/>
    <xdr:sp macro="" textlink="">
      <xdr:nvSpPr>
        <xdr:cNvPr id="207" name="n_1aveValue【橋りょう・トンネル】&#10;一人当たり有形固定資産（償却資産）額"/>
        <xdr:cNvSpPr txBox="1"/>
      </xdr:nvSpPr>
      <xdr:spPr>
        <a:xfrm>
          <a:off x="9327095" y="1061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45983</xdr:rowOff>
    </xdr:from>
    <xdr:ext cx="599010" cy="259045"/>
    <xdr:sp macro="" textlink="">
      <xdr:nvSpPr>
        <xdr:cNvPr id="208" name="n_2aveValue【橋りょう・トンネル】&#10;一人当たり有形固定資産（償却資産）額"/>
        <xdr:cNvSpPr txBox="1"/>
      </xdr:nvSpPr>
      <xdr:spPr>
        <a:xfrm>
          <a:off x="8450795" y="10332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54</xdr:row>
      <xdr:rowOff>88859</xdr:rowOff>
    </xdr:from>
    <xdr:ext cx="599010" cy="259045"/>
    <xdr:sp macro="" textlink="">
      <xdr:nvSpPr>
        <xdr:cNvPr id="209" name="n_1mainValue【橋りょう・トンネル】&#10;一人当たり有形固定資産（償却資産）額"/>
        <xdr:cNvSpPr txBox="1"/>
      </xdr:nvSpPr>
      <xdr:spPr>
        <a:xfrm>
          <a:off x="9327095" y="934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0" name="正方形/長方形 20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1" name="正方形/長方形 21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2" name="正方形/長方形 21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3" name="正方形/長方形 21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4" name="正方形/長方形 21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5" name="正方形/長方形 21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6" name="正方形/長方形 21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7" name="正方形/長方形 21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8" name="テキスト ボックス 21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9" name="直線コネクタ 21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0" name="テキスト ボックス 21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21" name="直線コネクタ 22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22" name="テキスト ボックス 221"/>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3" name="直線コネクタ 22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4" name="テキスト ボックス 22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25" name="直線コネクタ 22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26" name="テキスト ボックス 22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27" name="直線コネクタ 22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28" name="テキスト ボックス 227"/>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9" name="直線コネクタ 22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0" name="テキスト ボックス 22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170687</xdr:rowOff>
    </xdr:from>
    <xdr:to>
      <xdr:col>24</xdr:col>
      <xdr:colOff>62865</xdr:colOff>
      <xdr:row>86</xdr:row>
      <xdr:rowOff>88392</xdr:rowOff>
    </xdr:to>
    <xdr:cxnSp macro="">
      <xdr:nvCxnSpPr>
        <xdr:cNvPr id="232" name="直線コネクタ 231"/>
        <xdr:cNvCxnSpPr/>
      </xdr:nvCxnSpPr>
      <xdr:spPr>
        <a:xfrm flipV="1">
          <a:off x="4634865" y="13543787"/>
          <a:ext cx="0" cy="1289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92219</xdr:rowOff>
    </xdr:from>
    <xdr:ext cx="405111" cy="259045"/>
    <xdr:sp macro="" textlink="">
      <xdr:nvSpPr>
        <xdr:cNvPr id="233" name="【公営住宅】&#10;有形固定資産減価償却率最小値テキスト"/>
        <xdr:cNvSpPr txBox="1"/>
      </xdr:nvSpPr>
      <xdr:spPr>
        <a:xfrm>
          <a:off x="4673600" y="1483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88392</xdr:rowOff>
    </xdr:from>
    <xdr:to>
      <xdr:col>24</xdr:col>
      <xdr:colOff>152400</xdr:colOff>
      <xdr:row>86</xdr:row>
      <xdr:rowOff>88392</xdr:rowOff>
    </xdr:to>
    <xdr:cxnSp macro="">
      <xdr:nvCxnSpPr>
        <xdr:cNvPr id="234" name="直線コネクタ 233"/>
        <xdr:cNvCxnSpPr/>
      </xdr:nvCxnSpPr>
      <xdr:spPr>
        <a:xfrm>
          <a:off x="4546600" y="1483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117364</xdr:rowOff>
    </xdr:from>
    <xdr:ext cx="405111" cy="259045"/>
    <xdr:sp macro="" textlink="">
      <xdr:nvSpPr>
        <xdr:cNvPr id="235" name="【公営住宅】&#10;有形固定資産減価償却率最大値テキスト"/>
        <xdr:cNvSpPr txBox="1"/>
      </xdr:nvSpPr>
      <xdr:spPr>
        <a:xfrm>
          <a:off x="4673600" y="13319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170687</xdr:rowOff>
    </xdr:from>
    <xdr:to>
      <xdr:col>24</xdr:col>
      <xdr:colOff>152400</xdr:colOff>
      <xdr:row>78</xdr:row>
      <xdr:rowOff>170687</xdr:rowOff>
    </xdr:to>
    <xdr:cxnSp macro="">
      <xdr:nvCxnSpPr>
        <xdr:cNvPr id="236" name="直線コネクタ 235"/>
        <xdr:cNvCxnSpPr/>
      </xdr:nvCxnSpPr>
      <xdr:spPr>
        <a:xfrm>
          <a:off x="4546600" y="1354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92473</xdr:rowOff>
    </xdr:from>
    <xdr:ext cx="405111" cy="259045"/>
    <xdr:sp macro="" textlink="">
      <xdr:nvSpPr>
        <xdr:cNvPr id="237" name="【公営住宅】&#10;有形固定資産減価償却率平均値テキスト"/>
        <xdr:cNvSpPr txBox="1"/>
      </xdr:nvSpPr>
      <xdr:spPr>
        <a:xfrm>
          <a:off x="4673600" y="139799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69596</xdr:rowOff>
    </xdr:from>
    <xdr:to>
      <xdr:col>24</xdr:col>
      <xdr:colOff>114300</xdr:colOff>
      <xdr:row>82</xdr:row>
      <xdr:rowOff>171196</xdr:rowOff>
    </xdr:to>
    <xdr:sp macro="" textlink="">
      <xdr:nvSpPr>
        <xdr:cNvPr id="238" name="フローチャート: 判断 237"/>
        <xdr:cNvSpPr/>
      </xdr:nvSpPr>
      <xdr:spPr>
        <a:xfrm>
          <a:off x="4584700" y="1412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39" name="フローチャート: 判断 238"/>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122174</xdr:rowOff>
    </xdr:from>
    <xdr:to>
      <xdr:col>15</xdr:col>
      <xdr:colOff>101600</xdr:colOff>
      <xdr:row>83</xdr:row>
      <xdr:rowOff>52324</xdr:rowOff>
    </xdr:to>
    <xdr:sp macro="" textlink="">
      <xdr:nvSpPr>
        <xdr:cNvPr id="240" name="フローチャート: 判断 239"/>
        <xdr:cNvSpPr/>
      </xdr:nvSpPr>
      <xdr:spPr>
        <a:xfrm>
          <a:off x="2857500" y="1418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1" name="テキスト ボックス 24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2" name="テキスト ボックス 24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3" name="テキスト ボックス 24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4" name="テキスト ボックス 24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5" name="テキスト ボックス 24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135889</xdr:rowOff>
    </xdr:from>
    <xdr:to>
      <xdr:col>24</xdr:col>
      <xdr:colOff>114300</xdr:colOff>
      <xdr:row>83</xdr:row>
      <xdr:rowOff>66039</xdr:rowOff>
    </xdr:to>
    <xdr:sp macro="" textlink="">
      <xdr:nvSpPr>
        <xdr:cNvPr id="246" name="楕円 245"/>
        <xdr:cNvSpPr/>
      </xdr:nvSpPr>
      <xdr:spPr>
        <a:xfrm>
          <a:off x="45847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114316</xdr:rowOff>
    </xdr:from>
    <xdr:ext cx="405111" cy="259045"/>
    <xdr:sp macro="" textlink="">
      <xdr:nvSpPr>
        <xdr:cNvPr id="247" name="【公営住宅】&#10;有形固定資産減価償却率該当値テキスト"/>
        <xdr:cNvSpPr txBox="1"/>
      </xdr:nvSpPr>
      <xdr:spPr>
        <a:xfrm>
          <a:off x="4673600"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28448</xdr:rowOff>
    </xdr:from>
    <xdr:to>
      <xdr:col>20</xdr:col>
      <xdr:colOff>38100</xdr:colOff>
      <xdr:row>83</xdr:row>
      <xdr:rowOff>130048</xdr:rowOff>
    </xdr:to>
    <xdr:sp macro="" textlink="">
      <xdr:nvSpPr>
        <xdr:cNvPr id="248" name="楕円 247"/>
        <xdr:cNvSpPr/>
      </xdr:nvSpPr>
      <xdr:spPr>
        <a:xfrm>
          <a:off x="3746500" y="1425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15239</xdr:rowOff>
    </xdr:from>
    <xdr:to>
      <xdr:col>24</xdr:col>
      <xdr:colOff>63500</xdr:colOff>
      <xdr:row>83</xdr:row>
      <xdr:rowOff>79248</xdr:rowOff>
    </xdr:to>
    <xdr:cxnSp macro="">
      <xdr:nvCxnSpPr>
        <xdr:cNvPr id="249" name="直線コネクタ 248"/>
        <xdr:cNvCxnSpPr/>
      </xdr:nvCxnSpPr>
      <xdr:spPr>
        <a:xfrm flipV="1">
          <a:off x="3797300" y="14245589"/>
          <a:ext cx="8382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48277</xdr:rowOff>
    </xdr:from>
    <xdr:ext cx="405111" cy="259045"/>
    <xdr:sp macro="" textlink="">
      <xdr:nvSpPr>
        <xdr:cNvPr id="250" name="n_1aveValue【公営住宅】&#10;有形固定資産減価償却率"/>
        <xdr:cNvSpPr txBox="1"/>
      </xdr:nvSpPr>
      <xdr:spPr>
        <a:xfrm>
          <a:off x="35820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68851</xdr:rowOff>
    </xdr:from>
    <xdr:ext cx="405111" cy="259045"/>
    <xdr:sp macro="" textlink="">
      <xdr:nvSpPr>
        <xdr:cNvPr id="251" name="n_2aveValue【公営住宅】&#10;有形固定資産減価償却率"/>
        <xdr:cNvSpPr txBox="1"/>
      </xdr:nvSpPr>
      <xdr:spPr>
        <a:xfrm>
          <a:off x="2705744" y="13956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121175</xdr:rowOff>
    </xdr:from>
    <xdr:ext cx="405111" cy="259045"/>
    <xdr:sp macro="" textlink="">
      <xdr:nvSpPr>
        <xdr:cNvPr id="252" name="n_1mainValue【公営住宅】&#10;有形固定資産減価償却率"/>
        <xdr:cNvSpPr txBox="1"/>
      </xdr:nvSpPr>
      <xdr:spPr>
        <a:xfrm>
          <a:off x="3582044" y="14351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3" name="正方形/長方形 25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4" name="正方形/長方形 25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5" name="正方形/長方形 25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6" name="正方形/長方形 25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7" name="正方形/長方形 25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8" name="正方形/長方形 25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9" name="正方形/長方形 25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0" name="正方形/長方形 25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1" name="テキスト ボックス 26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2" name="直線コネクタ 26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63" name="直線コネクタ 262"/>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64" name="テキスト ボックス 263"/>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5" name="直線コネクタ 26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6" name="テキスト ボックス 26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67" name="直線コネクタ 266"/>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68" name="テキスト ボックス 267"/>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9" name="直線コネクタ 26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0" name="テキスト ボックス 26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7238</xdr:rowOff>
    </xdr:from>
    <xdr:to>
      <xdr:col>54</xdr:col>
      <xdr:colOff>189865</xdr:colOff>
      <xdr:row>85</xdr:row>
      <xdr:rowOff>42672</xdr:rowOff>
    </xdr:to>
    <xdr:cxnSp macro="">
      <xdr:nvCxnSpPr>
        <xdr:cNvPr id="272" name="直線コネクタ 271"/>
        <xdr:cNvCxnSpPr/>
      </xdr:nvCxnSpPr>
      <xdr:spPr>
        <a:xfrm flipV="1">
          <a:off x="10476865" y="13380338"/>
          <a:ext cx="0" cy="1235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46499</xdr:rowOff>
    </xdr:from>
    <xdr:ext cx="469744" cy="259045"/>
    <xdr:sp macro="" textlink="">
      <xdr:nvSpPr>
        <xdr:cNvPr id="273" name="【公営住宅】&#10;一人当たり面積最小値テキスト"/>
        <xdr:cNvSpPr txBox="1"/>
      </xdr:nvSpPr>
      <xdr:spPr>
        <a:xfrm>
          <a:off x="10515600" y="14619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42672</xdr:rowOff>
    </xdr:from>
    <xdr:to>
      <xdr:col>55</xdr:col>
      <xdr:colOff>88900</xdr:colOff>
      <xdr:row>85</xdr:row>
      <xdr:rowOff>42672</xdr:rowOff>
    </xdr:to>
    <xdr:cxnSp macro="">
      <xdr:nvCxnSpPr>
        <xdr:cNvPr id="274" name="直線コネクタ 273"/>
        <xdr:cNvCxnSpPr/>
      </xdr:nvCxnSpPr>
      <xdr:spPr>
        <a:xfrm>
          <a:off x="10388600" y="14615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125365</xdr:rowOff>
    </xdr:from>
    <xdr:ext cx="469744" cy="259045"/>
    <xdr:sp macro="" textlink="">
      <xdr:nvSpPr>
        <xdr:cNvPr id="275" name="【公営住宅】&#10;一人当たり面積最大値テキスト"/>
        <xdr:cNvSpPr txBox="1"/>
      </xdr:nvSpPr>
      <xdr:spPr>
        <a:xfrm>
          <a:off x="10515600" y="13155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7238</xdr:rowOff>
    </xdr:from>
    <xdr:to>
      <xdr:col>55</xdr:col>
      <xdr:colOff>88900</xdr:colOff>
      <xdr:row>78</xdr:row>
      <xdr:rowOff>7238</xdr:rowOff>
    </xdr:to>
    <xdr:cxnSp macro="">
      <xdr:nvCxnSpPr>
        <xdr:cNvPr id="276" name="直線コネクタ 275"/>
        <xdr:cNvCxnSpPr/>
      </xdr:nvCxnSpPr>
      <xdr:spPr>
        <a:xfrm>
          <a:off x="10388600" y="1338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32021</xdr:rowOff>
    </xdr:from>
    <xdr:ext cx="469744" cy="259045"/>
    <xdr:sp macro="" textlink="">
      <xdr:nvSpPr>
        <xdr:cNvPr id="277" name="【公営住宅】&#10;一人当たり面積平均値テキスト"/>
        <xdr:cNvSpPr txBox="1"/>
      </xdr:nvSpPr>
      <xdr:spPr>
        <a:xfrm>
          <a:off x="10515600" y="14262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53594</xdr:rowOff>
    </xdr:from>
    <xdr:to>
      <xdr:col>55</xdr:col>
      <xdr:colOff>50800</xdr:colOff>
      <xdr:row>83</xdr:row>
      <xdr:rowOff>155194</xdr:rowOff>
    </xdr:to>
    <xdr:sp macro="" textlink="">
      <xdr:nvSpPr>
        <xdr:cNvPr id="278" name="フローチャート: 判断 277"/>
        <xdr:cNvSpPr/>
      </xdr:nvSpPr>
      <xdr:spPr>
        <a:xfrm>
          <a:off x="10426700" y="1428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83883</xdr:rowOff>
    </xdr:from>
    <xdr:to>
      <xdr:col>50</xdr:col>
      <xdr:colOff>165100</xdr:colOff>
      <xdr:row>84</xdr:row>
      <xdr:rowOff>14033</xdr:rowOff>
    </xdr:to>
    <xdr:sp macro="" textlink="">
      <xdr:nvSpPr>
        <xdr:cNvPr id="279" name="フローチャート: 判断 278"/>
        <xdr:cNvSpPr/>
      </xdr:nvSpPr>
      <xdr:spPr>
        <a:xfrm>
          <a:off x="9588500" y="143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74740</xdr:rowOff>
    </xdr:from>
    <xdr:to>
      <xdr:col>46</xdr:col>
      <xdr:colOff>38100</xdr:colOff>
      <xdr:row>84</xdr:row>
      <xdr:rowOff>4890</xdr:rowOff>
    </xdr:to>
    <xdr:sp macro="" textlink="">
      <xdr:nvSpPr>
        <xdr:cNvPr id="280" name="フローチャート: 判断 279"/>
        <xdr:cNvSpPr/>
      </xdr:nvSpPr>
      <xdr:spPr>
        <a:xfrm>
          <a:off x="8699500" y="1430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1" name="テキスト ボックス 28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2" name="テキスト ボックス 28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3" name="テキスト ボックス 28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4" name="テキスト ボックス 28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5" name="テキスト ボックス 28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58738</xdr:rowOff>
    </xdr:from>
    <xdr:to>
      <xdr:col>55</xdr:col>
      <xdr:colOff>50800</xdr:colOff>
      <xdr:row>81</xdr:row>
      <xdr:rowOff>160338</xdr:rowOff>
    </xdr:to>
    <xdr:sp macro="" textlink="">
      <xdr:nvSpPr>
        <xdr:cNvPr id="286" name="楕円 285"/>
        <xdr:cNvSpPr/>
      </xdr:nvSpPr>
      <xdr:spPr>
        <a:xfrm>
          <a:off x="10426700" y="1394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81615</xdr:rowOff>
    </xdr:from>
    <xdr:ext cx="469744" cy="259045"/>
    <xdr:sp macro="" textlink="">
      <xdr:nvSpPr>
        <xdr:cNvPr id="287" name="【公営住宅】&#10;一人当たり面積該当値テキスト"/>
        <xdr:cNvSpPr txBox="1"/>
      </xdr:nvSpPr>
      <xdr:spPr>
        <a:xfrm>
          <a:off x="10515600" y="13797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90170</xdr:rowOff>
    </xdr:from>
    <xdr:to>
      <xdr:col>50</xdr:col>
      <xdr:colOff>165100</xdr:colOff>
      <xdr:row>81</xdr:row>
      <xdr:rowOff>20320</xdr:rowOff>
    </xdr:to>
    <xdr:sp macro="" textlink="">
      <xdr:nvSpPr>
        <xdr:cNvPr id="288" name="楕円 287"/>
        <xdr:cNvSpPr/>
      </xdr:nvSpPr>
      <xdr:spPr>
        <a:xfrm>
          <a:off x="95885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140970</xdr:rowOff>
    </xdr:from>
    <xdr:to>
      <xdr:col>55</xdr:col>
      <xdr:colOff>0</xdr:colOff>
      <xdr:row>81</xdr:row>
      <xdr:rowOff>109538</xdr:rowOff>
    </xdr:to>
    <xdr:cxnSp macro="">
      <xdr:nvCxnSpPr>
        <xdr:cNvPr id="289" name="直線コネクタ 288"/>
        <xdr:cNvCxnSpPr/>
      </xdr:nvCxnSpPr>
      <xdr:spPr>
        <a:xfrm>
          <a:off x="9639300" y="13856970"/>
          <a:ext cx="838200" cy="140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5160</xdr:rowOff>
    </xdr:from>
    <xdr:ext cx="469744" cy="259045"/>
    <xdr:sp macro="" textlink="">
      <xdr:nvSpPr>
        <xdr:cNvPr id="290" name="n_1aveValue【公営住宅】&#10;一人当たり面積"/>
        <xdr:cNvSpPr txBox="1"/>
      </xdr:nvSpPr>
      <xdr:spPr>
        <a:xfrm>
          <a:off x="9391727" y="14406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21417</xdr:rowOff>
    </xdr:from>
    <xdr:ext cx="469744" cy="259045"/>
    <xdr:sp macro="" textlink="">
      <xdr:nvSpPr>
        <xdr:cNvPr id="291" name="n_2aveValue【公営住宅】&#10;一人当たり面積"/>
        <xdr:cNvSpPr txBox="1"/>
      </xdr:nvSpPr>
      <xdr:spPr>
        <a:xfrm>
          <a:off x="8515427" y="1408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36847</xdr:rowOff>
    </xdr:from>
    <xdr:ext cx="469744" cy="259045"/>
    <xdr:sp macro="" textlink="">
      <xdr:nvSpPr>
        <xdr:cNvPr id="292" name="n_1mainValue【公営住宅】&#10;一人当たり面積"/>
        <xdr:cNvSpPr txBox="1"/>
      </xdr:nvSpPr>
      <xdr:spPr>
        <a:xfrm>
          <a:off x="9391727" y="1358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3" name="正方形/長方形 29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4" name="正方形/長方形 29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5" name="正方形/長方形 29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6" name="正方形/長方形 29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7" name="正方形/長方形 29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8" name="正方形/長方形 29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9" name="正方形/長方形 29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0" name="正方形/長方形 29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1" name="正方形/長方形 30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2" name="正方形/長方形 30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3" name="正方形/長方形 30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4" name="正方形/長方形 30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5" name="正方形/長方形 30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6" name="正方形/長方形 30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7" name="正方形/長方形 30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8" name="正方形/長方形 30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09" name="正方形/長方形 30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0" name="正方形/長方形 30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1" name="正方形/長方形 31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2" name="正方形/長方形 31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3" name="正方形/長方形 31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4" name="正方形/長方形 31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5" name="正方形/長方形 31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16" name="正方形/長方形 31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17" name="テキスト ボックス 31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18" name="直線コネクタ 31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19" name="テキスト ボックス 31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0" name="直線コネクタ 31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1" name="テキスト ボックス 320"/>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2" name="直線コネクタ 32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23" name="テキスト ボックス 32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24" name="直線コネクタ 32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25" name="テキスト ボックス 32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26" name="直線コネクタ 32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27" name="テキスト ボックス 32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28" name="直線コネクタ 32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29" name="テキスト ボックス 328"/>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0" name="直線コネクタ 32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1" name="テキスト ボックス 33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146685</xdr:rowOff>
    </xdr:from>
    <xdr:to>
      <xdr:col>85</xdr:col>
      <xdr:colOff>126364</xdr:colOff>
      <xdr:row>42</xdr:row>
      <xdr:rowOff>19050</xdr:rowOff>
    </xdr:to>
    <xdr:cxnSp macro="">
      <xdr:nvCxnSpPr>
        <xdr:cNvPr id="333" name="直線コネクタ 332"/>
        <xdr:cNvCxnSpPr/>
      </xdr:nvCxnSpPr>
      <xdr:spPr>
        <a:xfrm flipV="1">
          <a:off x="16318864" y="580453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334" name="【認定こども園・幼稚園・保育所】&#10;有形固定資産減価償却率最小値テキスト"/>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335" name="直線コネクタ 334"/>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93362</xdr:rowOff>
    </xdr:from>
    <xdr:ext cx="405111" cy="259045"/>
    <xdr:sp macro="" textlink="">
      <xdr:nvSpPr>
        <xdr:cNvPr id="336" name="【認定こども園・幼稚園・保育所】&#10;有形固定資産減価償却率最大値テキスト"/>
        <xdr:cNvSpPr txBox="1"/>
      </xdr:nvSpPr>
      <xdr:spPr>
        <a:xfrm>
          <a:off x="16357600" y="5579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146685</xdr:rowOff>
    </xdr:from>
    <xdr:to>
      <xdr:col>86</xdr:col>
      <xdr:colOff>25400</xdr:colOff>
      <xdr:row>33</xdr:row>
      <xdr:rowOff>146685</xdr:rowOff>
    </xdr:to>
    <xdr:cxnSp macro="">
      <xdr:nvCxnSpPr>
        <xdr:cNvPr id="337" name="直線コネクタ 336"/>
        <xdr:cNvCxnSpPr/>
      </xdr:nvCxnSpPr>
      <xdr:spPr>
        <a:xfrm>
          <a:off x="16230600" y="580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55897</xdr:rowOff>
    </xdr:from>
    <xdr:ext cx="405111" cy="259045"/>
    <xdr:sp macro="" textlink="">
      <xdr:nvSpPr>
        <xdr:cNvPr id="338" name="【認定こども園・幼稚園・保育所】&#10;有形固定資産減価償却率平均値テキスト"/>
        <xdr:cNvSpPr txBox="1"/>
      </xdr:nvSpPr>
      <xdr:spPr>
        <a:xfrm>
          <a:off x="16357600" y="6399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33020</xdr:rowOff>
    </xdr:from>
    <xdr:to>
      <xdr:col>85</xdr:col>
      <xdr:colOff>177800</xdr:colOff>
      <xdr:row>38</xdr:row>
      <xdr:rowOff>134620</xdr:rowOff>
    </xdr:to>
    <xdr:sp macro="" textlink="">
      <xdr:nvSpPr>
        <xdr:cNvPr id="339" name="フローチャート: 判断 338"/>
        <xdr:cNvSpPr/>
      </xdr:nvSpPr>
      <xdr:spPr>
        <a:xfrm>
          <a:off x="162687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168275</xdr:rowOff>
    </xdr:from>
    <xdr:to>
      <xdr:col>81</xdr:col>
      <xdr:colOff>101600</xdr:colOff>
      <xdr:row>38</xdr:row>
      <xdr:rowOff>98425</xdr:rowOff>
    </xdr:to>
    <xdr:sp macro="" textlink="">
      <xdr:nvSpPr>
        <xdr:cNvPr id="340" name="フローチャート: 判断 339"/>
        <xdr:cNvSpPr/>
      </xdr:nvSpPr>
      <xdr:spPr>
        <a:xfrm>
          <a:off x="15430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8255</xdr:rowOff>
    </xdr:from>
    <xdr:to>
      <xdr:col>76</xdr:col>
      <xdr:colOff>165100</xdr:colOff>
      <xdr:row>38</xdr:row>
      <xdr:rowOff>109855</xdr:rowOff>
    </xdr:to>
    <xdr:sp macro="" textlink="">
      <xdr:nvSpPr>
        <xdr:cNvPr id="341" name="フローチャート: 判断 340"/>
        <xdr:cNvSpPr/>
      </xdr:nvSpPr>
      <xdr:spPr>
        <a:xfrm>
          <a:off x="14541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2" name="テキスト ボックス 34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3" name="テキスト ボックス 34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4" name="テキスト ボックス 34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45" name="テキスト ボックス 34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46" name="テキスト ボックス 34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109220</xdr:rowOff>
    </xdr:from>
    <xdr:to>
      <xdr:col>85</xdr:col>
      <xdr:colOff>177800</xdr:colOff>
      <xdr:row>39</xdr:row>
      <xdr:rowOff>39370</xdr:rowOff>
    </xdr:to>
    <xdr:sp macro="" textlink="">
      <xdr:nvSpPr>
        <xdr:cNvPr id="347" name="楕円 346"/>
        <xdr:cNvSpPr/>
      </xdr:nvSpPr>
      <xdr:spPr>
        <a:xfrm>
          <a:off x="162687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87647</xdr:rowOff>
    </xdr:from>
    <xdr:ext cx="405111" cy="259045"/>
    <xdr:sp macro="" textlink="">
      <xdr:nvSpPr>
        <xdr:cNvPr id="348" name="【認定こども園・幼稚園・保育所】&#10;有形固定資産減価償却率該当値テキスト"/>
        <xdr:cNvSpPr txBox="1"/>
      </xdr:nvSpPr>
      <xdr:spPr>
        <a:xfrm>
          <a:off x="16357600"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53975</xdr:rowOff>
    </xdr:from>
    <xdr:to>
      <xdr:col>81</xdr:col>
      <xdr:colOff>101600</xdr:colOff>
      <xdr:row>39</xdr:row>
      <xdr:rowOff>155575</xdr:rowOff>
    </xdr:to>
    <xdr:sp macro="" textlink="">
      <xdr:nvSpPr>
        <xdr:cNvPr id="349" name="楕円 348"/>
        <xdr:cNvSpPr/>
      </xdr:nvSpPr>
      <xdr:spPr>
        <a:xfrm>
          <a:off x="15430500" y="674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160020</xdr:rowOff>
    </xdr:from>
    <xdr:to>
      <xdr:col>85</xdr:col>
      <xdr:colOff>127000</xdr:colOff>
      <xdr:row>39</xdr:row>
      <xdr:rowOff>104775</xdr:rowOff>
    </xdr:to>
    <xdr:cxnSp macro="">
      <xdr:nvCxnSpPr>
        <xdr:cNvPr id="350" name="直線コネクタ 349"/>
        <xdr:cNvCxnSpPr/>
      </xdr:nvCxnSpPr>
      <xdr:spPr>
        <a:xfrm flipV="1">
          <a:off x="15481300" y="6675120"/>
          <a:ext cx="8382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114952</xdr:rowOff>
    </xdr:from>
    <xdr:ext cx="405111" cy="259045"/>
    <xdr:sp macro="" textlink="">
      <xdr:nvSpPr>
        <xdr:cNvPr id="351" name="n_1aveValue【認定こども園・幼稚園・保育所】&#10;有形固定資産減価償却率"/>
        <xdr:cNvSpPr txBox="1"/>
      </xdr:nvSpPr>
      <xdr:spPr>
        <a:xfrm>
          <a:off x="15266044"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126382</xdr:rowOff>
    </xdr:from>
    <xdr:ext cx="405111" cy="259045"/>
    <xdr:sp macro="" textlink="">
      <xdr:nvSpPr>
        <xdr:cNvPr id="352" name="n_2aveValue【認定こども園・幼稚園・保育所】&#10;有形固定資産減価償却率"/>
        <xdr:cNvSpPr txBox="1"/>
      </xdr:nvSpPr>
      <xdr:spPr>
        <a:xfrm>
          <a:off x="143897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146702</xdr:rowOff>
    </xdr:from>
    <xdr:ext cx="405111" cy="259045"/>
    <xdr:sp macro="" textlink="">
      <xdr:nvSpPr>
        <xdr:cNvPr id="353" name="n_1mainValue【認定こども園・幼稚園・保育所】&#10;有形固定資産減価償却率"/>
        <xdr:cNvSpPr txBox="1"/>
      </xdr:nvSpPr>
      <xdr:spPr>
        <a:xfrm>
          <a:off x="15266044" y="683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4" name="直線コネクタ 36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5" name="テキスト ボックス 36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6" name="直線コネクタ 36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7" name="テキスト ボックス 36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8" name="直線コネクタ 36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69" name="テキスト ボックス 36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0" name="直線コネクタ 36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1" name="テキスト ボックス 37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2" name="直線コネクタ 3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3" name="テキスト ボックス 37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149352</xdr:rowOff>
    </xdr:from>
    <xdr:to>
      <xdr:col>116</xdr:col>
      <xdr:colOff>62864</xdr:colOff>
      <xdr:row>41</xdr:row>
      <xdr:rowOff>28194</xdr:rowOff>
    </xdr:to>
    <xdr:cxnSp macro="">
      <xdr:nvCxnSpPr>
        <xdr:cNvPr id="375" name="直線コネクタ 374"/>
        <xdr:cNvCxnSpPr/>
      </xdr:nvCxnSpPr>
      <xdr:spPr>
        <a:xfrm flipV="1">
          <a:off x="22160864" y="5807202"/>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32021</xdr:rowOff>
    </xdr:from>
    <xdr:ext cx="469744" cy="259045"/>
    <xdr:sp macro="" textlink="">
      <xdr:nvSpPr>
        <xdr:cNvPr id="376" name="【認定こども園・幼稚園・保育所】&#10;一人当たり面積最小値テキスト"/>
        <xdr:cNvSpPr txBox="1"/>
      </xdr:nvSpPr>
      <xdr:spPr>
        <a:xfrm>
          <a:off x="22199600" y="706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28194</xdr:rowOff>
    </xdr:from>
    <xdr:to>
      <xdr:col>116</xdr:col>
      <xdr:colOff>152400</xdr:colOff>
      <xdr:row>41</xdr:row>
      <xdr:rowOff>28194</xdr:rowOff>
    </xdr:to>
    <xdr:cxnSp macro="">
      <xdr:nvCxnSpPr>
        <xdr:cNvPr id="377" name="直線コネクタ 376"/>
        <xdr:cNvCxnSpPr/>
      </xdr:nvCxnSpPr>
      <xdr:spPr>
        <a:xfrm>
          <a:off x="22072600" y="705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96029</xdr:rowOff>
    </xdr:from>
    <xdr:ext cx="469744" cy="259045"/>
    <xdr:sp macro="" textlink="">
      <xdr:nvSpPr>
        <xdr:cNvPr id="378" name="【認定こども園・幼稚園・保育所】&#10;一人当たり面積最大値テキスト"/>
        <xdr:cNvSpPr txBox="1"/>
      </xdr:nvSpPr>
      <xdr:spPr>
        <a:xfrm>
          <a:off x="22199600" y="5582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149352</xdr:rowOff>
    </xdr:from>
    <xdr:to>
      <xdr:col>116</xdr:col>
      <xdr:colOff>152400</xdr:colOff>
      <xdr:row>33</xdr:row>
      <xdr:rowOff>149352</xdr:rowOff>
    </xdr:to>
    <xdr:cxnSp macro="">
      <xdr:nvCxnSpPr>
        <xdr:cNvPr id="379" name="直線コネクタ 378"/>
        <xdr:cNvCxnSpPr/>
      </xdr:nvCxnSpPr>
      <xdr:spPr>
        <a:xfrm>
          <a:off x="22072600" y="580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72407</xdr:rowOff>
    </xdr:from>
    <xdr:ext cx="469744" cy="259045"/>
    <xdr:sp macro="" textlink="">
      <xdr:nvSpPr>
        <xdr:cNvPr id="380" name="【認定こども園・幼稚園・保育所】&#10;一人当たり面積平均値テキスト"/>
        <xdr:cNvSpPr txBox="1"/>
      </xdr:nvSpPr>
      <xdr:spPr>
        <a:xfrm>
          <a:off x="22199600" y="658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93980</xdr:rowOff>
    </xdr:from>
    <xdr:to>
      <xdr:col>116</xdr:col>
      <xdr:colOff>114300</xdr:colOff>
      <xdr:row>39</xdr:row>
      <xdr:rowOff>24130</xdr:rowOff>
    </xdr:to>
    <xdr:sp macro="" textlink="">
      <xdr:nvSpPr>
        <xdr:cNvPr id="381" name="フローチャート: 判断 380"/>
        <xdr:cNvSpPr/>
      </xdr:nvSpPr>
      <xdr:spPr>
        <a:xfrm>
          <a:off x="22110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100838</xdr:rowOff>
    </xdr:from>
    <xdr:to>
      <xdr:col>112</xdr:col>
      <xdr:colOff>38100</xdr:colOff>
      <xdr:row>39</xdr:row>
      <xdr:rowOff>30988</xdr:rowOff>
    </xdr:to>
    <xdr:sp macro="" textlink="">
      <xdr:nvSpPr>
        <xdr:cNvPr id="382" name="フローチャート: 判断 381"/>
        <xdr:cNvSpPr/>
      </xdr:nvSpPr>
      <xdr:spPr>
        <a:xfrm>
          <a:off x="21272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125984</xdr:rowOff>
    </xdr:from>
    <xdr:to>
      <xdr:col>107</xdr:col>
      <xdr:colOff>101600</xdr:colOff>
      <xdr:row>39</xdr:row>
      <xdr:rowOff>56134</xdr:rowOff>
    </xdr:to>
    <xdr:sp macro="" textlink="">
      <xdr:nvSpPr>
        <xdr:cNvPr id="383" name="フローチャート: 判断 382"/>
        <xdr:cNvSpPr/>
      </xdr:nvSpPr>
      <xdr:spPr>
        <a:xfrm>
          <a:off x="203835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4" name="テキスト ボックス 3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5" name="テキスト ボックス 3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6" name="テキスト ボックス 3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7" name="テキスト ボックス 3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8" name="テキスト ボックス 3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112268</xdr:rowOff>
    </xdr:from>
    <xdr:to>
      <xdr:col>116</xdr:col>
      <xdr:colOff>114300</xdr:colOff>
      <xdr:row>37</xdr:row>
      <xdr:rowOff>42418</xdr:rowOff>
    </xdr:to>
    <xdr:sp macro="" textlink="">
      <xdr:nvSpPr>
        <xdr:cNvPr id="389" name="楕円 388"/>
        <xdr:cNvSpPr/>
      </xdr:nvSpPr>
      <xdr:spPr>
        <a:xfrm>
          <a:off x="22110700" y="628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135145</xdr:rowOff>
    </xdr:from>
    <xdr:ext cx="469744" cy="259045"/>
    <xdr:sp macro="" textlink="">
      <xdr:nvSpPr>
        <xdr:cNvPr id="390" name="【認定こども園・幼稚園・保育所】&#10;一人当たり面積該当値テキスト"/>
        <xdr:cNvSpPr txBox="1"/>
      </xdr:nvSpPr>
      <xdr:spPr>
        <a:xfrm>
          <a:off x="22199600"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123698</xdr:rowOff>
    </xdr:from>
    <xdr:to>
      <xdr:col>112</xdr:col>
      <xdr:colOff>38100</xdr:colOff>
      <xdr:row>37</xdr:row>
      <xdr:rowOff>53848</xdr:rowOff>
    </xdr:to>
    <xdr:sp macro="" textlink="">
      <xdr:nvSpPr>
        <xdr:cNvPr id="391" name="楕円 390"/>
        <xdr:cNvSpPr/>
      </xdr:nvSpPr>
      <xdr:spPr>
        <a:xfrm>
          <a:off x="21272500" y="629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163068</xdr:rowOff>
    </xdr:from>
    <xdr:to>
      <xdr:col>116</xdr:col>
      <xdr:colOff>63500</xdr:colOff>
      <xdr:row>37</xdr:row>
      <xdr:rowOff>3048</xdr:rowOff>
    </xdr:to>
    <xdr:cxnSp macro="">
      <xdr:nvCxnSpPr>
        <xdr:cNvPr id="392" name="直線コネクタ 391"/>
        <xdr:cNvCxnSpPr/>
      </xdr:nvCxnSpPr>
      <xdr:spPr>
        <a:xfrm flipV="1">
          <a:off x="21323300" y="6335268"/>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22115</xdr:rowOff>
    </xdr:from>
    <xdr:ext cx="469744" cy="259045"/>
    <xdr:sp macro="" textlink="">
      <xdr:nvSpPr>
        <xdr:cNvPr id="393" name="n_1aveValue【認定こども園・幼稚園・保育所】&#10;一人当たり面積"/>
        <xdr:cNvSpPr txBox="1"/>
      </xdr:nvSpPr>
      <xdr:spPr>
        <a:xfrm>
          <a:off x="21075727"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72661</xdr:rowOff>
    </xdr:from>
    <xdr:ext cx="469744" cy="259045"/>
    <xdr:sp macro="" textlink="">
      <xdr:nvSpPr>
        <xdr:cNvPr id="394" name="n_2aveValue【認定こども園・幼稚園・保育所】&#10;一人当たり面積"/>
        <xdr:cNvSpPr txBox="1"/>
      </xdr:nvSpPr>
      <xdr:spPr>
        <a:xfrm>
          <a:off x="20199427" y="641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70375</xdr:rowOff>
    </xdr:from>
    <xdr:ext cx="469744" cy="259045"/>
    <xdr:sp macro="" textlink="">
      <xdr:nvSpPr>
        <xdr:cNvPr id="395" name="n_1mainValue【認定こども園・幼稚園・保育所】&#10;一人当たり面積"/>
        <xdr:cNvSpPr txBox="1"/>
      </xdr:nvSpPr>
      <xdr:spPr>
        <a:xfrm>
          <a:off x="21075727" y="607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6" name="正方形/長方形 39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7" name="正方形/長方形 39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8" name="正方形/長方形 39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9" name="正方形/長方形 39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0" name="正方形/長方形 39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1" name="正方形/長方形 40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2" name="正方形/長方形 40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3" name="正方形/長方形 40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4" name="テキスト ボックス 40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5" name="直線コネクタ 40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06" name="テキスト ボックス 40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07" name="直線コネクタ 40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08" name="テキスト ボックス 407"/>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09" name="直線コネクタ 40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0" name="テキスト ボックス 40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1" name="直線コネクタ 41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12" name="テキスト ボックス 41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13" name="直線コネクタ 41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14" name="テキスト ボックス 41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15" name="直線コネクタ 41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16" name="テキスト ボックス 41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17" name="直線コネクタ 41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18" name="テキスト ボックス 417"/>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9" name="直線コネクタ 41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0" name="テキスト ボックス 41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9797</xdr:rowOff>
    </xdr:from>
    <xdr:to>
      <xdr:col>85</xdr:col>
      <xdr:colOff>126364</xdr:colOff>
      <xdr:row>64</xdr:row>
      <xdr:rowOff>133894</xdr:rowOff>
    </xdr:to>
    <xdr:cxnSp macro="">
      <xdr:nvCxnSpPr>
        <xdr:cNvPr id="422" name="直線コネクタ 421"/>
        <xdr:cNvCxnSpPr/>
      </xdr:nvCxnSpPr>
      <xdr:spPr>
        <a:xfrm flipV="1">
          <a:off x="16318864" y="9610997"/>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137721</xdr:rowOff>
    </xdr:from>
    <xdr:ext cx="405111" cy="259045"/>
    <xdr:sp macro="" textlink="">
      <xdr:nvSpPr>
        <xdr:cNvPr id="423" name="【学校施設】&#10;有形固定資産減価償却率最小値テキスト"/>
        <xdr:cNvSpPr txBox="1"/>
      </xdr:nvSpPr>
      <xdr:spPr>
        <a:xfrm>
          <a:off x="16357600" y="1111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133894</xdr:rowOff>
    </xdr:from>
    <xdr:to>
      <xdr:col>86</xdr:col>
      <xdr:colOff>25400</xdr:colOff>
      <xdr:row>64</xdr:row>
      <xdr:rowOff>133894</xdr:rowOff>
    </xdr:to>
    <xdr:cxnSp macro="">
      <xdr:nvCxnSpPr>
        <xdr:cNvPr id="424" name="直線コネクタ 423"/>
        <xdr:cNvCxnSpPr/>
      </xdr:nvCxnSpPr>
      <xdr:spPr>
        <a:xfrm>
          <a:off x="16230600" y="1110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127924</xdr:rowOff>
    </xdr:from>
    <xdr:ext cx="405111" cy="259045"/>
    <xdr:sp macro="" textlink="">
      <xdr:nvSpPr>
        <xdr:cNvPr id="425" name="【学校施設】&#10;有形固定資産減価償却率最大値テキスト"/>
        <xdr:cNvSpPr txBox="1"/>
      </xdr:nvSpPr>
      <xdr:spPr>
        <a:xfrm>
          <a:off x="16357600" y="9386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9797</xdr:rowOff>
    </xdr:from>
    <xdr:to>
      <xdr:col>86</xdr:col>
      <xdr:colOff>25400</xdr:colOff>
      <xdr:row>56</xdr:row>
      <xdr:rowOff>9797</xdr:rowOff>
    </xdr:to>
    <xdr:cxnSp macro="">
      <xdr:nvCxnSpPr>
        <xdr:cNvPr id="426" name="直線コネクタ 425"/>
        <xdr:cNvCxnSpPr/>
      </xdr:nvCxnSpPr>
      <xdr:spPr>
        <a:xfrm>
          <a:off x="16230600" y="961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50454</xdr:rowOff>
    </xdr:from>
    <xdr:ext cx="405111" cy="259045"/>
    <xdr:sp macro="" textlink="">
      <xdr:nvSpPr>
        <xdr:cNvPr id="427" name="【学校施設】&#10;有形固定資産減価償却率平均値テキスト"/>
        <xdr:cNvSpPr txBox="1"/>
      </xdr:nvSpPr>
      <xdr:spPr>
        <a:xfrm>
          <a:off x="16357600" y="10166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428" name="フローチャート: 判断 427"/>
        <xdr:cNvSpPr/>
      </xdr:nvSpPr>
      <xdr:spPr>
        <a:xfrm>
          <a:off x="162687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53703</xdr:rowOff>
    </xdr:from>
    <xdr:to>
      <xdr:col>81</xdr:col>
      <xdr:colOff>101600</xdr:colOff>
      <xdr:row>60</xdr:row>
      <xdr:rowOff>155303</xdr:rowOff>
    </xdr:to>
    <xdr:sp macro="" textlink="">
      <xdr:nvSpPr>
        <xdr:cNvPr id="429" name="フローチャート: 判断 428"/>
        <xdr:cNvSpPr/>
      </xdr:nvSpPr>
      <xdr:spPr>
        <a:xfrm>
          <a:off x="15430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102688</xdr:rowOff>
    </xdr:from>
    <xdr:to>
      <xdr:col>76</xdr:col>
      <xdr:colOff>165100</xdr:colOff>
      <xdr:row>61</xdr:row>
      <xdr:rowOff>32838</xdr:rowOff>
    </xdr:to>
    <xdr:sp macro="" textlink="">
      <xdr:nvSpPr>
        <xdr:cNvPr id="430" name="フローチャート: 判断 429"/>
        <xdr:cNvSpPr/>
      </xdr:nvSpPr>
      <xdr:spPr>
        <a:xfrm>
          <a:off x="14541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1" name="テキスト ボックス 43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2" name="テキスト ボックス 43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3" name="テキスト ボックス 43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4" name="テキスト ボックス 43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5" name="テキスト ボックス 43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133713</xdr:rowOff>
    </xdr:from>
    <xdr:to>
      <xdr:col>85</xdr:col>
      <xdr:colOff>177800</xdr:colOff>
      <xdr:row>62</xdr:row>
      <xdr:rowOff>63863</xdr:rowOff>
    </xdr:to>
    <xdr:sp macro="" textlink="">
      <xdr:nvSpPr>
        <xdr:cNvPr id="436" name="楕円 435"/>
        <xdr:cNvSpPr/>
      </xdr:nvSpPr>
      <xdr:spPr>
        <a:xfrm>
          <a:off x="162687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112140</xdr:rowOff>
    </xdr:from>
    <xdr:ext cx="405111" cy="259045"/>
    <xdr:sp macro="" textlink="">
      <xdr:nvSpPr>
        <xdr:cNvPr id="437" name="【学校施設】&#10;有形固定資産減価償却率該当値テキスト"/>
        <xdr:cNvSpPr txBox="1"/>
      </xdr:nvSpPr>
      <xdr:spPr>
        <a:xfrm>
          <a:off x="16357600"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166370</xdr:rowOff>
    </xdr:from>
    <xdr:to>
      <xdr:col>81</xdr:col>
      <xdr:colOff>101600</xdr:colOff>
      <xdr:row>62</xdr:row>
      <xdr:rowOff>96520</xdr:rowOff>
    </xdr:to>
    <xdr:sp macro="" textlink="">
      <xdr:nvSpPr>
        <xdr:cNvPr id="438" name="楕円 437"/>
        <xdr:cNvSpPr/>
      </xdr:nvSpPr>
      <xdr:spPr>
        <a:xfrm>
          <a:off x="15430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13063</xdr:rowOff>
    </xdr:from>
    <xdr:to>
      <xdr:col>85</xdr:col>
      <xdr:colOff>127000</xdr:colOff>
      <xdr:row>62</xdr:row>
      <xdr:rowOff>45720</xdr:rowOff>
    </xdr:to>
    <xdr:cxnSp macro="">
      <xdr:nvCxnSpPr>
        <xdr:cNvPr id="439" name="直線コネクタ 438"/>
        <xdr:cNvCxnSpPr/>
      </xdr:nvCxnSpPr>
      <xdr:spPr>
        <a:xfrm flipV="1">
          <a:off x="15481300" y="1064296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380</xdr:rowOff>
    </xdr:from>
    <xdr:ext cx="405111" cy="259045"/>
    <xdr:sp macro="" textlink="">
      <xdr:nvSpPr>
        <xdr:cNvPr id="440" name="n_1aveValue【学校施設】&#10;有形固定資産減価償却率"/>
        <xdr:cNvSpPr txBox="1"/>
      </xdr:nvSpPr>
      <xdr:spPr>
        <a:xfrm>
          <a:off x="152660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49365</xdr:rowOff>
    </xdr:from>
    <xdr:ext cx="405111" cy="259045"/>
    <xdr:sp macro="" textlink="">
      <xdr:nvSpPr>
        <xdr:cNvPr id="441" name="n_2aveValue【学校施設】&#10;有形固定資産減価償却率"/>
        <xdr:cNvSpPr txBox="1"/>
      </xdr:nvSpPr>
      <xdr:spPr>
        <a:xfrm>
          <a:off x="14389744" y="1016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87647</xdr:rowOff>
    </xdr:from>
    <xdr:ext cx="405111" cy="259045"/>
    <xdr:sp macro="" textlink="">
      <xdr:nvSpPr>
        <xdr:cNvPr id="442" name="n_1mainValue【学校施設】&#10;有形固定資産減価償却率"/>
        <xdr:cNvSpPr txBox="1"/>
      </xdr:nvSpPr>
      <xdr:spPr>
        <a:xfrm>
          <a:off x="152660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3" name="正方形/長方形 44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4" name="正方形/長方形 44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5" name="正方形/長方形 44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6" name="正方形/長方形 44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7" name="正方形/長方形 44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8" name="正方形/長方形 44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9" name="正方形/長方形 44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0" name="正方形/長方形 44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1" name="テキスト ボックス 45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2" name="直線コネクタ 45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53" name="テキスト ボックス 45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54" name="直線コネクタ 45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55" name="テキスト ボックス 45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56" name="直線コネクタ 45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57" name="テキスト ボックス 45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58" name="直線コネクタ 45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59" name="テキスト ボックス 45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0" name="直線コネクタ 45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61" name="テキスト ボックス 46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62" name="直線コネクタ 46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63" name="テキスト ボックス 46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4" name="直線コネクタ 46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5" name="テキスト ボックス 46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0</xdr:rowOff>
    </xdr:from>
    <xdr:to>
      <xdr:col>116</xdr:col>
      <xdr:colOff>62864</xdr:colOff>
      <xdr:row>64</xdr:row>
      <xdr:rowOff>111252</xdr:rowOff>
    </xdr:to>
    <xdr:cxnSp macro="">
      <xdr:nvCxnSpPr>
        <xdr:cNvPr id="467" name="直線コネクタ 466"/>
        <xdr:cNvCxnSpPr/>
      </xdr:nvCxnSpPr>
      <xdr:spPr>
        <a:xfrm flipV="1">
          <a:off x="22160864" y="9772650"/>
          <a:ext cx="0" cy="1311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115079</xdr:rowOff>
    </xdr:from>
    <xdr:ext cx="469744" cy="259045"/>
    <xdr:sp macro="" textlink="">
      <xdr:nvSpPr>
        <xdr:cNvPr id="468" name="【学校施設】&#10;一人当たり面積最小値テキスト"/>
        <xdr:cNvSpPr txBox="1"/>
      </xdr:nvSpPr>
      <xdr:spPr>
        <a:xfrm>
          <a:off x="22199600" y="1108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111252</xdr:rowOff>
    </xdr:from>
    <xdr:to>
      <xdr:col>116</xdr:col>
      <xdr:colOff>152400</xdr:colOff>
      <xdr:row>64</xdr:row>
      <xdr:rowOff>111252</xdr:rowOff>
    </xdr:to>
    <xdr:cxnSp macro="">
      <xdr:nvCxnSpPr>
        <xdr:cNvPr id="469" name="直線コネクタ 468"/>
        <xdr:cNvCxnSpPr/>
      </xdr:nvCxnSpPr>
      <xdr:spPr>
        <a:xfrm>
          <a:off x="22072600" y="1108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118127</xdr:rowOff>
    </xdr:from>
    <xdr:ext cx="469744" cy="259045"/>
    <xdr:sp macro="" textlink="">
      <xdr:nvSpPr>
        <xdr:cNvPr id="470" name="【学校施設】&#10;一人当たり面積最大値テキスト"/>
        <xdr:cNvSpPr txBox="1"/>
      </xdr:nvSpPr>
      <xdr:spPr>
        <a:xfrm>
          <a:off x="22199600" y="954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0</xdr:rowOff>
    </xdr:from>
    <xdr:to>
      <xdr:col>116</xdr:col>
      <xdr:colOff>152400</xdr:colOff>
      <xdr:row>57</xdr:row>
      <xdr:rowOff>0</xdr:rowOff>
    </xdr:to>
    <xdr:cxnSp macro="">
      <xdr:nvCxnSpPr>
        <xdr:cNvPr id="471" name="直線コネクタ 470"/>
        <xdr:cNvCxnSpPr/>
      </xdr:nvCxnSpPr>
      <xdr:spPr>
        <a:xfrm>
          <a:off x="22072600" y="977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160799</xdr:rowOff>
    </xdr:from>
    <xdr:ext cx="469744" cy="259045"/>
    <xdr:sp macro="" textlink="">
      <xdr:nvSpPr>
        <xdr:cNvPr id="472" name="【学校施設】&#10;一人当たり面積平均値テキスト"/>
        <xdr:cNvSpPr txBox="1"/>
      </xdr:nvSpPr>
      <xdr:spPr>
        <a:xfrm>
          <a:off x="22199600" y="10447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xdr:rowOff>
    </xdr:from>
    <xdr:to>
      <xdr:col>116</xdr:col>
      <xdr:colOff>114300</xdr:colOff>
      <xdr:row>61</xdr:row>
      <xdr:rowOff>112522</xdr:rowOff>
    </xdr:to>
    <xdr:sp macro="" textlink="">
      <xdr:nvSpPr>
        <xdr:cNvPr id="473" name="フローチャート: 判断 472"/>
        <xdr:cNvSpPr/>
      </xdr:nvSpPr>
      <xdr:spPr>
        <a:xfrm>
          <a:off x="22110700" y="1046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33782</xdr:rowOff>
    </xdr:from>
    <xdr:to>
      <xdr:col>112</xdr:col>
      <xdr:colOff>38100</xdr:colOff>
      <xdr:row>61</xdr:row>
      <xdr:rowOff>135382</xdr:rowOff>
    </xdr:to>
    <xdr:sp macro="" textlink="">
      <xdr:nvSpPr>
        <xdr:cNvPr id="474" name="フローチャート: 判断 473"/>
        <xdr:cNvSpPr/>
      </xdr:nvSpPr>
      <xdr:spPr>
        <a:xfrm>
          <a:off x="21272500" y="1049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54356</xdr:rowOff>
    </xdr:from>
    <xdr:to>
      <xdr:col>107</xdr:col>
      <xdr:colOff>101600</xdr:colOff>
      <xdr:row>61</xdr:row>
      <xdr:rowOff>155956</xdr:rowOff>
    </xdr:to>
    <xdr:sp macro="" textlink="">
      <xdr:nvSpPr>
        <xdr:cNvPr id="475" name="フローチャート: 判断 474"/>
        <xdr:cNvSpPr/>
      </xdr:nvSpPr>
      <xdr:spPr>
        <a:xfrm>
          <a:off x="20383500" y="1051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6" name="テキスト ボックス 47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7" name="テキスト ボックス 47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8" name="テキスト ボックス 47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9" name="テキスト ボックス 47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0" name="テキスト ボックス 47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49784</xdr:rowOff>
    </xdr:from>
    <xdr:to>
      <xdr:col>116</xdr:col>
      <xdr:colOff>114300</xdr:colOff>
      <xdr:row>59</xdr:row>
      <xdr:rowOff>151384</xdr:rowOff>
    </xdr:to>
    <xdr:sp macro="" textlink="">
      <xdr:nvSpPr>
        <xdr:cNvPr id="481" name="楕円 480"/>
        <xdr:cNvSpPr/>
      </xdr:nvSpPr>
      <xdr:spPr>
        <a:xfrm>
          <a:off x="22110700" y="1016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72661</xdr:rowOff>
    </xdr:from>
    <xdr:ext cx="469744" cy="259045"/>
    <xdr:sp macro="" textlink="">
      <xdr:nvSpPr>
        <xdr:cNvPr id="482" name="【学校施設】&#10;一人当たり面積該当値テキスト"/>
        <xdr:cNvSpPr txBox="1"/>
      </xdr:nvSpPr>
      <xdr:spPr>
        <a:xfrm>
          <a:off x="22199600" y="1001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71120</xdr:rowOff>
    </xdr:from>
    <xdr:to>
      <xdr:col>112</xdr:col>
      <xdr:colOff>38100</xdr:colOff>
      <xdr:row>60</xdr:row>
      <xdr:rowOff>1270</xdr:rowOff>
    </xdr:to>
    <xdr:sp macro="" textlink="">
      <xdr:nvSpPr>
        <xdr:cNvPr id="483" name="楕円 482"/>
        <xdr:cNvSpPr/>
      </xdr:nvSpPr>
      <xdr:spPr>
        <a:xfrm>
          <a:off x="212725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100584</xdr:rowOff>
    </xdr:from>
    <xdr:to>
      <xdr:col>116</xdr:col>
      <xdr:colOff>63500</xdr:colOff>
      <xdr:row>59</xdr:row>
      <xdr:rowOff>121920</xdr:rowOff>
    </xdr:to>
    <xdr:cxnSp macro="">
      <xdr:nvCxnSpPr>
        <xdr:cNvPr id="484" name="直線コネクタ 483"/>
        <xdr:cNvCxnSpPr/>
      </xdr:nvCxnSpPr>
      <xdr:spPr>
        <a:xfrm flipV="1">
          <a:off x="21323300" y="10216134"/>
          <a:ext cx="8382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126509</xdr:rowOff>
    </xdr:from>
    <xdr:ext cx="469744" cy="259045"/>
    <xdr:sp macro="" textlink="">
      <xdr:nvSpPr>
        <xdr:cNvPr id="485" name="n_1aveValue【学校施設】&#10;一人当たり面積"/>
        <xdr:cNvSpPr txBox="1"/>
      </xdr:nvSpPr>
      <xdr:spPr>
        <a:xfrm>
          <a:off x="21075727" y="1058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1033</xdr:rowOff>
    </xdr:from>
    <xdr:ext cx="469744" cy="259045"/>
    <xdr:sp macro="" textlink="">
      <xdr:nvSpPr>
        <xdr:cNvPr id="486" name="n_2aveValue【学校施設】&#10;一人当たり面積"/>
        <xdr:cNvSpPr txBox="1"/>
      </xdr:nvSpPr>
      <xdr:spPr>
        <a:xfrm>
          <a:off x="20199427" y="1028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17797</xdr:rowOff>
    </xdr:from>
    <xdr:ext cx="469744" cy="259045"/>
    <xdr:sp macro="" textlink="">
      <xdr:nvSpPr>
        <xdr:cNvPr id="487" name="n_1mainValue【学校施設】&#10;一人当たり面積"/>
        <xdr:cNvSpPr txBox="1"/>
      </xdr:nvSpPr>
      <xdr:spPr>
        <a:xfrm>
          <a:off x="21075727" y="996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8" name="正方形/長方形 48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9" name="正方形/長方形 48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0" name="正方形/長方形 48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1" name="正方形/長方形 49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2" name="正方形/長方形 49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3" name="正方形/長方形 49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4" name="正方形/長方形 49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5" name="正方形/長方形 49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6" name="テキスト ボックス 49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7" name="直線コネクタ 49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98" name="テキスト ボックス 497"/>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99" name="直線コネクタ 49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00" name="テキスト ボックス 499"/>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01" name="直線コネクタ 50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02" name="テキスト ボックス 50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03" name="直線コネクタ 50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04" name="テキスト ボックス 50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05" name="直線コネクタ 50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06" name="テキスト ボックス 50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07" name="直線コネクタ 50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08" name="テキスト ボックス 507"/>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9" name="直線コネクタ 50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0" name="テキスト ボックス 50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68580</xdr:rowOff>
    </xdr:to>
    <xdr:cxnSp macro="">
      <xdr:nvCxnSpPr>
        <xdr:cNvPr id="512" name="直線コネクタ 511"/>
        <xdr:cNvCxnSpPr/>
      </xdr:nvCxnSpPr>
      <xdr:spPr>
        <a:xfrm flipV="1">
          <a:off x="16318864" y="1333500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72407</xdr:rowOff>
    </xdr:from>
    <xdr:ext cx="405111" cy="259045"/>
    <xdr:sp macro="" textlink="">
      <xdr:nvSpPr>
        <xdr:cNvPr id="513" name="【児童館】&#10;有形固定資産減価償却率最小値テキスト"/>
        <xdr:cNvSpPr txBox="1"/>
      </xdr:nvSpPr>
      <xdr:spPr>
        <a:xfrm>
          <a:off x="16357600" y="1481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514" name="直線コネクタ 513"/>
        <xdr:cNvCxnSpPr/>
      </xdr:nvCxnSpPr>
      <xdr:spPr>
        <a:xfrm>
          <a:off x="16230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15"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16" name="直線コネクタ 515"/>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38752</xdr:rowOff>
    </xdr:from>
    <xdr:ext cx="405111" cy="259045"/>
    <xdr:sp macro="" textlink="">
      <xdr:nvSpPr>
        <xdr:cNvPr id="517" name="【児童館】&#10;有形固定資産減価償却率平均値テキスト"/>
        <xdr:cNvSpPr txBox="1"/>
      </xdr:nvSpPr>
      <xdr:spPr>
        <a:xfrm>
          <a:off x="16357600" y="13926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15875</xdr:rowOff>
    </xdr:from>
    <xdr:to>
      <xdr:col>85</xdr:col>
      <xdr:colOff>177800</xdr:colOff>
      <xdr:row>82</xdr:row>
      <xdr:rowOff>117475</xdr:rowOff>
    </xdr:to>
    <xdr:sp macro="" textlink="">
      <xdr:nvSpPr>
        <xdr:cNvPr id="518" name="フローチャート: 判断 517"/>
        <xdr:cNvSpPr/>
      </xdr:nvSpPr>
      <xdr:spPr>
        <a:xfrm>
          <a:off x="162687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63500</xdr:rowOff>
    </xdr:from>
    <xdr:to>
      <xdr:col>81</xdr:col>
      <xdr:colOff>101600</xdr:colOff>
      <xdr:row>82</xdr:row>
      <xdr:rowOff>165100</xdr:rowOff>
    </xdr:to>
    <xdr:sp macro="" textlink="">
      <xdr:nvSpPr>
        <xdr:cNvPr id="519" name="フローチャート: 判断 518"/>
        <xdr:cNvSpPr/>
      </xdr:nvSpPr>
      <xdr:spPr>
        <a:xfrm>
          <a:off x="15430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147320</xdr:rowOff>
    </xdr:from>
    <xdr:to>
      <xdr:col>76</xdr:col>
      <xdr:colOff>165100</xdr:colOff>
      <xdr:row>83</xdr:row>
      <xdr:rowOff>77470</xdr:rowOff>
    </xdr:to>
    <xdr:sp macro="" textlink="">
      <xdr:nvSpPr>
        <xdr:cNvPr id="520" name="フローチャート: 判断 519"/>
        <xdr:cNvSpPr/>
      </xdr:nvSpPr>
      <xdr:spPr>
        <a:xfrm>
          <a:off x="14541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1" name="テキスト ボックス 52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2" name="テキスト ボックス 52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3" name="テキスト ボックス 52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4" name="テキスト ボックス 52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5" name="テキスト ボックス 52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92075</xdr:rowOff>
    </xdr:from>
    <xdr:to>
      <xdr:col>85</xdr:col>
      <xdr:colOff>177800</xdr:colOff>
      <xdr:row>84</xdr:row>
      <xdr:rowOff>22225</xdr:rowOff>
    </xdr:to>
    <xdr:sp macro="" textlink="">
      <xdr:nvSpPr>
        <xdr:cNvPr id="526" name="楕円 525"/>
        <xdr:cNvSpPr/>
      </xdr:nvSpPr>
      <xdr:spPr>
        <a:xfrm>
          <a:off x="16268700" y="1432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70502</xdr:rowOff>
    </xdr:from>
    <xdr:ext cx="405111" cy="259045"/>
    <xdr:sp macro="" textlink="">
      <xdr:nvSpPr>
        <xdr:cNvPr id="527" name="【児童館】&#10;有形固定資産減価償却率該当値テキスト"/>
        <xdr:cNvSpPr txBox="1"/>
      </xdr:nvSpPr>
      <xdr:spPr>
        <a:xfrm>
          <a:off x="16357600" y="1430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149225</xdr:rowOff>
    </xdr:from>
    <xdr:to>
      <xdr:col>81</xdr:col>
      <xdr:colOff>101600</xdr:colOff>
      <xdr:row>84</xdr:row>
      <xdr:rowOff>79375</xdr:rowOff>
    </xdr:to>
    <xdr:sp macro="" textlink="">
      <xdr:nvSpPr>
        <xdr:cNvPr id="528" name="楕円 527"/>
        <xdr:cNvSpPr/>
      </xdr:nvSpPr>
      <xdr:spPr>
        <a:xfrm>
          <a:off x="15430500" y="143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142875</xdr:rowOff>
    </xdr:from>
    <xdr:to>
      <xdr:col>85</xdr:col>
      <xdr:colOff>127000</xdr:colOff>
      <xdr:row>84</xdr:row>
      <xdr:rowOff>28575</xdr:rowOff>
    </xdr:to>
    <xdr:cxnSp macro="">
      <xdr:nvCxnSpPr>
        <xdr:cNvPr id="529" name="直線コネクタ 528"/>
        <xdr:cNvCxnSpPr/>
      </xdr:nvCxnSpPr>
      <xdr:spPr>
        <a:xfrm flipV="1">
          <a:off x="15481300" y="1437322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10177</xdr:rowOff>
    </xdr:from>
    <xdr:ext cx="405111" cy="259045"/>
    <xdr:sp macro="" textlink="">
      <xdr:nvSpPr>
        <xdr:cNvPr id="530" name="n_1aveValue【児童館】&#10;有形固定資産減価償却率"/>
        <xdr:cNvSpPr txBox="1"/>
      </xdr:nvSpPr>
      <xdr:spPr>
        <a:xfrm>
          <a:off x="152660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93997</xdr:rowOff>
    </xdr:from>
    <xdr:ext cx="405111" cy="259045"/>
    <xdr:sp macro="" textlink="">
      <xdr:nvSpPr>
        <xdr:cNvPr id="531" name="n_2aveValue【児童館】&#10;有形固定資産減価償却率"/>
        <xdr:cNvSpPr txBox="1"/>
      </xdr:nvSpPr>
      <xdr:spPr>
        <a:xfrm>
          <a:off x="14389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70502</xdr:rowOff>
    </xdr:from>
    <xdr:ext cx="405111" cy="259045"/>
    <xdr:sp macro="" textlink="">
      <xdr:nvSpPr>
        <xdr:cNvPr id="532" name="n_1mainValue【児童館】&#10;有形固定資産減価償却率"/>
        <xdr:cNvSpPr txBox="1"/>
      </xdr:nvSpPr>
      <xdr:spPr>
        <a:xfrm>
          <a:off x="15266044" y="1447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3" name="正方形/長方形 53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4" name="正方形/長方形 53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5" name="正方形/長方形 53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6" name="正方形/長方形 53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7" name="正方形/長方形 53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8" name="正方形/長方形 53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9" name="正方形/長方形 53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0" name="正方形/長方形 53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1" name="テキスト ボックス 54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2" name="直線コネクタ 54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43" name="直線コネクタ 54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44" name="テキスト ボックス 54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45" name="直線コネクタ 54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46" name="テキスト ボックス 54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47" name="直線コネクタ 54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48" name="テキスト ボックス 54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49" name="直線コネクタ 54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50" name="テキスト ボックス 54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51" name="直線コネクタ 55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52" name="テキスト ボックス 55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3" name="直線コネクタ 55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4" name="テキスト ボックス 55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127000</xdr:rowOff>
    </xdr:from>
    <xdr:to>
      <xdr:col>116</xdr:col>
      <xdr:colOff>62864</xdr:colOff>
      <xdr:row>86</xdr:row>
      <xdr:rowOff>38100</xdr:rowOff>
    </xdr:to>
    <xdr:cxnSp macro="">
      <xdr:nvCxnSpPr>
        <xdr:cNvPr id="556" name="直線コネクタ 555"/>
        <xdr:cNvCxnSpPr/>
      </xdr:nvCxnSpPr>
      <xdr:spPr>
        <a:xfrm flipV="1">
          <a:off x="22160864" y="135001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557"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558" name="直線コネクタ 557"/>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73677</xdr:rowOff>
    </xdr:from>
    <xdr:ext cx="469744" cy="259045"/>
    <xdr:sp macro="" textlink="">
      <xdr:nvSpPr>
        <xdr:cNvPr id="559" name="【児童館】&#10;一人当たり面積最大値テキスト"/>
        <xdr:cNvSpPr txBox="1"/>
      </xdr:nvSpPr>
      <xdr:spPr>
        <a:xfrm>
          <a:off x="22199600" y="1327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127000</xdr:rowOff>
    </xdr:from>
    <xdr:to>
      <xdr:col>116</xdr:col>
      <xdr:colOff>152400</xdr:colOff>
      <xdr:row>78</xdr:row>
      <xdr:rowOff>127000</xdr:rowOff>
    </xdr:to>
    <xdr:cxnSp macro="">
      <xdr:nvCxnSpPr>
        <xdr:cNvPr id="560" name="直線コネクタ 559"/>
        <xdr:cNvCxnSpPr/>
      </xdr:nvCxnSpPr>
      <xdr:spPr>
        <a:xfrm>
          <a:off x="22072600" y="1350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561" name="【児童館】&#10;一人当たり面積平均値テキスト"/>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562" name="フローチャート: 判断 561"/>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165100</xdr:rowOff>
    </xdr:from>
    <xdr:to>
      <xdr:col>112</xdr:col>
      <xdr:colOff>38100</xdr:colOff>
      <xdr:row>83</xdr:row>
      <xdr:rowOff>95250</xdr:rowOff>
    </xdr:to>
    <xdr:sp macro="" textlink="">
      <xdr:nvSpPr>
        <xdr:cNvPr id="563" name="フローチャート: 判断 562"/>
        <xdr:cNvSpPr/>
      </xdr:nvSpPr>
      <xdr:spPr>
        <a:xfrm>
          <a:off x="21272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19050</xdr:rowOff>
    </xdr:from>
    <xdr:to>
      <xdr:col>107</xdr:col>
      <xdr:colOff>101600</xdr:colOff>
      <xdr:row>83</xdr:row>
      <xdr:rowOff>120650</xdr:rowOff>
    </xdr:to>
    <xdr:sp macro="" textlink="">
      <xdr:nvSpPr>
        <xdr:cNvPr id="564" name="フローチャート: 判断 563"/>
        <xdr:cNvSpPr/>
      </xdr:nvSpPr>
      <xdr:spPr>
        <a:xfrm>
          <a:off x="20383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65" name="テキスト ボックス 56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6" name="テキスト ボックス 56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7" name="テキスト ボックス 56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8" name="テキスト ボックス 56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69" name="テキスト ボックス 56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19050</xdr:rowOff>
    </xdr:from>
    <xdr:to>
      <xdr:col>116</xdr:col>
      <xdr:colOff>114300</xdr:colOff>
      <xdr:row>81</xdr:row>
      <xdr:rowOff>120650</xdr:rowOff>
    </xdr:to>
    <xdr:sp macro="" textlink="">
      <xdr:nvSpPr>
        <xdr:cNvPr id="570" name="楕円 569"/>
        <xdr:cNvSpPr/>
      </xdr:nvSpPr>
      <xdr:spPr>
        <a:xfrm>
          <a:off x="221107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41927</xdr:rowOff>
    </xdr:from>
    <xdr:ext cx="469744" cy="259045"/>
    <xdr:sp macro="" textlink="">
      <xdr:nvSpPr>
        <xdr:cNvPr id="571" name="【児童館】&#10;一人当たり面積該当値テキスト"/>
        <xdr:cNvSpPr txBox="1"/>
      </xdr:nvSpPr>
      <xdr:spPr>
        <a:xfrm>
          <a:off x="22199600" y="1375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31750</xdr:rowOff>
    </xdr:from>
    <xdr:to>
      <xdr:col>112</xdr:col>
      <xdr:colOff>38100</xdr:colOff>
      <xdr:row>81</xdr:row>
      <xdr:rowOff>133350</xdr:rowOff>
    </xdr:to>
    <xdr:sp macro="" textlink="">
      <xdr:nvSpPr>
        <xdr:cNvPr id="572" name="楕円 571"/>
        <xdr:cNvSpPr/>
      </xdr:nvSpPr>
      <xdr:spPr>
        <a:xfrm>
          <a:off x="21272500" y="1391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69850</xdr:rowOff>
    </xdr:from>
    <xdr:to>
      <xdr:col>116</xdr:col>
      <xdr:colOff>63500</xdr:colOff>
      <xdr:row>81</xdr:row>
      <xdr:rowOff>82550</xdr:rowOff>
    </xdr:to>
    <xdr:cxnSp macro="">
      <xdr:nvCxnSpPr>
        <xdr:cNvPr id="573" name="直線コネクタ 572"/>
        <xdr:cNvCxnSpPr/>
      </xdr:nvCxnSpPr>
      <xdr:spPr>
        <a:xfrm flipV="1">
          <a:off x="21323300" y="13957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86377</xdr:rowOff>
    </xdr:from>
    <xdr:ext cx="469744" cy="259045"/>
    <xdr:sp macro="" textlink="">
      <xdr:nvSpPr>
        <xdr:cNvPr id="574" name="n_1aveValue【児童館】&#10;一人当たり面積"/>
        <xdr:cNvSpPr txBox="1"/>
      </xdr:nvSpPr>
      <xdr:spPr>
        <a:xfrm>
          <a:off x="210757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137177</xdr:rowOff>
    </xdr:from>
    <xdr:ext cx="469744" cy="259045"/>
    <xdr:sp macro="" textlink="">
      <xdr:nvSpPr>
        <xdr:cNvPr id="575" name="n_2aveValue【児童館】&#10;一人当たり面積"/>
        <xdr:cNvSpPr txBox="1"/>
      </xdr:nvSpPr>
      <xdr:spPr>
        <a:xfrm>
          <a:off x="20199427" y="1402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149877</xdr:rowOff>
    </xdr:from>
    <xdr:ext cx="469744" cy="259045"/>
    <xdr:sp macro="" textlink="">
      <xdr:nvSpPr>
        <xdr:cNvPr id="576" name="n_1mainValue【児童館】&#10;一人当たり面積"/>
        <xdr:cNvSpPr txBox="1"/>
      </xdr:nvSpPr>
      <xdr:spPr>
        <a:xfrm>
          <a:off x="21075727" y="1369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7" name="正方形/長方形 57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8" name="正方形/長方形 57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9" name="正方形/長方形 57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0" name="正方形/長方形 57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1" name="正方形/長方形 58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2" name="正方形/長方形 58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3" name="正方形/長方形 58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4" name="正方形/長方形 58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5" name="テキスト ボックス 58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6" name="直線コネクタ 58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87" name="テキスト ボックス 586"/>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88" name="直線コネクタ 587"/>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89" name="テキスト ボックス 588"/>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90" name="直線コネクタ 589"/>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91" name="テキスト ボックス 590"/>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92" name="直線コネクタ 591"/>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93" name="テキスト ボックス 592"/>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94" name="直線コネクタ 593"/>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95" name="テキスト ボックス 594"/>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6" name="直線コネクタ 59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97" name="テキスト ボックス 59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9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87630</xdr:rowOff>
    </xdr:from>
    <xdr:to>
      <xdr:col>85</xdr:col>
      <xdr:colOff>126364</xdr:colOff>
      <xdr:row>108</xdr:row>
      <xdr:rowOff>57913</xdr:rowOff>
    </xdr:to>
    <xdr:cxnSp macro="">
      <xdr:nvCxnSpPr>
        <xdr:cNvPr id="599" name="直線コネクタ 598"/>
        <xdr:cNvCxnSpPr/>
      </xdr:nvCxnSpPr>
      <xdr:spPr>
        <a:xfrm flipV="1">
          <a:off x="16318864" y="17404080"/>
          <a:ext cx="0" cy="1170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61740</xdr:rowOff>
    </xdr:from>
    <xdr:ext cx="405111" cy="259045"/>
    <xdr:sp macro="" textlink="">
      <xdr:nvSpPr>
        <xdr:cNvPr id="600" name="【公民館】&#10;有形固定資産減価償却率最小値テキスト"/>
        <xdr:cNvSpPr txBox="1"/>
      </xdr:nvSpPr>
      <xdr:spPr>
        <a:xfrm>
          <a:off x="16357600" y="18578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57913</xdr:rowOff>
    </xdr:from>
    <xdr:to>
      <xdr:col>86</xdr:col>
      <xdr:colOff>25400</xdr:colOff>
      <xdr:row>108</xdr:row>
      <xdr:rowOff>57913</xdr:rowOff>
    </xdr:to>
    <xdr:cxnSp macro="">
      <xdr:nvCxnSpPr>
        <xdr:cNvPr id="601" name="直線コネクタ 600"/>
        <xdr:cNvCxnSpPr/>
      </xdr:nvCxnSpPr>
      <xdr:spPr>
        <a:xfrm>
          <a:off x="16230600" y="1857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34307</xdr:rowOff>
    </xdr:from>
    <xdr:ext cx="405111" cy="259045"/>
    <xdr:sp macro="" textlink="">
      <xdr:nvSpPr>
        <xdr:cNvPr id="602" name="【公民館】&#10;有形固定資産減価償却率最大値テキスト"/>
        <xdr:cNvSpPr txBox="1"/>
      </xdr:nvSpPr>
      <xdr:spPr>
        <a:xfrm>
          <a:off x="16357600" y="1717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87630</xdr:rowOff>
    </xdr:from>
    <xdr:to>
      <xdr:col>86</xdr:col>
      <xdr:colOff>25400</xdr:colOff>
      <xdr:row>101</xdr:row>
      <xdr:rowOff>87630</xdr:rowOff>
    </xdr:to>
    <xdr:cxnSp macro="">
      <xdr:nvCxnSpPr>
        <xdr:cNvPr id="603" name="直線コネクタ 602"/>
        <xdr:cNvCxnSpPr/>
      </xdr:nvCxnSpPr>
      <xdr:spPr>
        <a:xfrm>
          <a:off x="16230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3827</xdr:rowOff>
    </xdr:from>
    <xdr:ext cx="405111" cy="259045"/>
    <xdr:sp macro="" textlink="">
      <xdr:nvSpPr>
        <xdr:cNvPr id="604" name="【公民館】&#10;有形固定資産減価償却率平均値テキスト"/>
        <xdr:cNvSpPr txBox="1"/>
      </xdr:nvSpPr>
      <xdr:spPr>
        <a:xfrm>
          <a:off x="16357600" y="18006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25400</xdr:rowOff>
    </xdr:from>
    <xdr:to>
      <xdr:col>85</xdr:col>
      <xdr:colOff>177800</xdr:colOff>
      <xdr:row>105</xdr:row>
      <xdr:rowOff>127000</xdr:rowOff>
    </xdr:to>
    <xdr:sp macro="" textlink="">
      <xdr:nvSpPr>
        <xdr:cNvPr id="605" name="フローチャート: 判断 604"/>
        <xdr:cNvSpPr/>
      </xdr:nvSpPr>
      <xdr:spPr>
        <a:xfrm>
          <a:off x="162687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109982</xdr:rowOff>
    </xdr:from>
    <xdr:to>
      <xdr:col>81</xdr:col>
      <xdr:colOff>101600</xdr:colOff>
      <xdr:row>106</xdr:row>
      <xdr:rowOff>40132</xdr:rowOff>
    </xdr:to>
    <xdr:sp macro="" textlink="">
      <xdr:nvSpPr>
        <xdr:cNvPr id="606" name="フローチャート: 判断 605"/>
        <xdr:cNvSpPr/>
      </xdr:nvSpPr>
      <xdr:spPr>
        <a:xfrm>
          <a:off x="15430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607" name="フローチャート: 判断 606"/>
        <xdr:cNvSpPr/>
      </xdr:nvSpPr>
      <xdr:spPr>
        <a:xfrm>
          <a:off x="14541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08" name="テキスト ボックス 60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09" name="テキスト ボックス 60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0" name="テキスト ボックス 60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1" name="テキスト ボックス 61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2" name="テキスト ボックス 61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141987</xdr:rowOff>
    </xdr:from>
    <xdr:to>
      <xdr:col>85</xdr:col>
      <xdr:colOff>177800</xdr:colOff>
      <xdr:row>103</xdr:row>
      <xdr:rowOff>72137</xdr:rowOff>
    </xdr:to>
    <xdr:sp macro="" textlink="">
      <xdr:nvSpPr>
        <xdr:cNvPr id="613" name="楕円 612"/>
        <xdr:cNvSpPr/>
      </xdr:nvSpPr>
      <xdr:spPr>
        <a:xfrm>
          <a:off x="16268700" y="1762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164864</xdr:rowOff>
    </xdr:from>
    <xdr:ext cx="405111" cy="259045"/>
    <xdr:sp macro="" textlink="">
      <xdr:nvSpPr>
        <xdr:cNvPr id="614" name="【公民館】&#10;有形固定資産減価償却率該当値テキスト"/>
        <xdr:cNvSpPr txBox="1"/>
      </xdr:nvSpPr>
      <xdr:spPr>
        <a:xfrm>
          <a:off x="16357600" y="17481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155702</xdr:rowOff>
    </xdr:from>
    <xdr:to>
      <xdr:col>81</xdr:col>
      <xdr:colOff>101600</xdr:colOff>
      <xdr:row>103</xdr:row>
      <xdr:rowOff>85852</xdr:rowOff>
    </xdr:to>
    <xdr:sp macro="" textlink="">
      <xdr:nvSpPr>
        <xdr:cNvPr id="615" name="楕円 614"/>
        <xdr:cNvSpPr/>
      </xdr:nvSpPr>
      <xdr:spPr>
        <a:xfrm>
          <a:off x="15430500" y="1764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21337</xdr:rowOff>
    </xdr:from>
    <xdr:to>
      <xdr:col>85</xdr:col>
      <xdr:colOff>127000</xdr:colOff>
      <xdr:row>103</xdr:row>
      <xdr:rowOff>35052</xdr:rowOff>
    </xdr:to>
    <xdr:cxnSp macro="">
      <xdr:nvCxnSpPr>
        <xdr:cNvPr id="616" name="直線コネクタ 615"/>
        <xdr:cNvCxnSpPr/>
      </xdr:nvCxnSpPr>
      <xdr:spPr>
        <a:xfrm flipV="1">
          <a:off x="15481300" y="17680687"/>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31259</xdr:rowOff>
    </xdr:from>
    <xdr:ext cx="405111" cy="259045"/>
    <xdr:sp macro="" textlink="">
      <xdr:nvSpPr>
        <xdr:cNvPr id="617" name="n_1aveValue【公民館】&#10;有形固定資産減価償却率"/>
        <xdr:cNvSpPr txBox="1"/>
      </xdr:nvSpPr>
      <xdr:spPr>
        <a:xfrm>
          <a:off x="15266044" y="1820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166388</xdr:rowOff>
    </xdr:from>
    <xdr:ext cx="405111" cy="259045"/>
    <xdr:sp macro="" textlink="">
      <xdr:nvSpPr>
        <xdr:cNvPr id="618" name="n_2aveValue【公民館】&#10;有形固定資産減価償却率"/>
        <xdr:cNvSpPr txBox="1"/>
      </xdr:nvSpPr>
      <xdr:spPr>
        <a:xfrm>
          <a:off x="14389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102379</xdr:rowOff>
    </xdr:from>
    <xdr:ext cx="405111" cy="259045"/>
    <xdr:sp macro="" textlink="">
      <xdr:nvSpPr>
        <xdr:cNvPr id="619" name="n_1mainValue【公民館】&#10;有形固定資産減価償却率"/>
        <xdr:cNvSpPr txBox="1"/>
      </xdr:nvSpPr>
      <xdr:spPr>
        <a:xfrm>
          <a:off x="15266044" y="1741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0" name="正方形/長方形 61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1" name="正方形/長方形 62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2" name="正方形/長方形 62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3" name="正方形/長方形 62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4" name="正方形/長方形 62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5" name="正方形/長方形 62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6" name="正方形/長方形 62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7" name="正方形/長方形 62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28" name="テキスト ボックス 62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29" name="直線コネクタ 62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30" name="直線コネクタ 62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31" name="テキスト ボックス 63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32" name="直線コネクタ 63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33" name="テキスト ボックス 63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34" name="直線コネクタ 63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35" name="テキスト ボックス 63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36" name="直線コネクタ 63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37" name="テキスト ボックス 63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38" name="直線コネクタ 63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39" name="テキスト ボックス 63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40" name="直線コネクタ 63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41" name="テキスト ボックス 64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2" name="直線コネクタ 64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3" name="テキスト ボックス 64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126819</xdr:rowOff>
    </xdr:from>
    <xdr:to>
      <xdr:col>116</xdr:col>
      <xdr:colOff>62864</xdr:colOff>
      <xdr:row>108</xdr:row>
      <xdr:rowOff>95794</xdr:rowOff>
    </xdr:to>
    <xdr:cxnSp macro="">
      <xdr:nvCxnSpPr>
        <xdr:cNvPr id="645" name="直線コネクタ 644"/>
        <xdr:cNvCxnSpPr/>
      </xdr:nvCxnSpPr>
      <xdr:spPr>
        <a:xfrm flipV="1">
          <a:off x="22160864" y="17100369"/>
          <a:ext cx="0" cy="151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99621</xdr:rowOff>
    </xdr:from>
    <xdr:ext cx="469744" cy="259045"/>
    <xdr:sp macro="" textlink="">
      <xdr:nvSpPr>
        <xdr:cNvPr id="646" name="【公民館】&#10;一人当たり面積最小値テキスト"/>
        <xdr:cNvSpPr txBox="1"/>
      </xdr:nvSpPr>
      <xdr:spPr>
        <a:xfrm>
          <a:off x="22199600" y="186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95794</xdr:rowOff>
    </xdr:from>
    <xdr:to>
      <xdr:col>116</xdr:col>
      <xdr:colOff>152400</xdr:colOff>
      <xdr:row>108</xdr:row>
      <xdr:rowOff>95794</xdr:rowOff>
    </xdr:to>
    <xdr:cxnSp macro="">
      <xdr:nvCxnSpPr>
        <xdr:cNvPr id="647" name="直線コネクタ 646"/>
        <xdr:cNvCxnSpPr/>
      </xdr:nvCxnSpPr>
      <xdr:spPr>
        <a:xfrm>
          <a:off x="22072600" y="1861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73496</xdr:rowOff>
    </xdr:from>
    <xdr:ext cx="469744" cy="259045"/>
    <xdr:sp macro="" textlink="">
      <xdr:nvSpPr>
        <xdr:cNvPr id="648" name="【公民館】&#10;一人当たり面積最大値テキスト"/>
        <xdr:cNvSpPr txBox="1"/>
      </xdr:nvSpPr>
      <xdr:spPr>
        <a:xfrm>
          <a:off x="22199600" y="1687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126819</xdr:rowOff>
    </xdr:from>
    <xdr:to>
      <xdr:col>116</xdr:col>
      <xdr:colOff>152400</xdr:colOff>
      <xdr:row>99</xdr:row>
      <xdr:rowOff>126819</xdr:rowOff>
    </xdr:to>
    <xdr:cxnSp macro="">
      <xdr:nvCxnSpPr>
        <xdr:cNvPr id="649" name="直線コネクタ 648"/>
        <xdr:cNvCxnSpPr/>
      </xdr:nvCxnSpPr>
      <xdr:spPr>
        <a:xfrm>
          <a:off x="22072600" y="1710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160945</xdr:rowOff>
    </xdr:from>
    <xdr:ext cx="469744" cy="259045"/>
    <xdr:sp macro="" textlink="">
      <xdr:nvSpPr>
        <xdr:cNvPr id="650" name="【公民館】&#10;一人当たり面積平均値テキスト"/>
        <xdr:cNvSpPr txBox="1"/>
      </xdr:nvSpPr>
      <xdr:spPr>
        <a:xfrm>
          <a:off x="22199600" y="17991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138068</xdr:rowOff>
    </xdr:from>
    <xdr:to>
      <xdr:col>116</xdr:col>
      <xdr:colOff>114300</xdr:colOff>
      <xdr:row>106</xdr:row>
      <xdr:rowOff>68218</xdr:rowOff>
    </xdr:to>
    <xdr:sp macro="" textlink="">
      <xdr:nvSpPr>
        <xdr:cNvPr id="651" name="フローチャート: 判断 650"/>
        <xdr:cNvSpPr/>
      </xdr:nvSpPr>
      <xdr:spPr>
        <a:xfrm>
          <a:off x="22110700" y="1814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53158</xdr:rowOff>
    </xdr:from>
    <xdr:to>
      <xdr:col>112</xdr:col>
      <xdr:colOff>38100</xdr:colOff>
      <xdr:row>105</xdr:row>
      <xdr:rowOff>154758</xdr:rowOff>
    </xdr:to>
    <xdr:sp macro="" textlink="">
      <xdr:nvSpPr>
        <xdr:cNvPr id="652" name="フローチャート: 判断 651"/>
        <xdr:cNvSpPr/>
      </xdr:nvSpPr>
      <xdr:spPr>
        <a:xfrm>
          <a:off x="2127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162561</xdr:rowOff>
    </xdr:from>
    <xdr:to>
      <xdr:col>107</xdr:col>
      <xdr:colOff>101600</xdr:colOff>
      <xdr:row>105</xdr:row>
      <xdr:rowOff>92711</xdr:rowOff>
    </xdr:to>
    <xdr:sp macro="" textlink="">
      <xdr:nvSpPr>
        <xdr:cNvPr id="653" name="フローチャート: 判断 652"/>
        <xdr:cNvSpPr/>
      </xdr:nvSpPr>
      <xdr:spPr>
        <a:xfrm>
          <a:off x="20383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54" name="テキスト ボックス 65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5" name="テキスト ボックス 65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6" name="テキスト ボックス 65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7" name="テキスト ボックス 65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8" name="テキスト ボックス 65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105411</xdr:rowOff>
    </xdr:from>
    <xdr:to>
      <xdr:col>116</xdr:col>
      <xdr:colOff>114300</xdr:colOff>
      <xdr:row>108</xdr:row>
      <xdr:rowOff>35561</xdr:rowOff>
    </xdr:to>
    <xdr:sp macro="" textlink="">
      <xdr:nvSpPr>
        <xdr:cNvPr id="659" name="楕円 658"/>
        <xdr:cNvSpPr/>
      </xdr:nvSpPr>
      <xdr:spPr>
        <a:xfrm>
          <a:off x="221107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20338</xdr:rowOff>
    </xdr:from>
    <xdr:ext cx="469744" cy="259045"/>
    <xdr:sp macro="" textlink="">
      <xdr:nvSpPr>
        <xdr:cNvPr id="660" name="【公民館】&#10;一人当たり面積該当値テキスト"/>
        <xdr:cNvSpPr txBox="1"/>
      </xdr:nvSpPr>
      <xdr:spPr>
        <a:xfrm>
          <a:off x="22199600" y="1836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66221</xdr:rowOff>
    </xdr:from>
    <xdr:to>
      <xdr:col>112</xdr:col>
      <xdr:colOff>38100</xdr:colOff>
      <xdr:row>107</xdr:row>
      <xdr:rowOff>167821</xdr:rowOff>
    </xdr:to>
    <xdr:sp macro="" textlink="">
      <xdr:nvSpPr>
        <xdr:cNvPr id="661" name="楕円 660"/>
        <xdr:cNvSpPr/>
      </xdr:nvSpPr>
      <xdr:spPr>
        <a:xfrm>
          <a:off x="21272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117021</xdr:rowOff>
    </xdr:from>
    <xdr:to>
      <xdr:col>116</xdr:col>
      <xdr:colOff>63500</xdr:colOff>
      <xdr:row>107</xdr:row>
      <xdr:rowOff>156211</xdr:rowOff>
    </xdr:to>
    <xdr:cxnSp macro="">
      <xdr:nvCxnSpPr>
        <xdr:cNvPr id="662" name="直線コネクタ 661"/>
        <xdr:cNvCxnSpPr/>
      </xdr:nvCxnSpPr>
      <xdr:spPr>
        <a:xfrm>
          <a:off x="21323300" y="18462171"/>
          <a:ext cx="8382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171285</xdr:rowOff>
    </xdr:from>
    <xdr:ext cx="469744" cy="259045"/>
    <xdr:sp macro="" textlink="">
      <xdr:nvSpPr>
        <xdr:cNvPr id="663" name="n_1aveValue【公民館】&#10;一人当たり面積"/>
        <xdr:cNvSpPr txBox="1"/>
      </xdr:nvSpPr>
      <xdr:spPr>
        <a:xfrm>
          <a:off x="210757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109238</xdr:rowOff>
    </xdr:from>
    <xdr:ext cx="469744" cy="259045"/>
    <xdr:sp macro="" textlink="">
      <xdr:nvSpPr>
        <xdr:cNvPr id="664" name="n_2aveValue【公民館】&#10;一人当たり面積"/>
        <xdr:cNvSpPr txBox="1"/>
      </xdr:nvSpPr>
      <xdr:spPr>
        <a:xfrm>
          <a:off x="20199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158948</xdr:rowOff>
    </xdr:from>
    <xdr:ext cx="469744" cy="259045"/>
    <xdr:sp macro="" textlink="">
      <xdr:nvSpPr>
        <xdr:cNvPr id="665" name="n_1mainValue【公民館】&#10;一人当たり面積"/>
        <xdr:cNvSpPr txBox="1"/>
      </xdr:nvSpPr>
      <xdr:spPr>
        <a:xfrm>
          <a:off x="21075727"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6" name="正方形/長方形 66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7" name="正方形/長方形 66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8" name="テキスト ボックス 66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・道路は、町の環境面から１人当たりの延長が長く、有形固定資産減価償却率は類似団体と大きな差はないが、上昇傾向にある。</a:t>
          </a:r>
          <a:endParaRPr lang="ja-JP" altLang="ja-JP" sz="1400">
            <a:effectLst/>
          </a:endParaRPr>
        </a:p>
        <a:p>
          <a:r>
            <a:rPr kumimoji="1" lang="ja-JP" altLang="ja-JP" sz="1100">
              <a:solidFill>
                <a:schemeClr val="dk1"/>
              </a:solidFill>
              <a:effectLst/>
              <a:latin typeface="+mn-lt"/>
              <a:ea typeface="+mn-ea"/>
              <a:cs typeface="+mn-cs"/>
            </a:rPr>
            <a:t>・認定こども園・幼稚園・保育所は、こどもの人数の減少から一人当たりの面積は広い。有形固定資産減価償却率は類似団体より低いが、上昇傾向にある。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・橋りょう・トンネルは、人口減少もあり一人あたりの固定資産額は高い。有形固定資産減価償却率は類似団体と大きな差はないが、上昇傾向にある。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・学校施設は、生徒数の減少から一人あたりの面積は広い。有形固定資産減価償却率は類似団体より低いが、上昇傾向にある。</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・公営住宅は、町の環境面から１人当たりの</a:t>
          </a:r>
          <a:r>
            <a:rPr kumimoji="1" lang="ja-JP" altLang="en-US" sz="1100">
              <a:solidFill>
                <a:schemeClr val="dk1"/>
              </a:solidFill>
              <a:effectLst/>
              <a:latin typeface="+mn-lt"/>
              <a:ea typeface="+mn-ea"/>
              <a:cs typeface="+mn-cs"/>
            </a:rPr>
            <a:t>面積</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広く</a:t>
          </a:r>
          <a:r>
            <a:rPr kumimoji="1" lang="ja-JP" altLang="ja-JP" sz="1100">
              <a:solidFill>
                <a:schemeClr val="dk1"/>
              </a:solidFill>
              <a:effectLst/>
              <a:latin typeface="+mn-lt"/>
              <a:ea typeface="+mn-ea"/>
              <a:cs typeface="+mn-cs"/>
            </a:rPr>
            <a:t>、有形固定資産減価償却率は類似団体と大きな差はないが、上昇傾向にある。</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児童館</a:t>
          </a:r>
          <a:r>
            <a:rPr kumimoji="1" lang="ja-JP" altLang="ja-JP" sz="1100">
              <a:solidFill>
                <a:schemeClr val="dk1"/>
              </a:solidFill>
              <a:effectLst/>
              <a:latin typeface="+mn-lt"/>
              <a:ea typeface="+mn-ea"/>
              <a:cs typeface="+mn-cs"/>
            </a:rPr>
            <a:t>は、こどもの人数の減少から１人当たりの</a:t>
          </a:r>
          <a:r>
            <a:rPr kumimoji="1" lang="ja-JP" altLang="en-US" sz="1100">
              <a:solidFill>
                <a:schemeClr val="dk1"/>
              </a:solidFill>
              <a:effectLst/>
              <a:latin typeface="+mn-lt"/>
              <a:ea typeface="+mn-ea"/>
              <a:cs typeface="+mn-cs"/>
            </a:rPr>
            <a:t>面積が広く</a:t>
          </a:r>
          <a:r>
            <a:rPr kumimoji="1" lang="ja-JP" altLang="ja-JP" sz="1100">
              <a:solidFill>
                <a:schemeClr val="dk1"/>
              </a:solidFill>
              <a:effectLst/>
              <a:latin typeface="+mn-lt"/>
              <a:ea typeface="+mn-ea"/>
              <a:cs typeface="+mn-cs"/>
            </a:rPr>
            <a:t>、有形固定資産減価償却率は類似団体類似団体より低いが、上昇傾向にある。</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公民館</a:t>
          </a:r>
          <a:r>
            <a:rPr kumimoji="1" lang="ja-JP" altLang="ja-JP" sz="1100">
              <a:solidFill>
                <a:schemeClr val="dk1"/>
              </a:solidFill>
              <a:effectLst/>
              <a:latin typeface="+mn-lt"/>
              <a:ea typeface="+mn-ea"/>
              <a:cs typeface="+mn-cs"/>
            </a:rPr>
            <a:t>は、１人当たりの</a:t>
          </a:r>
          <a:r>
            <a:rPr kumimoji="1" lang="ja-JP" altLang="en-US" sz="1100">
              <a:solidFill>
                <a:schemeClr val="dk1"/>
              </a:solidFill>
              <a:effectLst/>
              <a:latin typeface="+mn-lt"/>
              <a:ea typeface="+mn-ea"/>
              <a:cs typeface="+mn-cs"/>
            </a:rPr>
            <a:t>面積</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広く</a:t>
          </a:r>
          <a:r>
            <a:rPr kumimoji="1" lang="ja-JP" altLang="ja-JP" sz="1100">
              <a:solidFill>
                <a:schemeClr val="dk1"/>
              </a:solidFill>
              <a:effectLst/>
              <a:latin typeface="+mn-lt"/>
              <a:ea typeface="+mn-ea"/>
              <a:cs typeface="+mn-cs"/>
            </a:rPr>
            <a:t>、有形固定資産減価償却率は類似団体</a:t>
          </a:r>
          <a:r>
            <a:rPr kumimoji="1" lang="ja-JP" altLang="en-US" sz="1100">
              <a:solidFill>
                <a:schemeClr val="dk1"/>
              </a:solidFill>
              <a:effectLst/>
              <a:latin typeface="+mn-lt"/>
              <a:ea typeface="+mn-ea"/>
              <a:cs typeface="+mn-cs"/>
            </a:rPr>
            <a:t>よりも高く</a:t>
          </a:r>
          <a:r>
            <a:rPr kumimoji="1" lang="ja-JP" altLang="ja-JP" sz="1100">
              <a:solidFill>
                <a:schemeClr val="dk1"/>
              </a:solidFill>
              <a:effectLst/>
              <a:latin typeface="+mn-lt"/>
              <a:ea typeface="+mn-ea"/>
              <a:cs typeface="+mn-cs"/>
            </a:rPr>
            <a:t>、上昇傾向にある。</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子どもに関する施設</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比較的新しいが、道路等公共施設は概ね</a:t>
          </a:r>
          <a:r>
            <a:rPr kumimoji="1" lang="en-US" altLang="ja-JP" sz="1100">
              <a:solidFill>
                <a:schemeClr val="dk1"/>
              </a:solidFill>
              <a:effectLst/>
              <a:latin typeface="+mn-lt"/>
              <a:ea typeface="+mn-ea"/>
              <a:cs typeface="+mn-cs"/>
            </a:rPr>
            <a:t>50</a:t>
          </a:r>
          <a:r>
            <a:rPr kumimoji="1" lang="ja-JP" altLang="en-US" sz="1100">
              <a:solidFill>
                <a:schemeClr val="dk1"/>
              </a:solidFill>
              <a:effectLst/>
              <a:latin typeface="+mn-lt"/>
              <a:ea typeface="+mn-ea"/>
              <a:cs typeface="+mn-cs"/>
            </a:rPr>
            <a:t>％を超えている</a:t>
          </a:r>
          <a:r>
            <a:rPr kumimoji="1" lang="ja-JP" altLang="ja-JP" sz="1100">
              <a:solidFill>
                <a:schemeClr val="dk1"/>
              </a:solidFill>
              <a:effectLst/>
              <a:latin typeface="+mn-lt"/>
              <a:ea typeface="+mn-ea"/>
              <a:cs typeface="+mn-cs"/>
            </a:rPr>
            <a:t>。</a:t>
          </a:r>
          <a:endParaRPr lang="ja-JP" altLang="ja-JP" sz="1400">
            <a:effectLst/>
          </a:endParaRPr>
        </a:p>
        <a:p>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兵庫県多可町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21,367
21,176
185.19
12,467,079
12,423,568
16,966
7,631,583
14,936,348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16.8
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25908</xdr:rowOff>
    </xdr:from>
    <xdr:to>
      <xdr:col>24</xdr:col>
      <xdr:colOff>62865</xdr:colOff>
      <xdr:row>40</xdr:row>
      <xdr:rowOff>76200</xdr:rowOff>
    </xdr:to>
    <xdr:cxnSp macro="">
      <xdr:nvCxnSpPr>
        <xdr:cNvPr id="54" name="直線コネクタ 53"/>
        <xdr:cNvCxnSpPr/>
      </xdr:nvCxnSpPr>
      <xdr:spPr>
        <a:xfrm flipV="1">
          <a:off x="4634865" y="5683758"/>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80027</xdr:rowOff>
    </xdr:from>
    <xdr:ext cx="405111" cy="259045"/>
    <xdr:sp macro="" textlink="">
      <xdr:nvSpPr>
        <xdr:cNvPr id="55" name="【図書館】&#10;有形固定資産減価償却率最小値テキスト"/>
        <xdr:cNvSpPr txBox="1"/>
      </xdr:nvSpPr>
      <xdr:spPr>
        <a:xfrm>
          <a:off x="4673600" y="693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76200</xdr:rowOff>
    </xdr:from>
    <xdr:to>
      <xdr:col>24</xdr:col>
      <xdr:colOff>152400</xdr:colOff>
      <xdr:row>40</xdr:row>
      <xdr:rowOff>76200</xdr:rowOff>
    </xdr:to>
    <xdr:cxnSp macro="">
      <xdr:nvCxnSpPr>
        <xdr:cNvPr id="56" name="直線コネクタ 55"/>
        <xdr:cNvCxnSpPr/>
      </xdr:nvCxnSpPr>
      <xdr:spPr>
        <a:xfrm>
          <a:off x="4546600" y="693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144035</xdr:rowOff>
    </xdr:from>
    <xdr:ext cx="405111" cy="259045"/>
    <xdr:sp macro="" textlink="">
      <xdr:nvSpPr>
        <xdr:cNvPr id="57" name="【図書館】&#10;有形固定資産減価償却率最大値テキスト"/>
        <xdr:cNvSpPr txBox="1"/>
      </xdr:nvSpPr>
      <xdr:spPr>
        <a:xfrm>
          <a:off x="4673600" y="545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25908</xdr:rowOff>
    </xdr:from>
    <xdr:to>
      <xdr:col>24</xdr:col>
      <xdr:colOff>152400</xdr:colOff>
      <xdr:row>33</xdr:row>
      <xdr:rowOff>25908</xdr:rowOff>
    </xdr:to>
    <xdr:cxnSp macro="">
      <xdr:nvCxnSpPr>
        <xdr:cNvPr id="58" name="直線コネクタ 57"/>
        <xdr:cNvCxnSpPr/>
      </xdr:nvCxnSpPr>
      <xdr:spPr>
        <a:xfrm>
          <a:off x="4546600" y="568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145559</xdr:rowOff>
    </xdr:from>
    <xdr:ext cx="405111" cy="259045"/>
    <xdr:sp macro="" textlink="">
      <xdr:nvSpPr>
        <xdr:cNvPr id="59" name="【図書館】&#10;有形固定資産減価償却率平均値テキスト"/>
        <xdr:cNvSpPr txBox="1"/>
      </xdr:nvSpPr>
      <xdr:spPr>
        <a:xfrm>
          <a:off x="4673600" y="6317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0" name="フローチャート: 判断 59"/>
        <xdr:cNvSpPr/>
      </xdr:nvSpPr>
      <xdr:spPr>
        <a:xfrm>
          <a:off x="4584700" y="633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107696</xdr:rowOff>
    </xdr:from>
    <xdr:to>
      <xdr:col>20</xdr:col>
      <xdr:colOff>38100</xdr:colOff>
      <xdr:row>38</xdr:row>
      <xdr:rowOff>37846</xdr:rowOff>
    </xdr:to>
    <xdr:sp macro="" textlink="">
      <xdr:nvSpPr>
        <xdr:cNvPr id="61" name="フローチャート: 判断 60"/>
        <xdr:cNvSpPr/>
      </xdr:nvSpPr>
      <xdr:spPr>
        <a:xfrm>
          <a:off x="3746500" y="645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57404</xdr:rowOff>
    </xdr:from>
    <xdr:to>
      <xdr:col>15</xdr:col>
      <xdr:colOff>101600</xdr:colOff>
      <xdr:row>38</xdr:row>
      <xdr:rowOff>159004</xdr:rowOff>
    </xdr:to>
    <xdr:sp macro="" textlink="">
      <xdr:nvSpPr>
        <xdr:cNvPr id="62" name="フローチャート: 判断 61"/>
        <xdr:cNvSpPr/>
      </xdr:nvSpPr>
      <xdr:spPr>
        <a:xfrm>
          <a:off x="2857500" y="657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2540</xdr:rowOff>
    </xdr:from>
    <xdr:to>
      <xdr:col>24</xdr:col>
      <xdr:colOff>114300</xdr:colOff>
      <xdr:row>34</xdr:row>
      <xdr:rowOff>104140</xdr:rowOff>
    </xdr:to>
    <xdr:sp macro="" textlink="">
      <xdr:nvSpPr>
        <xdr:cNvPr id="68" name="楕円 67"/>
        <xdr:cNvSpPr/>
      </xdr:nvSpPr>
      <xdr:spPr>
        <a:xfrm>
          <a:off x="4584700" y="58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25417</xdr:rowOff>
    </xdr:from>
    <xdr:ext cx="405111" cy="259045"/>
    <xdr:sp macro="" textlink="">
      <xdr:nvSpPr>
        <xdr:cNvPr id="69" name="【図書館】&#10;有形固定資産減価償却率該当値テキスト"/>
        <xdr:cNvSpPr txBox="1"/>
      </xdr:nvSpPr>
      <xdr:spPr>
        <a:xfrm>
          <a:off x="4673600" y="568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48260</xdr:rowOff>
    </xdr:from>
    <xdr:to>
      <xdr:col>20</xdr:col>
      <xdr:colOff>38100</xdr:colOff>
      <xdr:row>34</xdr:row>
      <xdr:rowOff>149860</xdr:rowOff>
    </xdr:to>
    <xdr:sp macro="" textlink="">
      <xdr:nvSpPr>
        <xdr:cNvPr id="70" name="楕円 69"/>
        <xdr:cNvSpPr/>
      </xdr:nvSpPr>
      <xdr:spPr>
        <a:xfrm>
          <a:off x="37465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53340</xdr:rowOff>
    </xdr:from>
    <xdr:to>
      <xdr:col>24</xdr:col>
      <xdr:colOff>63500</xdr:colOff>
      <xdr:row>34</xdr:row>
      <xdr:rowOff>99060</xdr:rowOff>
    </xdr:to>
    <xdr:cxnSp macro="">
      <xdr:nvCxnSpPr>
        <xdr:cNvPr id="71" name="直線コネクタ 70"/>
        <xdr:cNvCxnSpPr/>
      </xdr:nvCxnSpPr>
      <xdr:spPr>
        <a:xfrm flipV="1">
          <a:off x="3797300" y="58826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28973</xdr:rowOff>
    </xdr:from>
    <xdr:ext cx="405111" cy="259045"/>
    <xdr:sp macro="" textlink="">
      <xdr:nvSpPr>
        <xdr:cNvPr id="72" name="n_1aveValue【図書館】&#10;有形固定資産減価償却率"/>
        <xdr:cNvSpPr txBox="1"/>
      </xdr:nvSpPr>
      <xdr:spPr>
        <a:xfrm>
          <a:off x="3582044" y="654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4081</xdr:rowOff>
    </xdr:from>
    <xdr:ext cx="405111" cy="259045"/>
    <xdr:sp macro="" textlink="">
      <xdr:nvSpPr>
        <xdr:cNvPr id="73" name="n_2aveValue【図書館】&#10;有形固定資産減価償却率"/>
        <xdr:cNvSpPr txBox="1"/>
      </xdr:nvSpPr>
      <xdr:spPr>
        <a:xfrm>
          <a:off x="2705744" y="6347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166387</xdr:rowOff>
    </xdr:from>
    <xdr:ext cx="405111" cy="259045"/>
    <xdr:sp macro="" textlink="">
      <xdr:nvSpPr>
        <xdr:cNvPr id="74" name="n_1mainValue【図書館】&#10;有形固定資産減価償却率"/>
        <xdr:cNvSpPr txBox="1"/>
      </xdr:nvSpPr>
      <xdr:spPr>
        <a:xfrm>
          <a:off x="3582044" y="565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5" name="直線コネクタ 84"/>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6" name="テキスト ボックス 85"/>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7" name="直線コネクタ 86"/>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88" name="テキスト ボックス 87"/>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9" name="直線コネクタ 88"/>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0" name="テキスト ボックス 89"/>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1" name="直線コネクタ 90"/>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2" name="テキスト ボックス 91"/>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3" name="直線コネクタ 92"/>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4" name="テキスト ボックス 93"/>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5" name="直線コネクタ 94"/>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96" name="テキスト ボックス 95"/>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8" name="テキスト ボックス 9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166007</xdr:rowOff>
    </xdr:from>
    <xdr:to>
      <xdr:col>54</xdr:col>
      <xdr:colOff>189865</xdr:colOff>
      <xdr:row>41</xdr:row>
      <xdr:rowOff>24493</xdr:rowOff>
    </xdr:to>
    <xdr:cxnSp macro="">
      <xdr:nvCxnSpPr>
        <xdr:cNvPr id="100" name="直線コネクタ 99"/>
        <xdr:cNvCxnSpPr/>
      </xdr:nvCxnSpPr>
      <xdr:spPr>
        <a:xfrm flipV="1">
          <a:off x="10476865" y="5823857"/>
          <a:ext cx="0" cy="123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28320</xdr:rowOff>
    </xdr:from>
    <xdr:ext cx="469744" cy="259045"/>
    <xdr:sp macro="" textlink="">
      <xdr:nvSpPr>
        <xdr:cNvPr id="101" name="【図書館】&#10;一人当たり面積最小値テキスト"/>
        <xdr:cNvSpPr txBox="1"/>
      </xdr:nvSpPr>
      <xdr:spPr>
        <a:xfrm>
          <a:off x="10515600" y="705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24493</xdr:rowOff>
    </xdr:from>
    <xdr:to>
      <xdr:col>55</xdr:col>
      <xdr:colOff>88900</xdr:colOff>
      <xdr:row>41</xdr:row>
      <xdr:rowOff>24493</xdr:rowOff>
    </xdr:to>
    <xdr:cxnSp macro="">
      <xdr:nvCxnSpPr>
        <xdr:cNvPr id="102" name="直線コネクタ 101"/>
        <xdr:cNvCxnSpPr/>
      </xdr:nvCxnSpPr>
      <xdr:spPr>
        <a:xfrm>
          <a:off x="10388600" y="7053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112684</xdr:rowOff>
    </xdr:from>
    <xdr:ext cx="469744" cy="259045"/>
    <xdr:sp macro="" textlink="">
      <xdr:nvSpPr>
        <xdr:cNvPr id="103" name="【図書館】&#10;一人当たり面積最大値テキスト"/>
        <xdr:cNvSpPr txBox="1"/>
      </xdr:nvSpPr>
      <xdr:spPr>
        <a:xfrm>
          <a:off x="10515600" y="559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166007</xdr:rowOff>
    </xdr:from>
    <xdr:to>
      <xdr:col>55</xdr:col>
      <xdr:colOff>88900</xdr:colOff>
      <xdr:row>33</xdr:row>
      <xdr:rowOff>166007</xdr:rowOff>
    </xdr:to>
    <xdr:cxnSp macro="">
      <xdr:nvCxnSpPr>
        <xdr:cNvPr id="104" name="直線コネクタ 103"/>
        <xdr:cNvCxnSpPr/>
      </xdr:nvCxnSpPr>
      <xdr:spPr>
        <a:xfrm>
          <a:off x="10388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97263</xdr:rowOff>
    </xdr:from>
    <xdr:ext cx="469744" cy="259045"/>
    <xdr:sp macro="" textlink="">
      <xdr:nvSpPr>
        <xdr:cNvPr id="105" name="【図書館】&#10;一人当たり面積平均値テキスト"/>
        <xdr:cNvSpPr txBox="1"/>
      </xdr:nvSpPr>
      <xdr:spPr>
        <a:xfrm>
          <a:off x="10515600" y="6440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74385</xdr:rowOff>
    </xdr:from>
    <xdr:to>
      <xdr:col>55</xdr:col>
      <xdr:colOff>50800</xdr:colOff>
      <xdr:row>39</xdr:row>
      <xdr:rowOff>4535</xdr:rowOff>
    </xdr:to>
    <xdr:sp macro="" textlink="">
      <xdr:nvSpPr>
        <xdr:cNvPr id="106" name="フローチャート: 判断 105"/>
        <xdr:cNvSpPr/>
      </xdr:nvSpPr>
      <xdr:spPr>
        <a:xfrm>
          <a:off x="104267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52615</xdr:rowOff>
    </xdr:from>
    <xdr:to>
      <xdr:col>50</xdr:col>
      <xdr:colOff>165100</xdr:colOff>
      <xdr:row>38</xdr:row>
      <xdr:rowOff>154215</xdr:rowOff>
    </xdr:to>
    <xdr:sp macro="" textlink="">
      <xdr:nvSpPr>
        <xdr:cNvPr id="107" name="フローチャート: 判断 106"/>
        <xdr:cNvSpPr/>
      </xdr:nvSpPr>
      <xdr:spPr>
        <a:xfrm>
          <a:off x="9588500" y="656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08" name="フローチャート: 判断 107"/>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150585</xdr:rowOff>
    </xdr:from>
    <xdr:to>
      <xdr:col>55</xdr:col>
      <xdr:colOff>50800</xdr:colOff>
      <xdr:row>39</xdr:row>
      <xdr:rowOff>80735</xdr:rowOff>
    </xdr:to>
    <xdr:sp macro="" textlink="">
      <xdr:nvSpPr>
        <xdr:cNvPr id="114" name="楕円 113"/>
        <xdr:cNvSpPr/>
      </xdr:nvSpPr>
      <xdr:spPr>
        <a:xfrm>
          <a:off x="10426700" y="666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129012</xdr:rowOff>
    </xdr:from>
    <xdr:ext cx="469744" cy="259045"/>
    <xdr:sp macro="" textlink="">
      <xdr:nvSpPr>
        <xdr:cNvPr id="115" name="【図書館】&#10;一人当たり面積該当値テキスト"/>
        <xdr:cNvSpPr txBox="1"/>
      </xdr:nvSpPr>
      <xdr:spPr>
        <a:xfrm>
          <a:off x="10515600" y="6644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161472</xdr:rowOff>
    </xdr:from>
    <xdr:to>
      <xdr:col>50</xdr:col>
      <xdr:colOff>165100</xdr:colOff>
      <xdr:row>39</xdr:row>
      <xdr:rowOff>91622</xdr:rowOff>
    </xdr:to>
    <xdr:sp macro="" textlink="">
      <xdr:nvSpPr>
        <xdr:cNvPr id="116" name="楕円 115"/>
        <xdr:cNvSpPr/>
      </xdr:nvSpPr>
      <xdr:spPr>
        <a:xfrm>
          <a:off x="9588500" y="667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29935</xdr:rowOff>
    </xdr:from>
    <xdr:to>
      <xdr:col>55</xdr:col>
      <xdr:colOff>0</xdr:colOff>
      <xdr:row>39</xdr:row>
      <xdr:rowOff>40822</xdr:rowOff>
    </xdr:to>
    <xdr:cxnSp macro="">
      <xdr:nvCxnSpPr>
        <xdr:cNvPr id="117" name="直線コネクタ 116"/>
        <xdr:cNvCxnSpPr/>
      </xdr:nvCxnSpPr>
      <xdr:spPr>
        <a:xfrm flipV="1">
          <a:off x="9639300" y="67164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170741</xdr:rowOff>
    </xdr:from>
    <xdr:ext cx="469744" cy="259045"/>
    <xdr:sp macro="" textlink="">
      <xdr:nvSpPr>
        <xdr:cNvPr id="118" name="n_1aveValue【図書館】&#10;一人当たり面積"/>
        <xdr:cNvSpPr txBox="1"/>
      </xdr:nvSpPr>
      <xdr:spPr>
        <a:xfrm>
          <a:off x="9391727" y="634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19" name="n_2aveValue【図書館】&#10;一人当たり面積"/>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82749</xdr:rowOff>
    </xdr:from>
    <xdr:ext cx="469744" cy="259045"/>
    <xdr:sp macro="" textlink="">
      <xdr:nvSpPr>
        <xdr:cNvPr id="120" name="n_1mainValue【図書館】&#10;一人当たり面積"/>
        <xdr:cNvSpPr txBox="1"/>
      </xdr:nvSpPr>
      <xdr:spPr>
        <a:xfrm>
          <a:off x="9391727" y="676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1" name="テキスト ボックス 13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2" name="直線コネクタ 13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3" name="テキスト ボックス 13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4" name="直線コネクタ 13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5" name="テキスト ボックス 13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6" name="直線コネクタ 13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7" name="テキスト ボックス 13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8" name="直線コネクタ 13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9" name="テキスト ボックス 13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0" name="直線コネクタ 13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1" name="テキスト ボックス 140"/>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2" name="直線コネクタ 14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3" name="テキスト ボックス 14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83820</xdr:rowOff>
    </xdr:from>
    <xdr:to>
      <xdr:col>24</xdr:col>
      <xdr:colOff>62865</xdr:colOff>
      <xdr:row>64</xdr:row>
      <xdr:rowOff>19050</xdr:rowOff>
    </xdr:to>
    <xdr:cxnSp macro="">
      <xdr:nvCxnSpPr>
        <xdr:cNvPr id="145" name="直線コネクタ 144"/>
        <xdr:cNvCxnSpPr/>
      </xdr:nvCxnSpPr>
      <xdr:spPr>
        <a:xfrm flipV="1">
          <a:off x="4634865" y="968502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22877</xdr:rowOff>
    </xdr:from>
    <xdr:ext cx="405111" cy="259045"/>
    <xdr:sp macro="" textlink="">
      <xdr:nvSpPr>
        <xdr:cNvPr id="146" name="【体育館・プール】&#10;有形固定資産減価償却率最小値テキスト"/>
        <xdr:cNvSpPr txBox="1"/>
      </xdr:nvSpPr>
      <xdr:spPr>
        <a:xfrm>
          <a:off x="4673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19050</xdr:rowOff>
    </xdr:from>
    <xdr:to>
      <xdr:col>24</xdr:col>
      <xdr:colOff>152400</xdr:colOff>
      <xdr:row>64</xdr:row>
      <xdr:rowOff>19050</xdr:rowOff>
    </xdr:to>
    <xdr:cxnSp macro="">
      <xdr:nvCxnSpPr>
        <xdr:cNvPr id="147" name="直線コネクタ 146"/>
        <xdr:cNvCxnSpPr/>
      </xdr:nvCxnSpPr>
      <xdr:spPr>
        <a:xfrm>
          <a:off x="4546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30497</xdr:rowOff>
    </xdr:from>
    <xdr:ext cx="405111" cy="259045"/>
    <xdr:sp macro="" textlink="">
      <xdr:nvSpPr>
        <xdr:cNvPr id="148" name="【体育館・プール】&#10;有形固定資産減価償却率最大値テキスト"/>
        <xdr:cNvSpPr txBox="1"/>
      </xdr:nvSpPr>
      <xdr:spPr>
        <a:xfrm>
          <a:off x="4673600" y="946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83820</xdr:rowOff>
    </xdr:from>
    <xdr:to>
      <xdr:col>24</xdr:col>
      <xdr:colOff>152400</xdr:colOff>
      <xdr:row>56</xdr:row>
      <xdr:rowOff>83820</xdr:rowOff>
    </xdr:to>
    <xdr:cxnSp macro="">
      <xdr:nvCxnSpPr>
        <xdr:cNvPr id="149" name="直線コネクタ 148"/>
        <xdr:cNvCxnSpPr/>
      </xdr:nvCxnSpPr>
      <xdr:spPr>
        <a:xfrm>
          <a:off x="4546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80027</xdr:rowOff>
    </xdr:from>
    <xdr:ext cx="405111" cy="259045"/>
    <xdr:sp macro="" textlink="">
      <xdr:nvSpPr>
        <xdr:cNvPr id="150" name="【体育館・プール】&#10;有形固定資産減価償却率平均値テキスト"/>
        <xdr:cNvSpPr txBox="1"/>
      </xdr:nvSpPr>
      <xdr:spPr>
        <a:xfrm>
          <a:off x="4673600" y="10195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101600</xdr:rowOff>
    </xdr:from>
    <xdr:to>
      <xdr:col>24</xdr:col>
      <xdr:colOff>114300</xdr:colOff>
      <xdr:row>60</xdr:row>
      <xdr:rowOff>31750</xdr:rowOff>
    </xdr:to>
    <xdr:sp macro="" textlink="">
      <xdr:nvSpPr>
        <xdr:cNvPr id="151" name="フローチャート: 判断 150"/>
        <xdr:cNvSpPr/>
      </xdr:nvSpPr>
      <xdr:spPr>
        <a:xfrm>
          <a:off x="45847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82550</xdr:rowOff>
    </xdr:from>
    <xdr:to>
      <xdr:col>20</xdr:col>
      <xdr:colOff>38100</xdr:colOff>
      <xdr:row>60</xdr:row>
      <xdr:rowOff>12700</xdr:rowOff>
    </xdr:to>
    <xdr:sp macro="" textlink="">
      <xdr:nvSpPr>
        <xdr:cNvPr id="152" name="フローチャート: 判断 151"/>
        <xdr:cNvSpPr/>
      </xdr:nvSpPr>
      <xdr:spPr>
        <a:xfrm>
          <a:off x="3746500" y="101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128270</xdr:rowOff>
    </xdr:from>
    <xdr:to>
      <xdr:col>15</xdr:col>
      <xdr:colOff>101600</xdr:colOff>
      <xdr:row>60</xdr:row>
      <xdr:rowOff>58420</xdr:rowOff>
    </xdr:to>
    <xdr:sp macro="" textlink="">
      <xdr:nvSpPr>
        <xdr:cNvPr id="153" name="フローチャート: 判断 152"/>
        <xdr:cNvSpPr/>
      </xdr:nvSpPr>
      <xdr:spPr>
        <a:xfrm>
          <a:off x="2857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4" name="テキスト ボックス 15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95885</xdr:rowOff>
    </xdr:from>
    <xdr:to>
      <xdr:col>24</xdr:col>
      <xdr:colOff>114300</xdr:colOff>
      <xdr:row>58</xdr:row>
      <xdr:rowOff>26035</xdr:rowOff>
    </xdr:to>
    <xdr:sp macro="" textlink="">
      <xdr:nvSpPr>
        <xdr:cNvPr id="159" name="楕円 158"/>
        <xdr:cNvSpPr/>
      </xdr:nvSpPr>
      <xdr:spPr>
        <a:xfrm>
          <a:off x="4584700" y="98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118762</xdr:rowOff>
    </xdr:from>
    <xdr:ext cx="405111" cy="259045"/>
    <xdr:sp macro="" textlink="">
      <xdr:nvSpPr>
        <xdr:cNvPr id="160" name="【体育館・プール】&#10;有形固定資産減価償却率該当値テキスト"/>
        <xdr:cNvSpPr txBox="1"/>
      </xdr:nvSpPr>
      <xdr:spPr>
        <a:xfrm>
          <a:off x="4673600" y="971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130175</xdr:rowOff>
    </xdr:from>
    <xdr:to>
      <xdr:col>20</xdr:col>
      <xdr:colOff>38100</xdr:colOff>
      <xdr:row>58</xdr:row>
      <xdr:rowOff>60325</xdr:rowOff>
    </xdr:to>
    <xdr:sp macro="" textlink="">
      <xdr:nvSpPr>
        <xdr:cNvPr id="161" name="楕円 160"/>
        <xdr:cNvSpPr/>
      </xdr:nvSpPr>
      <xdr:spPr>
        <a:xfrm>
          <a:off x="3746500" y="99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146685</xdr:rowOff>
    </xdr:from>
    <xdr:to>
      <xdr:col>24</xdr:col>
      <xdr:colOff>63500</xdr:colOff>
      <xdr:row>58</xdr:row>
      <xdr:rowOff>9525</xdr:rowOff>
    </xdr:to>
    <xdr:cxnSp macro="">
      <xdr:nvCxnSpPr>
        <xdr:cNvPr id="162" name="直線コネクタ 161"/>
        <xdr:cNvCxnSpPr/>
      </xdr:nvCxnSpPr>
      <xdr:spPr>
        <a:xfrm flipV="1">
          <a:off x="3797300" y="991933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3827</xdr:rowOff>
    </xdr:from>
    <xdr:ext cx="405111" cy="259045"/>
    <xdr:sp macro="" textlink="">
      <xdr:nvSpPr>
        <xdr:cNvPr id="163" name="n_1aveValue【体育館・プール】&#10;有形固定資産減価償却率"/>
        <xdr:cNvSpPr txBox="1"/>
      </xdr:nvSpPr>
      <xdr:spPr>
        <a:xfrm>
          <a:off x="3582044"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74947</xdr:rowOff>
    </xdr:from>
    <xdr:ext cx="405111" cy="259045"/>
    <xdr:sp macro="" textlink="">
      <xdr:nvSpPr>
        <xdr:cNvPr id="164" name="n_2aveValue【体育館・プール】&#10;有形固定資産減価償却率"/>
        <xdr:cNvSpPr txBox="1"/>
      </xdr:nvSpPr>
      <xdr:spPr>
        <a:xfrm>
          <a:off x="27057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76852</xdr:rowOff>
    </xdr:from>
    <xdr:ext cx="405111" cy="259045"/>
    <xdr:sp macro="" textlink="">
      <xdr:nvSpPr>
        <xdr:cNvPr id="165" name="n_1mainValue【体育館・プール】&#10;有形固定資産減価償却率"/>
        <xdr:cNvSpPr txBox="1"/>
      </xdr:nvSpPr>
      <xdr:spPr>
        <a:xfrm>
          <a:off x="3582044" y="967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6" name="正方形/長方形 16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7" name="正方形/長方形 16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8" name="正方形/長方形 16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9" name="正方形/長方形 16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0" name="正方形/長方形 16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1" name="正方形/長方形 17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2" name="正方形/長方形 17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3" name="正方形/長方形 17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4" name="テキスト ボックス 17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5" name="直線コネクタ 17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76" name="直線コネクタ 175"/>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77" name="テキスト ボックス 176"/>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8" name="直線コネクタ 17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9" name="テキスト ボックス 17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80" name="直線コネクタ 179"/>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81" name="テキスト ボックス 180"/>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2" name="直線コネクタ 18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3" name="テキスト ボックス 18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17717</xdr:rowOff>
    </xdr:from>
    <xdr:to>
      <xdr:col>54</xdr:col>
      <xdr:colOff>189865</xdr:colOff>
      <xdr:row>63</xdr:row>
      <xdr:rowOff>30861</xdr:rowOff>
    </xdr:to>
    <xdr:cxnSp macro="">
      <xdr:nvCxnSpPr>
        <xdr:cNvPr id="185" name="直線コネクタ 184"/>
        <xdr:cNvCxnSpPr/>
      </xdr:nvCxnSpPr>
      <xdr:spPr>
        <a:xfrm flipV="1">
          <a:off x="10476865" y="9618917"/>
          <a:ext cx="0" cy="1213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34688</xdr:rowOff>
    </xdr:from>
    <xdr:ext cx="469744" cy="259045"/>
    <xdr:sp macro="" textlink="">
      <xdr:nvSpPr>
        <xdr:cNvPr id="186" name="【体育館・プール】&#10;一人当たり面積最小値テキスト"/>
        <xdr:cNvSpPr txBox="1"/>
      </xdr:nvSpPr>
      <xdr:spPr>
        <a:xfrm>
          <a:off x="10515600" y="1083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30861</xdr:rowOff>
    </xdr:from>
    <xdr:to>
      <xdr:col>55</xdr:col>
      <xdr:colOff>88900</xdr:colOff>
      <xdr:row>63</xdr:row>
      <xdr:rowOff>30861</xdr:rowOff>
    </xdr:to>
    <xdr:cxnSp macro="">
      <xdr:nvCxnSpPr>
        <xdr:cNvPr id="187" name="直線コネクタ 186"/>
        <xdr:cNvCxnSpPr/>
      </xdr:nvCxnSpPr>
      <xdr:spPr>
        <a:xfrm>
          <a:off x="10388600" y="10832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135844</xdr:rowOff>
    </xdr:from>
    <xdr:ext cx="469744" cy="259045"/>
    <xdr:sp macro="" textlink="">
      <xdr:nvSpPr>
        <xdr:cNvPr id="188" name="【体育館・プール】&#10;一人当たり面積最大値テキスト"/>
        <xdr:cNvSpPr txBox="1"/>
      </xdr:nvSpPr>
      <xdr:spPr>
        <a:xfrm>
          <a:off x="10515600" y="9394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17717</xdr:rowOff>
    </xdr:from>
    <xdr:to>
      <xdr:col>55</xdr:col>
      <xdr:colOff>88900</xdr:colOff>
      <xdr:row>56</xdr:row>
      <xdr:rowOff>17717</xdr:rowOff>
    </xdr:to>
    <xdr:cxnSp macro="">
      <xdr:nvCxnSpPr>
        <xdr:cNvPr id="189" name="直線コネクタ 188"/>
        <xdr:cNvCxnSpPr/>
      </xdr:nvCxnSpPr>
      <xdr:spPr>
        <a:xfrm>
          <a:off x="10388600" y="9618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155656</xdr:rowOff>
    </xdr:from>
    <xdr:ext cx="469744" cy="259045"/>
    <xdr:sp macro="" textlink="">
      <xdr:nvSpPr>
        <xdr:cNvPr id="190" name="【体育館・プール】&#10;一人当たり面積平均値テキスト"/>
        <xdr:cNvSpPr txBox="1"/>
      </xdr:nvSpPr>
      <xdr:spPr>
        <a:xfrm>
          <a:off x="10515600" y="10614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5779</xdr:rowOff>
    </xdr:from>
    <xdr:to>
      <xdr:col>55</xdr:col>
      <xdr:colOff>50800</xdr:colOff>
      <xdr:row>62</xdr:row>
      <xdr:rowOff>107379</xdr:rowOff>
    </xdr:to>
    <xdr:sp macro="" textlink="">
      <xdr:nvSpPr>
        <xdr:cNvPr id="191" name="フローチャート: 判断 190"/>
        <xdr:cNvSpPr/>
      </xdr:nvSpPr>
      <xdr:spPr>
        <a:xfrm>
          <a:off x="10426700" y="1063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24067</xdr:rowOff>
    </xdr:from>
    <xdr:to>
      <xdr:col>50</xdr:col>
      <xdr:colOff>165100</xdr:colOff>
      <xdr:row>62</xdr:row>
      <xdr:rowOff>125667</xdr:rowOff>
    </xdr:to>
    <xdr:sp macro="" textlink="">
      <xdr:nvSpPr>
        <xdr:cNvPr id="192" name="フローチャート: 判断 191"/>
        <xdr:cNvSpPr/>
      </xdr:nvSpPr>
      <xdr:spPr>
        <a:xfrm>
          <a:off x="9588500" y="1065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48069</xdr:rowOff>
    </xdr:from>
    <xdr:to>
      <xdr:col>46</xdr:col>
      <xdr:colOff>38100</xdr:colOff>
      <xdr:row>62</xdr:row>
      <xdr:rowOff>149669</xdr:rowOff>
    </xdr:to>
    <xdr:sp macro="" textlink="">
      <xdr:nvSpPr>
        <xdr:cNvPr id="193" name="フローチャート: 判断 192"/>
        <xdr:cNvSpPr/>
      </xdr:nvSpPr>
      <xdr:spPr>
        <a:xfrm>
          <a:off x="8699500" y="1067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4" name="テキスト ボックス 19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5" name="テキスト ボックス 19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6" name="テキスト ボックス 19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7" name="テキスト ボックス 19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8" name="テキスト ボックス 19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144081</xdr:rowOff>
    </xdr:from>
    <xdr:to>
      <xdr:col>55</xdr:col>
      <xdr:colOff>50800</xdr:colOff>
      <xdr:row>61</xdr:row>
      <xdr:rowOff>74231</xdr:rowOff>
    </xdr:to>
    <xdr:sp macro="" textlink="">
      <xdr:nvSpPr>
        <xdr:cNvPr id="199" name="楕円 198"/>
        <xdr:cNvSpPr/>
      </xdr:nvSpPr>
      <xdr:spPr>
        <a:xfrm>
          <a:off x="10426700" y="1043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166958</xdr:rowOff>
    </xdr:from>
    <xdr:ext cx="469744" cy="259045"/>
    <xdr:sp macro="" textlink="">
      <xdr:nvSpPr>
        <xdr:cNvPr id="200" name="【体育館・プール】&#10;一人当たり面積該当値テキスト"/>
        <xdr:cNvSpPr txBox="1"/>
      </xdr:nvSpPr>
      <xdr:spPr>
        <a:xfrm>
          <a:off x="10515600" y="10282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134366</xdr:rowOff>
    </xdr:from>
    <xdr:to>
      <xdr:col>50</xdr:col>
      <xdr:colOff>165100</xdr:colOff>
      <xdr:row>61</xdr:row>
      <xdr:rowOff>64516</xdr:rowOff>
    </xdr:to>
    <xdr:sp macro="" textlink="">
      <xdr:nvSpPr>
        <xdr:cNvPr id="201" name="楕円 200"/>
        <xdr:cNvSpPr/>
      </xdr:nvSpPr>
      <xdr:spPr>
        <a:xfrm>
          <a:off x="9588500" y="1042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13716</xdr:rowOff>
    </xdr:from>
    <xdr:to>
      <xdr:col>55</xdr:col>
      <xdr:colOff>0</xdr:colOff>
      <xdr:row>61</xdr:row>
      <xdr:rowOff>23431</xdr:rowOff>
    </xdr:to>
    <xdr:cxnSp macro="">
      <xdr:nvCxnSpPr>
        <xdr:cNvPr id="202" name="直線コネクタ 201"/>
        <xdr:cNvCxnSpPr/>
      </xdr:nvCxnSpPr>
      <xdr:spPr>
        <a:xfrm>
          <a:off x="9639300" y="10472166"/>
          <a:ext cx="83820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116794</xdr:rowOff>
    </xdr:from>
    <xdr:ext cx="469744" cy="259045"/>
    <xdr:sp macro="" textlink="">
      <xdr:nvSpPr>
        <xdr:cNvPr id="203" name="n_1aveValue【体育館・プール】&#10;一人当たり面積"/>
        <xdr:cNvSpPr txBox="1"/>
      </xdr:nvSpPr>
      <xdr:spPr>
        <a:xfrm>
          <a:off x="9391727" y="10746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166196</xdr:rowOff>
    </xdr:from>
    <xdr:ext cx="469744" cy="259045"/>
    <xdr:sp macro="" textlink="">
      <xdr:nvSpPr>
        <xdr:cNvPr id="204" name="n_2aveValue【体育館・プール】&#10;一人当たり面積"/>
        <xdr:cNvSpPr txBox="1"/>
      </xdr:nvSpPr>
      <xdr:spPr>
        <a:xfrm>
          <a:off x="8515427" y="10453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81043</xdr:rowOff>
    </xdr:from>
    <xdr:ext cx="469744" cy="259045"/>
    <xdr:sp macro="" textlink="">
      <xdr:nvSpPr>
        <xdr:cNvPr id="205" name="n_1mainValue【体育館・プール】&#10;一人当たり面積"/>
        <xdr:cNvSpPr txBox="1"/>
      </xdr:nvSpPr>
      <xdr:spPr>
        <a:xfrm>
          <a:off x="9391727" y="1019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6" name="正方形/長方形 20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7" name="正方形/長方形 20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8" name="正方形/長方形 20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9" name="正方形/長方形 20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0" name="正方形/長方形 20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1" name="正方形/長方形 21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2" name="正方形/長方形 21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3" name="正方形/長方形 21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4" name="テキスト ボックス 21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5" name="直線コネクタ 21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6" name="テキスト ボックス 215"/>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17" name="直線コネクタ 216"/>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18" name="テキスト ボックス 217"/>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19" name="直線コネクタ 218"/>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0" name="テキスト ボックス 219"/>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21" name="直線コネクタ 220"/>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22" name="テキスト ボックス 221"/>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23" name="直線コネクタ 222"/>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24" name="テキスト ボックス 223"/>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5" name="直線コネクタ 22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6" name="テキスト ボックス 22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161544</xdr:rowOff>
    </xdr:from>
    <xdr:to>
      <xdr:col>24</xdr:col>
      <xdr:colOff>62865</xdr:colOff>
      <xdr:row>85</xdr:row>
      <xdr:rowOff>17526</xdr:rowOff>
    </xdr:to>
    <xdr:cxnSp macro="">
      <xdr:nvCxnSpPr>
        <xdr:cNvPr id="228" name="直線コネクタ 227"/>
        <xdr:cNvCxnSpPr/>
      </xdr:nvCxnSpPr>
      <xdr:spPr>
        <a:xfrm flipV="1">
          <a:off x="4634865" y="13363194"/>
          <a:ext cx="0"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21353</xdr:rowOff>
    </xdr:from>
    <xdr:ext cx="405111" cy="259045"/>
    <xdr:sp macro="" textlink="">
      <xdr:nvSpPr>
        <xdr:cNvPr id="229" name="【福祉施設】&#10;有形固定資産減価償却率最小値テキスト"/>
        <xdr:cNvSpPr txBox="1"/>
      </xdr:nvSpPr>
      <xdr:spPr>
        <a:xfrm>
          <a:off x="4673600" y="14594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17526</xdr:rowOff>
    </xdr:from>
    <xdr:to>
      <xdr:col>24</xdr:col>
      <xdr:colOff>152400</xdr:colOff>
      <xdr:row>85</xdr:row>
      <xdr:rowOff>17526</xdr:rowOff>
    </xdr:to>
    <xdr:cxnSp macro="">
      <xdr:nvCxnSpPr>
        <xdr:cNvPr id="230" name="直線コネクタ 229"/>
        <xdr:cNvCxnSpPr/>
      </xdr:nvCxnSpPr>
      <xdr:spPr>
        <a:xfrm>
          <a:off x="4546600" y="1459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108221</xdr:rowOff>
    </xdr:from>
    <xdr:ext cx="405111" cy="259045"/>
    <xdr:sp macro="" textlink="">
      <xdr:nvSpPr>
        <xdr:cNvPr id="231" name="【福祉施設】&#10;有形固定資産減価償却率最大値テキスト"/>
        <xdr:cNvSpPr txBox="1"/>
      </xdr:nvSpPr>
      <xdr:spPr>
        <a:xfrm>
          <a:off x="4673600" y="13138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161544</xdr:rowOff>
    </xdr:from>
    <xdr:to>
      <xdr:col>24</xdr:col>
      <xdr:colOff>152400</xdr:colOff>
      <xdr:row>77</xdr:row>
      <xdr:rowOff>161544</xdr:rowOff>
    </xdr:to>
    <xdr:cxnSp macro="">
      <xdr:nvCxnSpPr>
        <xdr:cNvPr id="232" name="直線コネクタ 231"/>
        <xdr:cNvCxnSpPr/>
      </xdr:nvCxnSpPr>
      <xdr:spPr>
        <a:xfrm>
          <a:off x="4546600" y="1336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66312</xdr:rowOff>
    </xdr:from>
    <xdr:ext cx="405111" cy="259045"/>
    <xdr:sp macro="" textlink="">
      <xdr:nvSpPr>
        <xdr:cNvPr id="233" name="【福祉施設】&#10;有形固定資産減価償却率平均値テキスト"/>
        <xdr:cNvSpPr txBox="1"/>
      </xdr:nvSpPr>
      <xdr:spPr>
        <a:xfrm>
          <a:off x="4673600" y="13953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87885</xdr:rowOff>
    </xdr:from>
    <xdr:to>
      <xdr:col>24</xdr:col>
      <xdr:colOff>114300</xdr:colOff>
      <xdr:row>82</xdr:row>
      <xdr:rowOff>18035</xdr:rowOff>
    </xdr:to>
    <xdr:sp macro="" textlink="">
      <xdr:nvSpPr>
        <xdr:cNvPr id="234" name="フローチャート: 判断 233"/>
        <xdr:cNvSpPr/>
      </xdr:nvSpPr>
      <xdr:spPr>
        <a:xfrm>
          <a:off x="4584700" y="1397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108458</xdr:rowOff>
    </xdr:from>
    <xdr:to>
      <xdr:col>20</xdr:col>
      <xdr:colOff>38100</xdr:colOff>
      <xdr:row>82</xdr:row>
      <xdr:rowOff>38608</xdr:rowOff>
    </xdr:to>
    <xdr:sp macro="" textlink="">
      <xdr:nvSpPr>
        <xdr:cNvPr id="235" name="フローチャート: 判断 234"/>
        <xdr:cNvSpPr/>
      </xdr:nvSpPr>
      <xdr:spPr>
        <a:xfrm>
          <a:off x="3746500" y="1399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115315</xdr:rowOff>
    </xdr:from>
    <xdr:to>
      <xdr:col>15</xdr:col>
      <xdr:colOff>101600</xdr:colOff>
      <xdr:row>82</xdr:row>
      <xdr:rowOff>45465</xdr:rowOff>
    </xdr:to>
    <xdr:sp macro="" textlink="">
      <xdr:nvSpPr>
        <xdr:cNvPr id="236" name="フローチャート: 判断 235"/>
        <xdr:cNvSpPr/>
      </xdr:nvSpPr>
      <xdr:spPr>
        <a:xfrm>
          <a:off x="2857500" y="140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7" name="テキスト ボックス 23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8" name="テキスト ボックス 23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9" name="テキスト ボックス 23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0" name="テキスト ボックス 23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1" name="テキスト ボックス 24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5587</xdr:rowOff>
    </xdr:from>
    <xdr:to>
      <xdr:col>24</xdr:col>
      <xdr:colOff>114300</xdr:colOff>
      <xdr:row>80</xdr:row>
      <xdr:rowOff>107187</xdr:rowOff>
    </xdr:to>
    <xdr:sp macro="" textlink="">
      <xdr:nvSpPr>
        <xdr:cNvPr id="242" name="楕円 241"/>
        <xdr:cNvSpPr/>
      </xdr:nvSpPr>
      <xdr:spPr>
        <a:xfrm>
          <a:off x="4584700" y="1372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28464</xdr:rowOff>
    </xdr:from>
    <xdr:ext cx="405111" cy="259045"/>
    <xdr:sp macro="" textlink="">
      <xdr:nvSpPr>
        <xdr:cNvPr id="243" name="【福祉施設】&#10;有形固定資産減価償却率該当値テキスト"/>
        <xdr:cNvSpPr txBox="1"/>
      </xdr:nvSpPr>
      <xdr:spPr>
        <a:xfrm>
          <a:off x="4673600" y="1357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65024</xdr:rowOff>
    </xdr:from>
    <xdr:to>
      <xdr:col>20</xdr:col>
      <xdr:colOff>38100</xdr:colOff>
      <xdr:row>80</xdr:row>
      <xdr:rowOff>166624</xdr:rowOff>
    </xdr:to>
    <xdr:sp macro="" textlink="">
      <xdr:nvSpPr>
        <xdr:cNvPr id="244" name="楕円 243"/>
        <xdr:cNvSpPr/>
      </xdr:nvSpPr>
      <xdr:spPr>
        <a:xfrm>
          <a:off x="3746500" y="1378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56387</xdr:rowOff>
    </xdr:from>
    <xdr:to>
      <xdr:col>24</xdr:col>
      <xdr:colOff>63500</xdr:colOff>
      <xdr:row>80</xdr:row>
      <xdr:rowOff>115824</xdr:rowOff>
    </xdr:to>
    <xdr:cxnSp macro="">
      <xdr:nvCxnSpPr>
        <xdr:cNvPr id="245" name="直線コネクタ 244"/>
        <xdr:cNvCxnSpPr/>
      </xdr:nvCxnSpPr>
      <xdr:spPr>
        <a:xfrm flipV="1">
          <a:off x="3797300" y="13772387"/>
          <a:ext cx="8382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29735</xdr:rowOff>
    </xdr:from>
    <xdr:ext cx="405111" cy="259045"/>
    <xdr:sp macro="" textlink="">
      <xdr:nvSpPr>
        <xdr:cNvPr id="246" name="n_1aveValue【福祉施設】&#10;有形固定資産減価償却率"/>
        <xdr:cNvSpPr txBox="1"/>
      </xdr:nvSpPr>
      <xdr:spPr>
        <a:xfrm>
          <a:off x="3582044" y="1408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61992</xdr:rowOff>
    </xdr:from>
    <xdr:ext cx="405111" cy="259045"/>
    <xdr:sp macro="" textlink="">
      <xdr:nvSpPr>
        <xdr:cNvPr id="247" name="n_2aveValue【福祉施設】&#10;有形固定資産減価償却率"/>
        <xdr:cNvSpPr txBox="1"/>
      </xdr:nvSpPr>
      <xdr:spPr>
        <a:xfrm>
          <a:off x="2705744" y="1377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11701</xdr:rowOff>
    </xdr:from>
    <xdr:ext cx="405111" cy="259045"/>
    <xdr:sp macro="" textlink="">
      <xdr:nvSpPr>
        <xdr:cNvPr id="248" name="n_1mainValue【福祉施設】&#10;有形固定資産減価償却率"/>
        <xdr:cNvSpPr txBox="1"/>
      </xdr:nvSpPr>
      <xdr:spPr>
        <a:xfrm>
          <a:off x="3582044" y="1355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9" name="正方形/長方形 24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0" name="正方形/長方形 24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1" name="正方形/長方形 25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2" name="正方形/長方形 25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3" name="正方形/長方形 25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4" name="正方形/長方形 25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5" name="正方形/長方形 25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6" name="正方形/長方形 25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7" name="テキスト ボックス 25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8" name="直線コネクタ 25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59" name="直線コネクタ 25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0" name="テキスト ボックス 25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1" name="直線コネクタ 26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2" name="テキスト ボックス 26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3" name="直線コネクタ 26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4" name="テキスト ボックス 26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65" name="直線コネクタ 26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66" name="テキスト ボックス 26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67" name="直線コネクタ 26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68" name="テキスト ボックス 26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9" name="直線コネクタ 26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0" name="テキスト ボックス 26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15239</xdr:rowOff>
    </xdr:from>
    <xdr:to>
      <xdr:col>54</xdr:col>
      <xdr:colOff>189865</xdr:colOff>
      <xdr:row>86</xdr:row>
      <xdr:rowOff>53339</xdr:rowOff>
    </xdr:to>
    <xdr:cxnSp macro="">
      <xdr:nvCxnSpPr>
        <xdr:cNvPr id="272" name="直線コネクタ 271"/>
        <xdr:cNvCxnSpPr/>
      </xdr:nvCxnSpPr>
      <xdr:spPr>
        <a:xfrm flipV="1">
          <a:off x="10476865" y="13388339"/>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57166</xdr:rowOff>
    </xdr:from>
    <xdr:ext cx="469744" cy="259045"/>
    <xdr:sp macro="" textlink="">
      <xdr:nvSpPr>
        <xdr:cNvPr id="273" name="【福祉施設】&#10;一人当たり面積最小値テキスト"/>
        <xdr:cNvSpPr txBox="1"/>
      </xdr:nvSpPr>
      <xdr:spPr>
        <a:xfrm>
          <a:off x="10515600"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53339</xdr:rowOff>
    </xdr:from>
    <xdr:to>
      <xdr:col>55</xdr:col>
      <xdr:colOff>88900</xdr:colOff>
      <xdr:row>86</xdr:row>
      <xdr:rowOff>53339</xdr:rowOff>
    </xdr:to>
    <xdr:cxnSp macro="">
      <xdr:nvCxnSpPr>
        <xdr:cNvPr id="274" name="直線コネクタ 273"/>
        <xdr:cNvCxnSpPr/>
      </xdr:nvCxnSpPr>
      <xdr:spPr>
        <a:xfrm>
          <a:off x="10388600" y="1479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133366</xdr:rowOff>
    </xdr:from>
    <xdr:ext cx="469744" cy="259045"/>
    <xdr:sp macro="" textlink="">
      <xdr:nvSpPr>
        <xdr:cNvPr id="275" name="【福祉施設】&#10;一人当たり面積最大値テキスト"/>
        <xdr:cNvSpPr txBox="1"/>
      </xdr:nvSpPr>
      <xdr:spPr>
        <a:xfrm>
          <a:off x="10515600" y="1316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15239</xdr:rowOff>
    </xdr:from>
    <xdr:to>
      <xdr:col>55</xdr:col>
      <xdr:colOff>88900</xdr:colOff>
      <xdr:row>78</xdr:row>
      <xdr:rowOff>15239</xdr:rowOff>
    </xdr:to>
    <xdr:cxnSp macro="">
      <xdr:nvCxnSpPr>
        <xdr:cNvPr id="276" name="直線コネクタ 275"/>
        <xdr:cNvCxnSpPr/>
      </xdr:nvCxnSpPr>
      <xdr:spPr>
        <a:xfrm>
          <a:off x="10388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95266</xdr:rowOff>
    </xdr:from>
    <xdr:ext cx="469744" cy="259045"/>
    <xdr:sp macro="" textlink="">
      <xdr:nvSpPr>
        <xdr:cNvPr id="277" name="【福祉施設】&#10;一人当たり面積平均値テキスト"/>
        <xdr:cNvSpPr txBox="1"/>
      </xdr:nvSpPr>
      <xdr:spPr>
        <a:xfrm>
          <a:off x="10515600" y="14325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116839</xdr:rowOff>
    </xdr:from>
    <xdr:to>
      <xdr:col>55</xdr:col>
      <xdr:colOff>50800</xdr:colOff>
      <xdr:row>84</xdr:row>
      <xdr:rowOff>46989</xdr:rowOff>
    </xdr:to>
    <xdr:sp macro="" textlink="">
      <xdr:nvSpPr>
        <xdr:cNvPr id="278" name="フローチャート: 判断 277"/>
        <xdr:cNvSpPr/>
      </xdr:nvSpPr>
      <xdr:spPr>
        <a:xfrm>
          <a:off x="104267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116839</xdr:rowOff>
    </xdr:from>
    <xdr:to>
      <xdr:col>50</xdr:col>
      <xdr:colOff>165100</xdr:colOff>
      <xdr:row>84</xdr:row>
      <xdr:rowOff>46989</xdr:rowOff>
    </xdr:to>
    <xdr:sp macro="" textlink="">
      <xdr:nvSpPr>
        <xdr:cNvPr id="279" name="フローチャート: 判断 278"/>
        <xdr:cNvSpPr/>
      </xdr:nvSpPr>
      <xdr:spPr>
        <a:xfrm>
          <a:off x="95885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44450</xdr:rowOff>
    </xdr:from>
    <xdr:to>
      <xdr:col>46</xdr:col>
      <xdr:colOff>38100</xdr:colOff>
      <xdr:row>84</xdr:row>
      <xdr:rowOff>146050</xdr:rowOff>
    </xdr:to>
    <xdr:sp macro="" textlink="">
      <xdr:nvSpPr>
        <xdr:cNvPr id="280" name="フローチャート: 判断 279"/>
        <xdr:cNvSpPr/>
      </xdr:nvSpPr>
      <xdr:spPr>
        <a:xfrm>
          <a:off x="8699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1" name="テキスト ボックス 28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2" name="テキスト ボックス 28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3" name="テキスト ボックス 28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4" name="テキスト ボックス 28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5" name="テキスト ボックス 28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139700</xdr:rowOff>
    </xdr:from>
    <xdr:to>
      <xdr:col>55</xdr:col>
      <xdr:colOff>50800</xdr:colOff>
      <xdr:row>78</xdr:row>
      <xdr:rowOff>69850</xdr:rowOff>
    </xdr:to>
    <xdr:sp macro="" textlink="">
      <xdr:nvSpPr>
        <xdr:cNvPr id="286" name="楕円 285"/>
        <xdr:cNvSpPr/>
      </xdr:nvSpPr>
      <xdr:spPr>
        <a:xfrm>
          <a:off x="10426700" y="1334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88917</xdr:rowOff>
    </xdr:from>
    <xdr:ext cx="469744" cy="259045"/>
    <xdr:sp macro="" textlink="">
      <xdr:nvSpPr>
        <xdr:cNvPr id="287" name="【福祉施設】&#10;一人当たり面積該当値テキスト"/>
        <xdr:cNvSpPr txBox="1"/>
      </xdr:nvSpPr>
      <xdr:spPr>
        <a:xfrm>
          <a:off x="10515600" y="1329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158750</xdr:rowOff>
    </xdr:from>
    <xdr:to>
      <xdr:col>50</xdr:col>
      <xdr:colOff>165100</xdr:colOff>
      <xdr:row>78</xdr:row>
      <xdr:rowOff>88900</xdr:rowOff>
    </xdr:to>
    <xdr:sp macro="" textlink="">
      <xdr:nvSpPr>
        <xdr:cNvPr id="288" name="楕円 287"/>
        <xdr:cNvSpPr/>
      </xdr:nvSpPr>
      <xdr:spPr>
        <a:xfrm>
          <a:off x="9588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19050</xdr:rowOff>
    </xdr:from>
    <xdr:to>
      <xdr:col>55</xdr:col>
      <xdr:colOff>0</xdr:colOff>
      <xdr:row>78</xdr:row>
      <xdr:rowOff>38100</xdr:rowOff>
    </xdr:to>
    <xdr:cxnSp macro="">
      <xdr:nvCxnSpPr>
        <xdr:cNvPr id="289" name="直線コネクタ 288"/>
        <xdr:cNvCxnSpPr/>
      </xdr:nvCxnSpPr>
      <xdr:spPr>
        <a:xfrm flipV="1">
          <a:off x="9639300" y="133921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38116</xdr:rowOff>
    </xdr:from>
    <xdr:ext cx="469744" cy="259045"/>
    <xdr:sp macro="" textlink="">
      <xdr:nvSpPr>
        <xdr:cNvPr id="290" name="n_1aveValue【福祉施設】&#10;一人当たり面積"/>
        <xdr:cNvSpPr txBox="1"/>
      </xdr:nvSpPr>
      <xdr:spPr>
        <a:xfrm>
          <a:off x="9391727" y="1443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162577</xdr:rowOff>
    </xdr:from>
    <xdr:ext cx="469744" cy="259045"/>
    <xdr:sp macro="" textlink="">
      <xdr:nvSpPr>
        <xdr:cNvPr id="291" name="n_2aveValue【福祉施設】&#10;一人当たり面積"/>
        <xdr:cNvSpPr txBox="1"/>
      </xdr:nvSpPr>
      <xdr:spPr>
        <a:xfrm>
          <a:off x="85154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105427</xdr:rowOff>
    </xdr:from>
    <xdr:ext cx="469744" cy="259045"/>
    <xdr:sp macro="" textlink="">
      <xdr:nvSpPr>
        <xdr:cNvPr id="292" name="n_1mainValue【福祉施設】&#10;一人当たり面積"/>
        <xdr:cNvSpPr txBox="1"/>
      </xdr:nvSpPr>
      <xdr:spPr>
        <a:xfrm>
          <a:off x="9391727" y="1313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3" name="正方形/長方形 29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4" name="正方形/長方形 29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5" name="正方形/長方形 29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6" name="正方形/長方形 29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7" name="正方形/長方形 29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8" name="正方形/長方形 29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9" name="正方形/長方形 29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0" name="正方形/長方形 29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1" name="テキスト ボックス 30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2" name="直線コネクタ 30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03" name="テキスト ボックス 302"/>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04" name="直線コネクタ 30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05" name="テキスト ボックス 304"/>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06" name="直線コネクタ 30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07" name="テキスト ボックス 30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08" name="直線コネクタ 30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09" name="テキスト ボックス 30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0" name="直線コネクタ 30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1" name="テキスト ボックス 31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2" name="直線コネクタ 31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13" name="テキスト ボックス 312"/>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4" name="直線コネクタ 31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5" name="テキスト ボックス 31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102870</xdr:rowOff>
    </xdr:from>
    <xdr:to>
      <xdr:col>24</xdr:col>
      <xdr:colOff>62865</xdr:colOff>
      <xdr:row>108</xdr:row>
      <xdr:rowOff>47625</xdr:rowOff>
    </xdr:to>
    <xdr:cxnSp macro="">
      <xdr:nvCxnSpPr>
        <xdr:cNvPr id="317" name="直線コネクタ 316"/>
        <xdr:cNvCxnSpPr/>
      </xdr:nvCxnSpPr>
      <xdr:spPr>
        <a:xfrm flipV="1">
          <a:off x="4634865" y="17247870"/>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51452</xdr:rowOff>
    </xdr:from>
    <xdr:ext cx="405111" cy="259045"/>
    <xdr:sp macro="" textlink="">
      <xdr:nvSpPr>
        <xdr:cNvPr id="318" name="【市民会館】&#10;有形固定資産減価償却率最小値テキスト"/>
        <xdr:cNvSpPr txBox="1"/>
      </xdr:nvSpPr>
      <xdr:spPr>
        <a:xfrm>
          <a:off x="4673600" y="1856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47625</xdr:rowOff>
    </xdr:from>
    <xdr:to>
      <xdr:col>24</xdr:col>
      <xdr:colOff>152400</xdr:colOff>
      <xdr:row>108</xdr:row>
      <xdr:rowOff>47625</xdr:rowOff>
    </xdr:to>
    <xdr:cxnSp macro="">
      <xdr:nvCxnSpPr>
        <xdr:cNvPr id="319" name="直線コネクタ 318"/>
        <xdr:cNvCxnSpPr/>
      </xdr:nvCxnSpPr>
      <xdr:spPr>
        <a:xfrm>
          <a:off x="4546600" y="1856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49547</xdr:rowOff>
    </xdr:from>
    <xdr:ext cx="405111" cy="259045"/>
    <xdr:sp macro="" textlink="">
      <xdr:nvSpPr>
        <xdr:cNvPr id="320" name="【市民会館】&#10;有形固定資産減価償却率最大値テキスト"/>
        <xdr:cNvSpPr txBox="1"/>
      </xdr:nvSpPr>
      <xdr:spPr>
        <a:xfrm>
          <a:off x="4673600" y="1702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102870</xdr:rowOff>
    </xdr:from>
    <xdr:to>
      <xdr:col>24</xdr:col>
      <xdr:colOff>152400</xdr:colOff>
      <xdr:row>100</xdr:row>
      <xdr:rowOff>102870</xdr:rowOff>
    </xdr:to>
    <xdr:cxnSp macro="">
      <xdr:nvCxnSpPr>
        <xdr:cNvPr id="321" name="直線コネクタ 320"/>
        <xdr:cNvCxnSpPr/>
      </xdr:nvCxnSpPr>
      <xdr:spPr>
        <a:xfrm>
          <a:off x="4546600" y="1724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129557</xdr:rowOff>
    </xdr:from>
    <xdr:ext cx="405111" cy="259045"/>
    <xdr:sp macro="" textlink="">
      <xdr:nvSpPr>
        <xdr:cNvPr id="322" name="【市民会館】&#10;有形固定資産減価償却率平均値テキスト"/>
        <xdr:cNvSpPr txBox="1"/>
      </xdr:nvSpPr>
      <xdr:spPr>
        <a:xfrm>
          <a:off x="4673600" y="1796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151130</xdr:rowOff>
    </xdr:from>
    <xdr:to>
      <xdr:col>24</xdr:col>
      <xdr:colOff>114300</xdr:colOff>
      <xdr:row>105</xdr:row>
      <xdr:rowOff>81280</xdr:rowOff>
    </xdr:to>
    <xdr:sp macro="" textlink="">
      <xdr:nvSpPr>
        <xdr:cNvPr id="323" name="フローチャート: 判断 322"/>
        <xdr:cNvSpPr/>
      </xdr:nvSpPr>
      <xdr:spPr>
        <a:xfrm>
          <a:off x="45847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46355</xdr:rowOff>
    </xdr:from>
    <xdr:to>
      <xdr:col>20</xdr:col>
      <xdr:colOff>38100</xdr:colOff>
      <xdr:row>105</xdr:row>
      <xdr:rowOff>147955</xdr:rowOff>
    </xdr:to>
    <xdr:sp macro="" textlink="">
      <xdr:nvSpPr>
        <xdr:cNvPr id="324" name="フローチャート: 判断 323"/>
        <xdr:cNvSpPr/>
      </xdr:nvSpPr>
      <xdr:spPr>
        <a:xfrm>
          <a:off x="3746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42545</xdr:rowOff>
    </xdr:from>
    <xdr:to>
      <xdr:col>15</xdr:col>
      <xdr:colOff>101600</xdr:colOff>
      <xdr:row>105</xdr:row>
      <xdr:rowOff>144145</xdr:rowOff>
    </xdr:to>
    <xdr:sp macro="" textlink="">
      <xdr:nvSpPr>
        <xdr:cNvPr id="325" name="フローチャート: 判断 324"/>
        <xdr:cNvSpPr/>
      </xdr:nvSpPr>
      <xdr:spPr>
        <a:xfrm>
          <a:off x="28575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26" name="テキスト ボックス 32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7" name="テキスト ボックス 32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8" name="テキスト ボックス 32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9" name="テキスト ボックス 32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0" name="テキスト ボックス 32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103505</xdr:rowOff>
    </xdr:from>
    <xdr:to>
      <xdr:col>24</xdr:col>
      <xdr:colOff>114300</xdr:colOff>
      <xdr:row>104</xdr:row>
      <xdr:rowOff>33655</xdr:rowOff>
    </xdr:to>
    <xdr:sp macro="" textlink="">
      <xdr:nvSpPr>
        <xdr:cNvPr id="331" name="楕円 330"/>
        <xdr:cNvSpPr/>
      </xdr:nvSpPr>
      <xdr:spPr>
        <a:xfrm>
          <a:off x="4584700" y="1776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126382</xdr:rowOff>
    </xdr:from>
    <xdr:ext cx="405111" cy="259045"/>
    <xdr:sp macro="" textlink="">
      <xdr:nvSpPr>
        <xdr:cNvPr id="332" name="【市民会館】&#10;有形固定資産減価償却率該当値テキスト"/>
        <xdr:cNvSpPr txBox="1"/>
      </xdr:nvSpPr>
      <xdr:spPr>
        <a:xfrm>
          <a:off x="4673600" y="1761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99695</xdr:rowOff>
    </xdr:from>
    <xdr:to>
      <xdr:col>20</xdr:col>
      <xdr:colOff>38100</xdr:colOff>
      <xdr:row>105</xdr:row>
      <xdr:rowOff>29845</xdr:rowOff>
    </xdr:to>
    <xdr:sp macro="" textlink="">
      <xdr:nvSpPr>
        <xdr:cNvPr id="333" name="楕円 332"/>
        <xdr:cNvSpPr/>
      </xdr:nvSpPr>
      <xdr:spPr>
        <a:xfrm>
          <a:off x="3746500" y="1793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154305</xdr:rowOff>
    </xdr:from>
    <xdr:to>
      <xdr:col>24</xdr:col>
      <xdr:colOff>63500</xdr:colOff>
      <xdr:row>104</xdr:row>
      <xdr:rowOff>150495</xdr:rowOff>
    </xdr:to>
    <xdr:cxnSp macro="">
      <xdr:nvCxnSpPr>
        <xdr:cNvPr id="334" name="直線コネクタ 333"/>
        <xdr:cNvCxnSpPr/>
      </xdr:nvCxnSpPr>
      <xdr:spPr>
        <a:xfrm flipV="1">
          <a:off x="3797300" y="17813655"/>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139082</xdr:rowOff>
    </xdr:from>
    <xdr:ext cx="405111" cy="259045"/>
    <xdr:sp macro="" textlink="">
      <xdr:nvSpPr>
        <xdr:cNvPr id="335" name="n_1aveValue【市民会館】&#10;有形固定資産減価償却率"/>
        <xdr:cNvSpPr txBox="1"/>
      </xdr:nvSpPr>
      <xdr:spPr>
        <a:xfrm>
          <a:off x="3582044" y="1814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160672</xdr:rowOff>
    </xdr:from>
    <xdr:ext cx="405111" cy="259045"/>
    <xdr:sp macro="" textlink="">
      <xdr:nvSpPr>
        <xdr:cNvPr id="336" name="n_2aveValue【市民会館】&#10;有形固定資産減価償却率"/>
        <xdr:cNvSpPr txBox="1"/>
      </xdr:nvSpPr>
      <xdr:spPr>
        <a:xfrm>
          <a:off x="2705744" y="1782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46372</xdr:rowOff>
    </xdr:from>
    <xdr:ext cx="405111" cy="259045"/>
    <xdr:sp macro="" textlink="">
      <xdr:nvSpPr>
        <xdr:cNvPr id="337" name="n_1mainValue【市民会館】&#10;有形固定資産減価償却率"/>
        <xdr:cNvSpPr txBox="1"/>
      </xdr:nvSpPr>
      <xdr:spPr>
        <a:xfrm>
          <a:off x="3582044" y="1770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8" name="正方形/長方形 3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9" name="正方形/長方形 3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0" name="正方形/長方形 3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1" name="正方形/長方形 3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2" name="正方形/長方形 3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3" name="正方形/長方形 3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4" name="正方形/長方形 3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6" name="テキスト ボックス 3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7" name="直線コネクタ 3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48" name="直線コネクタ 347"/>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49" name="テキスト ボックス 348"/>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0" name="直線コネクタ 349"/>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1" name="テキスト ボックス 350"/>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2" name="直線コネクタ 351"/>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3" name="テキスト ボックス 352"/>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4" name="直線コネクタ 353"/>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5" name="テキスト ボックス 354"/>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6" name="直線コネクタ 3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7" name="テキスト ボックス 35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53339</xdr:rowOff>
    </xdr:from>
    <xdr:to>
      <xdr:col>54</xdr:col>
      <xdr:colOff>189865</xdr:colOff>
      <xdr:row>107</xdr:row>
      <xdr:rowOff>135637</xdr:rowOff>
    </xdr:to>
    <xdr:cxnSp macro="">
      <xdr:nvCxnSpPr>
        <xdr:cNvPr id="359" name="直線コネクタ 358"/>
        <xdr:cNvCxnSpPr/>
      </xdr:nvCxnSpPr>
      <xdr:spPr>
        <a:xfrm flipV="1">
          <a:off x="10476865" y="17198339"/>
          <a:ext cx="0" cy="1282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139464</xdr:rowOff>
    </xdr:from>
    <xdr:ext cx="469744" cy="259045"/>
    <xdr:sp macro="" textlink="">
      <xdr:nvSpPr>
        <xdr:cNvPr id="360" name="【市民会館】&#10;一人当たり面積最小値テキスト"/>
        <xdr:cNvSpPr txBox="1"/>
      </xdr:nvSpPr>
      <xdr:spPr>
        <a:xfrm>
          <a:off x="10515600" y="1848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135637</xdr:rowOff>
    </xdr:from>
    <xdr:to>
      <xdr:col>55</xdr:col>
      <xdr:colOff>88900</xdr:colOff>
      <xdr:row>107</xdr:row>
      <xdr:rowOff>135637</xdr:rowOff>
    </xdr:to>
    <xdr:cxnSp macro="">
      <xdr:nvCxnSpPr>
        <xdr:cNvPr id="361" name="直線コネクタ 360"/>
        <xdr:cNvCxnSpPr/>
      </xdr:nvCxnSpPr>
      <xdr:spPr>
        <a:xfrm>
          <a:off x="10388600" y="184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xdr:rowOff>
    </xdr:from>
    <xdr:ext cx="469744" cy="259045"/>
    <xdr:sp macro="" textlink="">
      <xdr:nvSpPr>
        <xdr:cNvPr id="362" name="【市民会館】&#10;一人当たり面積最大値テキスト"/>
        <xdr:cNvSpPr txBox="1"/>
      </xdr:nvSpPr>
      <xdr:spPr>
        <a:xfrm>
          <a:off x="10515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53339</xdr:rowOff>
    </xdr:from>
    <xdr:to>
      <xdr:col>55</xdr:col>
      <xdr:colOff>88900</xdr:colOff>
      <xdr:row>100</xdr:row>
      <xdr:rowOff>53339</xdr:rowOff>
    </xdr:to>
    <xdr:cxnSp macro="">
      <xdr:nvCxnSpPr>
        <xdr:cNvPr id="363" name="直線コネクタ 362"/>
        <xdr:cNvCxnSpPr/>
      </xdr:nvCxnSpPr>
      <xdr:spPr>
        <a:xfrm>
          <a:off x="10388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108983</xdr:rowOff>
    </xdr:from>
    <xdr:ext cx="469744" cy="259045"/>
    <xdr:sp macro="" textlink="">
      <xdr:nvSpPr>
        <xdr:cNvPr id="364" name="【市民会館】&#10;一人当たり面積平均値テキスト"/>
        <xdr:cNvSpPr txBox="1"/>
      </xdr:nvSpPr>
      <xdr:spPr>
        <a:xfrm>
          <a:off x="10515600" y="18111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130556</xdr:rowOff>
    </xdr:from>
    <xdr:to>
      <xdr:col>55</xdr:col>
      <xdr:colOff>50800</xdr:colOff>
      <xdr:row>106</xdr:row>
      <xdr:rowOff>60706</xdr:rowOff>
    </xdr:to>
    <xdr:sp macro="" textlink="">
      <xdr:nvSpPr>
        <xdr:cNvPr id="365" name="フローチャート: 判断 364"/>
        <xdr:cNvSpPr/>
      </xdr:nvSpPr>
      <xdr:spPr>
        <a:xfrm>
          <a:off x="10426700" y="181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141987</xdr:rowOff>
    </xdr:from>
    <xdr:to>
      <xdr:col>50</xdr:col>
      <xdr:colOff>165100</xdr:colOff>
      <xdr:row>106</xdr:row>
      <xdr:rowOff>72137</xdr:rowOff>
    </xdr:to>
    <xdr:sp macro="" textlink="">
      <xdr:nvSpPr>
        <xdr:cNvPr id="366" name="フローチャート: 判断 365"/>
        <xdr:cNvSpPr/>
      </xdr:nvSpPr>
      <xdr:spPr>
        <a:xfrm>
          <a:off x="9588500" y="1814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151130</xdr:rowOff>
    </xdr:from>
    <xdr:to>
      <xdr:col>46</xdr:col>
      <xdr:colOff>38100</xdr:colOff>
      <xdr:row>106</xdr:row>
      <xdr:rowOff>81280</xdr:rowOff>
    </xdr:to>
    <xdr:sp macro="" textlink="">
      <xdr:nvSpPr>
        <xdr:cNvPr id="367" name="フローチャート: 判断 366"/>
        <xdr:cNvSpPr/>
      </xdr:nvSpPr>
      <xdr:spPr>
        <a:xfrm>
          <a:off x="8699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8" name="テキスト ボックス 3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9" name="テキスト ボックス 3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0" name="テキスト ボックス 3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1" name="テキスト ボックス 3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2" name="テキスト ボックス 3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2539</xdr:rowOff>
    </xdr:from>
    <xdr:to>
      <xdr:col>55</xdr:col>
      <xdr:colOff>50800</xdr:colOff>
      <xdr:row>100</xdr:row>
      <xdr:rowOff>104139</xdr:rowOff>
    </xdr:to>
    <xdr:sp macro="" textlink="">
      <xdr:nvSpPr>
        <xdr:cNvPr id="373" name="楕円 372"/>
        <xdr:cNvSpPr/>
      </xdr:nvSpPr>
      <xdr:spPr>
        <a:xfrm>
          <a:off x="10426700" y="1714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127016</xdr:rowOff>
    </xdr:from>
    <xdr:ext cx="469744" cy="259045"/>
    <xdr:sp macro="" textlink="">
      <xdr:nvSpPr>
        <xdr:cNvPr id="374" name="【市民会館】&#10;一人当たり面積該当値テキスト"/>
        <xdr:cNvSpPr txBox="1"/>
      </xdr:nvSpPr>
      <xdr:spPr>
        <a:xfrm>
          <a:off x="10515600" y="1710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52832</xdr:rowOff>
    </xdr:from>
    <xdr:to>
      <xdr:col>50</xdr:col>
      <xdr:colOff>165100</xdr:colOff>
      <xdr:row>106</xdr:row>
      <xdr:rowOff>154432</xdr:rowOff>
    </xdr:to>
    <xdr:sp macro="" textlink="">
      <xdr:nvSpPr>
        <xdr:cNvPr id="375" name="楕円 374"/>
        <xdr:cNvSpPr/>
      </xdr:nvSpPr>
      <xdr:spPr>
        <a:xfrm>
          <a:off x="9588500" y="182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53339</xdr:rowOff>
    </xdr:from>
    <xdr:to>
      <xdr:col>55</xdr:col>
      <xdr:colOff>0</xdr:colOff>
      <xdr:row>106</xdr:row>
      <xdr:rowOff>103632</xdr:rowOff>
    </xdr:to>
    <xdr:cxnSp macro="">
      <xdr:nvCxnSpPr>
        <xdr:cNvPr id="376" name="直線コネクタ 375"/>
        <xdr:cNvCxnSpPr/>
      </xdr:nvCxnSpPr>
      <xdr:spPr>
        <a:xfrm flipV="1">
          <a:off x="9639300" y="17198339"/>
          <a:ext cx="838200" cy="107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88664</xdr:rowOff>
    </xdr:from>
    <xdr:ext cx="469744" cy="259045"/>
    <xdr:sp macro="" textlink="">
      <xdr:nvSpPr>
        <xdr:cNvPr id="377" name="n_1aveValue【市民会館】&#10;一人当たり面積"/>
        <xdr:cNvSpPr txBox="1"/>
      </xdr:nvSpPr>
      <xdr:spPr>
        <a:xfrm>
          <a:off x="9391727" y="1791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97807</xdr:rowOff>
    </xdr:from>
    <xdr:ext cx="469744" cy="259045"/>
    <xdr:sp macro="" textlink="">
      <xdr:nvSpPr>
        <xdr:cNvPr id="378" name="n_2aveValue【市民会館】&#10;一人当たり面積"/>
        <xdr:cNvSpPr txBox="1"/>
      </xdr:nvSpPr>
      <xdr:spPr>
        <a:xfrm>
          <a:off x="8515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145559</xdr:rowOff>
    </xdr:from>
    <xdr:ext cx="469744" cy="259045"/>
    <xdr:sp macro="" textlink="">
      <xdr:nvSpPr>
        <xdr:cNvPr id="379" name="n_1mainValue【市民会館】&#10;一人当たり面積"/>
        <xdr:cNvSpPr txBox="1"/>
      </xdr:nvSpPr>
      <xdr:spPr>
        <a:xfrm>
          <a:off x="9391727" y="1831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0" name="正方形/長方形 37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1" name="正方形/長方形 38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2" name="正方形/長方形 38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3" name="正方形/長方形 38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4" name="正方形/長方形 38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5" name="正方形/長方形 38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6" name="正方形/長方形 38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7" name="正方形/長方形 386"/>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88" name="正方形/長方形 38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9" name="正方形/長方形 38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0" name="正方形/長方形 38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1" name="正方形/長方形 39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2" name="正方形/長方形 39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3" name="正方形/長方形 39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4" name="正方形/長方形 39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5" name="正方形/長方形 394"/>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96" name="正方形/長方形 39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7" name="正方形/長方形 39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8" name="正方形/長方形 39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9" name="正方形/長方形 39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0" name="正方形/長方形 39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1" name="正方形/長方形 40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2" name="正方形/長方形 40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3" name="正方形/長方形 40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4" name="テキスト ボックス 40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5" name="直線コネクタ 40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06" name="テキスト ボックス 40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07" name="直線コネクタ 40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08" name="テキスト ボックス 407"/>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09" name="直線コネクタ 40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0" name="テキスト ボックス 40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1" name="直線コネクタ 41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12" name="テキスト ボックス 41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13" name="直線コネクタ 41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14" name="テキスト ボックス 41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15" name="直線コネクタ 41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16" name="テキスト ボックス 41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17" name="直線コネクタ 41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18" name="テキスト ボックス 417"/>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9" name="直線コネクタ 41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0" name="テキスト ボックス 41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63</xdr:row>
      <xdr:rowOff>119199</xdr:rowOff>
    </xdr:to>
    <xdr:cxnSp macro="">
      <xdr:nvCxnSpPr>
        <xdr:cNvPr id="422" name="直線コネクタ 421"/>
        <xdr:cNvCxnSpPr/>
      </xdr:nvCxnSpPr>
      <xdr:spPr>
        <a:xfrm flipV="1">
          <a:off x="16318864" y="9535885"/>
          <a:ext cx="0" cy="1384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123026</xdr:rowOff>
    </xdr:from>
    <xdr:ext cx="405111" cy="259045"/>
    <xdr:sp macro="" textlink="">
      <xdr:nvSpPr>
        <xdr:cNvPr id="423" name="【保健センター・保健所】&#10;有形固定資産減価償却率最小値テキスト"/>
        <xdr:cNvSpPr txBox="1"/>
      </xdr:nvSpPr>
      <xdr:spPr>
        <a:xfrm>
          <a:off x="16357600" y="1092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119199</xdr:rowOff>
    </xdr:from>
    <xdr:to>
      <xdr:col>86</xdr:col>
      <xdr:colOff>25400</xdr:colOff>
      <xdr:row>63</xdr:row>
      <xdr:rowOff>119199</xdr:rowOff>
    </xdr:to>
    <xdr:cxnSp macro="">
      <xdr:nvCxnSpPr>
        <xdr:cNvPr id="424" name="直線コネクタ 423"/>
        <xdr:cNvCxnSpPr/>
      </xdr:nvCxnSpPr>
      <xdr:spPr>
        <a:xfrm>
          <a:off x="16230600" y="1092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405111" cy="259045"/>
    <xdr:sp macro="" textlink="">
      <xdr:nvSpPr>
        <xdr:cNvPr id="425" name="【保健センター・保健所】&#10;有形固定資産減価償却率最大値テキスト"/>
        <xdr:cNvSpPr txBox="1"/>
      </xdr:nvSpPr>
      <xdr:spPr>
        <a:xfrm>
          <a:off x="16357600" y="9311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426" name="直線コネクタ 425"/>
        <xdr:cNvCxnSpPr/>
      </xdr:nvCxnSpPr>
      <xdr:spPr>
        <a:xfrm>
          <a:off x="16230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136996</xdr:rowOff>
    </xdr:from>
    <xdr:ext cx="405111" cy="259045"/>
    <xdr:sp macro="" textlink="">
      <xdr:nvSpPr>
        <xdr:cNvPr id="427" name="【保健センター・保健所】&#10;有形固定資産減価償却率平均値テキスト"/>
        <xdr:cNvSpPr txBox="1"/>
      </xdr:nvSpPr>
      <xdr:spPr>
        <a:xfrm>
          <a:off x="16357600" y="1008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428" name="フローチャート: 判断 427"/>
        <xdr:cNvSpPr/>
      </xdr:nvSpPr>
      <xdr:spPr>
        <a:xfrm>
          <a:off x="162687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102688</xdr:rowOff>
    </xdr:from>
    <xdr:to>
      <xdr:col>81</xdr:col>
      <xdr:colOff>101600</xdr:colOff>
      <xdr:row>61</xdr:row>
      <xdr:rowOff>32838</xdr:rowOff>
    </xdr:to>
    <xdr:sp macro="" textlink="">
      <xdr:nvSpPr>
        <xdr:cNvPr id="429" name="フローチャート: 判断 428"/>
        <xdr:cNvSpPr/>
      </xdr:nvSpPr>
      <xdr:spPr>
        <a:xfrm>
          <a:off x="15430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430" name="フローチャート: 判断 429"/>
        <xdr:cNvSpPr/>
      </xdr:nvSpPr>
      <xdr:spPr>
        <a:xfrm>
          <a:off x="14541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1" name="テキスト ボックス 43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2" name="テキスト ボックス 43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3" name="テキスト ボックス 43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4" name="テキスト ボックス 43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5" name="テキスト ボックス 43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119017</xdr:rowOff>
    </xdr:from>
    <xdr:to>
      <xdr:col>85</xdr:col>
      <xdr:colOff>177800</xdr:colOff>
      <xdr:row>63</xdr:row>
      <xdr:rowOff>49167</xdr:rowOff>
    </xdr:to>
    <xdr:sp macro="" textlink="">
      <xdr:nvSpPr>
        <xdr:cNvPr id="436" name="楕円 435"/>
        <xdr:cNvSpPr/>
      </xdr:nvSpPr>
      <xdr:spPr>
        <a:xfrm>
          <a:off x="16268700" y="107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33944</xdr:rowOff>
    </xdr:from>
    <xdr:ext cx="405111" cy="259045"/>
    <xdr:sp macro="" textlink="">
      <xdr:nvSpPr>
        <xdr:cNvPr id="437" name="【保健センター・保健所】&#10;有形固定資産減価償却率該当値テキスト"/>
        <xdr:cNvSpPr txBox="1"/>
      </xdr:nvSpPr>
      <xdr:spPr>
        <a:xfrm>
          <a:off x="16357600" y="10663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9616</xdr:rowOff>
    </xdr:from>
    <xdr:to>
      <xdr:col>81</xdr:col>
      <xdr:colOff>101600</xdr:colOff>
      <xdr:row>63</xdr:row>
      <xdr:rowOff>111216</xdr:rowOff>
    </xdr:to>
    <xdr:sp macro="" textlink="">
      <xdr:nvSpPr>
        <xdr:cNvPr id="438" name="楕円 437"/>
        <xdr:cNvSpPr/>
      </xdr:nvSpPr>
      <xdr:spPr>
        <a:xfrm>
          <a:off x="15430500" y="1081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169817</xdr:rowOff>
    </xdr:from>
    <xdr:to>
      <xdr:col>85</xdr:col>
      <xdr:colOff>127000</xdr:colOff>
      <xdr:row>63</xdr:row>
      <xdr:rowOff>60416</xdr:rowOff>
    </xdr:to>
    <xdr:cxnSp macro="">
      <xdr:nvCxnSpPr>
        <xdr:cNvPr id="439" name="直線コネクタ 438"/>
        <xdr:cNvCxnSpPr/>
      </xdr:nvCxnSpPr>
      <xdr:spPr>
        <a:xfrm flipV="1">
          <a:off x="15481300" y="10799717"/>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49365</xdr:rowOff>
    </xdr:from>
    <xdr:ext cx="405111" cy="259045"/>
    <xdr:sp macro="" textlink="">
      <xdr:nvSpPr>
        <xdr:cNvPr id="440" name="n_1aveValue【保健センター・保健所】&#10;有形固定資産減価償却率"/>
        <xdr:cNvSpPr txBox="1"/>
      </xdr:nvSpPr>
      <xdr:spPr>
        <a:xfrm>
          <a:off x="15266044" y="1016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111414</xdr:rowOff>
    </xdr:from>
    <xdr:ext cx="405111" cy="259045"/>
    <xdr:sp macro="" textlink="">
      <xdr:nvSpPr>
        <xdr:cNvPr id="441" name="n_2aveValue【保健センター・保健所】&#10;有形固定資産減価償却率"/>
        <xdr:cNvSpPr txBox="1"/>
      </xdr:nvSpPr>
      <xdr:spPr>
        <a:xfrm>
          <a:off x="14389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102343</xdr:rowOff>
    </xdr:from>
    <xdr:ext cx="405111" cy="259045"/>
    <xdr:sp macro="" textlink="">
      <xdr:nvSpPr>
        <xdr:cNvPr id="442" name="n_1mainValue【保健センター・保健所】&#10;有形固定資産減価償却率"/>
        <xdr:cNvSpPr txBox="1"/>
      </xdr:nvSpPr>
      <xdr:spPr>
        <a:xfrm>
          <a:off x="15266044" y="1090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3" name="正方形/長方形 44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4" name="正方形/長方形 44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5" name="正方形/長方形 44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6" name="正方形/長方形 44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7" name="正方形/長方形 44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8" name="正方形/長方形 44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9" name="正方形/長方形 44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0" name="正方形/長方形 44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1" name="テキスト ボックス 45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2" name="直線コネクタ 45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53" name="直線コネクタ 45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54" name="テキスト ボックス 45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55" name="直線コネクタ 45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56" name="テキスト ボックス 45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57" name="直線コネクタ 45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58" name="テキスト ボックス 45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59" name="直線コネクタ 45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60" name="テキスト ボックス 45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61" name="直線コネクタ 46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62" name="テキスト ボックス 46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3" name="直線コネクタ 46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4" name="テキスト ボックス 46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129540</xdr:rowOff>
    </xdr:from>
    <xdr:to>
      <xdr:col>116</xdr:col>
      <xdr:colOff>62864</xdr:colOff>
      <xdr:row>64</xdr:row>
      <xdr:rowOff>41910</xdr:rowOff>
    </xdr:to>
    <xdr:cxnSp macro="">
      <xdr:nvCxnSpPr>
        <xdr:cNvPr id="466" name="直線コネクタ 465"/>
        <xdr:cNvCxnSpPr/>
      </xdr:nvCxnSpPr>
      <xdr:spPr>
        <a:xfrm flipV="1">
          <a:off x="22160864" y="973074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45737</xdr:rowOff>
    </xdr:from>
    <xdr:ext cx="469744" cy="259045"/>
    <xdr:sp macro="" textlink="">
      <xdr:nvSpPr>
        <xdr:cNvPr id="467" name="【保健センター・保健所】&#10;一人当たり面積最小値テキスト"/>
        <xdr:cNvSpPr txBox="1"/>
      </xdr:nvSpPr>
      <xdr:spPr>
        <a:xfrm>
          <a:off x="22199600" y="1101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41910</xdr:rowOff>
    </xdr:from>
    <xdr:to>
      <xdr:col>116</xdr:col>
      <xdr:colOff>152400</xdr:colOff>
      <xdr:row>64</xdr:row>
      <xdr:rowOff>41910</xdr:rowOff>
    </xdr:to>
    <xdr:cxnSp macro="">
      <xdr:nvCxnSpPr>
        <xdr:cNvPr id="468" name="直線コネクタ 467"/>
        <xdr:cNvCxnSpPr/>
      </xdr:nvCxnSpPr>
      <xdr:spPr>
        <a:xfrm>
          <a:off x="22072600" y="1101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76217</xdr:rowOff>
    </xdr:from>
    <xdr:ext cx="469744" cy="259045"/>
    <xdr:sp macro="" textlink="">
      <xdr:nvSpPr>
        <xdr:cNvPr id="469" name="【保健センター・保健所】&#10;一人当たり面積最大値テキスト"/>
        <xdr:cNvSpPr txBox="1"/>
      </xdr:nvSpPr>
      <xdr:spPr>
        <a:xfrm>
          <a:off x="22199600" y="950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129540</xdr:rowOff>
    </xdr:from>
    <xdr:to>
      <xdr:col>116</xdr:col>
      <xdr:colOff>152400</xdr:colOff>
      <xdr:row>56</xdr:row>
      <xdr:rowOff>129540</xdr:rowOff>
    </xdr:to>
    <xdr:cxnSp macro="">
      <xdr:nvCxnSpPr>
        <xdr:cNvPr id="470" name="直線コネクタ 469"/>
        <xdr:cNvCxnSpPr/>
      </xdr:nvCxnSpPr>
      <xdr:spPr>
        <a:xfrm>
          <a:off x="22072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68597</xdr:rowOff>
    </xdr:from>
    <xdr:ext cx="469744" cy="259045"/>
    <xdr:sp macro="" textlink="">
      <xdr:nvSpPr>
        <xdr:cNvPr id="471" name="【保健センター・保健所】&#10;一人当たり面積平均値テキスト"/>
        <xdr:cNvSpPr txBox="1"/>
      </xdr:nvSpPr>
      <xdr:spPr>
        <a:xfrm>
          <a:off x="22199600" y="10698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472" name="フローチャート: 判断 471"/>
        <xdr:cNvSpPr/>
      </xdr:nvSpPr>
      <xdr:spPr>
        <a:xfrm>
          <a:off x="221107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120650</xdr:rowOff>
    </xdr:from>
    <xdr:to>
      <xdr:col>112</xdr:col>
      <xdr:colOff>38100</xdr:colOff>
      <xdr:row>63</xdr:row>
      <xdr:rowOff>50800</xdr:rowOff>
    </xdr:to>
    <xdr:sp macro="" textlink="">
      <xdr:nvSpPr>
        <xdr:cNvPr id="473" name="フローチャート: 判断 472"/>
        <xdr:cNvSpPr/>
      </xdr:nvSpPr>
      <xdr:spPr>
        <a:xfrm>
          <a:off x="21272500" y="1075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116840</xdr:rowOff>
    </xdr:from>
    <xdr:to>
      <xdr:col>107</xdr:col>
      <xdr:colOff>101600</xdr:colOff>
      <xdr:row>63</xdr:row>
      <xdr:rowOff>46990</xdr:rowOff>
    </xdr:to>
    <xdr:sp macro="" textlink="">
      <xdr:nvSpPr>
        <xdr:cNvPr id="474" name="フローチャート: 判断 473"/>
        <xdr:cNvSpPr/>
      </xdr:nvSpPr>
      <xdr:spPr>
        <a:xfrm>
          <a:off x="20383500" y="1074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5" name="テキスト ボックス 47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6" name="テキスト ボックス 47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7" name="テキスト ボックス 47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8" name="テキスト ボックス 47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9" name="テキスト ボックス 47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78740</xdr:rowOff>
    </xdr:from>
    <xdr:to>
      <xdr:col>116</xdr:col>
      <xdr:colOff>114300</xdr:colOff>
      <xdr:row>57</xdr:row>
      <xdr:rowOff>8890</xdr:rowOff>
    </xdr:to>
    <xdr:sp macro="" textlink="">
      <xdr:nvSpPr>
        <xdr:cNvPr id="480" name="楕円 479"/>
        <xdr:cNvSpPr/>
      </xdr:nvSpPr>
      <xdr:spPr>
        <a:xfrm>
          <a:off x="22110700" y="967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31767</xdr:rowOff>
    </xdr:from>
    <xdr:ext cx="469744" cy="259045"/>
    <xdr:sp macro="" textlink="">
      <xdr:nvSpPr>
        <xdr:cNvPr id="481" name="【保健センター・保健所】&#10;一人当たり面積該当値テキスト"/>
        <xdr:cNvSpPr txBox="1"/>
      </xdr:nvSpPr>
      <xdr:spPr>
        <a:xfrm>
          <a:off x="22199600" y="9632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97790</xdr:rowOff>
    </xdr:from>
    <xdr:to>
      <xdr:col>112</xdr:col>
      <xdr:colOff>38100</xdr:colOff>
      <xdr:row>57</xdr:row>
      <xdr:rowOff>27940</xdr:rowOff>
    </xdr:to>
    <xdr:sp macro="" textlink="">
      <xdr:nvSpPr>
        <xdr:cNvPr id="482" name="楕円 481"/>
        <xdr:cNvSpPr/>
      </xdr:nvSpPr>
      <xdr:spPr>
        <a:xfrm>
          <a:off x="21272500" y="969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129540</xdr:rowOff>
    </xdr:from>
    <xdr:to>
      <xdr:col>116</xdr:col>
      <xdr:colOff>63500</xdr:colOff>
      <xdr:row>56</xdr:row>
      <xdr:rowOff>148590</xdr:rowOff>
    </xdr:to>
    <xdr:cxnSp macro="">
      <xdr:nvCxnSpPr>
        <xdr:cNvPr id="483" name="直線コネクタ 482"/>
        <xdr:cNvCxnSpPr/>
      </xdr:nvCxnSpPr>
      <xdr:spPr>
        <a:xfrm flipV="1">
          <a:off x="21323300" y="973074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41927</xdr:rowOff>
    </xdr:from>
    <xdr:ext cx="469744" cy="259045"/>
    <xdr:sp macro="" textlink="">
      <xdr:nvSpPr>
        <xdr:cNvPr id="484" name="n_1aveValue【保健センター・保健所】&#10;一人当たり面積"/>
        <xdr:cNvSpPr txBox="1"/>
      </xdr:nvSpPr>
      <xdr:spPr>
        <a:xfrm>
          <a:off x="210757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63517</xdr:rowOff>
    </xdr:from>
    <xdr:ext cx="469744" cy="259045"/>
    <xdr:sp macro="" textlink="">
      <xdr:nvSpPr>
        <xdr:cNvPr id="485" name="n_2aveValue【保健センター・保健所】&#10;一人当たり面積"/>
        <xdr:cNvSpPr txBox="1"/>
      </xdr:nvSpPr>
      <xdr:spPr>
        <a:xfrm>
          <a:off x="20199427" y="10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44467</xdr:rowOff>
    </xdr:from>
    <xdr:ext cx="469744" cy="259045"/>
    <xdr:sp macro="" textlink="">
      <xdr:nvSpPr>
        <xdr:cNvPr id="486" name="n_1mainValue【保健センター・保健所】&#10;一人当たり面積"/>
        <xdr:cNvSpPr txBox="1"/>
      </xdr:nvSpPr>
      <xdr:spPr>
        <a:xfrm>
          <a:off x="21075727" y="947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7" name="正方形/長方形 48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8" name="正方形/長方形 48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9" name="正方形/長方形 48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0" name="正方形/長方形 48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1" name="正方形/長方形 49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2" name="正方形/長方形 49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3" name="正方形/長方形 49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4" name="正方形/長方形 49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5" name="テキスト ボックス 49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6" name="直線コネクタ 49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97" name="テキスト ボックス 496"/>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98" name="直線コネクタ 49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99" name="テキスト ボックス 498"/>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00" name="直線コネクタ 49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01" name="テキスト ボックス 50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02" name="直線コネクタ 50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03" name="テキスト ボックス 50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04" name="直線コネクタ 50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05" name="テキスト ボックス 50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06" name="直線コネクタ 50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07" name="テキスト ボックス 506"/>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8" name="直線コネクタ 50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09" name="テキスト ボックス 50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123825</xdr:rowOff>
    </xdr:to>
    <xdr:cxnSp macro="">
      <xdr:nvCxnSpPr>
        <xdr:cNvPr id="511" name="直線コネクタ 510"/>
        <xdr:cNvCxnSpPr/>
      </xdr:nvCxnSpPr>
      <xdr:spPr>
        <a:xfrm flipV="1">
          <a:off x="16318864" y="13335000"/>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127652</xdr:rowOff>
    </xdr:from>
    <xdr:ext cx="405111" cy="259045"/>
    <xdr:sp macro="" textlink="">
      <xdr:nvSpPr>
        <xdr:cNvPr id="512" name="【消防施設】&#10;有形固定資産減価償却率最小値テキスト"/>
        <xdr:cNvSpPr txBox="1"/>
      </xdr:nvSpPr>
      <xdr:spPr>
        <a:xfrm>
          <a:off x="16357600" y="1487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123825</xdr:rowOff>
    </xdr:from>
    <xdr:to>
      <xdr:col>86</xdr:col>
      <xdr:colOff>25400</xdr:colOff>
      <xdr:row>86</xdr:row>
      <xdr:rowOff>123825</xdr:rowOff>
    </xdr:to>
    <xdr:cxnSp macro="">
      <xdr:nvCxnSpPr>
        <xdr:cNvPr id="513" name="直線コネクタ 512"/>
        <xdr:cNvCxnSpPr/>
      </xdr:nvCxnSpPr>
      <xdr:spPr>
        <a:xfrm>
          <a:off x="16230600" y="1486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14" name="【消防施設】&#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15" name="直線コネクタ 514"/>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41927</xdr:rowOff>
    </xdr:from>
    <xdr:ext cx="405111" cy="259045"/>
    <xdr:sp macro="" textlink="">
      <xdr:nvSpPr>
        <xdr:cNvPr id="516" name="【消防施設】&#10;有形固定資産減価償却率平均値テキスト"/>
        <xdr:cNvSpPr txBox="1"/>
      </xdr:nvSpPr>
      <xdr:spPr>
        <a:xfrm>
          <a:off x="16357600" y="14272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63500</xdr:rowOff>
    </xdr:from>
    <xdr:to>
      <xdr:col>85</xdr:col>
      <xdr:colOff>177800</xdr:colOff>
      <xdr:row>83</xdr:row>
      <xdr:rowOff>165100</xdr:rowOff>
    </xdr:to>
    <xdr:sp macro="" textlink="">
      <xdr:nvSpPr>
        <xdr:cNvPr id="517" name="フローチャート: 判断 516"/>
        <xdr:cNvSpPr/>
      </xdr:nvSpPr>
      <xdr:spPr>
        <a:xfrm>
          <a:off x="162687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133986</xdr:rowOff>
    </xdr:from>
    <xdr:to>
      <xdr:col>81</xdr:col>
      <xdr:colOff>101600</xdr:colOff>
      <xdr:row>84</xdr:row>
      <xdr:rowOff>64136</xdr:rowOff>
    </xdr:to>
    <xdr:sp macro="" textlink="">
      <xdr:nvSpPr>
        <xdr:cNvPr id="518" name="フローチャート: 判断 517"/>
        <xdr:cNvSpPr/>
      </xdr:nvSpPr>
      <xdr:spPr>
        <a:xfrm>
          <a:off x="15430500" y="14364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170180</xdr:rowOff>
    </xdr:from>
    <xdr:to>
      <xdr:col>76</xdr:col>
      <xdr:colOff>165100</xdr:colOff>
      <xdr:row>84</xdr:row>
      <xdr:rowOff>100330</xdr:rowOff>
    </xdr:to>
    <xdr:sp macro="" textlink="">
      <xdr:nvSpPr>
        <xdr:cNvPr id="519" name="フローチャート: 判断 518"/>
        <xdr:cNvSpPr/>
      </xdr:nvSpPr>
      <xdr:spPr>
        <a:xfrm>
          <a:off x="14541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0" name="テキスト ボックス 51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1" name="テキスト ボックス 52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2" name="テキスト ボックス 52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3" name="テキスト ボックス 52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4" name="テキスト ボックス 52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151130</xdr:rowOff>
    </xdr:from>
    <xdr:to>
      <xdr:col>85</xdr:col>
      <xdr:colOff>177800</xdr:colOff>
      <xdr:row>80</xdr:row>
      <xdr:rowOff>81280</xdr:rowOff>
    </xdr:to>
    <xdr:sp macro="" textlink="">
      <xdr:nvSpPr>
        <xdr:cNvPr id="525" name="楕円 524"/>
        <xdr:cNvSpPr/>
      </xdr:nvSpPr>
      <xdr:spPr>
        <a:xfrm>
          <a:off x="16268700" y="1369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2557</xdr:rowOff>
    </xdr:from>
    <xdr:ext cx="405111" cy="259045"/>
    <xdr:sp macro="" textlink="">
      <xdr:nvSpPr>
        <xdr:cNvPr id="526" name="【消防施設】&#10;有形固定資産減価償却率該当値テキスト"/>
        <xdr:cNvSpPr txBox="1"/>
      </xdr:nvSpPr>
      <xdr:spPr>
        <a:xfrm>
          <a:off x="16357600"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40639</xdr:rowOff>
    </xdr:from>
    <xdr:to>
      <xdr:col>81</xdr:col>
      <xdr:colOff>101600</xdr:colOff>
      <xdr:row>80</xdr:row>
      <xdr:rowOff>142239</xdr:rowOff>
    </xdr:to>
    <xdr:sp macro="" textlink="">
      <xdr:nvSpPr>
        <xdr:cNvPr id="527" name="楕円 526"/>
        <xdr:cNvSpPr/>
      </xdr:nvSpPr>
      <xdr:spPr>
        <a:xfrm>
          <a:off x="15430500" y="1375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30480</xdr:rowOff>
    </xdr:from>
    <xdr:to>
      <xdr:col>85</xdr:col>
      <xdr:colOff>127000</xdr:colOff>
      <xdr:row>80</xdr:row>
      <xdr:rowOff>91439</xdr:rowOff>
    </xdr:to>
    <xdr:cxnSp macro="">
      <xdr:nvCxnSpPr>
        <xdr:cNvPr id="528" name="直線コネクタ 527"/>
        <xdr:cNvCxnSpPr/>
      </xdr:nvCxnSpPr>
      <xdr:spPr>
        <a:xfrm flipV="1">
          <a:off x="15481300" y="13746480"/>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55263</xdr:rowOff>
    </xdr:from>
    <xdr:ext cx="405111" cy="259045"/>
    <xdr:sp macro="" textlink="">
      <xdr:nvSpPr>
        <xdr:cNvPr id="529" name="n_1aveValue【消防施設】&#10;有形固定資産減価償却率"/>
        <xdr:cNvSpPr txBox="1"/>
      </xdr:nvSpPr>
      <xdr:spPr>
        <a:xfrm>
          <a:off x="15266044" y="1445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116857</xdr:rowOff>
    </xdr:from>
    <xdr:ext cx="405111" cy="259045"/>
    <xdr:sp macro="" textlink="">
      <xdr:nvSpPr>
        <xdr:cNvPr id="530" name="n_2aveValue【消防施設】&#10;有形固定資産減価償却率"/>
        <xdr:cNvSpPr txBox="1"/>
      </xdr:nvSpPr>
      <xdr:spPr>
        <a:xfrm>
          <a:off x="14389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158766</xdr:rowOff>
    </xdr:from>
    <xdr:ext cx="405111" cy="259045"/>
    <xdr:sp macro="" textlink="">
      <xdr:nvSpPr>
        <xdr:cNvPr id="531" name="n_1mainValue【消防施設】&#10;有形固定資産減価償却率"/>
        <xdr:cNvSpPr txBox="1"/>
      </xdr:nvSpPr>
      <xdr:spPr>
        <a:xfrm>
          <a:off x="15266044" y="1353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2" name="正方形/長方形 5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3" name="正方形/長方形 5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4" name="正方形/長方形 5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5" name="正方形/長方形 5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6" name="正方形/長方形 5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7" name="正方形/長方形 5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8" name="正方形/長方形 5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9" name="正方形/長方形 53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0" name="テキスト ボックス 53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1" name="直線コネクタ 54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42" name="直線コネクタ 54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43" name="テキスト ボックス 54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44" name="直線コネクタ 54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45" name="テキスト ボックス 54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46" name="直線コネクタ 54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47" name="テキスト ボックス 54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48" name="直線コネクタ 54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49" name="テキスト ボックス 54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50" name="直線コネクタ 54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51" name="テキスト ボックス 55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2" name="直線コネクタ 55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3" name="テキスト ボックス 55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86</xdr:row>
      <xdr:rowOff>96520</xdr:rowOff>
    </xdr:to>
    <xdr:cxnSp macro="">
      <xdr:nvCxnSpPr>
        <xdr:cNvPr id="555" name="直線コネクタ 554"/>
        <xdr:cNvCxnSpPr/>
      </xdr:nvCxnSpPr>
      <xdr:spPr>
        <a:xfrm flipV="1">
          <a:off x="22160864" y="1357122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100347</xdr:rowOff>
    </xdr:from>
    <xdr:ext cx="469744" cy="259045"/>
    <xdr:sp macro="" textlink="">
      <xdr:nvSpPr>
        <xdr:cNvPr id="556" name="【消防施設】&#10;一人当たり面積最小値テキスト"/>
        <xdr:cNvSpPr txBox="1"/>
      </xdr:nvSpPr>
      <xdr:spPr>
        <a:xfrm>
          <a:off x="22199600" y="1484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96520</xdr:rowOff>
    </xdr:from>
    <xdr:to>
      <xdr:col>116</xdr:col>
      <xdr:colOff>152400</xdr:colOff>
      <xdr:row>86</xdr:row>
      <xdr:rowOff>96520</xdr:rowOff>
    </xdr:to>
    <xdr:cxnSp macro="">
      <xdr:nvCxnSpPr>
        <xdr:cNvPr id="557" name="直線コネクタ 556"/>
        <xdr:cNvCxnSpPr/>
      </xdr:nvCxnSpPr>
      <xdr:spPr>
        <a:xfrm>
          <a:off x="22072600" y="1484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558" name="【消防施設】&#10;一人当たり面積最大値テキスト"/>
        <xdr:cNvSpPr txBox="1"/>
      </xdr:nvSpPr>
      <xdr:spPr>
        <a:xfrm>
          <a:off x="22199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559" name="直線コネクタ 558"/>
        <xdr:cNvCxnSpPr/>
      </xdr:nvCxnSpPr>
      <xdr:spPr>
        <a:xfrm>
          <a:off x="22072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127016</xdr:rowOff>
    </xdr:from>
    <xdr:ext cx="469744" cy="259045"/>
    <xdr:sp macro="" textlink="">
      <xdr:nvSpPr>
        <xdr:cNvPr id="560" name="【消防施設】&#10;一人当たり面積平均値テキスト"/>
        <xdr:cNvSpPr txBox="1"/>
      </xdr:nvSpPr>
      <xdr:spPr>
        <a:xfrm>
          <a:off x="22199600" y="14528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104139</xdr:rowOff>
    </xdr:from>
    <xdr:to>
      <xdr:col>116</xdr:col>
      <xdr:colOff>114300</xdr:colOff>
      <xdr:row>86</xdr:row>
      <xdr:rowOff>34289</xdr:rowOff>
    </xdr:to>
    <xdr:sp macro="" textlink="">
      <xdr:nvSpPr>
        <xdr:cNvPr id="561" name="フローチャート: 判断 560"/>
        <xdr:cNvSpPr/>
      </xdr:nvSpPr>
      <xdr:spPr>
        <a:xfrm>
          <a:off x="22110700" y="1467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114300</xdr:rowOff>
    </xdr:from>
    <xdr:to>
      <xdr:col>112</xdr:col>
      <xdr:colOff>38100</xdr:colOff>
      <xdr:row>86</xdr:row>
      <xdr:rowOff>44450</xdr:rowOff>
    </xdr:to>
    <xdr:sp macro="" textlink="">
      <xdr:nvSpPr>
        <xdr:cNvPr id="562" name="フローチャート: 判断 561"/>
        <xdr:cNvSpPr/>
      </xdr:nvSpPr>
      <xdr:spPr>
        <a:xfrm>
          <a:off x="21272500" y="1468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135889</xdr:rowOff>
    </xdr:from>
    <xdr:to>
      <xdr:col>107</xdr:col>
      <xdr:colOff>101600</xdr:colOff>
      <xdr:row>86</xdr:row>
      <xdr:rowOff>66039</xdr:rowOff>
    </xdr:to>
    <xdr:sp macro="" textlink="">
      <xdr:nvSpPr>
        <xdr:cNvPr id="563" name="フローチャート: 判断 562"/>
        <xdr:cNvSpPr/>
      </xdr:nvSpPr>
      <xdr:spPr>
        <a:xfrm>
          <a:off x="20383500" y="1470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64" name="テキスト ボックス 56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5" name="テキスト ボックス 56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6" name="テキスト ボックス 56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7" name="テキスト ボックス 56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68" name="テキスト ボックス 56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152400</xdr:rowOff>
    </xdr:from>
    <xdr:to>
      <xdr:col>116</xdr:col>
      <xdr:colOff>114300</xdr:colOff>
      <xdr:row>86</xdr:row>
      <xdr:rowOff>82550</xdr:rowOff>
    </xdr:to>
    <xdr:sp macro="" textlink="">
      <xdr:nvSpPr>
        <xdr:cNvPr id="569" name="楕円 568"/>
        <xdr:cNvSpPr/>
      </xdr:nvSpPr>
      <xdr:spPr>
        <a:xfrm>
          <a:off x="22110700" y="1472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82567</xdr:rowOff>
    </xdr:from>
    <xdr:ext cx="469744" cy="259045"/>
    <xdr:sp macro="" textlink="">
      <xdr:nvSpPr>
        <xdr:cNvPr id="570" name="【消防施設】&#10;一人当たり面積該当値テキスト"/>
        <xdr:cNvSpPr txBox="1"/>
      </xdr:nvSpPr>
      <xdr:spPr>
        <a:xfrm>
          <a:off x="22199600" y="1465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161289</xdr:rowOff>
    </xdr:from>
    <xdr:to>
      <xdr:col>112</xdr:col>
      <xdr:colOff>38100</xdr:colOff>
      <xdr:row>86</xdr:row>
      <xdr:rowOff>91439</xdr:rowOff>
    </xdr:to>
    <xdr:sp macro="" textlink="">
      <xdr:nvSpPr>
        <xdr:cNvPr id="571" name="楕円 570"/>
        <xdr:cNvSpPr/>
      </xdr:nvSpPr>
      <xdr:spPr>
        <a:xfrm>
          <a:off x="21272500" y="1473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31750</xdr:rowOff>
    </xdr:from>
    <xdr:to>
      <xdr:col>116</xdr:col>
      <xdr:colOff>63500</xdr:colOff>
      <xdr:row>86</xdr:row>
      <xdr:rowOff>40639</xdr:rowOff>
    </xdr:to>
    <xdr:cxnSp macro="">
      <xdr:nvCxnSpPr>
        <xdr:cNvPr id="572" name="直線コネクタ 571"/>
        <xdr:cNvCxnSpPr/>
      </xdr:nvCxnSpPr>
      <xdr:spPr>
        <a:xfrm flipV="1">
          <a:off x="21323300" y="14776450"/>
          <a:ext cx="8382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60977</xdr:rowOff>
    </xdr:from>
    <xdr:ext cx="469744" cy="259045"/>
    <xdr:sp macro="" textlink="">
      <xdr:nvSpPr>
        <xdr:cNvPr id="573" name="n_1aveValue【消防施設】&#10;一人当たり面積"/>
        <xdr:cNvSpPr txBox="1"/>
      </xdr:nvSpPr>
      <xdr:spPr>
        <a:xfrm>
          <a:off x="21075727"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82566</xdr:rowOff>
    </xdr:from>
    <xdr:ext cx="469744" cy="259045"/>
    <xdr:sp macro="" textlink="">
      <xdr:nvSpPr>
        <xdr:cNvPr id="574" name="n_2aveValue【消防施設】&#10;一人当たり面積"/>
        <xdr:cNvSpPr txBox="1"/>
      </xdr:nvSpPr>
      <xdr:spPr>
        <a:xfrm>
          <a:off x="20199427" y="1448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82566</xdr:rowOff>
    </xdr:from>
    <xdr:ext cx="469744" cy="259045"/>
    <xdr:sp macro="" textlink="">
      <xdr:nvSpPr>
        <xdr:cNvPr id="575" name="n_1mainValue【消防施設】&#10;一人当たり面積"/>
        <xdr:cNvSpPr txBox="1"/>
      </xdr:nvSpPr>
      <xdr:spPr>
        <a:xfrm>
          <a:off x="21075727" y="14827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6" name="正方形/長方形 57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7" name="正方形/長方形 57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8" name="正方形/長方形 57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79" name="正方形/長方形 57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0" name="正方形/長方形 57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1" name="正方形/長方形 58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2" name="正方形/長方形 58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3" name="正方形/長方形 58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4" name="テキスト ボックス 58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5" name="直線コネクタ 58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86" name="直線コネクタ 58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87" name="テキスト ボックス 58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88" name="直線コネクタ 58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89" name="テキスト ボックス 58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0" name="直線コネクタ 58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91" name="テキスト ボックス 59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2" name="直線コネクタ 59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93" name="テキスト ボックス 59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94" name="直線コネクタ 59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95" name="テキスト ボックス 59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96" name="直線コネクタ 59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97" name="テキスト ボックス 59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8" name="直線コネクタ 59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99" name="テキスト ボックス 59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125186</xdr:rowOff>
    </xdr:from>
    <xdr:to>
      <xdr:col>85</xdr:col>
      <xdr:colOff>126364</xdr:colOff>
      <xdr:row>108</xdr:row>
      <xdr:rowOff>138249</xdr:rowOff>
    </xdr:to>
    <xdr:cxnSp macro="">
      <xdr:nvCxnSpPr>
        <xdr:cNvPr id="601" name="直線コネクタ 600"/>
        <xdr:cNvCxnSpPr/>
      </xdr:nvCxnSpPr>
      <xdr:spPr>
        <a:xfrm flipV="1">
          <a:off x="16318864" y="17098736"/>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142076</xdr:rowOff>
    </xdr:from>
    <xdr:ext cx="340478" cy="259045"/>
    <xdr:sp macro="" textlink="">
      <xdr:nvSpPr>
        <xdr:cNvPr id="602" name="【庁舎】&#10;有形固定資産減価償却率最小値テキスト"/>
        <xdr:cNvSpPr txBox="1"/>
      </xdr:nvSpPr>
      <xdr:spPr>
        <a:xfrm>
          <a:off x="16357600" y="1865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138249</xdr:rowOff>
    </xdr:from>
    <xdr:to>
      <xdr:col>86</xdr:col>
      <xdr:colOff>25400</xdr:colOff>
      <xdr:row>108</xdr:row>
      <xdr:rowOff>138249</xdr:rowOff>
    </xdr:to>
    <xdr:cxnSp macro="">
      <xdr:nvCxnSpPr>
        <xdr:cNvPr id="603" name="直線コネクタ 602"/>
        <xdr:cNvCxnSpPr/>
      </xdr:nvCxnSpPr>
      <xdr:spPr>
        <a:xfrm>
          <a:off x="16230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71863</xdr:rowOff>
    </xdr:from>
    <xdr:ext cx="405111" cy="259045"/>
    <xdr:sp macro="" textlink="">
      <xdr:nvSpPr>
        <xdr:cNvPr id="604" name="【庁舎】&#10;有形固定資産減価償却率最大値テキスト"/>
        <xdr:cNvSpPr txBox="1"/>
      </xdr:nvSpPr>
      <xdr:spPr>
        <a:xfrm>
          <a:off x="16357600" y="1687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125186</xdr:rowOff>
    </xdr:from>
    <xdr:to>
      <xdr:col>86</xdr:col>
      <xdr:colOff>25400</xdr:colOff>
      <xdr:row>99</xdr:row>
      <xdr:rowOff>125186</xdr:rowOff>
    </xdr:to>
    <xdr:cxnSp macro="">
      <xdr:nvCxnSpPr>
        <xdr:cNvPr id="605" name="直線コネクタ 604"/>
        <xdr:cNvCxnSpPr/>
      </xdr:nvCxnSpPr>
      <xdr:spPr>
        <a:xfrm>
          <a:off x="16230600" y="1709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123389</xdr:rowOff>
    </xdr:from>
    <xdr:ext cx="405111" cy="259045"/>
    <xdr:sp macro="" textlink="">
      <xdr:nvSpPr>
        <xdr:cNvPr id="606" name="【庁舎】&#10;有形固定資産減価償却率平均値テキスト"/>
        <xdr:cNvSpPr txBox="1"/>
      </xdr:nvSpPr>
      <xdr:spPr>
        <a:xfrm>
          <a:off x="16357600" y="176112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100512</xdr:rowOff>
    </xdr:from>
    <xdr:to>
      <xdr:col>85</xdr:col>
      <xdr:colOff>177800</xdr:colOff>
      <xdr:row>104</xdr:row>
      <xdr:rowOff>30662</xdr:rowOff>
    </xdr:to>
    <xdr:sp macro="" textlink="">
      <xdr:nvSpPr>
        <xdr:cNvPr id="607" name="フローチャート: 判断 606"/>
        <xdr:cNvSpPr/>
      </xdr:nvSpPr>
      <xdr:spPr>
        <a:xfrm>
          <a:off x="16268700" y="177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151130</xdr:rowOff>
    </xdr:from>
    <xdr:to>
      <xdr:col>81</xdr:col>
      <xdr:colOff>101600</xdr:colOff>
      <xdr:row>104</xdr:row>
      <xdr:rowOff>81280</xdr:rowOff>
    </xdr:to>
    <xdr:sp macro="" textlink="">
      <xdr:nvSpPr>
        <xdr:cNvPr id="608" name="フローチャート: 判断 607"/>
        <xdr:cNvSpPr/>
      </xdr:nvSpPr>
      <xdr:spPr>
        <a:xfrm>
          <a:off x="15430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xdr:rowOff>
    </xdr:from>
    <xdr:to>
      <xdr:col>76</xdr:col>
      <xdr:colOff>165100</xdr:colOff>
      <xdr:row>104</xdr:row>
      <xdr:rowOff>113937</xdr:rowOff>
    </xdr:to>
    <xdr:sp macro="" textlink="">
      <xdr:nvSpPr>
        <xdr:cNvPr id="609" name="フローチャート: 判断 608"/>
        <xdr:cNvSpPr/>
      </xdr:nvSpPr>
      <xdr:spPr>
        <a:xfrm>
          <a:off x="14541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0" name="テキスト ボックス 60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1" name="テキスト ボックス 61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2" name="テキスト ボックス 61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3" name="テキスト ボックス 61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4" name="テキスト ボックス 61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49893</xdr:rowOff>
    </xdr:from>
    <xdr:to>
      <xdr:col>85</xdr:col>
      <xdr:colOff>177800</xdr:colOff>
      <xdr:row>104</xdr:row>
      <xdr:rowOff>151493</xdr:rowOff>
    </xdr:to>
    <xdr:sp macro="" textlink="">
      <xdr:nvSpPr>
        <xdr:cNvPr id="615" name="楕円 614"/>
        <xdr:cNvSpPr/>
      </xdr:nvSpPr>
      <xdr:spPr>
        <a:xfrm>
          <a:off x="16268700" y="1788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28320</xdr:rowOff>
    </xdr:from>
    <xdr:ext cx="405111" cy="259045"/>
    <xdr:sp macro="" textlink="">
      <xdr:nvSpPr>
        <xdr:cNvPr id="616" name="【庁舎】&#10;有形固定資産減価償却率該当値テキスト"/>
        <xdr:cNvSpPr txBox="1"/>
      </xdr:nvSpPr>
      <xdr:spPr>
        <a:xfrm>
          <a:off x="16357600" y="17859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49893</xdr:rowOff>
    </xdr:from>
    <xdr:to>
      <xdr:col>81</xdr:col>
      <xdr:colOff>101600</xdr:colOff>
      <xdr:row>103</xdr:row>
      <xdr:rowOff>151493</xdr:rowOff>
    </xdr:to>
    <xdr:sp macro="" textlink="">
      <xdr:nvSpPr>
        <xdr:cNvPr id="617" name="楕円 616"/>
        <xdr:cNvSpPr/>
      </xdr:nvSpPr>
      <xdr:spPr>
        <a:xfrm>
          <a:off x="15430500" y="1770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100693</xdr:rowOff>
    </xdr:from>
    <xdr:to>
      <xdr:col>85</xdr:col>
      <xdr:colOff>127000</xdr:colOff>
      <xdr:row>104</xdr:row>
      <xdr:rowOff>100693</xdr:rowOff>
    </xdr:to>
    <xdr:cxnSp macro="">
      <xdr:nvCxnSpPr>
        <xdr:cNvPr id="618" name="直線コネクタ 617"/>
        <xdr:cNvCxnSpPr/>
      </xdr:nvCxnSpPr>
      <xdr:spPr>
        <a:xfrm>
          <a:off x="15481300" y="17760043"/>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72407</xdr:rowOff>
    </xdr:from>
    <xdr:ext cx="405111" cy="259045"/>
    <xdr:sp macro="" textlink="">
      <xdr:nvSpPr>
        <xdr:cNvPr id="619" name="n_1aveValue【庁舎】&#10;有形固定資産減価償却率"/>
        <xdr:cNvSpPr txBox="1"/>
      </xdr:nvSpPr>
      <xdr:spPr>
        <a:xfrm>
          <a:off x="152660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130464</xdr:rowOff>
    </xdr:from>
    <xdr:ext cx="405111" cy="259045"/>
    <xdr:sp macro="" textlink="">
      <xdr:nvSpPr>
        <xdr:cNvPr id="620" name="n_2aveValue【庁舎】&#10;有形固定資産減価償却率"/>
        <xdr:cNvSpPr txBox="1"/>
      </xdr:nvSpPr>
      <xdr:spPr>
        <a:xfrm>
          <a:off x="143897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168020</xdr:rowOff>
    </xdr:from>
    <xdr:ext cx="405111" cy="259045"/>
    <xdr:sp macro="" textlink="">
      <xdr:nvSpPr>
        <xdr:cNvPr id="621" name="n_1mainValue【庁舎】&#10;有形固定資産減価償却率"/>
        <xdr:cNvSpPr txBox="1"/>
      </xdr:nvSpPr>
      <xdr:spPr>
        <a:xfrm>
          <a:off x="15266044" y="1748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2" name="正方形/長方形 62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3" name="正方形/長方形 62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4" name="正方形/長方形 62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5" name="正方形/長方形 62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6" name="正方形/長方形 62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7" name="正方形/長方形 62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8" name="正方形/長方形 62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9" name="正方形/長方形 62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0" name="テキスト ボックス 62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1" name="直線コネクタ 63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32" name="直線コネクタ 63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33" name="テキスト ボックス 63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34" name="直線コネクタ 63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35" name="テキスト ボックス 63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36" name="直線コネクタ 63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37" name="テキスト ボックス 63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38" name="直線コネクタ 63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39" name="テキスト ボックス 63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40" name="直線コネクタ 63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41" name="テキスト ボックス 64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2" name="直線コネクタ 64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3" name="テキスト ボックス 64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0</xdr:rowOff>
    </xdr:from>
    <xdr:to>
      <xdr:col>116</xdr:col>
      <xdr:colOff>62864</xdr:colOff>
      <xdr:row>108</xdr:row>
      <xdr:rowOff>131445</xdr:rowOff>
    </xdr:to>
    <xdr:cxnSp macro="">
      <xdr:nvCxnSpPr>
        <xdr:cNvPr id="645" name="直線コネクタ 644"/>
        <xdr:cNvCxnSpPr/>
      </xdr:nvCxnSpPr>
      <xdr:spPr>
        <a:xfrm flipV="1">
          <a:off x="22160864" y="17316450"/>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135272</xdr:rowOff>
    </xdr:from>
    <xdr:ext cx="469744" cy="259045"/>
    <xdr:sp macro="" textlink="">
      <xdr:nvSpPr>
        <xdr:cNvPr id="646" name="【庁舎】&#10;一人当たり面積最小値テキスト"/>
        <xdr:cNvSpPr txBox="1"/>
      </xdr:nvSpPr>
      <xdr:spPr>
        <a:xfrm>
          <a:off x="22199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131445</xdr:rowOff>
    </xdr:from>
    <xdr:to>
      <xdr:col>116</xdr:col>
      <xdr:colOff>152400</xdr:colOff>
      <xdr:row>108</xdr:row>
      <xdr:rowOff>131445</xdr:rowOff>
    </xdr:to>
    <xdr:cxnSp macro="">
      <xdr:nvCxnSpPr>
        <xdr:cNvPr id="647" name="直線コネクタ 646"/>
        <xdr:cNvCxnSpPr/>
      </xdr:nvCxnSpPr>
      <xdr:spPr>
        <a:xfrm>
          <a:off x="22072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118127</xdr:rowOff>
    </xdr:from>
    <xdr:ext cx="469744" cy="259045"/>
    <xdr:sp macro="" textlink="">
      <xdr:nvSpPr>
        <xdr:cNvPr id="648" name="【庁舎】&#10;一人当たり面積最大値テキスト"/>
        <xdr:cNvSpPr txBox="1"/>
      </xdr:nvSpPr>
      <xdr:spPr>
        <a:xfrm>
          <a:off x="22199600" y="1709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0</xdr:rowOff>
    </xdr:from>
    <xdr:to>
      <xdr:col>116</xdr:col>
      <xdr:colOff>152400</xdr:colOff>
      <xdr:row>101</xdr:row>
      <xdr:rowOff>0</xdr:rowOff>
    </xdr:to>
    <xdr:cxnSp macro="">
      <xdr:nvCxnSpPr>
        <xdr:cNvPr id="649" name="直線コネクタ 648"/>
        <xdr:cNvCxnSpPr/>
      </xdr:nvCxnSpPr>
      <xdr:spPr>
        <a:xfrm>
          <a:off x="22072600" y="1731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127652</xdr:rowOff>
    </xdr:from>
    <xdr:ext cx="469744" cy="259045"/>
    <xdr:sp macro="" textlink="">
      <xdr:nvSpPr>
        <xdr:cNvPr id="650" name="【庁舎】&#10;一人当たり面積平均値テキスト"/>
        <xdr:cNvSpPr txBox="1"/>
      </xdr:nvSpPr>
      <xdr:spPr>
        <a:xfrm>
          <a:off x="22199600" y="18129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149225</xdr:rowOff>
    </xdr:from>
    <xdr:to>
      <xdr:col>116</xdr:col>
      <xdr:colOff>114300</xdr:colOff>
      <xdr:row>106</xdr:row>
      <xdr:rowOff>79375</xdr:rowOff>
    </xdr:to>
    <xdr:sp macro="" textlink="">
      <xdr:nvSpPr>
        <xdr:cNvPr id="651" name="フローチャート: 判断 650"/>
        <xdr:cNvSpPr/>
      </xdr:nvSpPr>
      <xdr:spPr>
        <a:xfrm>
          <a:off x="22110700" y="181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652" name="フローチャート: 判断 651"/>
        <xdr:cNvSpPr/>
      </xdr:nvSpPr>
      <xdr:spPr>
        <a:xfrm>
          <a:off x="21272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4445</xdr:rowOff>
    </xdr:from>
    <xdr:to>
      <xdr:col>107</xdr:col>
      <xdr:colOff>101600</xdr:colOff>
      <xdr:row>106</xdr:row>
      <xdr:rowOff>106045</xdr:rowOff>
    </xdr:to>
    <xdr:sp macro="" textlink="">
      <xdr:nvSpPr>
        <xdr:cNvPr id="653" name="フローチャート: 判断 652"/>
        <xdr:cNvSpPr/>
      </xdr:nvSpPr>
      <xdr:spPr>
        <a:xfrm>
          <a:off x="20383500" y="1817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54" name="テキスト ボックス 65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5" name="テキスト ボックス 65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6" name="テキスト ボックス 65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7" name="テキスト ボックス 65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8" name="テキスト ボックス 65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636</xdr:rowOff>
    </xdr:from>
    <xdr:to>
      <xdr:col>116</xdr:col>
      <xdr:colOff>114300</xdr:colOff>
      <xdr:row>101</xdr:row>
      <xdr:rowOff>102236</xdr:rowOff>
    </xdr:to>
    <xdr:sp macro="" textlink="">
      <xdr:nvSpPr>
        <xdr:cNvPr id="659" name="楕円 658"/>
        <xdr:cNvSpPr/>
      </xdr:nvSpPr>
      <xdr:spPr>
        <a:xfrm>
          <a:off x="22110700" y="1731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87013</xdr:rowOff>
    </xdr:from>
    <xdr:ext cx="469744" cy="259045"/>
    <xdr:sp macro="" textlink="">
      <xdr:nvSpPr>
        <xdr:cNvPr id="660" name="【庁舎】&#10;一人当たり面積該当値テキスト"/>
        <xdr:cNvSpPr txBox="1"/>
      </xdr:nvSpPr>
      <xdr:spPr>
        <a:xfrm>
          <a:off x="22199600" y="17232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15875</xdr:rowOff>
    </xdr:from>
    <xdr:to>
      <xdr:col>112</xdr:col>
      <xdr:colOff>38100</xdr:colOff>
      <xdr:row>99</xdr:row>
      <xdr:rowOff>117475</xdr:rowOff>
    </xdr:to>
    <xdr:sp macro="" textlink="">
      <xdr:nvSpPr>
        <xdr:cNvPr id="661" name="楕円 660"/>
        <xdr:cNvSpPr/>
      </xdr:nvSpPr>
      <xdr:spPr>
        <a:xfrm>
          <a:off x="21272500" y="1698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99</xdr:row>
      <xdr:rowOff>66675</xdr:rowOff>
    </xdr:from>
    <xdr:to>
      <xdr:col>116</xdr:col>
      <xdr:colOff>63500</xdr:colOff>
      <xdr:row>101</xdr:row>
      <xdr:rowOff>51436</xdr:rowOff>
    </xdr:to>
    <xdr:cxnSp macro="">
      <xdr:nvCxnSpPr>
        <xdr:cNvPr id="662" name="直線コネクタ 661"/>
        <xdr:cNvCxnSpPr/>
      </xdr:nvCxnSpPr>
      <xdr:spPr>
        <a:xfrm>
          <a:off x="21323300" y="17040225"/>
          <a:ext cx="838200" cy="3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34307</xdr:rowOff>
    </xdr:from>
    <xdr:ext cx="469744" cy="259045"/>
    <xdr:sp macro="" textlink="">
      <xdr:nvSpPr>
        <xdr:cNvPr id="663" name="n_1aveValue【庁舎】&#10;一人当たり面積"/>
        <xdr:cNvSpPr txBox="1"/>
      </xdr:nvSpPr>
      <xdr:spPr>
        <a:xfrm>
          <a:off x="210757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122572</xdr:rowOff>
    </xdr:from>
    <xdr:ext cx="469744" cy="259045"/>
    <xdr:sp macro="" textlink="">
      <xdr:nvSpPr>
        <xdr:cNvPr id="664" name="n_2aveValue【庁舎】&#10;一人当たり面積"/>
        <xdr:cNvSpPr txBox="1"/>
      </xdr:nvSpPr>
      <xdr:spPr>
        <a:xfrm>
          <a:off x="20199427" y="1795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97</xdr:row>
      <xdr:rowOff>134002</xdr:rowOff>
    </xdr:from>
    <xdr:ext cx="469744" cy="259045"/>
    <xdr:sp macro="" textlink="">
      <xdr:nvSpPr>
        <xdr:cNvPr id="665" name="n_1mainValue【庁舎】&#10;一人当たり面積"/>
        <xdr:cNvSpPr txBox="1"/>
      </xdr:nvSpPr>
      <xdr:spPr>
        <a:xfrm>
          <a:off x="21075727" y="1676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6" name="正方形/長方形 66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7" name="正方形/長方形 66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8" name="テキスト ボックス 66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a:t>
          </a:r>
          <a:r>
            <a:rPr kumimoji="1" lang="ja-JP" altLang="en-US" sz="1100">
              <a:solidFill>
                <a:schemeClr val="dk1"/>
              </a:solidFill>
              <a:effectLst/>
              <a:latin typeface="+mn-lt"/>
              <a:ea typeface="+mn-ea"/>
              <a:cs typeface="+mn-cs"/>
            </a:rPr>
            <a:t>図書館</a:t>
          </a:r>
          <a:r>
            <a:rPr kumimoji="1" lang="ja-JP" altLang="ja-JP" sz="1100">
              <a:solidFill>
                <a:schemeClr val="dk1"/>
              </a:solidFill>
              <a:effectLst/>
              <a:latin typeface="+mn-lt"/>
              <a:ea typeface="+mn-ea"/>
              <a:cs typeface="+mn-cs"/>
            </a:rPr>
            <a:t>は、一人あたりの面積は</a:t>
          </a:r>
          <a:r>
            <a:rPr kumimoji="1" lang="ja-JP" altLang="en-US" sz="1100">
              <a:solidFill>
                <a:schemeClr val="dk1"/>
              </a:solidFill>
              <a:effectLst/>
              <a:latin typeface="+mn-lt"/>
              <a:ea typeface="+mn-ea"/>
              <a:cs typeface="+mn-cs"/>
            </a:rPr>
            <a:t>狭い。</a:t>
          </a:r>
          <a:r>
            <a:rPr kumimoji="1" lang="ja-JP" altLang="ja-JP" sz="1100">
              <a:solidFill>
                <a:schemeClr val="dk1"/>
              </a:solidFill>
              <a:effectLst/>
              <a:latin typeface="+mn-lt"/>
              <a:ea typeface="+mn-ea"/>
              <a:cs typeface="+mn-cs"/>
            </a:rPr>
            <a:t>有形固定資産減価償却率</a:t>
          </a:r>
          <a:r>
            <a:rPr kumimoji="1" lang="ja-JP" altLang="en-US" sz="1100">
              <a:solidFill>
                <a:schemeClr val="dk1"/>
              </a:solidFill>
              <a:effectLst/>
              <a:latin typeface="+mn-lt"/>
              <a:ea typeface="+mn-ea"/>
              <a:cs typeface="+mn-cs"/>
            </a:rPr>
            <a:t>も高く上昇傾向にある</a:t>
          </a:r>
          <a:r>
            <a:rPr kumimoji="1" lang="ja-JP" altLang="ja-JP" sz="1100">
              <a:solidFill>
                <a:schemeClr val="dk1"/>
              </a:solidFill>
              <a:effectLst/>
              <a:latin typeface="+mn-lt"/>
              <a:ea typeface="+mn-ea"/>
              <a:cs typeface="+mn-cs"/>
            </a:rPr>
            <a:t>。</a:t>
          </a:r>
          <a:endParaRPr lang="ja-JP" altLang="ja-JP">
            <a:effectLst/>
          </a:endParaRPr>
        </a:p>
        <a:p>
          <a:pPr eaLnBrk="1" fontAlgn="auto" latinLnBrk="0" hangingPunct="1"/>
          <a:r>
            <a:rPr kumimoji="1" lang="ja-JP" altLang="en-US" sz="1100">
              <a:latin typeface="ＭＳ Ｐゴシック" panose="020B0600070205080204" pitchFamily="50" charset="-128"/>
              <a:ea typeface="ＭＳ Ｐゴシック" panose="020B0600070205080204" pitchFamily="50" charset="-128"/>
            </a:rPr>
            <a:t>・</a:t>
          </a:r>
          <a:r>
            <a:rPr kumimoji="1" lang="ja-JP" altLang="en-US" sz="1100">
              <a:solidFill>
                <a:schemeClr val="dk1"/>
              </a:solidFill>
              <a:effectLst/>
              <a:latin typeface="+mn-lt"/>
              <a:ea typeface="+mn-ea"/>
              <a:cs typeface="+mn-cs"/>
            </a:rPr>
            <a:t>体育館・プール</a:t>
          </a:r>
          <a:r>
            <a:rPr kumimoji="1" lang="ja-JP" altLang="ja-JP" sz="1100">
              <a:solidFill>
                <a:schemeClr val="dk1"/>
              </a:solidFill>
              <a:effectLst/>
              <a:latin typeface="+mn-lt"/>
              <a:ea typeface="+mn-ea"/>
              <a:cs typeface="+mn-cs"/>
            </a:rPr>
            <a:t>は、一人あたりの面積は</a:t>
          </a:r>
          <a:r>
            <a:rPr kumimoji="1" lang="ja-JP" altLang="en-US" sz="1100">
              <a:solidFill>
                <a:schemeClr val="dk1"/>
              </a:solidFill>
              <a:effectLst/>
              <a:latin typeface="+mn-lt"/>
              <a:ea typeface="+mn-ea"/>
              <a:cs typeface="+mn-cs"/>
            </a:rPr>
            <a:t>広い。</a:t>
          </a:r>
          <a:r>
            <a:rPr kumimoji="1" lang="ja-JP" altLang="ja-JP" sz="1100">
              <a:solidFill>
                <a:schemeClr val="dk1"/>
              </a:solidFill>
              <a:effectLst/>
              <a:latin typeface="+mn-lt"/>
              <a:ea typeface="+mn-ea"/>
              <a:cs typeface="+mn-cs"/>
            </a:rPr>
            <a:t>有形固定資産減価償却率</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高</a:t>
          </a:r>
          <a:r>
            <a:rPr kumimoji="1" lang="ja-JP" altLang="en-US" sz="1100">
              <a:solidFill>
                <a:schemeClr val="dk1"/>
              </a:solidFill>
              <a:effectLst/>
              <a:latin typeface="+mn-lt"/>
              <a:ea typeface="+mn-ea"/>
              <a:cs typeface="+mn-cs"/>
            </a:rPr>
            <a:t>く上昇傾向にある</a:t>
          </a:r>
          <a:r>
            <a:rPr kumimoji="1" lang="ja-JP" altLang="ja-JP" sz="1100">
              <a:solidFill>
                <a:schemeClr val="dk1"/>
              </a:solidFill>
              <a:effectLst/>
              <a:latin typeface="+mn-lt"/>
              <a:ea typeface="+mn-ea"/>
              <a:cs typeface="+mn-cs"/>
            </a:rPr>
            <a:t>。</a:t>
          </a:r>
          <a:endParaRPr lang="ja-JP" altLang="ja-JP">
            <a:effectLst/>
          </a:endParaRPr>
        </a:p>
        <a:p>
          <a:pPr eaLnBrk="1" fontAlgn="auto" latinLnBrk="0" hangingPunct="1"/>
          <a:r>
            <a:rPr kumimoji="1" lang="ja-JP" altLang="en-US" sz="1100">
              <a:latin typeface="ＭＳ Ｐゴシック" panose="020B0600070205080204" pitchFamily="50" charset="-128"/>
              <a:ea typeface="ＭＳ Ｐゴシック" panose="020B0600070205080204" pitchFamily="50" charset="-128"/>
            </a:rPr>
            <a:t>・保健センター・保健所</a:t>
          </a:r>
          <a:r>
            <a:rPr kumimoji="1" lang="ja-JP" altLang="ja-JP" sz="1100">
              <a:solidFill>
                <a:schemeClr val="dk1"/>
              </a:solidFill>
              <a:effectLst/>
              <a:latin typeface="+mn-lt"/>
              <a:ea typeface="+mn-ea"/>
              <a:cs typeface="+mn-cs"/>
            </a:rPr>
            <a:t>は、一人あたりの面積は広</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有形固定資産減価償却率</a:t>
          </a:r>
          <a:r>
            <a:rPr kumimoji="1" lang="ja-JP" altLang="en-US" sz="1100">
              <a:solidFill>
                <a:schemeClr val="dk1"/>
              </a:solidFill>
              <a:effectLst/>
              <a:latin typeface="+mn-lt"/>
              <a:ea typeface="+mn-ea"/>
              <a:cs typeface="+mn-cs"/>
            </a:rPr>
            <a:t>は低いが上昇傾向にある</a:t>
          </a:r>
          <a:r>
            <a:rPr kumimoji="1" lang="ja-JP" altLang="ja-JP" sz="1100">
              <a:solidFill>
                <a:schemeClr val="dk1"/>
              </a:solidFill>
              <a:effectLst/>
              <a:latin typeface="+mn-lt"/>
              <a:ea typeface="+mn-ea"/>
              <a:cs typeface="+mn-cs"/>
            </a:rPr>
            <a:t>。</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・福祉施設は、一人あたりの面積は広い。有形固定資産減価償却率は類似</a:t>
          </a:r>
          <a:r>
            <a:rPr kumimoji="1" lang="ja-JP" altLang="ja-JP" sz="1100">
              <a:solidFill>
                <a:schemeClr val="dk1"/>
              </a:solidFill>
              <a:effectLst/>
              <a:latin typeface="+mn-lt"/>
              <a:ea typeface="+mn-ea"/>
              <a:cs typeface="+mn-cs"/>
            </a:rPr>
            <a:t>団体と大きな差はないが、上昇傾向にある。</a:t>
          </a:r>
          <a:endParaRPr lang="ja-JP"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・消防施設は、一人あたりの面積は狭い。</a:t>
          </a:r>
          <a:r>
            <a:rPr kumimoji="1" lang="ja-JP" altLang="ja-JP" sz="1100">
              <a:solidFill>
                <a:schemeClr val="dk1"/>
              </a:solidFill>
              <a:effectLst/>
              <a:latin typeface="+mn-lt"/>
              <a:ea typeface="+mn-ea"/>
              <a:cs typeface="+mn-cs"/>
            </a:rPr>
            <a:t>有形固定資産減価償却率は</a:t>
          </a:r>
          <a:r>
            <a:rPr kumimoji="1" lang="ja-JP" altLang="en-US" sz="1100">
              <a:solidFill>
                <a:schemeClr val="dk1"/>
              </a:solidFill>
              <a:effectLst/>
              <a:latin typeface="+mn-lt"/>
              <a:ea typeface="+mn-ea"/>
              <a:cs typeface="+mn-cs"/>
            </a:rPr>
            <a:t>高く</a:t>
          </a:r>
          <a:r>
            <a:rPr kumimoji="1" lang="ja-JP" altLang="ja-JP" sz="1100">
              <a:solidFill>
                <a:schemeClr val="dk1"/>
              </a:solidFill>
              <a:effectLst/>
              <a:latin typeface="+mn-lt"/>
              <a:ea typeface="+mn-ea"/>
              <a:cs typeface="+mn-cs"/>
            </a:rPr>
            <a:t>、上昇傾向にある。</a:t>
          </a:r>
          <a:endParaRPr lang="ja-JP"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・市民会館は、一人あたりの面積が広い。</a:t>
          </a:r>
          <a:r>
            <a:rPr kumimoji="1" lang="ja-JP" altLang="ja-JP" sz="1100">
              <a:solidFill>
                <a:schemeClr val="dk1"/>
              </a:solidFill>
              <a:effectLst/>
              <a:latin typeface="+mn-lt"/>
              <a:ea typeface="+mn-ea"/>
              <a:cs typeface="+mn-cs"/>
            </a:rPr>
            <a:t>有形固定資産減価償却率は類似団体と大きな差はないが、上昇傾向にある。</a:t>
          </a:r>
          <a:endParaRPr lang="ja-JP" altLang="ja-JP">
            <a:effectLst/>
          </a:endParaRPr>
        </a:p>
        <a:p>
          <a:r>
            <a:rPr kumimoji="1" lang="ja-JP" altLang="en-US" sz="1100">
              <a:latin typeface="ＭＳ Ｐゴシック" panose="020B0600070205080204" pitchFamily="50" charset="-128"/>
              <a:ea typeface="ＭＳ Ｐゴシック" panose="020B0600070205080204" pitchFamily="50" charset="-128"/>
            </a:rPr>
            <a:t>・庁舎は、一人当たりの面積は広い。有形固定資産は下降傾向にある。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・教育関連施設、社会福祉施設ともに老朽化が進んでいる。保健センター等は比較的新しく、庁舎も建て替えによる減少がみられる。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兵庫県多可町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21,367
21,176
185.19
12,467,079
12,423,568
16,966
7,631,583
14,936,348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16.8
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民間企業の立地が少な</a:t>
          </a:r>
          <a:r>
            <a:rPr kumimoji="1" lang="ja-JP" altLang="en-US" sz="1300">
              <a:solidFill>
                <a:schemeClr val="dk1"/>
              </a:solidFill>
              <a:effectLst/>
              <a:latin typeface="+mn-lt"/>
              <a:ea typeface="+mn-ea"/>
              <a:cs typeface="+mn-cs"/>
            </a:rPr>
            <a:t>く、</a:t>
          </a:r>
          <a:r>
            <a:rPr kumimoji="1" lang="ja-JP" altLang="ja-JP" sz="1300">
              <a:solidFill>
                <a:schemeClr val="dk1"/>
              </a:solidFill>
              <a:effectLst/>
              <a:latin typeface="+mn-lt"/>
              <a:ea typeface="+mn-ea"/>
              <a:cs typeface="+mn-cs"/>
            </a:rPr>
            <a:t>町面積の大部分を森林や農地が占めているため、法人町民税や固定資産税等の町税収入が少な</a:t>
          </a:r>
          <a:r>
            <a:rPr kumimoji="1" lang="ja-JP" altLang="en-US" sz="1300">
              <a:solidFill>
                <a:schemeClr val="dk1"/>
              </a:solidFill>
              <a:effectLst/>
              <a:latin typeface="+mn-lt"/>
              <a:ea typeface="+mn-ea"/>
              <a:cs typeface="+mn-cs"/>
            </a:rPr>
            <a:t>く、</a:t>
          </a:r>
          <a:r>
            <a:rPr kumimoji="1" lang="ja-JP" altLang="ja-JP" sz="1300">
              <a:solidFill>
                <a:schemeClr val="dk1"/>
              </a:solidFill>
              <a:effectLst/>
              <a:latin typeface="+mn-lt"/>
              <a:ea typeface="+mn-ea"/>
              <a:cs typeface="+mn-cs"/>
            </a:rPr>
            <a:t>類似団体平均をかなり下回っている。</a:t>
          </a:r>
          <a:endParaRPr lang="ja-JP" altLang="ja-JP" sz="1300">
            <a:effectLst/>
          </a:endParaRPr>
        </a:p>
        <a:p>
          <a:r>
            <a:rPr kumimoji="1" lang="ja-JP" altLang="ja-JP" sz="1300">
              <a:solidFill>
                <a:schemeClr val="dk1"/>
              </a:solidFill>
              <a:effectLst/>
              <a:latin typeface="+mn-lt"/>
              <a:ea typeface="+mn-ea"/>
              <a:cs typeface="+mn-cs"/>
            </a:rPr>
            <a:t>　税の賦課客体の完全補足や徴収強化を継続するとともに、</a:t>
          </a:r>
          <a:r>
            <a:rPr kumimoji="1" lang="ja-JP" altLang="en-US" sz="1300">
              <a:solidFill>
                <a:schemeClr val="dk1"/>
              </a:solidFill>
              <a:effectLst/>
              <a:latin typeface="+mn-lt"/>
              <a:ea typeface="+mn-ea"/>
              <a:cs typeface="+mn-cs"/>
            </a:rPr>
            <a:t>企業誘致など税収の増加につながる事業の展開が必要である。</a:t>
          </a:r>
          <a:endParaRPr lang="ja-JP" altLang="ja-JP" sz="13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141111</xdr:rowOff>
    </xdr:to>
    <xdr:cxnSp macro="">
      <xdr:nvCxnSpPr>
        <xdr:cNvPr id="64" name="直線コネクタ 63"/>
        <xdr:cNvCxnSpPr/>
      </xdr:nvCxnSpPr>
      <xdr:spPr>
        <a:xfrm flipV="1">
          <a:off x="4953000" y="6368345"/>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113188</xdr:rowOff>
    </xdr:from>
    <xdr:ext cx="762000" cy="259045"/>
    <xdr:sp macro="" textlink="">
      <xdr:nvSpPr>
        <xdr:cNvPr id="65" name="財政力最小値テキスト"/>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141111</xdr:rowOff>
    </xdr:from>
    <xdr:to>
      <xdr:col>24</xdr:col>
      <xdr:colOff>12700</xdr:colOff>
      <xdr:row>45</xdr:row>
      <xdr:rowOff>141111</xdr:rowOff>
    </xdr:to>
    <xdr:cxnSp macro="">
      <xdr:nvCxnSpPr>
        <xdr:cNvPr id="66" name="直線コネクタ 65"/>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33867</xdr:rowOff>
    </xdr:from>
    <xdr:to>
      <xdr:col>23</xdr:col>
      <xdr:colOff>133350</xdr:colOff>
      <xdr:row>45</xdr:row>
      <xdr:rowOff>33867</xdr:rowOff>
    </xdr:to>
    <xdr:cxnSp macro="">
      <xdr:nvCxnSpPr>
        <xdr:cNvPr id="69" name="直線コネクタ 68"/>
        <xdr:cNvCxnSpPr/>
      </xdr:nvCxnSpPr>
      <xdr:spPr>
        <a:xfrm>
          <a:off x="4114800" y="77491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31344</xdr:rowOff>
    </xdr:from>
    <xdr:ext cx="762000" cy="259045"/>
    <xdr:sp macro="" textlink="">
      <xdr:nvSpPr>
        <xdr:cNvPr id="70" name="財政力平均値テキスト"/>
        <xdr:cNvSpPr txBox="1"/>
      </xdr:nvSpPr>
      <xdr:spPr>
        <a:xfrm>
          <a:off x="5041900" y="7060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71" name="フローチャート: 判断 70"/>
        <xdr:cNvSpPr/>
      </xdr:nvSpPr>
      <xdr:spPr>
        <a:xfrm>
          <a:off x="4902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33867</xdr:rowOff>
    </xdr:from>
    <xdr:to>
      <xdr:col>19</xdr:col>
      <xdr:colOff>133350</xdr:colOff>
      <xdr:row>45</xdr:row>
      <xdr:rowOff>33867</xdr:rowOff>
    </xdr:to>
    <xdr:cxnSp macro="">
      <xdr:nvCxnSpPr>
        <xdr:cNvPr id="72" name="直線コネクタ 71"/>
        <xdr:cNvCxnSpPr/>
      </xdr:nvCxnSpPr>
      <xdr:spPr>
        <a:xfrm>
          <a:off x="3225800" y="77491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3" name="フローチャート: 判断 72"/>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4" name="テキスト ボックス 73"/>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33867</xdr:rowOff>
    </xdr:from>
    <xdr:to>
      <xdr:col>15</xdr:col>
      <xdr:colOff>82550</xdr:colOff>
      <xdr:row>45</xdr:row>
      <xdr:rowOff>33867</xdr:rowOff>
    </xdr:to>
    <xdr:cxnSp macro="">
      <xdr:nvCxnSpPr>
        <xdr:cNvPr id="75" name="直線コネクタ 74"/>
        <xdr:cNvCxnSpPr/>
      </xdr:nvCxnSpPr>
      <xdr:spPr>
        <a:xfrm>
          <a:off x="2336800" y="77491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7" name="テキスト ボックス 76"/>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33867</xdr:rowOff>
    </xdr:from>
    <xdr:to>
      <xdr:col>11</xdr:col>
      <xdr:colOff>31750</xdr:colOff>
      <xdr:row>45</xdr:row>
      <xdr:rowOff>33867</xdr:rowOff>
    </xdr:to>
    <xdr:cxnSp macro="">
      <xdr:nvCxnSpPr>
        <xdr:cNvPr id="78" name="直線コネクタ 77"/>
        <xdr:cNvCxnSpPr/>
      </xdr:nvCxnSpPr>
      <xdr:spPr>
        <a:xfrm>
          <a:off x="1447800" y="77491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0" name="テキスト ボックス 79"/>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154517</xdr:rowOff>
    </xdr:from>
    <xdr:to>
      <xdr:col>23</xdr:col>
      <xdr:colOff>184150</xdr:colOff>
      <xdr:row>45</xdr:row>
      <xdr:rowOff>84667</xdr:rowOff>
    </xdr:to>
    <xdr:sp macro="" textlink="">
      <xdr:nvSpPr>
        <xdr:cNvPr id="88" name="楕円 87"/>
        <xdr:cNvSpPr/>
      </xdr:nvSpPr>
      <xdr:spPr>
        <a:xfrm>
          <a:off x="49022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50394</xdr:rowOff>
    </xdr:from>
    <xdr:ext cx="762000" cy="259045"/>
    <xdr:sp macro="" textlink="">
      <xdr:nvSpPr>
        <xdr:cNvPr id="89" name="財政力該当値テキスト"/>
        <xdr:cNvSpPr txBox="1"/>
      </xdr:nvSpPr>
      <xdr:spPr>
        <a:xfrm>
          <a:off x="5041900" y="7594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154517</xdr:rowOff>
    </xdr:from>
    <xdr:to>
      <xdr:col>19</xdr:col>
      <xdr:colOff>184150</xdr:colOff>
      <xdr:row>45</xdr:row>
      <xdr:rowOff>84667</xdr:rowOff>
    </xdr:to>
    <xdr:sp macro="" textlink="">
      <xdr:nvSpPr>
        <xdr:cNvPr id="90" name="楕円 89"/>
        <xdr:cNvSpPr/>
      </xdr:nvSpPr>
      <xdr:spPr>
        <a:xfrm>
          <a:off x="4064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69444</xdr:rowOff>
    </xdr:from>
    <xdr:ext cx="736600" cy="259045"/>
    <xdr:sp macro="" textlink="">
      <xdr:nvSpPr>
        <xdr:cNvPr id="91" name="テキスト ボックス 90"/>
        <xdr:cNvSpPr txBox="1"/>
      </xdr:nvSpPr>
      <xdr:spPr>
        <a:xfrm>
          <a:off x="3733800" y="7784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154517</xdr:rowOff>
    </xdr:from>
    <xdr:to>
      <xdr:col>15</xdr:col>
      <xdr:colOff>133350</xdr:colOff>
      <xdr:row>45</xdr:row>
      <xdr:rowOff>84667</xdr:rowOff>
    </xdr:to>
    <xdr:sp macro="" textlink="">
      <xdr:nvSpPr>
        <xdr:cNvPr id="92" name="楕円 91"/>
        <xdr:cNvSpPr/>
      </xdr:nvSpPr>
      <xdr:spPr>
        <a:xfrm>
          <a:off x="3175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69444</xdr:rowOff>
    </xdr:from>
    <xdr:ext cx="762000" cy="259045"/>
    <xdr:sp macro="" textlink="">
      <xdr:nvSpPr>
        <xdr:cNvPr id="93" name="テキスト ボックス 92"/>
        <xdr:cNvSpPr txBox="1"/>
      </xdr:nvSpPr>
      <xdr:spPr>
        <a:xfrm>
          <a:off x="2844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154517</xdr:rowOff>
    </xdr:from>
    <xdr:to>
      <xdr:col>11</xdr:col>
      <xdr:colOff>82550</xdr:colOff>
      <xdr:row>45</xdr:row>
      <xdr:rowOff>84667</xdr:rowOff>
    </xdr:to>
    <xdr:sp macro="" textlink="">
      <xdr:nvSpPr>
        <xdr:cNvPr id="94" name="楕円 93"/>
        <xdr:cNvSpPr/>
      </xdr:nvSpPr>
      <xdr:spPr>
        <a:xfrm>
          <a:off x="2286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69444</xdr:rowOff>
    </xdr:from>
    <xdr:ext cx="762000" cy="259045"/>
    <xdr:sp macro="" textlink="">
      <xdr:nvSpPr>
        <xdr:cNvPr id="95" name="テキスト ボックス 94"/>
        <xdr:cNvSpPr txBox="1"/>
      </xdr:nvSpPr>
      <xdr:spPr>
        <a:xfrm>
          <a:off x="1955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154517</xdr:rowOff>
    </xdr:from>
    <xdr:to>
      <xdr:col>7</xdr:col>
      <xdr:colOff>31750</xdr:colOff>
      <xdr:row>45</xdr:row>
      <xdr:rowOff>84667</xdr:rowOff>
    </xdr:to>
    <xdr:sp macro="" textlink="">
      <xdr:nvSpPr>
        <xdr:cNvPr id="96" name="楕円 95"/>
        <xdr:cNvSpPr/>
      </xdr:nvSpPr>
      <xdr:spPr>
        <a:xfrm>
          <a:off x="1397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69444</xdr:rowOff>
    </xdr:from>
    <xdr:ext cx="762000" cy="259045"/>
    <xdr:sp macro="" textlink="">
      <xdr:nvSpPr>
        <xdr:cNvPr id="97" name="テキスト ボックス 96"/>
        <xdr:cNvSpPr txBox="1"/>
      </xdr:nvSpPr>
      <xdr:spPr>
        <a:xfrm>
          <a:off x="1066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a:t>
          </a:r>
          <a:r>
            <a:rPr kumimoji="1" lang="ja-JP" altLang="ja-JP" sz="1300" spc="-100" baseline="0">
              <a:solidFill>
                <a:schemeClr val="dk1"/>
              </a:solidFill>
              <a:effectLst/>
              <a:latin typeface="+mn-lt"/>
              <a:ea typeface="+mn-ea"/>
              <a:cs typeface="+mn-cs"/>
            </a:rPr>
            <a:t>経常経費のうち、人件費が減少した</a:t>
          </a:r>
          <a:r>
            <a:rPr kumimoji="1" lang="ja-JP" altLang="en-US" sz="1300" spc="-100" baseline="0">
              <a:solidFill>
                <a:schemeClr val="dk1"/>
              </a:solidFill>
              <a:effectLst/>
              <a:latin typeface="+mn-lt"/>
              <a:ea typeface="+mn-ea"/>
              <a:cs typeface="+mn-cs"/>
            </a:rPr>
            <a:t>が</a:t>
          </a:r>
          <a:r>
            <a:rPr kumimoji="1" lang="ja-JP" altLang="ja-JP" sz="1300" spc="-100" baseline="0">
              <a:solidFill>
                <a:schemeClr val="dk1"/>
              </a:solidFill>
              <a:effectLst/>
              <a:latin typeface="+mn-lt"/>
              <a:ea typeface="+mn-ea"/>
              <a:cs typeface="+mn-cs"/>
            </a:rPr>
            <a:t>、</a:t>
          </a:r>
          <a:r>
            <a:rPr kumimoji="1" lang="ja-JP" altLang="en-US" sz="1300" spc="-100" baseline="0">
              <a:solidFill>
                <a:schemeClr val="dk1"/>
              </a:solidFill>
              <a:effectLst/>
              <a:latin typeface="+mn-lt"/>
              <a:ea typeface="+mn-ea"/>
              <a:cs typeface="+mn-cs"/>
            </a:rPr>
            <a:t>物件費、補助費等、公債費といった費用が増加し、経常経費</a:t>
          </a:r>
          <a:r>
            <a:rPr kumimoji="1" lang="ja-JP" altLang="ja-JP" sz="1300" spc="-100" baseline="0">
              <a:solidFill>
                <a:schemeClr val="dk1"/>
              </a:solidFill>
              <a:effectLst/>
              <a:latin typeface="+mn-lt"/>
              <a:ea typeface="+mn-ea"/>
              <a:cs typeface="+mn-cs"/>
            </a:rPr>
            <a:t>の総額</a:t>
          </a:r>
          <a:r>
            <a:rPr kumimoji="1" lang="ja-JP" altLang="en-US" sz="1300" spc="-100" baseline="0">
              <a:solidFill>
                <a:schemeClr val="dk1"/>
              </a:solidFill>
              <a:effectLst/>
              <a:latin typeface="+mn-lt"/>
              <a:ea typeface="+mn-ea"/>
              <a:cs typeface="+mn-cs"/>
            </a:rPr>
            <a:t>を押し上げたため</a:t>
          </a:r>
          <a:r>
            <a:rPr kumimoji="1" lang="ja-JP" altLang="ja-JP" sz="1300" spc="-100" baseline="0">
              <a:solidFill>
                <a:schemeClr val="dk1"/>
              </a:solidFill>
              <a:effectLst/>
              <a:latin typeface="+mn-lt"/>
              <a:ea typeface="+mn-ea"/>
              <a:cs typeface="+mn-cs"/>
            </a:rPr>
            <a:t>経常収支比率は悪化した。</a:t>
          </a:r>
          <a:endParaRPr kumimoji="1" lang="en-US" altLang="ja-JP" sz="1300" spc="-100" baseline="0">
            <a:solidFill>
              <a:schemeClr val="dk1"/>
            </a:solidFill>
            <a:effectLst/>
            <a:latin typeface="+mn-lt"/>
            <a:ea typeface="+mn-ea"/>
            <a:cs typeface="+mn-cs"/>
          </a:endParaRPr>
        </a:p>
        <a:p>
          <a:r>
            <a:rPr kumimoji="1" lang="ja-JP" altLang="en-US" sz="1300" spc="-100" baseline="0">
              <a:solidFill>
                <a:schemeClr val="dk1"/>
              </a:solidFill>
              <a:effectLst/>
              <a:latin typeface="+mn-lt"/>
              <a:ea typeface="+mn-ea"/>
              <a:cs typeface="+mn-cs"/>
            </a:rPr>
            <a:t>　また、経常経費充当一般財源についても、普通交付税が合併団体の縮減を受け、一定の割合で減少していることも経常収支比率の悪化の一因である。</a:t>
          </a:r>
          <a:endParaRPr lang="ja-JP" altLang="ja-JP" sz="1300" spc="-100" baseline="0">
            <a:effectLst/>
          </a:endParaRPr>
        </a:p>
        <a:p>
          <a:r>
            <a:rPr kumimoji="1" lang="ja-JP" altLang="ja-JP" sz="1300" spc="-100" baseline="0">
              <a:solidFill>
                <a:schemeClr val="dk1"/>
              </a:solidFill>
              <a:effectLst/>
              <a:latin typeface="+mn-lt"/>
              <a:ea typeface="+mn-ea"/>
              <a:cs typeface="+mn-cs"/>
            </a:rPr>
            <a:t>　今後も、普通交付税</a:t>
          </a:r>
          <a:r>
            <a:rPr kumimoji="1" lang="ja-JP" altLang="en-US" sz="1300" spc="-100" baseline="0">
              <a:solidFill>
                <a:schemeClr val="dk1"/>
              </a:solidFill>
              <a:effectLst/>
              <a:latin typeface="+mn-lt"/>
              <a:ea typeface="+mn-ea"/>
              <a:cs typeface="+mn-cs"/>
            </a:rPr>
            <a:t>の減少</a:t>
          </a:r>
          <a:r>
            <a:rPr kumimoji="1" lang="ja-JP" altLang="ja-JP" sz="1300" spc="-100" baseline="0">
              <a:solidFill>
                <a:schemeClr val="dk1"/>
              </a:solidFill>
              <a:effectLst/>
              <a:latin typeface="+mn-lt"/>
              <a:ea typeface="+mn-ea"/>
              <a:cs typeface="+mn-cs"/>
            </a:rPr>
            <a:t>が予測される中で、公債費をはじめとする経常経費</a:t>
          </a:r>
          <a:r>
            <a:rPr kumimoji="1" lang="ja-JP" altLang="en-US" sz="1300" spc="-100" baseline="0">
              <a:solidFill>
                <a:schemeClr val="dk1"/>
              </a:solidFill>
              <a:effectLst/>
              <a:latin typeface="+mn-lt"/>
              <a:ea typeface="+mn-ea"/>
              <a:cs typeface="+mn-cs"/>
            </a:rPr>
            <a:t>を削減していく必要がある</a:t>
          </a:r>
          <a:r>
            <a:rPr kumimoji="1" lang="ja-JP" altLang="ja-JP" sz="1300" spc="-100" baseline="0">
              <a:solidFill>
                <a:schemeClr val="dk1"/>
              </a:solidFill>
              <a:effectLst/>
              <a:latin typeface="+mn-lt"/>
              <a:ea typeface="+mn-ea"/>
              <a:cs typeface="+mn-cs"/>
            </a:rPr>
            <a:t>。</a:t>
          </a:r>
          <a:endParaRPr lang="ja-JP" altLang="ja-JP" sz="1300" spc="-100" baseline="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72179</xdr:rowOff>
    </xdr:from>
    <xdr:to>
      <xdr:col>23</xdr:col>
      <xdr:colOff>133350</xdr:colOff>
      <xdr:row>67</xdr:row>
      <xdr:rowOff>47837</xdr:rowOff>
    </xdr:to>
    <xdr:cxnSp macro="">
      <xdr:nvCxnSpPr>
        <xdr:cNvPr id="127" name="直線コネクタ 126"/>
        <xdr:cNvCxnSpPr/>
      </xdr:nvCxnSpPr>
      <xdr:spPr>
        <a:xfrm flipV="1">
          <a:off x="4953000" y="10187729"/>
          <a:ext cx="0" cy="13472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19914</xdr:rowOff>
    </xdr:from>
    <xdr:ext cx="762000" cy="259045"/>
    <xdr:sp macro="" textlink="">
      <xdr:nvSpPr>
        <xdr:cNvPr id="128" name="財政構造の弾力性最小値テキスト"/>
        <xdr:cNvSpPr txBox="1"/>
      </xdr:nvSpPr>
      <xdr:spPr>
        <a:xfrm>
          <a:off x="5041900" y="115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47837</xdr:rowOff>
    </xdr:from>
    <xdr:to>
      <xdr:col>24</xdr:col>
      <xdr:colOff>12700</xdr:colOff>
      <xdr:row>67</xdr:row>
      <xdr:rowOff>47837</xdr:rowOff>
    </xdr:to>
    <xdr:cxnSp macro="">
      <xdr:nvCxnSpPr>
        <xdr:cNvPr id="129" name="直線コネクタ 128"/>
        <xdr:cNvCxnSpPr/>
      </xdr:nvCxnSpPr>
      <xdr:spPr>
        <a:xfrm>
          <a:off x="4864100" y="1153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158556</xdr:rowOff>
    </xdr:from>
    <xdr:ext cx="762000" cy="259045"/>
    <xdr:sp macro="" textlink="">
      <xdr:nvSpPr>
        <xdr:cNvPr id="130" name="財政構造の弾力性最大値テキスト"/>
        <xdr:cNvSpPr txBox="1"/>
      </xdr:nvSpPr>
      <xdr:spPr>
        <a:xfrm>
          <a:off x="5041900" y="993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72179</xdr:rowOff>
    </xdr:from>
    <xdr:to>
      <xdr:col>24</xdr:col>
      <xdr:colOff>12700</xdr:colOff>
      <xdr:row>59</xdr:row>
      <xdr:rowOff>72179</xdr:rowOff>
    </xdr:to>
    <xdr:cxnSp macro="">
      <xdr:nvCxnSpPr>
        <xdr:cNvPr id="131" name="直線コネクタ 130"/>
        <xdr:cNvCxnSpPr/>
      </xdr:nvCxnSpPr>
      <xdr:spPr>
        <a:xfrm>
          <a:off x="4864100" y="10187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46355</xdr:rowOff>
    </xdr:from>
    <xdr:to>
      <xdr:col>23</xdr:col>
      <xdr:colOff>133350</xdr:colOff>
      <xdr:row>66</xdr:row>
      <xdr:rowOff>110702</xdr:rowOff>
    </xdr:to>
    <xdr:cxnSp macro="">
      <xdr:nvCxnSpPr>
        <xdr:cNvPr id="132" name="直線コネクタ 131"/>
        <xdr:cNvCxnSpPr/>
      </xdr:nvCxnSpPr>
      <xdr:spPr>
        <a:xfrm>
          <a:off x="4114800" y="11362055"/>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105639</xdr:rowOff>
    </xdr:from>
    <xdr:ext cx="762000" cy="259045"/>
    <xdr:sp macro="" textlink="">
      <xdr:nvSpPr>
        <xdr:cNvPr id="133" name="財政構造の弾力性平均値テキスト"/>
        <xdr:cNvSpPr txBox="1"/>
      </xdr:nvSpPr>
      <xdr:spPr>
        <a:xfrm>
          <a:off x="5041900" y="109069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89112</xdr:rowOff>
    </xdr:from>
    <xdr:to>
      <xdr:col>23</xdr:col>
      <xdr:colOff>184150</xdr:colOff>
      <xdr:row>65</xdr:row>
      <xdr:rowOff>19262</xdr:rowOff>
    </xdr:to>
    <xdr:sp macro="" textlink="">
      <xdr:nvSpPr>
        <xdr:cNvPr id="134" name="フローチャート: 判断 133"/>
        <xdr:cNvSpPr/>
      </xdr:nvSpPr>
      <xdr:spPr>
        <a:xfrm>
          <a:off x="4902200" y="1106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133350</xdr:rowOff>
    </xdr:from>
    <xdr:to>
      <xdr:col>19</xdr:col>
      <xdr:colOff>133350</xdr:colOff>
      <xdr:row>66</xdr:row>
      <xdr:rowOff>46355</xdr:rowOff>
    </xdr:to>
    <xdr:cxnSp macro="">
      <xdr:nvCxnSpPr>
        <xdr:cNvPr id="135" name="直線コネクタ 134"/>
        <xdr:cNvCxnSpPr/>
      </xdr:nvCxnSpPr>
      <xdr:spPr>
        <a:xfrm>
          <a:off x="3225800" y="11277600"/>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24765</xdr:rowOff>
    </xdr:from>
    <xdr:to>
      <xdr:col>19</xdr:col>
      <xdr:colOff>184150</xdr:colOff>
      <xdr:row>64</xdr:row>
      <xdr:rowOff>126365</xdr:rowOff>
    </xdr:to>
    <xdr:sp macro="" textlink="">
      <xdr:nvSpPr>
        <xdr:cNvPr id="136" name="フローチャート: 判断 135"/>
        <xdr:cNvSpPr/>
      </xdr:nvSpPr>
      <xdr:spPr>
        <a:xfrm>
          <a:off x="4064000" y="1099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136542</xdr:rowOff>
    </xdr:from>
    <xdr:ext cx="736600" cy="259045"/>
    <xdr:sp macro="" textlink="">
      <xdr:nvSpPr>
        <xdr:cNvPr id="137" name="テキスト ボックス 136"/>
        <xdr:cNvSpPr txBox="1"/>
      </xdr:nvSpPr>
      <xdr:spPr>
        <a:xfrm>
          <a:off x="3733800" y="10766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133350</xdr:rowOff>
    </xdr:from>
    <xdr:to>
      <xdr:col>15</xdr:col>
      <xdr:colOff>82550</xdr:colOff>
      <xdr:row>65</xdr:row>
      <xdr:rowOff>161502</xdr:rowOff>
    </xdr:to>
    <xdr:cxnSp macro="">
      <xdr:nvCxnSpPr>
        <xdr:cNvPr id="138" name="直線コネクタ 137"/>
        <xdr:cNvCxnSpPr/>
      </xdr:nvCxnSpPr>
      <xdr:spPr>
        <a:xfrm flipV="1">
          <a:off x="2336800" y="11277600"/>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131869</xdr:rowOff>
    </xdr:from>
    <xdr:to>
      <xdr:col>15</xdr:col>
      <xdr:colOff>133350</xdr:colOff>
      <xdr:row>64</xdr:row>
      <xdr:rowOff>62019</xdr:rowOff>
    </xdr:to>
    <xdr:sp macro="" textlink="">
      <xdr:nvSpPr>
        <xdr:cNvPr id="139" name="フローチャート: 判断 138"/>
        <xdr:cNvSpPr/>
      </xdr:nvSpPr>
      <xdr:spPr>
        <a:xfrm>
          <a:off x="3175000" y="1093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72196</xdr:rowOff>
    </xdr:from>
    <xdr:ext cx="762000" cy="259045"/>
    <xdr:sp macro="" textlink="">
      <xdr:nvSpPr>
        <xdr:cNvPr id="140" name="テキスト ボックス 139"/>
        <xdr:cNvSpPr txBox="1"/>
      </xdr:nvSpPr>
      <xdr:spPr>
        <a:xfrm>
          <a:off x="2844800" y="10702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149437</xdr:rowOff>
    </xdr:from>
    <xdr:to>
      <xdr:col>11</xdr:col>
      <xdr:colOff>31750</xdr:colOff>
      <xdr:row>65</xdr:row>
      <xdr:rowOff>161502</xdr:rowOff>
    </xdr:to>
    <xdr:cxnSp macro="">
      <xdr:nvCxnSpPr>
        <xdr:cNvPr id="141" name="直線コネクタ 140"/>
        <xdr:cNvCxnSpPr/>
      </xdr:nvCxnSpPr>
      <xdr:spPr>
        <a:xfrm>
          <a:off x="1447800" y="11293687"/>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143933</xdr:rowOff>
    </xdr:from>
    <xdr:to>
      <xdr:col>11</xdr:col>
      <xdr:colOff>82550</xdr:colOff>
      <xdr:row>64</xdr:row>
      <xdr:rowOff>74083</xdr:rowOff>
    </xdr:to>
    <xdr:sp macro="" textlink="">
      <xdr:nvSpPr>
        <xdr:cNvPr id="142" name="フローチャート: 判断 141"/>
        <xdr:cNvSpPr/>
      </xdr:nvSpPr>
      <xdr:spPr>
        <a:xfrm>
          <a:off x="22860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84260</xdr:rowOff>
    </xdr:from>
    <xdr:ext cx="762000" cy="259045"/>
    <xdr:sp macro="" textlink="">
      <xdr:nvSpPr>
        <xdr:cNvPr id="143" name="テキスト ボックス 142"/>
        <xdr:cNvSpPr txBox="1"/>
      </xdr:nvSpPr>
      <xdr:spPr>
        <a:xfrm>
          <a:off x="1955800" y="1071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168063</xdr:rowOff>
    </xdr:from>
    <xdr:to>
      <xdr:col>7</xdr:col>
      <xdr:colOff>31750</xdr:colOff>
      <xdr:row>64</xdr:row>
      <xdr:rowOff>98213</xdr:rowOff>
    </xdr:to>
    <xdr:sp macro="" textlink="">
      <xdr:nvSpPr>
        <xdr:cNvPr id="144" name="フローチャート: 判断 143"/>
        <xdr:cNvSpPr/>
      </xdr:nvSpPr>
      <xdr:spPr>
        <a:xfrm>
          <a:off x="1397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108390</xdr:rowOff>
    </xdr:from>
    <xdr:ext cx="762000" cy="259045"/>
    <xdr:sp macro="" textlink="">
      <xdr:nvSpPr>
        <xdr:cNvPr id="145" name="テキスト ボックス 144"/>
        <xdr:cNvSpPr txBox="1"/>
      </xdr:nvSpPr>
      <xdr:spPr>
        <a:xfrm>
          <a:off x="1066800" y="1073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59902</xdr:rowOff>
    </xdr:from>
    <xdr:to>
      <xdr:col>23</xdr:col>
      <xdr:colOff>184150</xdr:colOff>
      <xdr:row>66</xdr:row>
      <xdr:rowOff>161502</xdr:rowOff>
    </xdr:to>
    <xdr:sp macro="" textlink="">
      <xdr:nvSpPr>
        <xdr:cNvPr id="151" name="楕円 150"/>
        <xdr:cNvSpPr/>
      </xdr:nvSpPr>
      <xdr:spPr>
        <a:xfrm>
          <a:off x="4902200" y="1137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127229</xdr:rowOff>
    </xdr:from>
    <xdr:ext cx="762000" cy="259045"/>
    <xdr:sp macro="" textlink="">
      <xdr:nvSpPr>
        <xdr:cNvPr id="152" name="財政構造の弾力性該当値テキスト"/>
        <xdr:cNvSpPr txBox="1"/>
      </xdr:nvSpPr>
      <xdr:spPr>
        <a:xfrm>
          <a:off x="5041900" y="11271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167005</xdr:rowOff>
    </xdr:from>
    <xdr:to>
      <xdr:col>19</xdr:col>
      <xdr:colOff>184150</xdr:colOff>
      <xdr:row>66</xdr:row>
      <xdr:rowOff>97155</xdr:rowOff>
    </xdr:to>
    <xdr:sp macro="" textlink="">
      <xdr:nvSpPr>
        <xdr:cNvPr id="153" name="楕円 152"/>
        <xdr:cNvSpPr/>
      </xdr:nvSpPr>
      <xdr:spPr>
        <a:xfrm>
          <a:off x="4064000" y="1131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81932</xdr:rowOff>
    </xdr:from>
    <xdr:ext cx="736600" cy="259045"/>
    <xdr:sp macro="" textlink="">
      <xdr:nvSpPr>
        <xdr:cNvPr id="154" name="テキスト ボックス 153"/>
        <xdr:cNvSpPr txBox="1"/>
      </xdr:nvSpPr>
      <xdr:spPr>
        <a:xfrm>
          <a:off x="3733800" y="11397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82550</xdr:rowOff>
    </xdr:from>
    <xdr:to>
      <xdr:col>15</xdr:col>
      <xdr:colOff>133350</xdr:colOff>
      <xdr:row>66</xdr:row>
      <xdr:rowOff>12700</xdr:rowOff>
    </xdr:to>
    <xdr:sp macro="" textlink="">
      <xdr:nvSpPr>
        <xdr:cNvPr id="155" name="楕円 154"/>
        <xdr:cNvSpPr/>
      </xdr:nvSpPr>
      <xdr:spPr>
        <a:xfrm>
          <a:off x="3175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168927</xdr:rowOff>
    </xdr:from>
    <xdr:ext cx="762000" cy="259045"/>
    <xdr:sp macro="" textlink="">
      <xdr:nvSpPr>
        <xdr:cNvPr id="156" name="テキスト ボックス 155"/>
        <xdr:cNvSpPr txBox="1"/>
      </xdr:nvSpPr>
      <xdr:spPr>
        <a:xfrm>
          <a:off x="2844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110702</xdr:rowOff>
    </xdr:from>
    <xdr:to>
      <xdr:col>11</xdr:col>
      <xdr:colOff>82550</xdr:colOff>
      <xdr:row>66</xdr:row>
      <xdr:rowOff>40852</xdr:rowOff>
    </xdr:to>
    <xdr:sp macro="" textlink="">
      <xdr:nvSpPr>
        <xdr:cNvPr id="157" name="楕円 156"/>
        <xdr:cNvSpPr/>
      </xdr:nvSpPr>
      <xdr:spPr>
        <a:xfrm>
          <a:off x="2286000" y="1125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25629</xdr:rowOff>
    </xdr:from>
    <xdr:ext cx="762000" cy="259045"/>
    <xdr:sp macro="" textlink="">
      <xdr:nvSpPr>
        <xdr:cNvPr id="158" name="テキスト ボックス 157"/>
        <xdr:cNvSpPr txBox="1"/>
      </xdr:nvSpPr>
      <xdr:spPr>
        <a:xfrm>
          <a:off x="1955800" y="1134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98637</xdr:rowOff>
    </xdr:from>
    <xdr:to>
      <xdr:col>7</xdr:col>
      <xdr:colOff>31750</xdr:colOff>
      <xdr:row>66</xdr:row>
      <xdr:rowOff>28787</xdr:rowOff>
    </xdr:to>
    <xdr:sp macro="" textlink="">
      <xdr:nvSpPr>
        <xdr:cNvPr id="159" name="楕円 158"/>
        <xdr:cNvSpPr/>
      </xdr:nvSpPr>
      <xdr:spPr>
        <a:xfrm>
          <a:off x="1397000" y="1124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13564</xdr:rowOff>
    </xdr:from>
    <xdr:ext cx="762000" cy="259045"/>
    <xdr:sp macro="" textlink="">
      <xdr:nvSpPr>
        <xdr:cNvPr id="160" name="テキスト ボックス 159"/>
        <xdr:cNvSpPr txBox="1"/>
      </xdr:nvSpPr>
      <xdr:spPr>
        <a:xfrm>
          <a:off x="1066800" y="1132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[171,684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人件費については、新規採用の抑制等により減少傾向にあるが、物件費等については、合併以前に旧町単位で整備してきた各施設が多く残っており維持補修・管理費用が増大している。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31</a:t>
          </a:r>
          <a:r>
            <a:rPr kumimoji="1" lang="ja-JP" altLang="en-US" sz="1300">
              <a:solidFill>
                <a:schemeClr val="dk1"/>
              </a:solidFill>
              <a:effectLst/>
              <a:latin typeface="+mn-lt"/>
              <a:ea typeface="+mn-ea"/>
              <a:cs typeface="+mn-cs"/>
            </a:rPr>
            <a:t>年度には、幼保施設の民間委託など、さらに人件費の縮減を推進させる予定となっている。</a:t>
          </a:r>
          <a:endParaRPr lang="ja-JP" altLang="ja-JP" sz="1300">
            <a:effectLst/>
          </a:endParaRPr>
        </a:p>
        <a:p>
          <a:r>
            <a:rPr kumimoji="1" lang="ja-JP" altLang="ja-JP" sz="1300">
              <a:solidFill>
                <a:schemeClr val="dk1"/>
              </a:solidFill>
              <a:effectLst/>
              <a:latin typeface="+mn-lt"/>
              <a:ea typeface="+mn-ea"/>
              <a:cs typeface="+mn-cs"/>
            </a:rPr>
            <a:t>　今後は、多可町公共施設等総合管理計画を具現化する多可町公共施設等再配置計画に基づき、有効活用を含めた経費削減を図っていく。</a:t>
          </a:r>
          <a:endParaRPr lang="ja-JP" altLang="ja-JP" sz="13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132995</xdr:rowOff>
    </xdr:from>
    <xdr:to>
      <xdr:col>23</xdr:col>
      <xdr:colOff>133350</xdr:colOff>
      <xdr:row>89</xdr:row>
      <xdr:rowOff>52392</xdr:rowOff>
    </xdr:to>
    <xdr:cxnSp macro="">
      <xdr:nvCxnSpPr>
        <xdr:cNvPr id="186" name="直線コネクタ 185"/>
        <xdr:cNvCxnSpPr/>
      </xdr:nvCxnSpPr>
      <xdr:spPr>
        <a:xfrm flipV="1">
          <a:off x="4953000" y="13848995"/>
          <a:ext cx="0" cy="14624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24469</xdr:rowOff>
    </xdr:from>
    <xdr:ext cx="762000" cy="259045"/>
    <xdr:sp macro="" textlink="">
      <xdr:nvSpPr>
        <xdr:cNvPr id="187" name="人件費・物件費等の状況最小値テキスト"/>
        <xdr:cNvSpPr txBox="1"/>
      </xdr:nvSpPr>
      <xdr:spPr>
        <a:xfrm>
          <a:off x="5041900" y="1528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52392</xdr:rowOff>
    </xdr:from>
    <xdr:to>
      <xdr:col>24</xdr:col>
      <xdr:colOff>12700</xdr:colOff>
      <xdr:row>89</xdr:row>
      <xdr:rowOff>52392</xdr:rowOff>
    </xdr:to>
    <xdr:cxnSp macro="">
      <xdr:nvCxnSpPr>
        <xdr:cNvPr id="188" name="直線コネクタ 187"/>
        <xdr:cNvCxnSpPr/>
      </xdr:nvCxnSpPr>
      <xdr:spPr>
        <a:xfrm>
          <a:off x="4864100" y="15311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47922</xdr:rowOff>
    </xdr:from>
    <xdr:ext cx="762000" cy="259045"/>
    <xdr:sp macro="" textlink="">
      <xdr:nvSpPr>
        <xdr:cNvPr id="189" name="人件費・物件費等の状況最大値テキスト"/>
        <xdr:cNvSpPr txBox="1"/>
      </xdr:nvSpPr>
      <xdr:spPr>
        <a:xfrm>
          <a:off x="5041900" y="13592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132995</xdr:rowOff>
    </xdr:from>
    <xdr:to>
      <xdr:col>24</xdr:col>
      <xdr:colOff>12700</xdr:colOff>
      <xdr:row>80</xdr:row>
      <xdr:rowOff>132995</xdr:rowOff>
    </xdr:to>
    <xdr:cxnSp macro="">
      <xdr:nvCxnSpPr>
        <xdr:cNvPr id="190" name="直線コネクタ 189"/>
        <xdr:cNvCxnSpPr/>
      </xdr:nvCxnSpPr>
      <xdr:spPr>
        <a:xfrm>
          <a:off x="4864100" y="1384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32347</xdr:rowOff>
    </xdr:from>
    <xdr:to>
      <xdr:col>23</xdr:col>
      <xdr:colOff>133350</xdr:colOff>
      <xdr:row>84</xdr:row>
      <xdr:rowOff>32384</xdr:rowOff>
    </xdr:to>
    <xdr:cxnSp macro="">
      <xdr:nvCxnSpPr>
        <xdr:cNvPr id="191" name="直線コネクタ 190"/>
        <xdr:cNvCxnSpPr/>
      </xdr:nvCxnSpPr>
      <xdr:spPr>
        <a:xfrm>
          <a:off x="4114800" y="14434147"/>
          <a:ext cx="8382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109399</xdr:rowOff>
    </xdr:from>
    <xdr:ext cx="762000" cy="259045"/>
    <xdr:sp macro="" textlink="">
      <xdr:nvSpPr>
        <xdr:cNvPr id="192" name="人件費・物件費等の状況平均値テキスト"/>
        <xdr:cNvSpPr txBox="1"/>
      </xdr:nvSpPr>
      <xdr:spPr>
        <a:xfrm>
          <a:off x="5041900" y="13996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92872</xdr:rowOff>
    </xdr:from>
    <xdr:to>
      <xdr:col>23</xdr:col>
      <xdr:colOff>184150</xdr:colOff>
      <xdr:row>83</xdr:row>
      <xdr:rowOff>23022</xdr:rowOff>
    </xdr:to>
    <xdr:sp macro="" textlink="">
      <xdr:nvSpPr>
        <xdr:cNvPr id="193" name="フローチャート: 判断 192"/>
        <xdr:cNvSpPr/>
      </xdr:nvSpPr>
      <xdr:spPr>
        <a:xfrm>
          <a:off x="4902200" y="141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32347</xdr:rowOff>
    </xdr:from>
    <xdr:to>
      <xdr:col>19</xdr:col>
      <xdr:colOff>133350</xdr:colOff>
      <xdr:row>84</xdr:row>
      <xdr:rowOff>32969</xdr:rowOff>
    </xdr:to>
    <xdr:cxnSp macro="">
      <xdr:nvCxnSpPr>
        <xdr:cNvPr id="194" name="直線コネクタ 193"/>
        <xdr:cNvCxnSpPr/>
      </xdr:nvCxnSpPr>
      <xdr:spPr>
        <a:xfrm flipV="1">
          <a:off x="3225800" y="14434147"/>
          <a:ext cx="889000" cy="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153251</xdr:rowOff>
    </xdr:from>
    <xdr:to>
      <xdr:col>19</xdr:col>
      <xdr:colOff>184150</xdr:colOff>
      <xdr:row>83</xdr:row>
      <xdr:rowOff>83401</xdr:rowOff>
    </xdr:to>
    <xdr:sp macro="" textlink="">
      <xdr:nvSpPr>
        <xdr:cNvPr id="195" name="フローチャート: 判断 194"/>
        <xdr:cNvSpPr/>
      </xdr:nvSpPr>
      <xdr:spPr>
        <a:xfrm>
          <a:off x="4064000" y="1421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93578</xdr:rowOff>
    </xdr:from>
    <xdr:ext cx="736600" cy="259045"/>
    <xdr:sp macro="" textlink="">
      <xdr:nvSpPr>
        <xdr:cNvPr id="196" name="テキスト ボックス 195"/>
        <xdr:cNvSpPr txBox="1"/>
      </xdr:nvSpPr>
      <xdr:spPr>
        <a:xfrm>
          <a:off x="3733800" y="13981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2668</xdr:rowOff>
    </xdr:from>
    <xdr:to>
      <xdr:col>15</xdr:col>
      <xdr:colOff>82550</xdr:colOff>
      <xdr:row>84</xdr:row>
      <xdr:rowOff>32969</xdr:rowOff>
    </xdr:to>
    <xdr:cxnSp macro="">
      <xdr:nvCxnSpPr>
        <xdr:cNvPr id="197" name="直線コネクタ 196"/>
        <xdr:cNvCxnSpPr/>
      </xdr:nvCxnSpPr>
      <xdr:spPr>
        <a:xfrm>
          <a:off x="2336800" y="14404468"/>
          <a:ext cx="889000" cy="30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88173</xdr:rowOff>
    </xdr:from>
    <xdr:to>
      <xdr:col>15</xdr:col>
      <xdr:colOff>133350</xdr:colOff>
      <xdr:row>83</xdr:row>
      <xdr:rowOff>18323</xdr:rowOff>
    </xdr:to>
    <xdr:sp macro="" textlink="">
      <xdr:nvSpPr>
        <xdr:cNvPr id="198" name="フローチャート: 判断 197"/>
        <xdr:cNvSpPr/>
      </xdr:nvSpPr>
      <xdr:spPr>
        <a:xfrm>
          <a:off x="3175000" y="1414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28500</xdr:rowOff>
    </xdr:from>
    <xdr:ext cx="762000" cy="259045"/>
    <xdr:sp macro="" textlink="">
      <xdr:nvSpPr>
        <xdr:cNvPr id="199" name="テキスト ボックス 198"/>
        <xdr:cNvSpPr txBox="1"/>
      </xdr:nvSpPr>
      <xdr:spPr>
        <a:xfrm>
          <a:off x="2844800" y="13915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161618</xdr:rowOff>
    </xdr:from>
    <xdr:to>
      <xdr:col>11</xdr:col>
      <xdr:colOff>31750</xdr:colOff>
      <xdr:row>84</xdr:row>
      <xdr:rowOff>2668</xdr:rowOff>
    </xdr:to>
    <xdr:cxnSp macro="">
      <xdr:nvCxnSpPr>
        <xdr:cNvPr id="200" name="直線コネクタ 199"/>
        <xdr:cNvCxnSpPr/>
      </xdr:nvCxnSpPr>
      <xdr:spPr>
        <a:xfrm>
          <a:off x="1447800" y="14391968"/>
          <a:ext cx="889000" cy="1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157733</xdr:rowOff>
    </xdr:from>
    <xdr:to>
      <xdr:col>11</xdr:col>
      <xdr:colOff>82550</xdr:colOff>
      <xdr:row>82</xdr:row>
      <xdr:rowOff>87883</xdr:rowOff>
    </xdr:to>
    <xdr:sp macro="" textlink="">
      <xdr:nvSpPr>
        <xdr:cNvPr id="201" name="フローチャート: 判断 200"/>
        <xdr:cNvSpPr/>
      </xdr:nvSpPr>
      <xdr:spPr>
        <a:xfrm>
          <a:off x="2286000" y="1404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98060</xdr:rowOff>
    </xdr:from>
    <xdr:ext cx="762000" cy="259045"/>
    <xdr:sp macro="" textlink="">
      <xdr:nvSpPr>
        <xdr:cNvPr id="202" name="テキスト ボックス 201"/>
        <xdr:cNvSpPr txBox="1"/>
      </xdr:nvSpPr>
      <xdr:spPr>
        <a:xfrm>
          <a:off x="1955800" y="13814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121400</xdr:rowOff>
    </xdr:from>
    <xdr:to>
      <xdr:col>7</xdr:col>
      <xdr:colOff>31750</xdr:colOff>
      <xdr:row>82</xdr:row>
      <xdr:rowOff>51550</xdr:rowOff>
    </xdr:to>
    <xdr:sp macro="" textlink="">
      <xdr:nvSpPr>
        <xdr:cNvPr id="203" name="フローチャート: 判断 202"/>
        <xdr:cNvSpPr/>
      </xdr:nvSpPr>
      <xdr:spPr>
        <a:xfrm>
          <a:off x="1397000" y="1400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61727</xdr:rowOff>
    </xdr:from>
    <xdr:ext cx="762000" cy="259045"/>
    <xdr:sp macro="" textlink="">
      <xdr:nvSpPr>
        <xdr:cNvPr id="204" name="テキスト ボックス 203"/>
        <xdr:cNvSpPr txBox="1"/>
      </xdr:nvSpPr>
      <xdr:spPr>
        <a:xfrm>
          <a:off x="1066800" y="1377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153034</xdr:rowOff>
    </xdr:from>
    <xdr:to>
      <xdr:col>23</xdr:col>
      <xdr:colOff>184150</xdr:colOff>
      <xdr:row>84</xdr:row>
      <xdr:rowOff>83184</xdr:rowOff>
    </xdr:to>
    <xdr:sp macro="" textlink="">
      <xdr:nvSpPr>
        <xdr:cNvPr id="210" name="楕円 209"/>
        <xdr:cNvSpPr/>
      </xdr:nvSpPr>
      <xdr:spPr>
        <a:xfrm>
          <a:off x="4902200" y="1438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125111</xdr:rowOff>
    </xdr:from>
    <xdr:ext cx="762000" cy="259045"/>
    <xdr:sp macro="" textlink="">
      <xdr:nvSpPr>
        <xdr:cNvPr id="211" name="人件費・物件費等の状況該当値テキスト"/>
        <xdr:cNvSpPr txBox="1"/>
      </xdr:nvSpPr>
      <xdr:spPr>
        <a:xfrm>
          <a:off x="5041900" y="14355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152997</xdr:rowOff>
    </xdr:from>
    <xdr:to>
      <xdr:col>19</xdr:col>
      <xdr:colOff>184150</xdr:colOff>
      <xdr:row>84</xdr:row>
      <xdr:rowOff>83147</xdr:rowOff>
    </xdr:to>
    <xdr:sp macro="" textlink="">
      <xdr:nvSpPr>
        <xdr:cNvPr id="212" name="楕円 211"/>
        <xdr:cNvSpPr/>
      </xdr:nvSpPr>
      <xdr:spPr>
        <a:xfrm>
          <a:off x="4064000" y="1438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67924</xdr:rowOff>
    </xdr:from>
    <xdr:ext cx="736600" cy="259045"/>
    <xdr:sp macro="" textlink="">
      <xdr:nvSpPr>
        <xdr:cNvPr id="213" name="テキスト ボックス 212"/>
        <xdr:cNvSpPr txBox="1"/>
      </xdr:nvSpPr>
      <xdr:spPr>
        <a:xfrm>
          <a:off x="3733800" y="14469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153619</xdr:rowOff>
    </xdr:from>
    <xdr:to>
      <xdr:col>15</xdr:col>
      <xdr:colOff>133350</xdr:colOff>
      <xdr:row>84</xdr:row>
      <xdr:rowOff>83769</xdr:rowOff>
    </xdr:to>
    <xdr:sp macro="" textlink="">
      <xdr:nvSpPr>
        <xdr:cNvPr id="214" name="楕円 213"/>
        <xdr:cNvSpPr/>
      </xdr:nvSpPr>
      <xdr:spPr>
        <a:xfrm>
          <a:off x="3175000" y="1438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68546</xdr:rowOff>
    </xdr:from>
    <xdr:ext cx="762000" cy="259045"/>
    <xdr:sp macro="" textlink="">
      <xdr:nvSpPr>
        <xdr:cNvPr id="215" name="テキスト ボックス 214"/>
        <xdr:cNvSpPr txBox="1"/>
      </xdr:nvSpPr>
      <xdr:spPr>
        <a:xfrm>
          <a:off x="2844800" y="1447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123318</xdr:rowOff>
    </xdr:from>
    <xdr:to>
      <xdr:col>11</xdr:col>
      <xdr:colOff>82550</xdr:colOff>
      <xdr:row>84</xdr:row>
      <xdr:rowOff>53468</xdr:rowOff>
    </xdr:to>
    <xdr:sp macro="" textlink="">
      <xdr:nvSpPr>
        <xdr:cNvPr id="216" name="楕円 215"/>
        <xdr:cNvSpPr/>
      </xdr:nvSpPr>
      <xdr:spPr>
        <a:xfrm>
          <a:off x="2286000" y="1435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38245</xdr:rowOff>
    </xdr:from>
    <xdr:ext cx="762000" cy="259045"/>
    <xdr:sp macro="" textlink="">
      <xdr:nvSpPr>
        <xdr:cNvPr id="217" name="テキスト ボックス 216"/>
        <xdr:cNvSpPr txBox="1"/>
      </xdr:nvSpPr>
      <xdr:spPr>
        <a:xfrm>
          <a:off x="1955800" y="1444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110818</xdr:rowOff>
    </xdr:from>
    <xdr:to>
      <xdr:col>7</xdr:col>
      <xdr:colOff>31750</xdr:colOff>
      <xdr:row>84</xdr:row>
      <xdr:rowOff>40968</xdr:rowOff>
    </xdr:to>
    <xdr:sp macro="" textlink="">
      <xdr:nvSpPr>
        <xdr:cNvPr id="218" name="楕円 217"/>
        <xdr:cNvSpPr/>
      </xdr:nvSpPr>
      <xdr:spPr>
        <a:xfrm>
          <a:off x="1397000" y="1434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25745</xdr:rowOff>
    </xdr:from>
    <xdr:ext cx="762000" cy="259045"/>
    <xdr:sp macro="" textlink="">
      <xdr:nvSpPr>
        <xdr:cNvPr id="219" name="テキスト ボックス 218"/>
        <xdr:cNvSpPr txBox="1"/>
      </xdr:nvSpPr>
      <xdr:spPr>
        <a:xfrm>
          <a:off x="1066800" y="14427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昨年度に引き続き、類似団体より若干高い数値を示している。</a:t>
          </a:r>
          <a:endParaRPr lang="ja-JP" altLang="ja-JP" sz="1300">
            <a:effectLst/>
          </a:endParaRPr>
        </a:p>
        <a:p>
          <a:r>
            <a:rPr kumimoji="1" lang="ja-JP" altLang="ja-JP" sz="1300">
              <a:solidFill>
                <a:schemeClr val="dk1"/>
              </a:solidFill>
              <a:effectLst/>
              <a:latin typeface="+mn-lt"/>
              <a:ea typeface="+mn-ea"/>
              <a:cs typeface="+mn-cs"/>
            </a:rPr>
            <a:t>　今後は、給与水準、定員管理の適正化、人事評価制度の導入など給与構造の改革に取り組み、より一層の給与管理の適正化を図る。</a:t>
          </a:r>
          <a:endParaRPr lang="ja-JP" altLang="ja-JP" sz="13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69850</xdr:rowOff>
    </xdr:to>
    <xdr:cxnSp macro="">
      <xdr:nvCxnSpPr>
        <xdr:cNvPr id="248" name="直線コネクタ 247"/>
        <xdr:cNvCxnSpPr/>
      </xdr:nvCxnSpPr>
      <xdr:spPr>
        <a:xfrm flipV="1">
          <a:off x="17018000" y="13787261"/>
          <a:ext cx="0" cy="15416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49"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0" name="直線コネクタ 249"/>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1" name="給与水準   （国との比較）最大値テキスト"/>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2" name="直線コネクタ 251"/>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50800</xdr:rowOff>
    </xdr:to>
    <xdr:cxnSp macro="">
      <xdr:nvCxnSpPr>
        <xdr:cNvPr id="253" name="直線コネクタ 252"/>
        <xdr:cNvCxnSpPr/>
      </xdr:nvCxnSpPr>
      <xdr:spPr>
        <a:xfrm>
          <a:off x="16179800" y="1496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131532</xdr:rowOff>
    </xdr:from>
    <xdr:ext cx="762000" cy="259045"/>
    <xdr:sp macro="" textlink="">
      <xdr:nvSpPr>
        <xdr:cNvPr id="254" name="給与水準   （国との比較）平均値テキスト"/>
        <xdr:cNvSpPr txBox="1"/>
      </xdr:nvSpPr>
      <xdr:spPr>
        <a:xfrm>
          <a:off x="17106900" y="1453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115005</xdr:rowOff>
    </xdr:from>
    <xdr:to>
      <xdr:col>81</xdr:col>
      <xdr:colOff>95250</xdr:colOff>
      <xdr:row>86</xdr:row>
      <xdr:rowOff>45155</xdr:rowOff>
    </xdr:to>
    <xdr:sp macro="" textlink="">
      <xdr:nvSpPr>
        <xdr:cNvPr id="255" name="フローチャート: 判断 254"/>
        <xdr:cNvSpPr/>
      </xdr:nvSpPr>
      <xdr:spPr>
        <a:xfrm>
          <a:off x="169672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50800</xdr:rowOff>
    </xdr:to>
    <xdr:cxnSp macro="">
      <xdr:nvCxnSpPr>
        <xdr:cNvPr id="256" name="直線コネクタ 255"/>
        <xdr:cNvCxnSpPr/>
      </xdr:nvCxnSpPr>
      <xdr:spPr>
        <a:xfrm>
          <a:off x="15290800" y="1496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7" name="フローチャート: 判断 256"/>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58" name="テキスト ボックス 257"/>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155222</xdr:rowOff>
    </xdr:from>
    <xdr:to>
      <xdr:col>72</xdr:col>
      <xdr:colOff>203200</xdr:colOff>
      <xdr:row>87</xdr:row>
      <xdr:rowOff>50800</xdr:rowOff>
    </xdr:to>
    <xdr:cxnSp macro="">
      <xdr:nvCxnSpPr>
        <xdr:cNvPr id="259" name="直線コネクタ 258"/>
        <xdr:cNvCxnSpPr/>
      </xdr:nvCxnSpPr>
      <xdr:spPr>
        <a:xfrm>
          <a:off x="14401800" y="14899922"/>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0" name="フローチャート: 判断 259"/>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95549</xdr:rowOff>
    </xdr:from>
    <xdr:ext cx="762000" cy="259045"/>
    <xdr:sp macro="" textlink="">
      <xdr:nvSpPr>
        <xdr:cNvPr id="261" name="テキスト ボックス 260"/>
        <xdr:cNvSpPr txBox="1"/>
      </xdr:nvSpPr>
      <xdr:spPr>
        <a:xfrm>
          <a:off x="14909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128411</xdr:rowOff>
    </xdr:from>
    <xdr:to>
      <xdr:col>68</xdr:col>
      <xdr:colOff>152400</xdr:colOff>
      <xdr:row>86</xdr:row>
      <xdr:rowOff>155222</xdr:rowOff>
    </xdr:to>
    <xdr:cxnSp macro="">
      <xdr:nvCxnSpPr>
        <xdr:cNvPr id="262" name="直線コネクタ 261"/>
        <xdr:cNvCxnSpPr/>
      </xdr:nvCxnSpPr>
      <xdr:spPr>
        <a:xfrm>
          <a:off x="13512800" y="148731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3" name="フローチャート: 判断 262"/>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64" name="テキスト ボックス 263"/>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165805</xdr:rowOff>
    </xdr:from>
    <xdr:to>
      <xdr:col>64</xdr:col>
      <xdr:colOff>152400</xdr:colOff>
      <xdr:row>85</xdr:row>
      <xdr:rowOff>95955</xdr:rowOff>
    </xdr:to>
    <xdr:sp macro="" textlink="">
      <xdr:nvSpPr>
        <xdr:cNvPr id="265" name="フローチャート: 判断 264"/>
        <xdr:cNvSpPr/>
      </xdr:nvSpPr>
      <xdr:spPr>
        <a:xfrm>
          <a:off x="13462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106132</xdr:rowOff>
    </xdr:from>
    <xdr:ext cx="762000" cy="259045"/>
    <xdr:sp macro="" textlink="">
      <xdr:nvSpPr>
        <xdr:cNvPr id="266" name="テキスト ボックス 265"/>
        <xdr:cNvSpPr txBox="1"/>
      </xdr:nvSpPr>
      <xdr:spPr>
        <a:xfrm>
          <a:off x="13131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2" name="楕円 271"/>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73" name="給与水準   （国との比較）該当値テキスト"/>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4" name="楕円 273"/>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75" name="テキスト ボックス 274"/>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76" name="楕円 275"/>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77" name="テキスト ボックス 276"/>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104422</xdr:rowOff>
    </xdr:from>
    <xdr:to>
      <xdr:col>68</xdr:col>
      <xdr:colOff>203200</xdr:colOff>
      <xdr:row>87</xdr:row>
      <xdr:rowOff>34572</xdr:rowOff>
    </xdr:to>
    <xdr:sp macro="" textlink="">
      <xdr:nvSpPr>
        <xdr:cNvPr id="278" name="楕円 277"/>
        <xdr:cNvSpPr/>
      </xdr:nvSpPr>
      <xdr:spPr>
        <a:xfrm>
          <a:off x="14351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19349</xdr:rowOff>
    </xdr:from>
    <xdr:ext cx="762000" cy="259045"/>
    <xdr:sp macro="" textlink="">
      <xdr:nvSpPr>
        <xdr:cNvPr id="279" name="テキスト ボックス 278"/>
        <xdr:cNvSpPr txBox="1"/>
      </xdr:nvSpPr>
      <xdr:spPr>
        <a:xfrm>
          <a:off x="14020800" y="1493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77611</xdr:rowOff>
    </xdr:from>
    <xdr:to>
      <xdr:col>64</xdr:col>
      <xdr:colOff>152400</xdr:colOff>
      <xdr:row>87</xdr:row>
      <xdr:rowOff>7761</xdr:rowOff>
    </xdr:to>
    <xdr:sp macro="" textlink="">
      <xdr:nvSpPr>
        <xdr:cNvPr id="280" name="楕円 279"/>
        <xdr:cNvSpPr/>
      </xdr:nvSpPr>
      <xdr:spPr>
        <a:xfrm>
          <a:off x="13462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163988</xdr:rowOff>
    </xdr:from>
    <xdr:ext cx="762000" cy="259045"/>
    <xdr:sp macro="" textlink="">
      <xdr:nvSpPr>
        <xdr:cNvPr id="281" name="テキスト ボックス 280"/>
        <xdr:cNvSpPr txBox="1"/>
      </xdr:nvSpPr>
      <xdr:spPr>
        <a:xfrm>
          <a:off x="13131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mn-lt"/>
              <a:ea typeface="+mn-ea"/>
              <a:cs typeface="+mn-cs"/>
            </a:rPr>
            <a:t>　</a:t>
          </a:r>
          <a:r>
            <a:rPr kumimoji="1" lang="ja-JP" altLang="ja-JP" sz="1300">
              <a:solidFill>
                <a:schemeClr val="dk1"/>
              </a:solidFill>
              <a:effectLst/>
              <a:latin typeface="+mn-lt"/>
              <a:ea typeface="+mn-ea"/>
              <a:cs typeface="+mn-cs"/>
            </a:rPr>
            <a:t>診療所３箇所、町営幼保一体化施設２箇所、地域局２箇所、ＣＡＴＶ事業の運営等の特殊要因により、依然高い数値となっている。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31</a:t>
          </a:r>
          <a:r>
            <a:rPr kumimoji="1" lang="ja-JP" altLang="en-US" sz="1300">
              <a:solidFill>
                <a:schemeClr val="dk1"/>
              </a:solidFill>
              <a:effectLst/>
              <a:latin typeface="+mn-lt"/>
              <a:ea typeface="+mn-ea"/>
              <a:cs typeface="+mn-cs"/>
            </a:rPr>
            <a:t>年度に町営幼保一体化施設を民営化することで、人員の整理の推進を図っていく。</a:t>
          </a:r>
          <a:endParaRPr lang="ja-JP" altLang="ja-JP" sz="1300">
            <a:effectLst/>
          </a:endParaRPr>
        </a:p>
        <a:p>
          <a:r>
            <a:rPr kumimoji="1" lang="ja-JP" altLang="ja-JP" sz="1300">
              <a:solidFill>
                <a:schemeClr val="dk1"/>
              </a:solidFill>
              <a:effectLst/>
              <a:latin typeface="+mn-lt"/>
              <a:ea typeface="+mn-ea"/>
              <a:cs typeface="+mn-cs"/>
            </a:rPr>
            <a:t>　今後</a:t>
          </a:r>
          <a:r>
            <a:rPr kumimoji="1" lang="ja-JP" altLang="en-US" sz="1300">
              <a:solidFill>
                <a:schemeClr val="dk1"/>
              </a:solidFill>
              <a:effectLst/>
              <a:latin typeface="+mn-lt"/>
              <a:ea typeface="+mn-ea"/>
              <a:cs typeface="+mn-cs"/>
            </a:rPr>
            <a:t>も</a:t>
          </a:r>
          <a:r>
            <a:rPr kumimoji="1" lang="ja-JP" altLang="ja-JP"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民で出来るものは民で</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のもと、業務のアウトソーシングを図っていくことにより適正な定員管理に努める。</a:t>
          </a:r>
          <a:endParaRPr lang="ja-JP" altLang="ja-JP" sz="13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97699</xdr:rowOff>
    </xdr:from>
    <xdr:to>
      <xdr:col>81</xdr:col>
      <xdr:colOff>44450</xdr:colOff>
      <xdr:row>67</xdr:row>
      <xdr:rowOff>119652</xdr:rowOff>
    </xdr:to>
    <xdr:cxnSp macro="">
      <xdr:nvCxnSpPr>
        <xdr:cNvPr id="313" name="直線コネクタ 312"/>
        <xdr:cNvCxnSpPr/>
      </xdr:nvCxnSpPr>
      <xdr:spPr>
        <a:xfrm flipV="1">
          <a:off x="17018000" y="10041799"/>
          <a:ext cx="0" cy="15650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91729</xdr:rowOff>
    </xdr:from>
    <xdr:ext cx="762000" cy="259045"/>
    <xdr:sp macro="" textlink="">
      <xdr:nvSpPr>
        <xdr:cNvPr id="314" name="定員管理の状況最小値テキスト"/>
        <xdr:cNvSpPr txBox="1"/>
      </xdr:nvSpPr>
      <xdr:spPr>
        <a:xfrm>
          <a:off x="17106900" y="11578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119652</xdr:rowOff>
    </xdr:from>
    <xdr:to>
      <xdr:col>81</xdr:col>
      <xdr:colOff>133350</xdr:colOff>
      <xdr:row>67</xdr:row>
      <xdr:rowOff>119652</xdr:rowOff>
    </xdr:to>
    <xdr:cxnSp macro="">
      <xdr:nvCxnSpPr>
        <xdr:cNvPr id="315" name="直線コネクタ 314"/>
        <xdr:cNvCxnSpPr/>
      </xdr:nvCxnSpPr>
      <xdr:spPr>
        <a:xfrm>
          <a:off x="16929100" y="11606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12626</xdr:rowOff>
    </xdr:from>
    <xdr:ext cx="762000" cy="259045"/>
    <xdr:sp macro="" textlink="">
      <xdr:nvSpPr>
        <xdr:cNvPr id="316" name="定員管理の状況最大値テキスト"/>
        <xdr:cNvSpPr txBox="1"/>
      </xdr:nvSpPr>
      <xdr:spPr>
        <a:xfrm>
          <a:off x="17106900" y="9785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97699</xdr:rowOff>
    </xdr:from>
    <xdr:to>
      <xdr:col>81</xdr:col>
      <xdr:colOff>133350</xdr:colOff>
      <xdr:row>58</xdr:row>
      <xdr:rowOff>97699</xdr:rowOff>
    </xdr:to>
    <xdr:cxnSp macro="">
      <xdr:nvCxnSpPr>
        <xdr:cNvPr id="317" name="直線コネクタ 316"/>
        <xdr:cNvCxnSpPr/>
      </xdr:nvCxnSpPr>
      <xdr:spPr>
        <a:xfrm>
          <a:off x="16929100" y="1004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140970</xdr:rowOff>
    </xdr:from>
    <xdr:to>
      <xdr:col>81</xdr:col>
      <xdr:colOff>44450</xdr:colOff>
      <xdr:row>62</xdr:row>
      <xdr:rowOff>163376</xdr:rowOff>
    </xdr:to>
    <xdr:cxnSp macro="">
      <xdr:nvCxnSpPr>
        <xdr:cNvPr id="318" name="直線コネクタ 317"/>
        <xdr:cNvCxnSpPr/>
      </xdr:nvCxnSpPr>
      <xdr:spPr>
        <a:xfrm>
          <a:off x="16179800" y="10770870"/>
          <a:ext cx="8382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60977</xdr:rowOff>
    </xdr:from>
    <xdr:ext cx="762000" cy="259045"/>
    <xdr:sp macro="" textlink="">
      <xdr:nvSpPr>
        <xdr:cNvPr id="319" name="定員管理の状況平均値テキスト"/>
        <xdr:cNvSpPr txBox="1"/>
      </xdr:nvSpPr>
      <xdr:spPr>
        <a:xfrm>
          <a:off x="17106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44450</xdr:rowOff>
    </xdr:from>
    <xdr:to>
      <xdr:col>81</xdr:col>
      <xdr:colOff>95250</xdr:colOff>
      <xdr:row>61</xdr:row>
      <xdr:rowOff>146050</xdr:rowOff>
    </xdr:to>
    <xdr:sp macro="" textlink="">
      <xdr:nvSpPr>
        <xdr:cNvPr id="320" name="フローチャート: 判断 319"/>
        <xdr:cNvSpPr/>
      </xdr:nvSpPr>
      <xdr:spPr>
        <a:xfrm>
          <a:off x="16967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140970</xdr:rowOff>
    </xdr:from>
    <xdr:to>
      <xdr:col>77</xdr:col>
      <xdr:colOff>44450</xdr:colOff>
      <xdr:row>63</xdr:row>
      <xdr:rowOff>47081</xdr:rowOff>
    </xdr:to>
    <xdr:cxnSp macro="">
      <xdr:nvCxnSpPr>
        <xdr:cNvPr id="321" name="直線コネクタ 320"/>
        <xdr:cNvCxnSpPr/>
      </xdr:nvCxnSpPr>
      <xdr:spPr>
        <a:xfrm flipV="1">
          <a:off x="15290800" y="10770870"/>
          <a:ext cx="889000" cy="7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39279</xdr:rowOff>
    </xdr:from>
    <xdr:to>
      <xdr:col>77</xdr:col>
      <xdr:colOff>95250</xdr:colOff>
      <xdr:row>61</xdr:row>
      <xdr:rowOff>140879</xdr:rowOff>
    </xdr:to>
    <xdr:sp macro="" textlink="">
      <xdr:nvSpPr>
        <xdr:cNvPr id="322" name="フローチャート: 判断 321"/>
        <xdr:cNvSpPr/>
      </xdr:nvSpPr>
      <xdr:spPr>
        <a:xfrm>
          <a:off x="161290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151056</xdr:rowOff>
    </xdr:from>
    <xdr:ext cx="736600" cy="259045"/>
    <xdr:sp macro="" textlink="">
      <xdr:nvSpPr>
        <xdr:cNvPr id="323" name="テキスト ボックス 322"/>
        <xdr:cNvSpPr txBox="1"/>
      </xdr:nvSpPr>
      <xdr:spPr>
        <a:xfrm>
          <a:off x="15798800" y="10266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47081</xdr:rowOff>
    </xdr:from>
    <xdr:to>
      <xdr:col>72</xdr:col>
      <xdr:colOff>203200</xdr:colOff>
      <xdr:row>63</xdr:row>
      <xdr:rowOff>48804</xdr:rowOff>
    </xdr:to>
    <xdr:cxnSp macro="">
      <xdr:nvCxnSpPr>
        <xdr:cNvPr id="324" name="直線コネクタ 323"/>
        <xdr:cNvCxnSpPr/>
      </xdr:nvCxnSpPr>
      <xdr:spPr>
        <a:xfrm flipV="1">
          <a:off x="14401800" y="10848431"/>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25491</xdr:rowOff>
    </xdr:from>
    <xdr:to>
      <xdr:col>73</xdr:col>
      <xdr:colOff>44450</xdr:colOff>
      <xdr:row>61</xdr:row>
      <xdr:rowOff>127091</xdr:rowOff>
    </xdr:to>
    <xdr:sp macro="" textlink="">
      <xdr:nvSpPr>
        <xdr:cNvPr id="325" name="フローチャート: 判断 324"/>
        <xdr:cNvSpPr/>
      </xdr:nvSpPr>
      <xdr:spPr>
        <a:xfrm>
          <a:off x="15240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137268</xdr:rowOff>
    </xdr:from>
    <xdr:ext cx="762000" cy="259045"/>
    <xdr:sp macro="" textlink="">
      <xdr:nvSpPr>
        <xdr:cNvPr id="326" name="テキスト ボックス 325"/>
        <xdr:cNvSpPr txBox="1"/>
      </xdr:nvSpPr>
      <xdr:spPr>
        <a:xfrm>
          <a:off x="14909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48804</xdr:rowOff>
    </xdr:from>
    <xdr:to>
      <xdr:col>68</xdr:col>
      <xdr:colOff>152400</xdr:colOff>
      <xdr:row>63</xdr:row>
      <xdr:rowOff>66040</xdr:rowOff>
    </xdr:to>
    <xdr:cxnSp macro="">
      <xdr:nvCxnSpPr>
        <xdr:cNvPr id="327" name="直線コネクタ 326"/>
        <xdr:cNvCxnSpPr/>
      </xdr:nvCxnSpPr>
      <xdr:spPr>
        <a:xfrm flipV="1">
          <a:off x="13512800" y="1085015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4808</xdr:rowOff>
    </xdr:from>
    <xdr:to>
      <xdr:col>68</xdr:col>
      <xdr:colOff>203200</xdr:colOff>
      <xdr:row>61</xdr:row>
      <xdr:rowOff>106408</xdr:rowOff>
    </xdr:to>
    <xdr:sp macro="" textlink="">
      <xdr:nvSpPr>
        <xdr:cNvPr id="328" name="フローチャート: 判断 327"/>
        <xdr:cNvSpPr/>
      </xdr:nvSpPr>
      <xdr:spPr>
        <a:xfrm>
          <a:off x="14351000" y="1046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116585</xdr:rowOff>
    </xdr:from>
    <xdr:ext cx="762000" cy="259045"/>
    <xdr:sp macro="" textlink="">
      <xdr:nvSpPr>
        <xdr:cNvPr id="329" name="テキスト ボックス 328"/>
        <xdr:cNvSpPr txBox="1"/>
      </xdr:nvSpPr>
      <xdr:spPr>
        <a:xfrm>
          <a:off x="14020800" y="10232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171087</xdr:rowOff>
    </xdr:from>
    <xdr:to>
      <xdr:col>64</xdr:col>
      <xdr:colOff>152400</xdr:colOff>
      <xdr:row>61</xdr:row>
      <xdr:rowOff>101237</xdr:rowOff>
    </xdr:to>
    <xdr:sp macro="" textlink="">
      <xdr:nvSpPr>
        <xdr:cNvPr id="330" name="フローチャート: 判断 329"/>
        <xdr:cNvSpPr/>
      </xdr:nvSpPr>
      <xdr:spPr>
        <a:xfrm>
          <a:off x="13462000" y="1045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111414</xdr:rowOff>
    </xdr:from>
    <xdr:ext cx="762000" cy="259045"/>
    <xdr:sp macro="" textlink="">
      <xdr:nvSpPr>
        <xdr:cNvPr id="331" name="テキスト ボックス 330"/>
        <xdr:cNvSpPr txBox="1"/>
      </xdr:nvSpPr>
      <xdr:spPr>
        <a:xfrm>
          <a:off x="13131800" y="10226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112576</xdr:rowOff>
    </xdr:from>
    <xdr:to>
      <xdr:col>81</xdr:col>
      <xdr:colOff>95250</xdr:colOff>
      <xdr:row>63</xdr:row>
      <xdr:rowOff>42726</xdr:rowOff>
    </xdr:to>
    <xdr:sp macro="" textlink="">
      <xdr:nvSpPr>
        <xdr:cNvPr id="337" name="楕円 336"/>
        <xdr:cNvSpPr/>
      </xdr:nvSpPr>
      <xdr:spPr>
        <a:xfrm>
          <a:off x="16967200" y="1074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84653</xdr:rowOff>
    </xdr:from>
    <xdr:ext cx="762000" cy="259045"/>
    <xdr:sp macro="" textlink="">
      <xdr:nvSpPr>
        <xdr:cNvPr id="338" name="定員管理の状況該当値テキスト"/>
        <xdr:cNvSpPr txBox="1"/>
      </xdr:nvSpPr>
      <xdr:spPr>
        <a:xfrm>
          <a:off x="17106900" y="10714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90170</xdr:rowOff>
    </xdr:from>
    <xdr:to>
      <xdr:col>77</xdr:col>
      <xdr:colOff>95250</xdr:colOff>
      <xdr:row>63</xdr:row>
      <xdr:rowOff>20320</xdr:rowOff>
    </xdr:to>
    <xdr:sp macro="" textlink="">
      <xdr:nvSpPr>
        <xdr:cNvPr id="339" name="楕円 338"/>
        <xdr:cNvSpPr/>
      </xdr:nvSpPr>
      <xdr:spPr>
        <a:xfrm>
          <a:off x="16129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5097</xdr:rowOff>
    </xdr:from>
    <xdr:ext cx="736600" cy="259045"/>
    <xdr:sp macro="" textlink="">
      <xdr:nvSpPr>
        <xdr:cNvPr id="340" name="テキスト ボックス 339"/>
        <xdr:cNvSpPr txBox="1"/>
      </xdr:nvSpPr>
      <xdr:spPr>
        <a:xfrm>
          <a:off x="15798800" y="1080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167731</xdr:rowOff>
    </xdr:from>
    <xdr:to>
      <xdr:col>73</xdr:col>
      <xdr:colOff>44450</xdr:colOff>
      <xdr:row>63</xdr:row>
      <xdr:rowOff>97881</xdr:rowOff>
    </xdr:to>
    <xdr:sp macro="" textlink="">
      <xdr:nvSpPr>
        <xdr:cNvPr id="341" name="楕円 340"/>
        <xdr:cNvSpPr/>
      </xdr:nvSpPr>
      <xdr:spPr>
        <a:xfrm>
          <a:off x="15240000" y="1079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82658</xdr:rowOff>
    </xdr:from>
    <xdr:ext cx="762000" cy="259045"/>
    <xdr:sp macro="" textlink="">
      <xdr:nvSpPr>
        <xdr:cNvPr id="342" name="テキスト ボックス 341"/>
        <xdr:cNvSpPr txBox="1"/>
      </xdr:nvSpPr>
      <xdr:spPr>
        <a:xfrm>
          <a:off x="14909800" y="10884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169454</xdr:rowOff>
    </xdr:from>
    <xdr:to>
      <xdr:col>68</xdr:col>
      <xdr:colOff>203200</xdr:colOff>
      <xdr:row>63</xdr:row>
      <xdr:rowOff>99604</xdr:rowOff>
    </xdr:to>
    <xdr:sp macro="" textlink="">
      <xdr:nvSpPr>
        <xdr:cNvPr id="343" name="楕円 342"/>
        <xdr:cNvSpPr/>
      </xdr:nvSpPr>
      <xdr:spPr>
        <a:xfrm>
          <a:off x="14351000" y="1079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84381</xdr:rowOff>
    </xdr:from>
    <xdr:ext cx="762000" cy="259045"/>
    <xdr:sp macro="" textlink="">
      <xdr:nvSpPr>
        <xdr:cNvPr id="344" name="テキスト ボックス 343"/>
        <xdr:cNvSpPr txBox="1"/>
      </xdr:nvSpPr>
      <xdr:spPr>
        <a:xfrm>
          <a:off x="14020800" y="10885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15240</xdr:rowOff>
    </xdr:from>
    <xdr:to>
      <xdr:col>64</xdr:col>
      <xdr:colOff>152400</xdr:colOff>
      <xdr:row>63</xdr:row>
      <xdr:rowOff>116840</xdr:rowOff>
    </xdr:to>
    <xdr:sp macro="" textlink="">
      <xdr:nvSpPr>
        <xdr:cNvPr id="345" name="楕円 344"/>
        <xdr:cNvSpPr/>
      </xdr:nvSpPr>
      <xdr:spPr>
        <a:xfrm>
          <a:off x="13462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101617</xdr:rowOff>
    </xdr:from>
    <xdr:ext cx="762000" cy="259045"/>
    <xdr:sp macro="" textlink="">
      <xdr:nvSpPr>
        <xdr:cNvPr id="346" name="テキスト ボックス 345"/>
        <xdr:cNvSpPr txBox="1"/>
      </xdr:nvSpPr>
      <xdr:spPr>
        <a:xfrm>
          <a:off x="13131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合併特例債等交付税算入率の高い起債を活用して基盤整備を行ってきたが、類似団体の中でも依然と最下位層にある。</a:t>
          </a:r>
          <a:endParaRPr lang="ja-JP" altLang="ja-JP" sz="1300">
            <a:effectLst/>
          </a:endParaRPr>
        </a:p>
        <a:p>
          <a:r>
            <a:rPr kumimoji="1" lang="ja-JP" altLang="en-US" sz="1300">
              <a:solidFill>
                <a:schemeClr val="dk1"/>
              </a:solidFill>
              <a:effectLst/>
              <a:latin typeface="+mn-lt"/>
              <a:ea typeface="+mn-ea"/>
              <a:cs typeface="+mn-cs"/>
            </a:rPr>
            <a:t>　ただ、今後は公債費が減少していくため、この数値も低下する見込みである。</a:t>
          </a:r>
          <a:endParaRPr lang="ja-JP" altLang="ja-JP" sz="13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82006</xdr:rowOff>
    </xdr:from>
    <xdr:to>
      <xdr:col>81</xdr:col>
      <xdr:colOff>44450</xdr:colOff>
      <xdr:row>44</xdr:row>
      <xdr:rowOff>82369</xdr:rowOff>
    </xdr:to>
    <xdr:cxnSp macro="">
      <xdr:nvCxnSpPr>
        <xdr:cNvPr id="376" name="直線コネクタ 375"/>
        <xdr:cNvCxnSpPr/>
      </xdr:nvCxnSpPr>
      <xdr:spPr>
        <a:xfrm flipV="1">
          <a:off x="17018000" y="6254206"/>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54446</xdr:rowOff>
    </xdr:from>
    <xdr:ext cx="762000" cy="259045"/>
    <xdr:sp macro="" textlink="">
      <xdr:nvSpPr>
        <xdr:cNvPr id="377" name="公債費負担の状況最小値テキスト"/>
        <xdr:cNvSpPr txBox="1"/>
      </xdr:nvSpPr>
      <xdr:spPr>
        <a:xfrm>
          <a:off x="17106900" y="7598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82369</xdr:rowOff>
    </xdr:from>
    <xdr:to>
      <xdr:col>81</xdr:col>
      <xdr:colOff>133350</xdr:colOff>
      <xdr:row>44</xdr:row>
      <xdr:rowOff>82369</xdr:rowOff>
    </xdr:to>
    <xdr:cxnSp macro="">
      <xdr:nvCxnSpPr>
        <xdr:cNvPr id="378" name="直線コネクタ 377"/>
        <xdr:cNvCxnSpPr/>
      </xdr:nvCxnSpPr>
      <xdr:spPr>
        <a:xfrm>
          <a:off x="16929100" y="762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168383</xdr:rowOff>
    </xdr:from>
    <xdr:ext cx="762000" cy="259045"/>
    <xdr:sp macro="" textlink="">
      <xdr:nvSpPr>
        <xdr:cNvPr id="379" name="公債費負担の状況最大値テキスト"/>
        <xdr:cNvSpPr txBox="1"/>
      </xdr:nvSpPr>
      <xdr:spPr>
        <a:xfrm>
          <a:off x="17106900" y="5997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82006</xdr:rowOff>
    </xdr:from>
    <xdr:to>
      <xdr:col>81</xdr:col>
      <xdr:colOff>133350</xdr:colOff>
      <xdr:row>36</xdr:row>
      <xdr:rowOff>82006</xdr:rowOff>
    </xdr:to>
    <xdr:cxnSp macro="">
      <xdr:nvCxnSpPr>
        <xdr:cNvPr id="380" name="直線コネクタ 379"/>
        <xdr:cNvCxnSpPr/>
      </xdr:nvCxnSpPr>
      <xdr:spPr>
        <a:xfrm>
          <a:off x="16929100" y="625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61685</xdr:rowOff>
    </xdr:from>
    <xdr:to>
      <xdr:col>81</xdr:col>
      <xdr:colOff>44450</xdr:colOff>
      <xdr:row>44</xdr:row>
      <xdr:rowOff>82369</xdr:rowOff>
    </xdr:to>
    <xdr:cxnSp macro="">
      <xdr:nvCxnSpPr>
        <xdr:cNvPr id="381" name="直線コネクタ 380"/>
        <xdr:cNvCxnSpPr/>
      </xdr:nvCxnSpPr>
      <xdr:spPr>
        <a:xfrm>
          <a:off x="16179800" y="7605485"/>
          <a:ext cx="8382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23784</xdr:rowOff>
    </xdr:from>
    <xdr:ext cx="762000" cy="259045"/>
    <xdr:sp macro="" textlink="">
      <xdr:nvSpPr>
        <xdr:cNvPr id="382" name="公債費負担の状況平均値テキスト"/>
        <xdr:cNvSpPr txBox="1"/>
      </xdr:nvSpPr>
      <xdr:spPr>
        <a:xfrm>
          <a:off x="17106900" y="6710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7257</xdr:rowOff>
    </xdr:from>
    <xdr:to>
      <xdr:col>81</xdr:col>
      <xdr:colOff>95250</xdr:colOff>
      <xdr:row>40</xdr:row>
      <xdr:rowOff>108857</xdr:rowOff>
    </xdr:to>
    <xdr:sp macro="" textlink="">
      <xdr:nvSpPr>
        <xdr:cNvPr id="383" name="フローチャート: 判断 382"/>
        <xdr:cNvSpPr/>
      </xdr:nvSpPr>
      <xdr:spPr>
        <a:xfrm>
          <a:off x="169672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150404</xdr:rowOff>
    </xdr:from>
    <xdr:to>
      <xdr:col>77</xdr:col>
      <xdr:colOff>44450</xdr:colOff>
      <xdr:row>44</xdr:row>
      <xdr:rowOff>61685</xdr:rowOff>
    </xdr:to>
    <xdr:cxnSp macro="">
      <xdr:nvCxnSpPr>
        <xdr:cNvPr id="384" name="直線コネクタ 383"/>
        <xdr:cNvCxnSpPr/>
      </xdr:nvCxnSpPr>
      <xdr:spPr>
        <a:xfrm>
          <a:off x="15290800" y="7522754"/>
          <a:ext cx="8890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14151</xdr:rowOff>
    </xdr:from>
    <xdr:to>
      <xdr:col>77</xdr:col>
      <xdr:colOff>95250</xdr:colOff>
      <xdr:row>40</xdr:row>
      <xdr:rowOff>115751</xdr:rowOff>
    </xdr:to>
    <xdr:sp macro="" textlink="">
      <xdr:nvSpPr>
        <xdr:cNvPr id="385" name="フローチャート: 判断 384"/>
        <xdr:cNvSpPr/>
      </xdr:nvSpPr>
      <xdr:spPr>
        <a:xfrm>
          <a:off x="16129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125928</xdr:rowOff>
    </xdr:from>
    <xdr:ext cx="736600" cy="259045"/>
    <xdr:sp macro="" textlink="">
      <xdr:nvSpPr>
        <xdr:cNvPr id="386" name="テキスト ボックス 385"/>
        <xdr:cNvSpPr txBox="1"/>
      </xdr:nvSpPr>
      <xdr:spPr>
        <a:xfrm>
          <a:off x="15798800" y="6641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109038</xdr:rowOff>
    </xdr:from>
    <xdr:to>
      <xdr:col>72</xdr:col>
      <xdr:colOff>203200</xdr:colOff>
      <xdr:row>43</xdr:row>
      <xdr:rowOff>150404</xdr:rowOff>
    </xdr:to>
    <xdr:cxnSp macro="">
      <xdr:nvCxnSpPr>
        <xdr:cNvPr id="387" name="直線コネクタ 386"/>
        <xdr:cNvCxnSpPr/>
      </xdr:nvCxnSpPr>
      <xdr:spPr>
        <a:xfrm>
          <a:off x="14401800" y="7481388"/>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48623</xdr:rowOff>
    </xdr:from>
    <xdr:to>
      <xdr:col>73</xdr:col>
      <xdr:colOff>44450</xdr:colOff>
      <xdr:row>40</xdr:row>
      <xdr:rowOff>150223</xdr:rowOff>
    </xdr:to>
    <xdr:sp macro="" textlink="">
      <xdr:nvSpPr>
        <xdr:cNvPr id="388" name="フローチャート: 判断 387"/>
        <xdr:cNvSpPr/>
      </xdr:nvSpPr>
      <xdr:spPr>
        <a:xfrm>
          <a:off x="15240000" y="690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160400</xdr:rowOff>
    </xdr:from>
    <xdr:ext cx="762000" cy="259045"/>
    <xdr:sp macro="" textlink="">
      <xdr:nvSpPr>
        <xdr:cNvPr id="389" name="テキスト ボックス 388"/>
        <xdr:cNvSpPr txBox="1"/>
      </xdr:nvSpPr>
      <xdr:spPr>
        <a:xfrm>
          <a:off x="14909800" y="6675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109038</xdr:rowOff>
    </xdr:from>
    <xdr:to>
      <xdr:col>68</xdr:col>
      <xdr:colOff>152400</xdr:colOff>
      <xdr:row>43</xdr:row>
      <xdr:rowOff>115933</xdr:rowOff>
    </xdr:to>
    <xdr:cxnSp macro="">
      <xdr:nvCxnSpPr>
        <xdr:cNvPr id="390" name="直線コネクタ 389"/>
        <xdr:cNvCxnSpPr/>
      </xdr:nvCxnSpPr>
      <xdr:spPr>
        <a:xfrm flipV="1">
          <a:off x="13512800" y="7481388"/>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117566</xdr:rowOff>
    </xdr:from>
    <xdr:to>
      <xdr:col>68</xdr:col>
      <xdr:colOff>203200</xdr:colOff>
      <xdr:row>41</xdr:row>
      <xdr:rowOff>47716</xdr:rowOff>
    </xdr:to>
    <xdr:sp macro="" textlink="">
      <xdr:nvSpPr>
        <xdr:cNvPr id="391" name="フローチャート: 判断 390"/>
        <xdr:cNvSpPr/>
      </xdr:nvSpPr>
      <xdr:spPr>
        <a:xfrm>
          <a:off x="14351000" y="697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57893</xdr:rowOff>
    </xdr:from>
    <xdr:ext cx="762000" cy="259045"/>
    <xdr:sp macro="" textlink="">
      <xdr:nvSpPr>
        <xdr:cNvPr id="392" name="テキスト ボックス 391"/>
        <xdr:cNvSpPr txBox="1"/>
      </xdr:nvSpPr>
      <xdr:spPr>
        <a:xfrm>
          <a:off x="14020800" y="6744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35741</xdr:rowOff>
    </xdr:from>
    <xdr:to>
      <xdr:col>64</xdr:col>
      <xdr:colOff>152400</xdr:colOff>
      <xdr:row>41</xdr:row>
      <xdr:rowOff>137341</xdr:rowOff>
    </xdr:to>
    <xdr:sp macro="" textlink="">
      <xdr:nvSpPr>
        <xdr:cNvPr id="393" name="フローチャート: 判断 392"/>
        <xdr:cNvSpPr/>
      </xdr:nvSpPr>
      <xdr:spPr>
        <a:xfrm>
          <a:off x="13462000" y="706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147518</xdr:rowOff>
    </xdr:from>
    <xdr:ext cx="762000" cy="259045"/>
    <xdr:sp macro="" textlink="">
      <xdr:nvSpPr>
        <xdr:cNvPr id="394" name="テキスト ボックス 393"/>
        <xdr:cNvSpPr txBox="1"/>
      </xdr:nvSpPr>
      <xdr:spPr>
        <a:xfrm>
          <a:off x="13131800" y="6834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31569</xdr:rowOff>
    </xdr:from>
    <xdr:to>
      <xdr:col>81</xdr:col>
      <xdr:colOff>95250</xdr:colOff>
      <xdr:row>44</xdr:row>
      <xdr:rowOff>133169</xdr:rowOff>
    </xdr:to>
    <xdr:sp macro="" textlink="">
      <xdr:nvSpPr>
        <xdr:cNvPr id="400" name="楕円 399"/>
        <xdr:cNvSpPr/>
      </xdr:nvSpPr>
      <xdr:spPr>
        <a:xfrm>
          <a:off x="16967200" y="757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98896</xdr:rowOff>
    </xdr:from>
    <xdr:ext cx="762000" cy="259045"/>
    <xdr:sp macro="" textlink="">
      <xdr:nvSpPr>
        <xdr:cNvPr id="401" name="公債費負担の状況該当値テキスト"/>
        <xdr:cNvSpPr txBox="1"/>
      </xdr:nvSpPr>
      <xdr:spPr>
        <a:xfrm>
          <a:off x="17106900" y="7471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10885</xdr:rowOff>
    </xdr:from>
    <xdr:to>
      <xdr:col>77</xdr:col>
      <xdr:colOff>95250</xdr:colOff>
      <xdr:row>44</xdr:row>
      <xdr:rowOff>112485</xdr:rowOff>
    </xdr:to>
    <xdr:sp macro="" textlink="">
      <xdr:nvSpPr>
        <xdr:cNvPr id="402" name="楕円 401"/>
        <xdr:cNvSpPr/>
      </xdr:nvSpPr>
      <xdr:spPr>
        <a:xfrm>
          <a:off x="16129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97262</xdr:rowOff>
    </xdr:from>
    <xdr:ext cx="736600" cy="259045"/>
    <xdr:sp macro="" textlink="">
      <xdr:nvSpPr>
        <xdr:cNvPr id="403" name="テキスト ボックス 402"/>
        <xdr:cNvSpPr txBox="1"/>
      </xdr:nvSpPr>
      <xdr:spPr>
        <a:xfrm>
          <a:off x="15798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99604</xdr:rowOff>
    </xdr:from>
    <xdr:to>
      <xdr:col>73</xdr:col>
      <xdr:colOff>44450</xdr:colOff>
      <xdr:row>44</xdr:row>
      <xdr:rowOff>29754</xdr:rowOff>
    </xdr:to>
    <xdr:sp macro="" textlink="">
      <xdr:nvSpPr>
        <xdr:cNvPr id="404" name="楕円 403"/>
        <xdr:cNvSpPr/>
      </xdr:nvSpPr>
      <xdr:spPr>
        <a:xfrm>
          <a:off x="15240000" y="747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14531</xdr:rowOff>
    </xdr:from>
    <xdr:ext cx="762000" cy="259045"/>
    <xdr:sp macro="" textlink="">
      <xdr:nvSpPr>
        <xdr:cNvPr id="405" name="テキスト ボックス 404"/>
        <xdr:cNvSpPr txBox="1"/>
      </xdr:nvSpPr>
      <xdr:spPr>
        <a:xfrm>
          <a:off x="14909800" y="7558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58238</xdr:rowOff>
    </xdr:from>
    <xdr:to>
      <xdr:col>68</xdr:col>
      <xdr:colOff>203200</xdr:colOff>
      <xdr:row>43</xdr:row>
      <xdr:rowOff>159838</xdr:rowOff>
    </xdr:to>
    <xdr:sp macro="" textlink="">
      <xdr:nvSpPr>
        <xdr:cNvPr id="406" name="楕円 405"/>
        <xdr:cNvSpPr/>
      </xdr:nvSpPr>
      <xdr:spPr>
        <a:xfrm>
          <a:off x="14351000" y="743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144615</xdr:rowOff>
    </xdr:from>
    <xdr:ext cx="762000" cy="259045"/>
    <xdr:sp macro="" textlink="">
      <xdr:nvSpPr>
        <xdr:cNvPr id="407" name="テキスト ボックス 406"/>
        <xdr:cNvSpPr txBox="1"/>
      </xdr:nvSpPr>
      <xdr:spPr>
        <a:xfrm>
          <a:off x="14020800" y="751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65133</xdr:rowOff>
    </xdr:from>
    <xdr:to>
      <xdr:col>64</xdr:col>
      <xdr:colOff>152400</xdr:colOff>
      <xdr:row>43</xdr:row>
      <xdr:rowOff>166733</xdr:rowOff>
    </xdr:to>
    <xdr:sp macro="" textlink="">
      <xdr:nvSpPr>
        <xdr:cNvPr id="408" name="楕円 407"/>
        <xdr:cNvSpPr/>
      </xdr:nvSpPr>
      <xdr:spPr>
        <a:xfrm>
          <a:off x="13462000" y="743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151510</xdr:rowOff>
    </xdr:from>
    <xdr:ext cx="762000" cy="259045"/>
    <xdr:sp macro="" textlink="">
      <xdr:nvSpPr>
        <xdr:cNvPr id="409" name="テキスト ボックス 408"/>
        <xdr:cNvSpPr txBox="1"/>
      </xdr:nvSpPr>
      <xdr:spPr>
        <a:xfrm>
          <a:off x="13131800" y="7523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spc="0" baseline="0">
              <a:solidFill>
                <a:schemeClr val="dk1"/>
              </a:solidFill>
              <a:effectLst/>
              <a:latin typeface="+mn-lt"/>
              <a:ea typeface="+mn-ea"/>
              <a:cs typeface="+mn-cs"/>
            </a:rPr>
            <a:t>　昨年度と比較して</a:t>
          </a:r>
          <a:r>
            <a:rPr kumimoji="1" lang="en-US" altLang="ja-JP" sz="1100" spc="0" baseline="0">
              <a:solidFill>
                <a:schemeClr val="dk1"/>
              </a:solidFill>
              <a:effectLst/>
              <a:latin typeface="+mn-lt"/>
              <a:ea typeface="+mn-ea"/>
              <a:cs typeface="+mn-cs"/>
            </a:rPr>
            <a:t>0.7</a:t>
          </a:r>
          <a:r>
            <a:rPr kumimoji="1" lang="ja-JP" altLang="ja-JP" sz="1100" spc="0" baseline="0">
              <a:solidFill>
                <a:schemeClr val="dk1"/>
              </a:solidFill>
              <a:effectLst/>
              <a:latin typeface="+mn-lt"/>
              <a:ea typeface="+mn-ea"/>
              <a:cs typeface="+mn-cs"/>
            </a:rPr>
            <a:t>ポイント悪化したのは、将来の負担額そのものは計画的に減少しているものの、普通交付税等の段階的縮減が始まったこと等により、標準財政規模が縮小したことによる。</a:t>
          </a:r>
          <a:endParaRPr lang="ja-JP" altLang="ja-JP" sz="1100" spc="0" baseline="0">
            <a:effectLst/>
          </a:endParaRPr>
        </a:p>
        <a:p>
          <a:r>
            <a:rPr kumimoji="1" lang="ja-JP" altLang="ja-JP" sz="1100" spc="0" baseline="0">
              <a:solidFill>
                <a:schemeClr val="dk1"/>
              </a:solidFill>
              <a:effectLst/>
              <a:latin typeface="+mn-lt"/>
              <a:ea typeface="+mn-ea"/>
              <a:cs typeface="+mn-cs"/>
            </a:rPr>
            <a:t>　今後も、計画的な起債の償還により将来負担額の縮小に努めるていくものの、合併特例債を始めとする財政措置がある起債を活用し地域基盤を整備する期間内では新発債と並行して交付税の縮減も進むため、同数値の上昇が予測される。投資的事業については、これまで以上にその必要性と優先順位を明確にし、体力に応じた実施時期、実施規模を見極めていく。</a:t>
          </a:r>
          <a:endParaRPr lang="ja-JP" altLang="ja-JP" sz="1100" spc="0" baseline="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136192</xdr:rowOff>
    </xdr:to>
    <xdr:cxnSp macro="">
      <xdr:nvCxnSpPr>
        <xdr:cNvPr id="440" name="直線コネクタ 439"/>
        <xdr:cNvCxnSpPr/>
      </xdr:nvCxnSpPr>
      <xdr:spPr>
        <a:xfrm flipV="1">
          <a:off x="17018000" y="2313214"/>
          <a:ext cx="0" cy="15948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108269</xdr:rowOff>
    </xdr:from>
    <xdr:ext cx="762000" cy="259045"/>
    <xdr:sp macro="" textlink="">
      <xdr:nvSpPr>
        <xdr:cNvPr id="441" name="将来負担の状況最小値テキスト"/>
        <xdr:cNvSpPr txBox="1"/>
      </xdr:nvSpPr>
      <xdr:spPr>
        <a:xfrm>
          <a:off x="17106900" y="388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136192</xdr:rowOff>
    </xdr:from>
    <xdr:to>
      <xdr:col>81</xdr:col>
      <xdr:colOff>133350</xdr:colOff>
      <xdr:row>22</xdr:row>
      <xdr:rowOff>136192</xdr:rowOff>
    </xdr:to>
    <xdr:cxnSp macro="">
      <xdr:nvCxnSpPr>
        <xdr:cNvPr id="442" name="直線コネクタ 441"/>
        <xdr:cNvCxnSpPr/>
      </xdr:nvCxnSpPr>
      <xdr:spPr>
        <a:xfrm>
          <a:off x="16929100" y="390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85029</xdr:rowOff>
    </xdr:from>
    <xdr:to>
      <xdr:col>81</xdr:col>
      <xdr:colOff>44450</xdr:colOff>
      <xdr:row>16</xdr:row>
      <xdr:rowOff>2056</xdr:rowOff>
    </xdr:to>
    <xdr:cxnSp macro="">
      <xdr:nvCxnSpPr>
        <xdr:cNvPr id="445" name="直線コネクタ 444"/>
        <xdr:cNvCxnSpPr/>
      </xdr:nvCxnSpPr>
      <xdr:spPr>
        <a:xfrm>
          <a:off x="16179800" y="2656779"/>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39508</xdr:rowOff>
    </xdr:from>
    <xdr:ext cx="762000" cy="259045"/>
    <xdr:sp macro="" textlink="">
      <xdr:nvSpPr>
        <xdr:cNvPr id="446" name="将来負担の状況平均値テキスト"/>
        <xdr:cNvSpPr txBox="1"/>
      </xdr:nvSpPr>
      <xdr:spPr>
        <a:xfrm>
          <a:off x="17106900" y="2268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22981</xdr:rowOff>
    </xdr:from>
    <xdr:to>
      <xdr:col>81</xdr:col>
      <xdr:colOff>95250</xdr:colOff>
      <xdr:row>14</xdr:row>
      <xdr:rowOff>124581</xdr:rowOff>
    </xdr:to>
    <xdr:sp macro="" textlink="">
      <xdr:nvSpPr>
        <xdr:cNvPr id="447" name="フローチャート: 判断 446"/>
        <xdr:cNvSpPr/>
      </xdr:nvSpPr>
      <xdr:spPr>
        <a:xfrm>
          <a:off x="16967200" y="242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75837</xdr:rowOff>
    </xdr:from>
    <xdr:to>
      <xdr:col>77</xdr:col>
      <xdr:colOff>44450</xdr:colOff>
      <xdr:row>15</xdr:row>
      <xdr:rowOff>85029</xdr:rowOff>
    </xdr:to>
    <xdr:cxnSp macro="">
      <xdr:nvCxnSpPr>
        <xdr:cNvPr id="448" name="直線コネクタ 447"/>
        <xdr:cNvCxnSpPr/>
      </xdr:nvCxnSpPr>
      <xdr:spPr>
        <a:xfrm>
          <a:off x="15290800" y="2647587"/>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40217</xdr:rowOff>
    </xdr:from>
    <xdr:to>
      <xdr:col>77</xdr:col>
      <xdr:colOff>95250</xdr:colOff>
      <xdr:row>14</xdr:row>
      <xdr:rowOff>141817</xdr:rowOff>
    </xdr:to>
    <xdr:sp macro="" textlink="">
      <xdr:nvSpPr>
        <xdr:cNvPr id="449" name="フローチャート: 判断 448"/>
        <xdr:cNvSpPr/>
      </xdr:nvSpPr>
      <xdr:spPr>
        <a:xfrm>
          <a:off x="16129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151994</xdr:rowOff>
    </xdr:from>
    <xdr:ext cx="736600" cy="259045"/>
    <xdr:sp macro="" textlink="">
      <xdr:nvSpPr>
        <xdr:cNvPr id="450" name="テキスト ボックス 449"/>
        <xdr:cNvSpPr txBox="1"/>
      </xdr:nvSpPr>
      <xdr:spPr>
        <a:xfrm>
          <a:off x="15798800" y="220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75837</xdr:rowOff>
    </xdr:from>
    <xdr:to>
      <xdr:col>72</xdr:col>
      <xdr:colOff>203200</xdr:colOff>
      <xdr:row>15</xdr:row>
      <xdr:rowOff>120650</xdr:rowOff>
    </xdr:to>
    <xdr:cxnSp macro="">
      <xdr:nvCxnSpPr>
        <xdr:cNvPr id="451" name="直線コネクタ 450"/>
        <xdr:cNvCxnSpPr/>
      </xdr:nvCxnSpPr>
      <xdr:spPr>
        <a:xfrm flipV="1">
          <a:off x="14401800" y="2647587"/>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94222</xdr:rowOff>
    </xdr:from>
    <xdr:to>
      <xdr:col>73</xdr:col>
      <xdr:colOff>44450</xdr:colOff>
      <xdr:row>15</xdr:row>
      <xdr:rowOff>24372</xdr:rowOff>
    </xdr:to>
    <xdr:sp macro="" textlink="">
      <xdr:nvSpPr>
        <xdr:cNvPr id="452" name="フローチャート: 判断 451"/>
        <xdr:cNvSpPr/>
      </xdr:nvSpPr>
      <xdr:spPr>
        <a:xfrm>
          <a:off x="15240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34549</xdr:rowOff>
    </xdr:from>
    <xdr:ext cx="762000" cy="259045"/>
    <xdr:sp macro="" textlink="">
      <xdr:nvSpPr>
        <xdr:cNvPr id="453" name="テキスト ボックス 452"/>
        <xdr:cNvSpPr txBox="1"/>
      </xdr:nvSpPr>
      <xdr:spPr>
        <a:xfrm>
          <a:off x="14909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120650</xdr:rowOff>
    </xdr:from>
    <xdr:to>
      <xdr:col>68</xdr:col>
      <xdr:colOff>152400</xdr:colOff>
      <xdr:row>16</xdr:row>
      <xdr:rowOff>51465</xdr:rowOff>
    </xdr:to>
    <xdr:cxnSp macro="">
      <xdr:nvCxnSpPr>
        <xdr:cNvPr id="454" name="直線コネクタ 453"/>
        <xdr:cNvCxnSpPr/>
      </xdr:nvCxnSpPr>
      <xdr:spPr>
        <a:xfrm flipV="1">
          <a:off x="13512800" y="2692400"/>
          <a:ext cx="889000" cy="10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10100</xdr:rowOff>
    </xdr:from>
    <xdr:to>
      <xdr:col>68</xdr:col>
      <xdr:colOff>203200</xdr:colOff>
      <xdr:row>15</xdr:row>
      <xdr:rowOff>111700</xdr:rowOff>
    </xdr:to>
    <xdr:sp macro="" textlink="">
      <xdr:nvSpPr>
        <xdr:cNvPr id="455" name="フローチャート: 判断 454"/>
        <xdr:cNvSpPr/>
      </xdr:nvSpPr>
      <xdr:spPr>
        <a:xfrm>
          <a:off x="14351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121877</xdr:rowOff>
    </xdr:from>
    <xdr:ext cx="762000" cy="259045"/>
    <xdr:sp macro="" textlink="">
      <xdr:nvSpPr>
        <xdr:cNvPr id="456" name="テキスト ボックス 455"/>
        <xdr:cNvSpPr txBox="1"/>
      </xdr:nvSpPr>
      <xdr:spPr>
        <a:xfrm>
          <a:off x="14020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115812</xdr:rowOff>
    </xdr:from>
    <xdr:to>
      <xdr:col>64</xdr:col>
      <xdr:colOff>152400</xdr:colOff>
      <xdr:row>16</xdr:row>
      <xdr:rowOff>45962</xdr:rowOff>
    </xdr:to>
    <xdr:sp macro="" textlink="">
      <xdr:nvSpPr>
        <xdr:cNvPr id="457" name="フローチャート: 判断 456"/>
        <xdr:cNvSpPr/>
      </xdr:nvSpPr>
      <xdr:spPr>
        <a:xfrm>
          <a:off x="13462000" y="268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56139</xdr:rowOff>
    </xdr:from>
    <xdr:ext cx="762000" cy="259045"/>
    <xdr:sp macro="" textlink="">
      <xdr:nvSpPr>
        <xdr:cNvPr id="458" name="テキスト ボックス 457"/>
        <xdr:cNvSpPr txBox="1"/>
      </xdr:nvSpPr>
      <xdr:spPr>
        <a:xfrm>
          <a:off x="13131800" y="245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122706</xdr:rowOff>
    </xdr:from>
    <xdr:to>
      <xdr:col>81</xdr:col>
      <xdr:colOff>95250</xdr:colOff>
      <xdr:row>16</xdr:row>
      <xdr:rowOff>52856</xdr:rowOff>
    </xdr:to>
    <xdr:sp macro="" textlink="">
      <xdr:nvSpPr>
        <xdr:cNvPr id="464" name="楕円 463"/>
        <xdr:cNvSpPr/>
      </xdr:nvSpPr>
      <xdr:spPr>
        <a:xfrm>
          <a:off x="16967200" y="269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94783</xdr:rowOff>
    </xdr:from>
    <xdr:ext cx="762000" cy="259045"/>
    <xdr:sp macro="" textlink="">
      <xdr:nvSpPr>
        <xdr:cNvPr id="465" name="将来負担の状況該当値テキスト"/>
        <xdr:cNvSpPr txBox="1"/>
      </xdr:nvSpPr>
      <xdr:spPr>
        <a:xfrm>
          <a:off x="17106900" y="266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34229</xdr:rowOff>
    </xdr:from>
    <xdr:to>
      <xdr:col>77</xdr:col>
      <xdr:colOff>95250</xdr:colOff>
      <xdr:row>15</xdr:row>
      <xdr:rowOff>135829</xdr:rowOff>
    </xdr:to>
    <xdr:sp macro="" textlink="">
      <xdr:nvSpPr>
        <xdr:cNvPr id="466" name="楕円 465"/>
        <xdr:cNvSpPr/>
      </xdr:nvSpPr>
      <xdr:spPr>
        <a:xfrm>
          <a:off x="16129000" y="260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120606</xdr:rowOff>
    </xdr:from>
    <xdr:ext cx="736600" cy="259045"/>
    <xdr:sp macro="" textlink="">
      <xdr:nvSpPr>
        <xdr:cNvPr id="467" name="テキスト ボックス 466"/>
        <xdr:cNvSpPr txBox="1"/>
      </xdr:nvSpPr>
      <xdr:spPr>
        <a:xfrm>
          <a:off x="15798800" y="2692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25037</xdr:rowOff>
    </xdr:from>
    <xdr:to>
      <xdr:col>73</xdr:col>
      <xdr:colOff>44450</xdr:colOff>
      <xdr:row>15</xdr:row>
      <xdr:rowOff>126637</xdr:rowOff>
    </xdr:to>
    <xdr:sp macro="" textlink="">
      <xdr:nvSpPr>
        <xdr:cNvPr id="468" name="楕円 467"/>
        <xdr:cNvSpPr/>
      </xdr:nvSpPr>
      <xdr:spPr>
        <a:xfrm>
          <a:off x="15240000" y="259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111414</xdr:rowOff>
    </xdr:from>
    <xdr:ext cx="762000" cy="259045"/>
    <xdr:sp macro="" textlink="">
      <xdr:nvSpPr>
        <xdr:cNvPr id="469" name="テキスト ボックス 468"/>
        <xdr:cNvSpPr txBox="1"/>
      </xdr:nvSpPr>
      <xdr:spPr>
        <a:xfrm>
          <a:off x="14909800" y="2683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69850</xdr:rowOff>
    </xdr:from>
    <xdr:to>
      <xdr:col>68</xdr:col>
      <xdr:colOff>203200</xdr:colOff>
      <xdr:row>16</xdr:row>
      <xdr:rowOff>0</xdr:rowOff>
    </xdr:to>
    <xdr:sp macro="" textlink="">
      <xdr:nvSpPr>
        <xdr:cNvPr id="470" name="楕円 469"/>
        <xdr:cNvSpPr/>
      </xdr:nvSpPr>
      <xdr:spPr>
        <a:xfrm>
          <a:off x="14351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156227</xdr:rowOff>
    </xdr:from>
    <xdr:ext cx="762000" cy="259045"/>
    <xdr:sp macro="" textlink="">
      <xdr:nvSpPr>
        <xdr:cNvPr id="471" name="テキスト ボックス 470"/>
        <xdr:cNvSpPr txBox="1"/>
      </xdr:nvSpPr>
      <xdr:spPr>
        <a:xfrm>
          <a:off x="14020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665</xdr:rowOff>
    </xdr:from>
    <xdr:to>
      <xdr:col>64</xdr:col>
      <xdr:colOff>152400</xdr:colOff>
      <xdr:row>16</xdr:row>
      <xdr:rowOff>102265</xdr:rowOff>
    </xdr:to>
    <xdr:sp macro="" textlink="">
      <xdr:nvSpPr>
        <xdr:cNvPr id="472" name="楕円 471"/>
        <xdr:cNvSpPr/>
      </xdr:nvSpPr>
      <xdr:spPr>
        <a:xfrm>
          <a:off x="13462000" y="274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87042</xdr:rowOff>
    </xdr:from>
    <xdr:ext cx="762000" cy="259045"/>
    <xdr:sp macro="" textlink="">
      <xdr:nvSpPr>
        <xdr:cNvPr id="473" name="テキスト ボックス 472"/>
        <xdr:cNvSpPr txBox="1"/>
      </xdr:nvSpPr>
      <xdr:spPr>
        <a:xfrm>
          <a:off x="13131800" y="283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兵庫県多可町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21,367
21,176
185.19
12,467,079
12,423,568
16,966
7,631,583
14,936,348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16.8
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昨年度に引き続き、類似団体と同水準で推移している。</a:t>
          </a:r>
          <a:endParaRPr lang="ja-JP" altLang="ja-JP" sz="1300">
            <a:effectLst/>
          </a:endParaRPr>
        </a:p>
        <a:p>
          <a:r>
            <a:rPr kumimoji="1" lang="ja-JP" altLang="ja-JP" sz="1300">
              <a:solidFill>
                <a:schemeClr val="dk1"/>
              </a:solidFill>
              <a:effectLst/>
              <a:latin typeface="+mn-lt"/>
              <a:ea typeface="+mn-ea"/>
              <a:cs typeface="+mn-cs"/>
            </a:rPr>
            <a:t>　業務の抜本的な見直しに基づく定員適正化計画の策定、人事評価制度の運用等により、人件費の抑制に努める。</a:t>
          </a:r>
          <a:endParaRPr lang="ja-JP" altLang="ja-JP" sz="13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72136</xdr:rowOff>
    </xdr:from>
    <xdr:to>
      <xdr:col>24</xdr:col>
      <xdr:colOff>25400</xdr:colOff>
      <xdr:row>39</xdr:row>
      <xdr:rowOff>138430</xdr:rowOff>
    </xdr:to>
    <xdr:cxnSp macro="">
      <xdr:nvCxnSpPr>
        <xdr:cNvPr id="59" name="直線コネクタ 58"/>
        <xdr:cNvCxnSpPr/>
      </xdr:nvCxnSpPr>
      <xdr:spPr>
        <a:xfrm flipV="1">
          <a:off x="4826000" y="5901436"/>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110507</xdr:rowOff>
    </xdr:from>
    <xdr:ext cx="762000" cy="259045"/>
    <xdr:sp macro="" textlink="">
      <xdr:nvSpPr>
        <xdr:cNvPr id="60" name="人件費最小値テキスト"/>
        <xdr:cNvSpPr txBox="1"/>
      </xdr:nvSpPr>
      <xdr:spPr>
        <a:xfrm>
          <a:off x="4914900" y="679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138430</xdr:rowOff>
    </xdr:from>
    <xdr:to>
      <xdr:col>24</xdr:col>
      <xdr:colOff>114300</xdr:colOff>
      <xdr:row>39</xdr:row>
      <xdr:rowOff>138430</xdr:rowOff>
    </xdr:to>
    <xdr:cxnSp macro="">
      <xdr:nvCxnSpPr>
        <xdr:cNvPr id="61" name="直線コネクタ 60"/>
        <xdr:cNvCxnSpPr/>
      </xdr:nvCxnSpPr>
      <xdr:spPr>
        <a:xfrm>
          <a:off x="4737100" y="682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158513</xdr:rowOff>
    </xdr:from>
    <xdr:ext cx="762000" cy="259045"/>
    <xdr:sp macro="" textlink="">
      <xdr:nvSpPr>
        <xdr:cNvPr id="62" name="人件費最大値テキスト"/>
        <xdr:cNvSpPr txBox="1"/>
      </xdr:nvSpPr>
      <xdr:spPr>
        <a:xfrm>
          <a:off x="4914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72136</xdr:rowOff>
    </xdr:from>
    <xdr:to>
      <xdr:col>24</xdr:col>
      <xdr:colOff>114300</xdr:colOff>
      <xdr:row>34</xdr:row>
      <xdr:rowOff>72136</xdr:rowOff>
    </xdr:to>
    <xdr:cxnSp macro="">
      <xdr:nvCxnSpPr>
        <xdr:cNvPr id="63" name="直線コネクタ 62"/>
        <xdr:cNvCxnSpPr/>
      </xdr:nvCxnSpPr>
      <xdr:spPr>
        <a:xfrm>
          <a:off x="4737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67564</xdr:rowOff>
    </xdr:from>
    <xdr:to>
      <xdr:col>24</xdr:col>
      <xdr:colOff>25400</xdr:colOff>
      <xdr:row>36</xdr:row>
      <xdr:rowOff>122428</xdr:rowOff>
    </xdr:to>
    <xdr:cxnSp macro="">
      <xdr:nvCxnSpPr>
        <xdr:cNvPr id="64" name="直線コネクタ 63"/>
        <xdr:cNvCxnSpPr/>
      </xdr:nvCxnSpPr>
      <xdr:spPr>
        <a:xfrm flipV="1">
          <a:off x="3987800" y="623976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43705</xdr:rowOff>
    </xdr:from>
    <xdr:ext cx="762000" cy="259045"/>
    <xdr:sp macro="" textlink="">
      <xdr:nvSpPr>
        <xdr:cNvPr id="65" name="人件費平均値テキスト"/>
        <xdr:cNvSpPr txBox="1"/>
      </xdr:nvSpPr>
      <xdr:spPr>
        <a:xfrm>
          <a:off x="4914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71628</xdr:rowOff>
    </xdr:from>
    <xdr:to>
      <xdr:col>24</xdr:col>
      <xdr:colOff>76200</xdr:colOff>
      <xdr:row>37</xdr:row>
      <xdr:rowOff>1778</xdr:rowOff>
    </xdr:to>
    <xdr:sp macro="" textlink="">
      <xdr:nvSpPr>
        <xdr:cNvPr id="66" name="フローチャート: 判断 65"/>
        <xdr:cNvSpPr/>
      </xdr:nvSpPr>
      <xdr:spPr>
        <a:xfrm>
          <a:off x="4775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122428</xdr:rowOff>
    </xdr:from>
    <xdr:to>
      <xdr:col>19</xdr:col>
      <xdr:colOff>187325</xdr:colOff>
      <xdr:row>36</xdr:row>
      <xdr:rowOff>131572</xdr:rowOff>
    </xdr:to>
    <xdr:cxnSp macro="">
      <xdr:nvCxnSpPr>
        <xdr:cNvPr id="67" name="直線コネクタ 66"/>
        <xdr:cNvCxnSpPr/>
      </xdr:nvCxnSpPr>
      <xdr:spPr>
        <a:xfrm flipV="1">
          <a:off x="3098800" y="62946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71628</xdr:rowOff>
    </xdr:from>
    <xdr:to>
      <xdr:col>20</xdr:col>
      <xdr:colOff>38100</xdr:colOff>
      <xdr:row>37</xdr:row>
      <xdr:rowOff>1778</xdr:rowOff>
    </xdr:to>
    <xdr:sp macro="" textlink="">
      <xdr:nvSpPr>
        <xdr:cNvPr id="68" name="フローチャート: 判断 67"/>
        <xdr:cNvSpPr/>
      </xdr:nvSpPr>
      <xdr:spPr>
        <a:xfrm>
          <a:off x="3937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11955</xdr:rowOff>
    </xdr:from>
    <xdr:ext cx="736600" cy="259045"/>
    <xdr:sp macro="" textlink="">
      <xdr:nvSpPr>
        <xdr:cNvPr id="69" name="テキスト ボックス 68"/>
        <xdr:cNvSpPr txBox="1"/>
      </xdr:nvSpPr>
      <xdr:spPr>
        <a:xfrm>
          <a:off x="3606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131572</xdr:rowOff>
    </xdr:from>
    <xdr:to>
      <xdr:col>15</xdr:col>
      <xdr:colOff>98425</xdr:colOff>
      <xdr:row>36</xdr:row>
      <xdr:rowOff>136144</xdr:rowOff>
    </xdr:to>
    <xdr:cxnSp macro="">
      <xdr:nvCxnSpPr>
        <xdr:cNvPr id="70" name="直線コネクタ 69"/>
        <xdr:cNvCxnSpPr/>
      </xdr:nvCxnSpPr>
      <xdr:spPr>
        <a:xfrm flipV="1">
          <a:off x="2209800" y="6303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80772</xdr:rowOff>
    </xdr:from>
    <xdr:to>
      <xdr:col>15</xdr:col>
      <xdr:colOff>149225</xdr:colOff>
      <xdr:row>37</xdr:row>
      <xdr:rowOff>10922</xdr:rowOff>
    </xdr:to>
    <xdr:sp macro="" textlink="">
      <xdr:nvSpPr>
        <xdr:cNvPr id="71" name="フローチャート: 判断 70"/>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21099</xdr:rowOff>
    </xdr:from>
    <xdr:ext cx="762000" cy="259045"/>
    <xdr:sp macro="" textlink="">
      <xdr:nvSpPr>
        <xdr:cNvPr id="72" name="テキスト ボックス 71"/>
        <xdr:cNvSpPr txBox="1"/>
      </xdr:nvSpPr>
      <xdr:spPr>
        <a:xfrm>
          <a:off x="2717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136144</xdr:rowOff>
    </xdr:from>
    <xdr:to>
      <xdr:col>11</xdr:col>
      <xdr:colOff>9525</xdr:colOff>
      <xdr:row>37</xdr:row>
      <xdr:rowOff>24130</xdr:rowOff>
    </xdr:to>
    <xdr:cxnSp macro="">
      <xdr:nvCxnSpPr>
        <xdr:cNvPr id="73" name="直線コネクタ 72"/>
        <xdr:cNvCxnSpPr/>
      </xdr:nvCxnSpPr>
      <xdr:spPr>
        <a:xfrm flipV="1">
          <a:off x="1320800" y="630834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67056</xdr:rowOff>
    </xdr:from>
    <xdr:to>
      <xdr:col>11</xdr:col>
      <xdr:colOff>60325</xdr:colOff>
      <xdr:row>36</xdr:row>
      <xdr:rowOff>168656</xdr:rowOff>
    </xdr:to>
    <xdr:sp macro="" textlink="">
      <xdr:nvSpPr>
        <xdr:cNvPr id="74" name="フローチャート: 判断 73"/>
        <xdr:cNvSpPr/>
      </xdr:nvSpPr>
      <xdr:spPr>
        <a:xfrm>
          <a:off x="2159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7383</xdr:rowOff>
    </xdr:from>
    <xdr:ext cx="762000" cy="259045"/>
    <xdr:sp macro="" textlink="">
      <xdr:nvSpPr>
        <xdr:cNvPr id="75" name="テキスト ボックス 74"/>
        <xdr:cNvSpPr txBox="1"/>
      </xdr:nvSpPr>
      <xdr:spPr>
        <a:xfrm>
          <a:off x="1828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39624</xdr:rowOff>
    </xdr:from>
    <xdr:to>
      <xdr:col>6</xdr:col>
      <xdr:colOff>171450</xdr:colOff>
      <xdr:row>36</xdr:row>
      <xdr:rowOff>141224</xdr:rowOff>
    </xdr:to>
    <xdr:sp macro="" textlink="">
      <xdr:nvSpPr>
        <xdr:cNvPr id="76" name="フローチャート: 判断 75"/>
        <xdr:cNvSpPr/>
      </xdr:nvSpPr>
      <xdr:spPr>
        <a:xfrm>
          <a:off x="1270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151401</xdr:rowOff>
    </xdr:from>
    <xdr:ext cx="762000" cy="259045"/>
    <xdr:sp macro="" textlink="">
      <xdr:nvSpPr>
        <xdr:cNvPr id="77" name="テキスト ボックス 76"/>
        <xdr:cNvSpPr txBox="1"/>
      </xdr:nvSpPr>
      <xdr:spPr>
        <a:xfrm>
          <a:off x="939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xdr:rowOff>
    </xdr:from>
    <xdr:to>
      <xdr:col>24</xdr:col>
      <xdr:colOff>76200</xdr:colOff>
      <xdr:row>36</xdr:row>
      <xdr:rowOff>118364</xdr:rowOff>
    </xdr:to>
    <xdr:sp macro="" textlink="">
      <xdr:nvSpPr>
        <xdr:cNvPr id="83" name="楕円 82"/>
        <xdr:cNvSpPr/>
      </xdr:nvSpPr>
      <xdr:spPr>
        <a:xfrm>
          <a:off x="47752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33291</xdr:rowOff>
    </xdr:from>
    <xdr:ext cx="762000" cy="259045"/>
    <xdr:sp macro="" textlink="">
      <xdr:nvSpPr>
        <xdr:cNvPr id="84" name="人件費該当値テキスト"/>
        <xdr:cNvSpPr txBox="1"/>
      </xdr:nvSpPr>
      <xdr:spPr>
        <a:xfrm>
          <a:off x="4914900" y="603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71628</xdr:rowOff>
    </xdr:from>
    <xdr:to>
      <xdr:col>20</xdr:col>
      <xdr:colOff>38100</xdr:colOff>
      <xdr:row>37</xdr:row>
      <xdr:rowOff>1778</xdr:rowOff>
    </xdr:to>
    <xdr:sp macro="" textlink="">
      <xdr:nvSpPr>
        <xdr:cNvPr id="85" name="楕円 84"/>
        <xdr:cNvSpPr/>
      </xdr:nvSpPr>
      <xdr:spPr>
        <a:xfrm>
          <a:off x="3937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158005</xdr:rowOff>
    </xdr:from>
    <xdr:ext cx="736600" cy="259045"/>
    <xdr:sp macro="" textlink="">
      <xdr:nvSpPr>
        <xdr:cNvPr id="86" name="テキスト ボックス 85"/>
        <xdr:cNvSpPr txBox="1"/>
      </xdr:nvSpPr>
      <xdr:spPr>
        <a:xfrm>
          <a:off x="3606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80772</xdr:rowOff>
    </xdr:from>
    <xdr:to>
      <xdr:col>15</xdr:col>
      <xdr:colOff>149225</xdr:colOff>
      <xdr:row>37</xdr:row>
      <xdr:rowOff>10922</xdr:rowOff>
    </xdr:to>
    <xdr:sp macro="" textlink="">
      <xdr:nvSpPr>
        <xdr:cNvPr id="87" name="楕円 86"/>
        <xdr:cNvSpPr/>
      </xdr:nvSpPr>
      <xdr:spPr>
        <a:xfrm>
          <a:off x="3048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167149</xdr:rowOff>
    </xdr:from>
    <xdr:ext cx="762000" cy="259045"/>
    <xdr:sp macro="" textlink="">
      <xdr:nvSpPr>
        <xdr:cNvPr id="88" name="テキスト ボックス 87"/>
        <xdr:cNvSpPr txBox="1"/>
      </xdr:nvSpPr>
      <xdr:spPr>
        <a:xfrm>
          <a:off x="2717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85344</xdr:rowOff>
    </xdr:from>
    <xdr:to>
      <xdr:col>11</xdr:col>
      <xdr:colOff>60325</xdr:colOff>
      <xdr:row>37</xdr:row>
      <xdr:rowOff>15494</xdr:rowOff>
    </xdr:to>
    <xdr:sp macro="" textlink="">
      <xdr:nvSpPr>
        <xdr:cNvPr id="89" name="楕円 88"/>
        <xdr:cNvSpPr/>
      </xdr:nvSpPr>
      <xdr:spPr>
        <a:xfrm>
          <a:off x="2159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271</xdr:rowOff>
    </xdr:from>
    <xdr:ext cx="762000" cy="259045"/>
    <xdr:sp macro="" textlink="">
      <xdr:nvSpPr>
        <xdr:cNvPr id="90" name="テキスト ボックス 89"/>
        <xdr:cNvSpPr txBox="1"/>
      </xdr:nvSpPr>
      <xdr:spPr>
        <a:xfrm>
          <a:off x="1828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91" name="楕円 90"/>
        <xdr:cNvSpPr/>
      </xdr:nvSpPr>
      <xdr:spPr>
        <a:xfrm>
          <a:off x="1270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92" name="テキスト ボックス 91"/>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a:t>
          </a:r>
          <a:r>
            <a:rPr kumimoji="1" lang="ja-JP" altLang="ja-JP" sz="1300" spc="-150" baseline="0">
              <a:solidFill>
                <a:schemeClr val="dk1"/>
              </a:solidFill>
              <a:effectLst/>
              <a:latin typeface="+mn-lt"/>
              <a:ea typeface="+mn-ea"/>
              <a:cs typeface="+mn-cs"/>
            </a:rPr>
            <a:t>正規職員の採用抑制を継続している一方で、行政需要の多様化複雑化に伴い臨時職員賃金等が増加傾向にある。</a:t>
          </a:r>
          <a:endParaRPr lang="ja-JP" altLang="ja-JP" sz="1300" spc="-150" baseline="0">
            <a:effectLst/>
          </a:endParaRPr>
        </a:p>
        <a:p>
          <a:r>
            <a:rPr kumimoji="1" lang="ja-JP" altLang="en-US" sz="1300" spc="-150" baseline="0">
              <a:solidFill>
                <a:schemeClr val="dk1"/>
              </a:solidFill>
              <a:effectLst/>
              <a:latin typeface="+mn-lt"/>
              <a:ea typeface="+mn-ea"/>
              <a:cs typeface="+mn-cs"/>
            </a:rPr>
            <a:t>　</a:t>
          </a:r>
          <a:r>
            <a:rPr kumimoji="1" lang="ja-JP" altLang="ja-JP" sz="1300" spc="-150" baseline="0">
              <a:solidFill>
                <a:schemeClr val="dk1"/>
              </a:solidFill>
              <a:effectLst/>
              <a:latin typeface="+mn-lt"/>
              <a:ea typeface="+mn-ea"/>
              <a:cs typeface="+mn-cs"/>
            </a:rPr>
            <a:t>また、行政内部の実務執行にかかる各種システムのリース料や委託料が増額傾向にある。</a:t>
          </a:r>
          <a:endParaRPr lang="ja-JP" altLang="ja-JP" sz="1300" spc="-150" baseline="0">
            <a:effectLst/>
          </a:endParaRPr>
        </a:p>
        <a:p>
          <a:r>
            <a:rPr kumimoji="1" lang="ja-JP" altLang="ja-JP" sz="1300" spc="-150" baseline="0">
              <a:solidFill>
                <a:schemeClr val="dk1"/>
              </a:solidFill>
              <a:effectLst/>
              <a:latin typeface="+mn-lt"/>
              <a:ea typeface="+mn-ea"/>
              <a:cs typeface="+mn-cs"/>
            </a:rPr>
            <a:t>　今後は、民で出来ることは民で実施していく基本姿勢のもの、全事務事業の見直しとともに、公共施設の整理統廃合等により物件費の抑制に努める。</a:t>
          </a:r>
          <a:endParaRPr lang="ja-JP" altLang="ja-JP" sz="1300" spc="-150" baseline="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50800</xdr:rowOff>
    </xdr:from>
    <xdr:to>
      <xdr:col>82</xdr:col>
      <xdr:colOff>107950</xdr:colOff>
      <xdr:row>21</xdr:row>
      <xdr:rowOff>31750</xdr:rowOff>
    </xdr:to>
    <xdr:cxnSp macro="">
      <xdr:nvCxnSpPr>
        <xdr:cNvPr id="124" name="直線コネクタ 123"/>
        <xdr:cNvCxnSpPr/>
      </xdr:nvCxnSpPr>
      <xdr:spPr>
        <a:xfrm flipV="1">
          <a:off x="16510000" y="2279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5" name="物件費最小値テキスト"/>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6" name="直線コネクタ 125"/>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137177</xdr:rowOff>
    </xdr:from>
    <xdr:ext cx="762000" cy="259045"/>
    <xdr:sp macro="" textlink="">
      <xdr:nvSpPr>
        <xdr:cNvPr id="127" name="物件費最大値テキスト"/>
        <xdr:cNvSpPr txBox="1"/>
      </xdr:nvSpPr>
      <xdr:spPr>
        <a:xfrm>
          <a:off x="16598900" y="202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50800</xdr:rowOff>
    </xdr:from>
    <xdr:to>
      <xdr:col>82</xdr:col>
      <xdr:colOff>196850</xdr:colOff>
      <xdr:row>13</xdr:row>
      <xdr:rowOff>50800</xdr:rowOff>
    </xdr:to>
    <xdr:cxnSp macro="">
      <xdr:nvCxnSpPr>
        <xdr:cNvPr id="128" name="直線コネクタ 127"/>
        <xdr:cNvCxnSpPr/>
      </xdr:nvCxnSpPr>
      <xdr:spPr>
        <a:xfrm>
          <a:off x="16421100" y="2279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3175</xdr:rowOff>
    </xdr:from>
    <xdr:to>
      <xdr:col>82</xdr:col>
      <xdr:colOff>107950</xdr:colOff>
      <xdr:row>15</xdr:row>
      <xdr:rowOff>31750</xdr:rowOff>
    </xdr:to>
    <xdr:cxnSp macro="">
      <xdr:nvCxnSpPr>
        <xdr:cNvPr id="129" name="直線コネクタ 128"/>
        <xdr:cNvCxnSpPr/>
      </xdr:nvCxnSpPr>
      <xdr:spPr>
        <a:xfrm>
          <a:off x="15671800" y="257492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162577</xdr:rowOff>
    </xdr:from>
    <xdr:ext cx="762000" cy="259045"/>
    <xdr:sp macro="" textlink="">
      <xdr:nvSpPr>
        <xdr:cNvPr id="130" name="物件費平均値テキスト"/>
        <xdr:cNvSpPr txBox="1"/>
      </xdr:nvSpPr>
      <xdr:spPr>
        <a:xfrm>
          <a:off x="16598900" y="2734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19050</xdr:rowOff>
    </xdr:from>
    <xdr:to>
      <xdr:col>82</xdr:col>
      <xdr:colOff>158750</xdr:colOff>
      <xdr:row>16</xdr:row>
      <xdr:rowOff>120650</xdr:rowOff>
    </xdr:to>
    <xdr:sp macro="" textlink="">
      <xdr:nvSpPr>
        <xdr:cNvPr id="131" name="フローチャート: 判断 130"/>
        <xdr:cNvSpPr/>
      </xdr:nvSpPr>
      <xdr:spPr>
        <a:xfrm>
          <a:off x="16459200" y="276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3175</xdr:rowOff>
    </xdr:from>
    <xdr:to>
      <xdr:col>78</xdr:col>
      <xdr:colOff>69850</xdr:colOff>
      <xdr:row>15</xdr:row>
      <xdr:rowOff>12700</xdr:rowOff>
    </xdr:to>
    <xdr:cxnSp macro="">
      <xdr:nvCxnSpPr>
        <xdr:cNvPr id="132" name="直線コネクタ 131"/>
        <xdr:cNvCxnSpPr/>
      </xdr:nvCxnSpPr>
      <xdr:spPr>
        <a:xfrm flipV="1">
          <a:off x="14782800" y="25749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161925</xdr:rowOff>
    </xdr:from>
    <xdr:to>
      <xdr:col>78</xdr:col>
      <xdr:colOff>120650</xdr:colOff>
      <xdr:row>16</xdr:row>
      <xdr:rowOff>92075</xdr:rowOff>
    </xdr:to>
    <xdr:sp macro="" textlink="">
      <xdr:nvSpPr>
        <xdr:cNvPr id="133" name="フローチャート: 判断 132"/>
        <xdr:cNvSpPr/>
      </xdr:nvSpPr>
      <xdr:spPr>
        <a:xfrm>
          <a:off x="15621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76852</xdr:rowOff>
    </xdr:from>
    <xdr:ext cx="736600" cy="259045"/>
    <xdr:sp macro="" textlink="">
      <xdr:nvSpPr>
        <xdr:cNvPr id="134" name="テキスト ボックス 133"/>
        <xdr:cNvSpPr txBox="1"/>
      </xdr:nvSpPr>
      <xdr:spPr>
        <a:xfrm>
          <a:off x="15290800" y="2820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146050</xdr:rowOff>
    </xdr:from>
    <xdr:to>
      <xdr:col>73</xdr:col>
      <xdr:colOff>180975</xdr:colOff>
      <xdr:row>15</xdr:row>
      <xdr:rowOff>12700</xdr:rowOff>
    </xdr:to>
    <xdr:cxnSp macro="">
      <xdr:nvCxnSpPr>
        <xdr:cNvPr id="135" name="直線コネクタ 134"/>
        <xdr:cNvCxnSpPr/>
      </xdr:nvCxnSpPr>
      <xdr:spPr>
        <a:xfrm>
          <a:off x="13893800" y="2546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85725</xdr:rowOff>
    </xdr:from>
    <xdr:to>
      <xdr:col>74</xdr:col>
      <xdr:colOff>31750</xdr:colOff>
      <xdr:row>16</xdr:row>
      <xdr:rowOff>15875</xdr:rowOff>
    </xdr:to>
    <xdr:sp macro="" textlink="">
      <xdr:nvSpPr>
        <xdr:cNvPr id="136" name="フローチャート: 判断 135"/>
        <xdr:cNvSpPr/>
      </xdr:nvSpPr>
      <xdr:spPr>
        <a:xfrm>
          <a:off x="14732000" y="265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652</xdr:rowOff>
    </xdr:from>
    <xdr:ext cx="762000" cy="259045"/>
    <xdr:sp macro="" textlink="">
      <xdr:nvSpPr>
        <xdr:cNvPr id="137" name="テキスト ボックス 136"/>
        <xdr:cNvSpPr txBox="1"/>
      </xdr:nvSpPr>
      <xdr:spPr>
        <a:xfrm>
          <a:off x="14401800" y="2743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88900</xdr:rowOff>
    </xdr:from>
    <xdr:to>
      <xdr:col>69</xdr:col>
      <xdr:colOff>92075</xdr:colOff>
      <xdr:row>14</xdr:row>
      <xdr:rowOff>146050</xdr:rowOff>
    </xdr:to>
    <xdr:cxnSp macro="">
      <xdr:nvCxnSpPr>
        <xdr:cNvPr id="138" name="直線コネクタ 137"/>
        <xdr:cNvCxnSpPr/>
      </xdr:nvCxnSpPr>
      <xdr:spPr>
        <a:xfrm>
          <a:off x="13004800" y="24892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19050</xdr:rowOff>
    </xdr:from>
    <xdr:to>
      <xdr:col>69</xdr:col>
      <xdr:colOff>142875</xdr:colOff>
      <xdr:row>15</xdr:row>
      <xdr:rowOff>120650</xdr:rowOff>
    </xdr:to>
    <xdr:sp macro="" textlink="">
      <xdr:nvSpPr>
        <xdr:cNvPr id="139" name="フローチャート: 判断 138"/>
        <xdr:cNvSpPr/>
      </xdr:nvSpPr>
      <xdr:spPr>
        <a:xfrm>
          <a:off x="13843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105427</xdr:rowOff>
    </xdr:from>
    <xdr:ext cx="762000" cy="259045"/>
    <xdr:sp macro="" textlink="">
      <xdr:nvSpPr>
        <xdr:cNvPr id="140" name="テキスト ボックス 139"/>
        <xdr:cNvSpPr txBox="1"/>
      </xdr:nvSpPr>
      <xdr:spPr>
        <a:xfrm>
          <a:off x="13512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161925</xdr:rowOff>
    </xdr:from>
    <xdr:to>
      <xdr:col>65</xdr:col>
      <xdr:colOff>53975</xdr:colOff>
      <xdr:row>15</xdr:row>
      <xdr:rowOff>92075</xdr:rowOff>
    </xdr:to>
    <xdr:sp macro="" textlink="">
      <xdr:nvSpPr>
        <xdr:cNvPr id="141" name="フローチャート: 判断 140"/>
        <xdr:cNvSpPr/>
      </xdr:nvSpPr>
      <xdr:spPr>
        <a:xfrm>
          <a:off x="12954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76852</xdr:rowOff>
    </xdr:from>
    <xdr:ext cx="762000" cy="259045"/>
    <xdr:sp macro="" textlink="">
      <xdr:nvSpPr>
        <xdr:cNvPr id="142" name="テキスト ボックス 141"/>
        <xdr:cNvSpPr txBox="1"/>
      </xdr:nvSpPr>
      <xdr:spPr>
        <a:xfrm>
          <a:off x="12623800" y="264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152400</xdr:rowOff>
    </xdr:from>
    <xdr:to>
      <xdr:col>82</xdr:col>
      <xdr:colOff>158750</xdr:colOff>
      <xdr:row>15</xdr:row>
      <xdr:rowOff>82550</xdr:rowOff>
    </xdr:to>
    <xdr:sp macro="" textlink="">
      <xdr:nvSpPr>
        <xdr:cNvPr id="148" name="楕円 147"/>
        <xdr:cNvSpPr/>
      </xdr:nvSpPr>
      <xdr:spPr>
        <a:xfrm>
          <a:off x="164592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168927</xdr:rowOff>
    </xdr:from>
    <xdr:ext cx="762000" cy="259045"/>
    <xdr:sp macro="" textlink="">
      <xdr:nvSpPr>
        <xdr:cNvPr id="149" name="物件費該当値テキスト"/>
        <xdr:cNvSpPr txBox="1"/>
      </xdr:nvSpPr>
      <xdr:spPr>
        <a:xfrm>
          <a:off x="165989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123825</xdr:rowOff>
    </xdr:from>
    <xdr:to>
      <xdr:col>78</xdr:col>
      <xdr:colOff>120650</xdr:colOff>
      <xdr:row>15</xdr:row>
      <xdr:rowOff>53975</xdr:rowOff>
    </xdr:to>
    <xdr:sp macro="" textlink="">
      <xdr:nvSpPr>
        <xdr:cNvPr id="150" name="楕円 149"/>
        <xdr:cNvSpPr/>
      </xdr:nvSpPr>
      <xdr:spPr>
        <a:xfrm>
          <a:off x="15621000" y="252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64152</xdr:rowOff>
    </xdr:from>
    <xdr:ext cx="736600" cy="259045"/>
    <xdr:sp macro="" textlink="">
      <xdr:nvSpPr>
        <xdr:cNvPr id="151" name="テキスト ボックス 150"/>
        <xdr:cNvSpPr txBox="1"/>
      </xdr:nvSpPr>
      <xdr:spPr>
        <a:xfrm>
          <a:off x="15290800" y="2293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133350</xdr:rowOff>
    </xdr:from>
    <xdr:to>
      <xdr:col>74</xdr:col>
      <xdr:colOff>31750</xdr:colOff>
      <xdr:row>15</xdr:row>
      <xdr:rowOff>63500</xdr:rowOff>
    </xdr:to>
    <xdr:sp macro="" textlink="">
      <xdr:nvSpPr>
        <xdr:cNvPr id="152" name="楕円 151"/>
        <xdr:cNvSpPr/>
      </xdr:nvSpPr>
      <xdr:spPr>
        <a:xfrm>
          <a:off x="147320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73677</xdr:rowOff>
    </xdr:from>
    <xdr:ext cx="762000" cy="259045"/>
    <xdr:sp macro="" textlink="">
      <xdr:nvSpPr>
        <xdr:cNvPr id="153" name="テキスト ボックス 152"/>
        <xdr:cNvSpPr txBox="1"/>
      </xdr:nvSpPr>
      <xdr:spPr>
        <a:xfrm>
          <a:off x="14401800" y="23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95250</xdr:rowOff>
    </xdr:from>
    <xdr:to>
      <xdr:col>69</xdr:col>
      <xdr:colOff>142875</xdr:colOff>
      <xdr:row>15</xdr:row>
      <xdr:rowOff>25400</xdr:rowOff>
    </xdr:to>
    <xdr:sp macro="" textlink="">
      <xdr:nvSpPr>
        <xdr:cNvPr id="154" name="楕円 153"/>
        <xdr:cNvSpPr/>
      </xdr:nvSpPr>
      <xdr:spPr>
        <a:xfrm>
          <a:off x="13843000" y="249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35577</xdr:rowOff>
    </xdr:from>
    <xdr:ext cx="762000" cy="259045"/>
    <xdr:sp macro="" textlink="">
      <xdr:nvSpPr>
        <xdr:cNvPr id="155" name="テキスト ボックス 154"/>
        <xdr:cNvSpPr txBox="1"/>
      </xdr:nvSpPr>
      <xdr:spPr>
        <a:xfrm>
          <a:off x="135128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38100</xdr:rowOff>
    </xdr:from>
    <xdr:to>
      <xdr:col>65</xdr:col>
      <xdr:colOff>53975</xdr:colOff>
      <xdr:row>14</xdr:row>
      <xdr:rowOff>139700</xdr:rowOff>
    </xdr:to>
    <xdr:sp macro="" textlink="">
      <xdr:nvSpPr>
        <xdr:cNvPr id="156" name="楕円 155"/>
        <xdr:cNvSpPr/>
      </xdr:nvSpPr>
      <xdr:spPr>
        <a:xfrm>
          <a:off x="12954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149877</xdr:rowOff>
    </xdr:from>
    <xdr:ext cx="762000" cy="259045"/>
    <xdr:sp macro="" textlink="">
      <xdr:nvSpPr>
        <xdr:cNvPr id="157" name="テキスト ボックス 156"/>
        <xdr:cNvSpPr txBox="1"/>
      </xdr:nvSpPr>
      <xdr:spPr>
        <a:xfrm>
          <a:off x="12623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類似団体より下回っているが、少子高齢化が進む中、社会保障関連経費が増加するものと見込んでいる。</a:t>
          </a:r>
          <a:endParaRPr lang="ja-JP" altLang="ja-JP" sz="1300">
            <a:effectLst/>
          </a:endParaRPr>
        </a:p>
        <a:p>
          <a:r>
            <a:rPr kumimoji="1" lang="ja-JP" altLang="ja-JP" sz="1300">
              <a:solidFill>
                <a:schemeClr val="dk1"/>
              </a:solidFill>
              <a:effectLst/>
              <a:latin typeface="+mn-lt"/>
              <a:ea typeface="+mn-ea"/>
              <a:cs typeface="+mn-cs"/>
            </a:rPr>
            <a:t>　国や県の動向を注視しつつ必要なサービスの供給に努める。</a:t>
          </a:r>
          <a:endParaRPr lang="ja-JP" altLang="ja-JP" sz="13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61685</xdr:rowOff>
    </xdr:from>
    <xdr:to>
      <xdr:col>24</xdr:col>
      <xdr:colOff>25400</xdr:colOff>
      <xdr:row>61</xdr:row>
      <xdr:rowOff>37193</xdr:rowOff>
    </xdr:to>
    <xdr:cxnSp macro="">
      <xdr:nvCxnSpPr>
        <xdr:cNvPr id="187" name="直線コネクタ 186"/>
        <xdr:cNvCxnSpPr/>
      </xdr:nvCxnSpPr>
      <xdr:spPr>
        <a:xfrm flipV="1">
          <a:off x="4826000" y="8977085"/>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9270</xdr:rowOff>
    </xdr:from>
    <xdr:ext cx="762000" cy="259045"/>
    <xdr:sp macro="" textlink="">
      <xdr:nvSpPr>
        <xdr:cNvPr id="188" name="扶助費最小値テキスト"/>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37193</xdr:rowOff>
    </xdr:from>
    <xdr:to>
      <xdr:col>24</xdr:col>
      <xdr:colOff>114300</xdr:colOff>
      <xdr:row>61</xdr:row>
      <xdr:rowOff>37193</xdr:rowOff>
    </xdr:to>
    <xdr:cxnSp macro="">
      <xdr:nvCxnSpPr>
        <xdr:cNvPr id="189" name="直線コネクタ 188"/>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148062</xdr:rowOff>
    </xdr:from>
    <xdr:ext cx="762000" cy="259045"/>
    <xdr:sp macro="" textlink="">
      <xdr:nvSpPr>
        <xdr:cNvPr id="190" name="扶助費最大値テキスト"/>
        <xdr:cNvSpPr txBox="1"/>
      </xdr:nvSpPr>
      <xdr:spPr>
        <a:xfrm>
          <a:off x="4914900" y="872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61685</xdr:rowOff>
    </xdr:from>
    <xdr:to>
      <xdr:col>24</xdr:col>
      <xdr:colOff>114300</xdr:colOff>
      <xdr:row>52</xdr:row>
      <xdr:rowOff>61685</xdr:rowOff>
    </xdr:to>
    <xdr:cxnSp macro="">
      <xdr:nvCxnSpPr>
        <xdr:cNvPr id="191" name="直線コネクタ 190"/>
        <xdr:cNvCxnSpPr/>
      </xdr:nvCxnSpPr>
      <xdr:spPr>
        <a:xfrm>
          <a:off x="4737100" y="897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29028</xdr:rowOff>
    </xdr:from>
    <xdr:to>
      <xdr:col>24</xdr:col>
      <xdr:colOff>25400</xdr:colOff>
      <xdr:row>54</xdr:row>
      <xdr:rowOff>45357</xdr:rowOff>
    </xdr:to>
    <xdr:cxnSp macro="">
      <xdr:nvCxnSpPr>
        <xdr:cNvPr id="192" name="直線コネクタ 191"/>
        <xdr:cNvCxnSpPr/>
      </xdr:nvCxnSpPr>
      <xdr:spPr>
        <a:xfrm>
          <a:off x="3987800" y="92873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15620</xdr:rowOff>
    </xdr:from>
    <xdr:ext cx="762000" cy="259045"/>
    <xdr:sp macro="" textlink="">
      <xdr:nvSpPr>
        <xdr:cNvPr id="193" name="扶助費平均値テキスト"/>
        <xdr:cNvSpPr txBox="1"/>
      </xdr:nvSpPr>
      <xdr:spPr>
        <a:xfrm>
          <a:off x="4914900" y="9616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4" name="フローチャート: 判断 193"/>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135165</xdr:rowOff>
    </xdr:from>
    <xdr:to>
      <xdr:col>19</xdr:col>
      <xdr:colOff>187325</xdr:colOff>
      <xdr:row>54</xdr:row>
      <xdr:rowOff>29028</xdr:rowOff>
    </xdr:to>
    <xdr:cxnSp macro="">
      <xdr:nvCxnSpPr>
        <xdr:cNvPr id="195" name="直線コネクタ 194"/>
        <xdr:cNvCxnSpPr/>
      </xdr:nvCxnSpPr>
      <xdr:spPr>
        <a:xfrm>
          <a:off x="3098800" y="92220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6" name="フローチャート: 判断 195"/>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7" name="テキスト ボックス 196"/>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135165</xdr:rowOff>
    </xdr:from>
    <xdr:to>
      <xdr:col>15</xdr:col>
      <xdr:colOff>98425</xdr:colOff>
      <xdr:row>53</xdr:row>
      <xdr:rowOff>167822</xdr:rowOff>
    </xdr:to>
    <xdr:cxnSp macro="">
      <xdr:nvCxnSpPr>
        <xdr:cNvPr id="198" name="直線コネクタ 197"/>
        <xdr:cNvCxnSpPr/>
      </xdr:nvCxnSpPr>
      <xdr:spPr>
        <a:xfrm flipV="1">
          <a:off x="2209800" y="92220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9" name="フローチャート: 判断 198"/>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154412</xdr:rowOff>
    </xdr:from>
    <xdr:ext cx="762000" cy="259045"/>
    <xdr:sp macro="" textlink="">
      <xdr:nvSpPr>
        <xdr:cNvPr id="200" name="テキスト ボックス 199"/>
        <xdr:cNvSpPr txBox="1"/>
      </xdr:nvSpPr>
      <xdr:spPr>
        <a:xfrm>
          <a:off x="2717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86178</xdr:rowOff>
    </xdr:from>
    <xdr:to>
      <xdr:col>11</xdr:col>
      <xdr:colOff>9525</xdr:colOff>
      <xdr:row>53</xdr:row>
      <xdr:rowOff>167822</xdr:rowOff>
    </xdr:to>
    <xdr:cxnSp macro="">
      <xdr:nvCxnSpPr>
        <xdr:cNvPr id="201" name="直線コネクタ 200"/>
        <xdr:cNvCxnSpPr/>
      </xdr:nvCxnSpPr>
      <xdr:spPr>
        <a:xfrm>
          <a:off x="1320800" y="91730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84365</xdr:rowOff>
    </xdr:from>
    <xdr:to>
      <xdr:col>11</xdr:col>
      <xdr:colOff>60325</xdr:colOff>
      <xdr:row>56</xdr:row>
      <xdr:rowOff>14515</xdr:rowOff>
    </xdr:to>
    <xdr:sp macro="" textlink="">
      <xdr:nvSpPr>
        <xdr:cNvPr id="202" name="フローチャート: 判断 201"/>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170742</xdr:rowOff>
    </xdr:from>
    <xdr:ext cx="762000" cy="259045"/>
    <xdr:sp macro="" textlink="">
      <xdr:nvSpPr>
        <xdr:cNvPr id="203" name="テキスト ボックス 202"/>
        <xdr:cNvSpPr txBox="1"/>
      </xdr:nvSpPr>
      <xdr:spPr>
        <a:xfrm>
          <a:off x="1828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04" name="フローチャート: 判断 203"/>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205" name="テキスト ボックス 204"/>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166007</xdr:rowOff>
    </xdr:from>
    <xdr:to>
      <xdr:col>24</xdr:col>
      <xdr:colOff>76200</xdr:colOff>
      <xdr:row>54</xdr:row>
      <xdr:rowOff>96157</xdr:rowOff>
    </xdr:to>
    <xdr:sp macro="" textlink="">
      <xdr:nvSpPr>
        <xdr:cNvPr id="211" name="楕円 210"/>
        <xdr:cNvSpPr/>
      </xdr:nvSpPr>
      <xdr:spPr>
        <a:xfrm>
          <a:off x="47752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11084</xdr:rowOff>
    </xdr:from>
    <xdr:ext cx="762000" cy="259045"/>
    <xdr:sp macro="" textlink="">
      <xdr:nvSpPr>
        <xdr:cNvPr id="212" name="扶助費該当値テキスト"/>
        <xdr:cNvSpPr txBox="1"/>
      </xdr:nvSpPr>
      <xdr:spPr>
        <a:xfrm>
          <a:off x="4914900" y="909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149678</xdr:rowOff>
    </xdr:from>
    <xdr:to>
      <xdr:col>20</xdr:col>
      <xdr:colOff>38100</xdr:colOff>
      <xdr:row>54</xdr:row>
      <xdr:rowOff>79828</xdr:rowOff>
    </xdr:to>
    <xdr:sp macro="" textlink="">
      <xdr:nvSpPr>
        <xdr:cNvPr id="213" name="楕円 212"/>
        <xdr:cNvSpPr/>
      </xdr:nvSpPr>
      <xdr:spPr>
        <a:xfrm>
          <a:off x="3937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90005</xdr:rowOff>
    </xdr:from>
    <xdr:ext cx="736600" cy="259045"/>
    <xdr:sp macro="" textlink="">
      <xdr:nvSpPr>
        <xdr:cNvPr id="214" name="テキスト ボックス 213"/>
        <xdr:cNvSpPr txBox="1"/>
      </xdr:nvSpPr>
      <xdr:spPr>
        <a:xfrm>
          <a:off x="3606800" y="900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84365</xdr:rowOff>
    </xdr:from>
    <xdr:to>
      <xdr:col>15</xdr:col>
      <xdr:colOff>149225</xdr:colOff>
      <xdr:row>54</xdr:row>
      <xdr:rowOff>14515</xdr:rowOff>
    </xdr:to>
    <xdr:sp macro="" textlink="">
      <xdr:nvSpPr>
        <xdr:cNvPr id="215" name="楕円 214"/>
        <xdr:cNvSpPr/>
      </xdr:nvSpPr>
      <xdr:spPr>
        <a:xfrm>
          <a:off x="3048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24692</xdr:rowOff>
    </xdr:from>
    <xdr:ext cx="762000" cy="259045"/>
    <xdr:sp macro="" textlink="">
      <xdr:nvSpPr>
        <xdr:cNvPr id="216" name="テキスト ボックス 215"/>
        <xdr:cNvSpPr txBox="1"/>
      </xdr:nvSpPr>
      <xdr:spPr>
        <a:xfrm>
          <a:off x="2717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117022</xdr:rowOff>
    </xdr:from>
    <xdr:to>
      <xdr:col>11</xdr:col>
      <xdr:colOff>60325</xdr:colOff>
      <xdr:row>54</xdr:row>
      <xdr:rowOff>47172</xdr:rowOff>
    </xdr:to>
    <xdr:sp macro="" textlink="">
      <xdr:nvSpPr>
        <xdr:cNvPr id="217" name="楕円 216"/>
        <xdr:cNvSpPr/>
      </xdr:nvSpPr>
      <xdr:spPr>
        <a:xfrm>
          <a:off x="2159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57349</xdr:rowOff>
    </xdr:from>
    <xdr:ext cx="762000" cy="259045"/>
    <xdr:sp macro="" textlink="">
      <xdr:nvSpPr>
        <xdr:cNvPr id="218" name="テキスト ボックス 217"/>
        <xdr:cNvSpPr txBox="1"/>
      </xdr:nvSpPr>
      <xdr:spPr>
        <a:xfrm>
          <a:off x="1828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35378</xdr:rowOff>
    </xdr:from>
    <xdr:to>
      <xdr:col>6</xdr:col>
      <xdr:colOff>171450</xdr:colOff>
      <xdr:row>53</xdr:row>
      <xdr:rowOff>136978</xdr:rowOff>
    </xdr:to>
    <xdr:sp macro="" textlink="">
      <xdr:nvSpPr>
        <xdr:cNvPr id="219" name="楕円 218"/>
        <xdr:cNvSpPr/>
      </xdr:nvSpPr>
      <xdr:spPr>
        <a:xfrm>
          <a:off x="1270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147155</xdr:rowOff>
    </xdr:from>
    <xdr:ext cx="762000" cy="259045"/>
    <xdr:sp macro="" textlink="">
      <xdr:nvSpPr>
        <xdr:cNvPr id="220" name="テキスト ボックス 219"/>
        <xdr:cNvSpPr txBox="1"/>
      </xdr:nvSpPr>
      <xdr:spPr>
        <a:xfrm>
          <a:off x="939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主な経費は繰出金である。中でも、介護保険特別会計、後期高齢者医療事業への経常的な繰出金が増加している。</a:t>
          </a:r>
          <a:endParaRPr lang="ja-JP" altLang="ja-JP" sz="1100">
            <a:effectLst/>
          </a:endParaRPr>
        </a:p>
        <a:p>
          <a:r>
            <a:rPr kumimoji="1" lang="ja-JP" altLang="ja-JP" sz="1100">
              <a:solidFill>
                <a:schemeClr val="dk1"/>
              </a:solidFill>
              <a:effectLst/>
              <a:latin typeface="+mn-lt"/>
              <a:ea typeface="+mn-ea"/>
              <a:cs typeface="+mn-cs"/>
            </a:rPr>
            <a:t>　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会計は今後も増加傾向が見込まれている。会計ごとの運営を基準としつつも一般会計からの適正な繰出金を確保することで各会計の安定運営を目指す。</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本年度の数値の減少は、下水道事業を</a:t>
          </a:r>
          <a:r>
            <a:rPr kumimoji="1" lang="ja-JP" altLang="ja-JP" sz="1100">
              <a:solidFill>
                <a:schemeClr val="dk1"/>
              </a:solidFill>
              <a:effectLst/>
              <a:latin typeface="+mn-lt"/>
              <a:ea typeface="+mn-ea"/>
              <a:cs typeface="+mn-cs"/>
            </a:rPr>
            <a:t>法適化したため、繰出金から補助費等へ変わったためである。</a:t>
          </a:r>
          <a:endParaRPr lang="ja-JP" altLang="ja-JP" sz="11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60</xdr:row>
      <xdr:rowOff>127000</xdr:rowOff>
    </xdr:to>
    <xdr:cxnSp macro="">
      <xdr:nvCxnSpPr>
        <xdr:cNvPr id="248" name="直線コネクタ 247"/>
        <xdr:cNvCxnSpPr/>
      </xdr:nvCxnSpPr>
      <xdr:spPr>
        <a:xfrm flipV="1">
          <a:off x="16510000" y="91948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9"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50" name="直線コネクタ 249"/>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1" name="その他最大値テキスト"/>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2" name="直線コネクタ 251"/>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153670</xdr:rowOff>
    </xdr:from>
    <xdr:to>
      <xdr:col>82</xdr:col>
      <xdr:colOff>107950</xdr:colOff>
      <xdr:row>57</xdr:row>
      <xdr:rowOff>100330</xdr:rowOff>
    </xdr:to>
    <xdr:cxnSp macro="">
      <xdr:nvCxnSpPr>
        <xdr:cNvPr id="253" name="直線コネクタ 252"/>
        <xdr:cNvCxnSpPr/>
      </xdr:nvCxnSpPr>
      <xdr:spPr>
        <a:xfrm flipV="1">
          <a:off x="15671800" y="9240520"/>
          <a:ext cx="838200" cy="63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54" name="その他平均値テキスト"/>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5" name="フローチャート: 判断 254"/>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62230</xdr:rowOff>
    </xdr:from>
    <xdr:to>
      <xdr:col>78</xdr:col>
      <xdr:colOff>69850</xdr:colOff>
      <xdr:row>57</xdr:row>
      <xdr:rowOff>100330</xdr:rowOff>
    </xdr:to>
    <xdr:cxnSp macro="">
      <xdr:nvCxnSpPr>
        <xdr:cNvPr id="256" name="直線コネクタ 255"/>
        <xdr:cNvCxnSpPr/>
      </xdr:nvCxnSpPr>
      <xdr:spPr>
        <a:xfrm>
          <a:off x="14782800" y="98348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57" name="フローチャート: 判断 256"/>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62247</xdr:rowOff>
    </xdr:from>
    <xdr:ext cx="736600" cy="259045"/>
    <xdr:sp macro="" textlink="">
      <xdr:nvSpPr>
        <xdr:cNvPr id="258" name="テキスト ボックス 257"/>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62230</xdr:rowOff>
    </xdr:from>
    <xdr:to>
      <xdr:col>73</xdr:col>
      <xdr:colOff>180975</xdr:colOff>
      <xdr:row>57</xdr:row>
      <xdr:rowOff>69850</xdr:rowOff>
    </xdr:to>
    <xdr:cxnSp macro="">
      <xdr:nvCxnSpPr>
        <xdr:cNvPr id="259" name="直線コネクタ 258"/>
        <xdr:cNvCxnSpPr/>
      </xdr:nvCxnSpPr>
      <xdr:spPr>
        <a:xfrm flipV="1">
          <a:off x="13893800" y="9834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91440</xdr:rowOff>
    </xdr:from>
    <xdr:to>
      <xdr:col>74</xdr:col>
      <xdr:colOff>31750</xdr:colOff>
      <xdr:row>57</xdr:row>
      <xdr:rowOff>21590</xdr:rowOff>
    </xdr:to>
    <xdr:sp macro="" textlink="">
      <xdr:nvSpPr>
        <xdr:cNvPr id="260" name="フローチャート: 判断 259"/>
        <xdr:cNvSpPr/>
      </xdr:nvSpPr>
      <xdr:spPr>
        <a:xfrm>
          <a:off x="14732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31767</xdr:rowOff>
    </xdr:from>
    <xdr:ext cx="762000" cy="259045"/>
    <xdr:sp macro="" textlink="">
      <xdr:nvSpPr>
        <xdr:cNvPr id="261" name="テキスト ボックス 260"/>
        <xdr:cNvSpPr txBox="1"/>
      </xdr:nvSpPr>
      <xdr:spPr>
        <a:xfrm>
          <a:off x="14401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57</xdr:row>
      <xdr:rowOff>69850</xdr:rowOff>
    </xdr:to>
    <xdr:cxnSp macro="">
      <xdr:nvCxnSpPr>
        <xdr:cNvPr id="262" name="直線コネクタ 261"/>
        <xdr:cNvCxnSpPr/>
      </xdr:nvCxnSpPr>
      <xdr:spPr>
        <a:xfrm>
          <a:off x="13004800" y="9766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68580</xdr:rowOff>
    </xdr:from>
    <xdr:to>
      <xdr:col>69</xdr:col>
      <xdr:colOff>142875</xdr:colOff>
      <xdr:row>56</xdr:row>
      <xdr:rowOff>170180</xdr:rowOff>
    </xdr:to>
    <xdr:sp macro="" textlink="">
      <xdr:nvSpPr>
        <xdr:cNvPr id="263" name="フローチャート: 判断 262"/>
        <xdr:cNvSpPr/>
      </xdr:nvSpPr>
      <xdr:spPr>
        <a:xfrm>
          <a:off x="13843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8907</xdr:rowOff>
    </xdr:from>
    <xdr:ext cx="762000" cy="259045"/>
    <xdr:sp macro="" textlink="">
      <xdr:nvSpPr>
        <xdr:cNvPr id="264" name="テキスト ボックス 263"/>
        <xdr:cNvSpPr txBox="1"/>
      </xdr:nvSpPr>
      <xdr:spPr>
        <a:xfrm>
          <a:off x="13512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65" name="フローチャート: 判断 264"/>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47007</xdr:rowOff>
    </xdr:from>
    <xdr:ext cx="762000" cy="259045"/>
    <xdr:sp macro="" textlink="">
      <xdr:nvSpPr>
        <xdr:cNvPr id="266" name="テキスト ボックス 265"/>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102870</xdr:rowOff>
    </xdr:from>
    <xdr:to>
      <xdr:col>82</xdr:col>
      <xdr:colOff>158750</xdr:colOff>
      <xdr:row>54</xdr:row>
      <xdr:rowOff>33020</xdr:rowOff>
    </xdr:to>
    <xdr:sp macro="" textlink="">
      <xdr:nvSpPr>
        <xdr:cNvPr id="272" name="楕円 271"/>
        <xdr:cNvSpPr/>
      </xdr:nvSpPr>
      <xdr:spPr>
        <a:xfrm>
          <a:off x="16459200" y="918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11447</xdr:rowOff>
    </xdr:from>
    <xdr:ext cx="762000" cy="259045"/>
    <xdr:sp macro="" textlink="">
      <xdr:nvSpPr>
        <xdr:cNvPr id="273" name="その他該当値テキスト"/>
        <xdr:cNvSpPr txBox="1"/>
      </xdr:nvSpPr>
      <xdr:spPr>
        <a:xfrm>
          <a:off x="16598900" y="909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49530</xdr:rowOff>
    </xdr:from>
    <xdr:to>
      <xdr:col>78</xdr:col>
      <xdr:colOff>120650</xdr:colOff>
      <xdr:row>57</xdr:row>
      <xdr:rowOff>151130</xdr:rowOff>
    </xdr:to>
    <xdr:sp macro="" textlink="">
      <xdr:nvSpPr>
        <xdr:cNvPr id="274" name="楕円 273"/>
        <xdr:cNvSpPr/>
      </xdr:nvSpPr>
      <xdr:spPr>
        <a:xfrm>
          <a:off x="15621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75" name="テキスト ボックス 274"/>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11430</xdr:rowOff>
    </xdr:from>
    <xdr:to>
      <xdr:col>74</xdr:col>
      <xdr:colOff>31750</xdr:colOff>
      <xdr:row>57</xdr:row>
      <xdr:rowOff>113030</xdr:rowOff>
    </xdr:to>
    <xdr:sp macro="" textlink="">
      <xdr:nvSpPr>
        <xdr:cNvPr id="276" name="楕円 275"/>
        <xdr:cNvSpPr/>
      </xdr:nvSpPr>
      <xdr:spPr>
        <a:xfrm>
          <a:off x="14732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97807</xdr:rowOff>
    </xdr:from>
    <xdr:ext cx="762000" cy="259045"/>
    <xdr:sp macro="" textlink="">
      <xdr:nvSpPr>
        <xdr:cNvPr id="277" name="テキスト ボックス 276"/>
        <xdr:cNvSpPr txBox="1"/>
      </xdr:nvSpPr>
      <xdr:spPr>
        <a:xfrm>
          <a:off x="14401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78" name="楕円 277"/>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79" name="テキスト ボックス 278"/>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80" name="楕円 279"/>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81" name="テキスト ボックス 280"/>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経常的な補助金は昨年度と比較して</a:t>
          </a:r>
          <a:r>
            <a:rPr kumimoji="1" lang="ja-JP" altLang="en-US" sz="1300">
              <a:solidFill>
                <a:schemeClr val="dk1"/>
              </a:solidFill>
              <a:effectLst/>
              <a:latin typeface="+mn-lt"/>
              <a:ea typeface="+mn-ea"/>
              <a:cs typeface="+mn-cs"/>
            </a:rPr>
            <a:t>横ばいな状態にあるが、うち一部事務組合への補助金等は</a:t>
          </a:r>
          <a:r>
            <a:rPr kumimoji="1" lang="ja-JP" altLang="ja-JP" sz="1300">
              <a:solidFill>
                <a:schemeClr val="dk1"/>
              </a:solidFill>
              <a:effectLst/>
              <a:latin typeface="+mn-lt"/>
              <a:ea typeface="+mn-ea"/>
              <a:cs typeface="+mn-cs"/>
            </a:rPr>
            <a:t>約</a:t>
          </a:r>
          <a:r>
            <a:rPr kumimoji="1" lang="en-US" altLang="ja-JP" sz="1300">
              <a:solidFill>
                <a:schemeClr val="dk1"/>
              </a:solidFill>
              <a:effectLst/>
              <a:latin typeface="+mn-lt"/>
              <a:ea typeface="+mn-ea"/>
              <a:cs typeface="+mn-cs"/>
            </a:rPr>
            <a:t>27</a:t>
          </a:r>
          <a:r>
            <a:rPr kumimoji="1" lang="ja-JP" altLang="en-US" sz="1300">
              <a:solidFill>
                <a:schemeClr val="dk1"/>
              </a:solidFill>
              <a:effectLst/>
              <a:latin typeface="+mn-lt"/>
              <a:ea typeface="+mn-ea"/>
              <a:cs typeface="+mn-cs"/>
            </a:rPr>
            <a:t>百万</a:t>
          </a:r>
          <a:r>
            <a:rPr kumimoji="1" lang="ja-JP" altLang="ja-JP" sz="1300">
              <a:solidFill>
                <a:schemeClr val="dk1"/>
              </a:solidFill>
              <a:effectLst/>
              <a:latin typeface="+mn-lt"/>
              <a:ea typeface="+mn-ea"/>
              <a:cs typeface="+mn-cs"/>
            </a:rPr>
            <a:t>円</a:t>
          </a:r>
          <a:r>
            <a:rPr kumimoji="1" lang="ja-JP" altLang="en-US" sz="1300">
              <a:solidFill>
                <a:schemeClr val="dk1"/>
              </a:solidFill>
              <a:effectLst/>
              <a:latin typeface="+mn-lt"/>
              <a:ea typeface="+mn-ea"/>
              <a:cs typeface="+mn-cs"/>
            </a:rPr>
            <a:t>増加</a:t>
          </a:r>
          <a:r>
            <a:rPr kumimoji="1" lang="ja-JP" altLang="ja-JP" sz="1300">
              <a:solidFill>
                <a:schemeClr val="dk1"/>
              </a:solidFill>
              <a:effectLst/>
              <a:latin typeface="+mn-lt"/>
              <a:ea typeface="+mn-ea"/>
              <a:cs typeface="+mn-cs"/>
            </a:rPr>
            <a:t>し</a:t>
          </a:r>
          <a:r>
            <a:rPr kumimoji="1" lang="ja-JP" altLang="en-US" sz="1300">
              <a:solidFill>
                <a:schemeClr val="dk1"/>
              </a:solidFill>
              <a:effectLst/>
              <a:latin typeface="+mn-lt"/>
              <a:ea typeface="+mn-ea"/>
              <a:cs typeface="+mn-cs"/>
            </a:rPr>
            <a:t>ている。</a:t>
          </a:r>
          <a:r>
            <a:rPr kumimoji="1" lang="ja-JP" altLang="ja-JP" sz="1300">
              <a:solidFill>
                <a:schemeClr val="dk1"/>
              </a:solidFill>
              <a:effectLst/>
              <a:latin typeface="+mn-lt"/>
              <a:ea typeface="+mn-ea"/>
              <a:cs typeface="+mn-cs"/>
            </a:rPr>
            <a:t>旧町から引き継いでいる補助制度を継続交付しているため抜本的な改革には至っていない。補助の目的が一定水準に達したものや補助基準に沿わなくなっているものについては、抜本的に見直しを進め、補助費の削減に努め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また、本年度の数値の大幅な上昇については、下水道事業を法適化したため、繰出金から補助費等へ変わったためである。</a:t>
          </a:r>
          <a:endParaRPr lang="ja-JP" altLang="ja-JP" sz="13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16510</xdr:rowOff>
    </xdr:from>
    <xdr:to>
      <xdr:col>82</xdr:col>
      <xdr:colOff>107950</xdr:colOff>
      <xdr:row>41</xdr:row>
      <xdr:rowOff>92710</xdr:rowOff>
    </xdr:to>
    <xdr:cxnSp macro="">
      <xdr:nvCxnSpPr>
        <xdr:cNvPr id="309" name="直線コネクタ 308"/>
        <xdr:cNvCxnSpPr/>
      </xdr:nvCxnSpPr>
      <xdr:spPr>
        <a:xfrm flipV="1">
          <a:off x="16510000" y="567436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64787</xdr:rowOff>
    </xdr:from>
    <xdr:ext cx="762000" cy="259045"/>
    <xdr:sp macro="" textlink="">
      <xdr:nvSpPr>
        <xdr:cNvPr id="310" name="補助費等最小値テキスト"/>
        <xdr:cNvSpPr txBox="1"/>
      </xdr:nvSpPr>
      <xdr:spPr>
        <a:xfrm>
          <a:off x="16598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11" name="直線コネクタ 310"/>
        <xdr:cNvCxnSpPr/>
      </xdr:nvCxnSpPr>
      <xdr:spPr>
        <a:xfrm>
          <a:off x="16421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102887</xdr:rowOff>
    </xdr:from>
    <xdr:ext cx="762000" cy="259045"/>
    <xdr:sp macro="" textlink="">
      <xdr:nvSpPr>
        <xdr:cNvPr id="312" name="補助費等最大値テキスト"/>
        <xdr:cNvSpPr txBox="1"/>
      </xdr:nvSpPr>
      <xdr:spPr>
        <a:xfrm>
          <a:off x="16598900" y="541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16510</xdr:rowOff>
    </xdr:from>
    <xdr:to>
      <xdr:col>82</xdr:col>
      <xdr:colOff>196850</xdr:colOff>
      <xdr:row>33</xdr:row>
      <xdr:rowOff>16510</xdr:rowOff>
    </xdr:to>
    <xdr:cxnSp macro="">
      <xdr:nvCxnSpPr>
        <xdr:cNvPr id="313" name="直線コネクタ 312"/>
        <xdr:cNvCxnSpPr/>
      </xdr:nvCxnSpPr>
      <xdr:spPr>
        <a:xfrm>
          <a:off x="16421100" y="56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16510</xdr:rowOff>
    </xdr:from>
    <xdr:to>
      <xdr:col>82</xdr:col>
      <xdr:colOff>107950</xdr:colOff>
      <xdr:row>41</xdr:row>
      <xdr:rowOff>92710</xdr:rowOff>
    </xdr:to>
    <xdr:cxnSp macro="">
      <xdr:nvCxnSpPr>
        <xdr:cNvPr id="314" name="直線コネクタ 313"/>
        <xdr:cNvCxnSpPr/>
      </xdr:nvCxnSpPr>
      <xdr:spPr>
        <a:xfrm>
          <a:off x="15671800" y="6360160"/>
          <a:ext cx="838200" cy="76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85107</xdr:rowOff>
    </xdr:from>
    <xdr:ext cx="762000" cy="259045"/>
    <xdr:sp macro="" textlink="">
      <xdr:nvSpPr>
        <xdr:cNvPr id="315" name="補助費等平均値テキスト"/>
        <xdr:cNvSpPr txBox="1"/>
      </xdr:nvSpPr>
      <xdr:spPr>
        <a:xfrm>
          <a:off x="16598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68580</xdr:rowOff>
    </xdr:from>
    <xdr:to>
      <xdr:col>82</xdr:col>
      <xdr:colOff>158750</xdr:colOff>
      <xdr:row>36</xdr:row>
      <xdr:rowOff>170180</xdr:rowOff>
    </xdr:to>
    <xdr:sp macro="" textlink="">
      <xdr:nvSpPr>
        <xdr:cNvPr id="316" name="フローチャート: 判断 315"/>
        <xdr:cNvSpPr/>
      </xdr:nvSpPr>
      <xdr:spPr>
        <a:xfrm>
          <a:off x="16459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149860</xdr:rowOff>
    </xdr:from>
    <xdr:to>
      <xdr:col>78</xdr:col>
      <xdr:colOff>69850</xdr:colOff>
      <xdr:row>37</xdr:row>
      <xdr:rowOff>16510</xdr:rowOff>
    </xdr:to>
    <xdr:cxnSp macro="">
      <xdr:nvCxnSpPr>
        <xdr:cNvPr id="317" name="直線コネクタ 316"/>
        <xdr:cNvCxnSpPr/>
      </xdr:nvCxnSpPr>
      <xdr:spPr>
        <a:xfrm>
          <a:off x="14782800" y="63220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30480</xdr:rowOff>
    </xdr:from>
    <xdr:to>
      <xdr:col>78</xdr:col>
      <xdr:colOff>120650</xdr:colOff>
      <xdr:row>36</xdr:row>
      <xdr:rowOff>132080</xdr:rowOff>
    </xdr:to>
    <xdr:sp macro="" textlink="">
      <xdr:nvSpPr>
        <xdr:cNvPr id="318" name="フローチャート: 判断 317"/>
        <xdr:cNvSpPr/>
      </xdr:nvSpPr>
      <xdr:spPr>
        <a:xfrm>
          <a:off x="15621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19" name="テキスト ボックス 318"/>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149860</xdr:rowOff>
    </xdr:from>
    <xdr:to>
      <xdr:col>73</xdr:col>
      <xdr:colOff>180975</xdr:colOff>
      <xdr:row>36</xdr:row>
      <xdr:rowOff>149860</xdr:rowOff>
    </xdr:to>
    <xdr:cxnSp macro="">
      <xdr:nvCxnSpPr>
        <xdr:cNvPr id="320" name="直線コネクタ 319"/>
        <xdr:cNvCxnSpPr/>
      </xdr:nvCxnSpPr>
      <xdr:spPr>
        <a:xfrm>
          <a:off x="13893800" y="6322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21" name="フローチャート: 判断 320"/>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22" name="テキスト ボックス 321"/>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149860</xdr:rowOff>
    </xdr:from>
    <xdr:to>
      <xdr:col>69</xdr:col>
      <xdr:colOff>92075</xdr:colOff>
      <xdr:row>36</xdr:row>
      <xdr:rowOff>165100</xdr:rowOff>
    </xdr:to>
    <xdr:cxnSp macro="">
      <xdr:nvCxnSpPr>
        <xdr:cNvPr id="323" name="直線コネクタ 322"/>
        <xdr:cNvCxnSpPr/>
      </xdr:nvCxnSpPr>
      <xdr:spPr>
        <a:xfrm flipV="1">
          <a:off x="13004800" y="63220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114300</xdr:rowOff>
    </xdr:from>
    <xdr:to>
      <xdr:col>69</xdr:col>
      <xdr:colOff>142875</xdr:colOff>
      <xdr:row>37</xdr:row>
      <xdr:rowOff>44450</xdr:rowOff>
    </xdr:to>
    <xdr:sp macro="" textlink="">
      <xdr:nvSpPr>
        <xdr:cNvPr id="324" name="フローチャート: 判断 323"/>
        <xdr:cNvSpPr/>
      </xdr:nvSpPr>
      <xdr:spPr>
        <a:xfrm>
          <a:off x="13843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29227</xdr:rowOff>
    </xdr:from>
    <xdr:ext cx="762000" cy="259045"/>
    <xdr:sp macro="" textlink="">
      <xdr:nvSpPr>
        <xdr:cNvPr id="325" name="テキスト ボックス 324"/>
        <xdr:cNvSpPr txBox="1"/>
      </xdr:nvSpPr>
      <xdr:spPr>
        <a:xfrm>
          <a:off x="13512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167640</xdr:rowOff>
    </xdr:from>
    <xdr:to>
      <xdr:col>65</xdr:col>
      <xdr:colOff>53975</xdr:colOff>
      <xdr:row>37</xdr:row>
      <xdr:rowOff>97790</xdr:rowOff>
    </xdr:to>
    <xdr:sp macro="" textlink="">
      <xdr:nvSpPr>
        <xdr:cNvPr id="326" name="フローチャート: 判断 325"/>
        <xdr:cNvSpPr/>
      </xdr:nvSpPr>
      <xdr:spPr>
        <a:xfrm>
          <a:off x="12954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82567</xdr:rowOff>
    </xdr:from>
    <xdr:ext cx="762000" cy="259045"/>
    <xdr:sp macro="" textlink="">
      <xdr:nvSpPr>
        <xdr:cNvPr id="327" name="テキスト ボックス 326"/>
        <xdr:cNvSpPr txBox="1"/>
      </xdr:nvSpPr>
      <xdr:spPr>
        <a:xfrm>
          <a:off x="12623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41</xdr:row>
      <xdr:rowOff>41910</xdr:rowOff>
    </xdr:from>
    <xdr:to>
      <xdr:col>82</xdr:col>
      <xdr:colOff>158750</xdr:colOff>
      <xdr:row>41</xdr:row>
      <xdr:rowOff>143510</xdr:rowOff>
    </xdr:to>
    <xdr:sp macro="" textlink="">
      <xdr:nvSpPr>
        <xdr:cNvPr id="333" name="楕円 332"/>
        <xdr:cNvSpPr/>
      </xdr:nvSpPr>
      <xdr:spPr>
        <a:xfrm>
          <a:off x="16459200" y="707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121937</xdr:rowOff>
    </xdr:from>
    <xdr:ext cx="762000" cy="259045"/>
    <xdr:sp macro="" textlink="">
      <xdr:nvSpPr>
        <xdr:cNvPr id="334" name="補助費等該当値テキスト"/>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137160</xdr:rowOff>
    </xdr:from>
    <xdr:to>
      <xdr:col>78</xdr:col>
      <xdr:colOff>120650</xdr:colOff>
      <xdr:row>37</xdr:row>
      <xdr:rowOff>67310</xdr:rowOff>
    </xdr:to>
    <xdr:sp macro="" textlink="">
      <xdr:nvSpPr>
        <xdr:cNvPr id="335" name="楕円 334"/>
        <xdr:cNvSpPr/>
      </xdr:nvSpPr>
      <xdr:spPr>
        <a:xfrm>
          <a:off x="15621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52087</xdr:rowOff>
    </xdr:from>
    <xdr:ext cx="736600" cy="259045"/>
    <xdr:sp macro="" textlink="">
      <xdr:nvSpPr>
        <xdr:cNvPr id="336" name="テキスト ボックス 335"/>
        <xdr:cNvSpPr txBox="1"/>
      </xdr:nvSpPr>
      <xdr:spPr>
        <a:xfrm>
          <a:off x="15290800" y="639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337" name="楕円 336"/>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38" name="テキスト ボックス 337"/>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99060</xdr:rowOff>
    </xdr:from>
    <xdr:to>
      <xdr:col>69</xdr:col>
      <xdr:colOff>142875</xdr:colOff>
      <xdr:row>37</xdr:row>
      <xdr:rowOff>29210</xdr:rowOff>
    </xdr:to>
    <xdr:sp macro="" textlink="">
      <xdr:nvSpPr>
        <xdr:cNvPr id="339" name="楕円 338"/>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39387</xdr:rowOff>
    </xdr:from>
    <xdr:ext cx="762000" cy="259045"/>
    <xdr:sp macro="" textlink="">
      <xdr:nvSpPr>
        <xdr:cNvPr id="340" name="テキスト ボックス 339"/>
        <xdr:cNvSpPr txBox="1"/>
      </xdr:nvSpPr>
      <xdr:spPr>
        <a:xfrm>
          <a:off x="13512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41" name="楕円 340"/>
        <xdr:cNvSpPr/>
      </xdr:nvSpPr>
      <xdr:spPr>
        <a:xfrm>
          <a:off x="12954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42" name="テキスト ボックス 341"/>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これまで実施してきた事業の償還が本格化するため、公債費は、</a:t>
          </a:r>
          <a:r>
            <a:rPr kumimoji="1" lang="en-US" altLang="ja-JP" sz="1300">
              <a:solidFill>
                <a:schemeClr val="dk1"/>
              </a:solidFill>
              <a:effectLst/>
              <a:latin typeface="+mn-lt"/>
              <a:ea typeface="+mn-ea"/>
              <a:cs typeface="+mn-cs"/>
            </a:rPr>
            <a:t>H27</a:t>
          </a:r>
          <a:r>
            <a:rPr kumimoji="1" lang="ja-JP" altLang="ja-JP" sz="1300">
              <a:solidFill>
                <a:schemeClr val="dk1"/>
              </a:solidFill>
              <a:effectLst/>
              <a:latin typeface="+mn-lt"/>
              <a:ea typeface="+mn-ea"/>
              <a:cs typeface="+mn-cs"/>
            </a:rPr>
            <a:t>年度を底に</a:t>
          </a:r>
          <a:r>
            <a:rPr kumimoji="1" lang="en-US" altLang="ja-JP" sz="1300">
              <a:solidFill>
                <a:schemeClr val="dk1"/>
              </a:solidFill>
              <a:effectLst/>
              <a:latin typeface="+mn-lt"/>
              <a:ea typeface="+mn-ea"/>
              <a:cs typeface="+mn-cs"/>
            </a:rPr>
            <a:t>H28</a:t>
          </a:r>
          <a:r>
            <a:rPr kumimoji="1" lang="ja-JP" altLang="ja-JP" sz="1300">
              <a:solidFill>
                <a:schemeClr val="dk1"/>
              </a:solidFill>
              <a:effectLst/>
              <a:latin typeface="+mn-lt"/>
              <a:ea typeface="+mn-ea"/>
              <a:cs typeface="+mn-cs"/>
            </a:rPr>
            <a:t>年度から数年間増加しその後減少していくと予測している。</a:t>
          </a:r>
          <a:endParaRPr lang="ja-JP" altLang="ja-JP" sz="1300">
            <a:effectLst/>
          </a:endParaRPr>
        </a:p>
        <a:p>
          <a:r>
            <a:rPr kumimoji="1" lang="ja-JP" altLang="ja-JP" sz="1300">
              <a:solidFill>
                <a:schemeClr val="dk1"/>
              </a:solidFill>
              <a:effectLst/>
              <a:latin typeface="+mn-lt"/>
              <a:ea typeface="+mn-ea"/>
              <a:cs typeface="+mn-cs"/>
            </a:rPr>
            <a:t>　今後は事業精査を行い</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新規発行債を抑制していきながら、償還期間についても再考し、公債費の縮減並びに平準化を図っていく。</a:t>
          </a:r>
          <a:endParaRPr lang="ja-JP" altLang="ja-JP" sz="1300">
            <a:effectLst/>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81280</xdr:rowOff>
    </xdr:from>
    <xdr:to>
      <xdr:col>24</xdr:col>
      <xdr:colOff>25400</xdr:colOff>
      <xdr:row>81</xdr:row>
      <xdr:rowOff>24130</xdr:rowOff>
    </xdr:to>
    <xdr:cxnSp macro="">
      <xdr:nvCxnSpPr>
        <xdr:cNvPr id="370" name="直線コネクタ 369"/>
        <xdr:cNvCxnSpPr/>
      </xdr:nvCxnSpPr>
      <xdr:spPr>
        <a:xfrm flipV="1">
          <a:off x="4826000" y="124256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167657</xdr:rowOff>
    </xdr:from>
    <xdr:ext cx="762000" cy="259045"/>
    <xdr:sp macro="" textlink="">
      <xdr:nvSpPr>
        <xdr:cNvPr id="371" name="公債費最小値テキスト"/>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24130</xdr:rowOff>
    </xdr:from>
    <xdr:to>
      <xdr:col>24</xdr:col>
      <xdr:colOff>114300</xdr:colOff>
      <xdr:row>81</xdr:row>
      <xdr:rowOff>24130</xdr:rowOff>
    </xdr:to>
    <xdr:cxnSp macro="">
      <xdr:nvCxnSpPr>
        <xdr:cNvPr id="372" name="直線コネクタ 371"/>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167657</xdr:rowOff>
    </xdr:from>
    <xdr:ext cx="762000" cy="259045"/>
    <xdr:sp macro="" textlink="">
      <xdr:nvSpPr>
        <xdr:cNvPr id="373" name="公債費最大値テキスト"/>
        <xdr:cNvSpPr txBox="1"/>
      </xdr:nvSpPr>
      <xdr:spPr>
        <a:xfrm>
          <a:off x="4914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81280</xdr:rowOff>
    </xdr:from>
    <xdr:to>
      <xdr:col>24</xdr:col>
      <xdr:colOff>114300</xdr:colOff>
      <xdr:row>72</xdr:row>
      <xdr:rowOff>81280</xdr:rowOff>
    </xdr:to>
    <xdr:cxnSp macro="">
      <xdr:nvCxnSpPr>
        <xdr:cNvPr id="374" name="直線コネクタ 373"/>
        <xdr:cNvCxnSpPr/>
      </xdr:nvCxnSpPr>
      <xdr:spPr>
        <a:xfrm>
          <a:off x="4737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142239</xdr:rowOff>
    </xdr:from>
    <xdr:to>
      <xdr:col>24</xdr:col>
      <xdr:colOff>25400</xdr:colOff>
      <xdr:row>81</xdr:row>
      <xdr:rowOff>24130</xdr:rowOff>
    </xdr:to>
    <xdr:cxnSp macro="">
      <xdr:nvCxnSpPr>
        <xdr:cNvPr id="375" name="直線コネクタ 374"/>
        <xdr:cNvCxnSpPr/>
      </xdr:nvCxnSpPr>
      <xdr:spPr>
        <a:xfrm>
          <a:off x="3987800" y="13858239"/>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85107</xdr:rowOff>
    </xdr:from>
    <xdr:ext cx="762000" cy="259045"/>
    <xdr:sp macro="" textlink="">
      <xdr:nvSpPr>
        <xdr:cNvPr id="376" name="公債費平均値テキスト"/>
        <xdr:cNvSpPr txBox="1"/>
      </xdr:nvSpPr>
      <xdr:spPr>
        <a:xfrm>
          <a:off x="4914900" y="12943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77" name="フローチャート: 判断 376"/>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66039</xdr:rowOff>
    </xdr:from>
    <xdr:to>
      <xdr:col>19</xdr:col>
      <xdr:colOff>187325</xdr:colOff>
      <xdr:row>80</xdr:row>
      <xdr:rowOff>142239</xdr:rowOff>
    </xdr:to>
    <xdr:cxnSp macro="">
      <xdr:nvCxnSpPr>
        <xdr:cNvPr id="378" name="直線コネクタ 377"/>
        <xdr:cNvCxnSpPr/>
      </xdr:nvCxnSpPr>
      <xdr:spPr>
        <a:xfrm>
          <a:off x="3098800" y="137820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79" name="フローチャート: 判断 378"/>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8907</xdr:rowOff>
    </xdr:from>
    <xdr:ext cx="736600" cy="259045"/>
    <xdr:sp macro="" textlink="">
      <xdr:nvSpPr>
        <xdr:cNvPr id="380" name="テキスト ボックス 379"/>
        <xdr:cNvSpPr txBox="1"/>
      </xdr:nvSpPr>
      <xdr:spPr>
        <a:xfrm>
          <a:off x="3606800" y="1286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66039</xdr:rowOff>
    </xdr:from>
    <xdr:to>
      <xdr:col>15</xdr:col>
      <xdr:colOff>98425</xdr:colOff>
      <xdr:row>80</xdr:row>
      <xdr:rowOff>119380</xdr:rowOff>
    </xdr:to>
    <xdr:cxnSp macro="">
      <xdr:nvCxnSpPr>
        <xdr:cNvPr id="381" name="直線コネクタ 380"/>
        <xdr:cNvCxnSpPr/>
      </xdr:nvCxnSpPr>
      <xdr:spPr>
        <a:xfrm flipV="1">
          <a:off x="2209800" y="137820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82" name="フローチャート: 判断 381"/>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83" name="テキスト ボックス 382"/>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119380</xdr:rowOff>
    </xdr:from>
    <xdr:to>
      <xdr:col>11</xdr:col>
      <xdr:colOff>9525</xdr:colOff>
      <xdr:row>80</xdr:row>
      <xdr:rowOff>142239</xdr:rowOff>
    </xdr:to>
    <xdr:cxnSp macro="">
      <xdr:nvCxnSpPr>
        <xdr:cNvPr id="384" name="直線コネクタ 383"/>
        <xdr:cNvCxnSpPr/>
      </xdr:nvCxnSpPr>
      <xdr:spPr>
        <a:xfrm flipV="1">
          <a:off x="1320800" y="138353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83820</xdr:rowOff>
    </xdr:from>
    <xdr:to>
      <xdr:col>11</xdr:col>
      <xdr:colOff>60325</xdr:colOff>
      <xdr:row>77</xdr:row>
      <xdr:rowOff>13970</xdr:rowOff>
    </xdr:to>
    <xdr:sp macro="" textlink="">
      <xdr:nvSpPr>
        <xdr:cNvPr id="385" name="フローチャート: 判断 384"/>
        <xdr:cNvSpPr/>
      </xdr:nvSpPr>
      <xdr:spPr>
        <a:xfrm>
          <a:off x="2159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24147</xdr:rowOff>
    </xdr:from>
    <xdr:ext cx="762000" cy="259045"/>
    <xdr:sp macro="" textlink="">
      <xdr:nvSpPr>
        <xdr:cNvPr id="386" name="テキスト ボックス 385"/>
        <xdr:cNvSpPr txBox="1"/>
      </xdr:nvSpPr>
      <xdr:spPr>
        <a:xfrm>
          <a:off x="1828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87" name="フローチャート: 判断 386"/>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69867</xdr:rowOff>
    </xdr:from>
    <xdr:ext cx="762000" cy="259045"/>
    <xdr:sp macro="" textlink="">
      <xdr:nvSpPr>
        <xdr:cNvPr id="388" name="テキスト ボックス 387"/>
        <xdr:cNvSpPr txBox="1"/>
      </xdr:nvSpPr>
      <xdr:spPr>
        <a:xfrm>
          <a:off x="939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144780</xdr:rowOff>
    </xdr:from>
    <xdr:to>
      <xdr:col>24</xdr:col>
      <xdr:colOff>76200</xdr:colOff>
      <xdr:row>81</xdr:row>
      <xdr:rowOff>74930</xdr:rowOff>
    </xdr:to>
    <xdr:sp macro="" textlink="">
      <xdr:nvSpPr>
        <xdr:cNvPr id="394" name="楕円 393"/>
        <xdr:cNvSpPr/>
      </xdr:nvSpPr>
      <xdr:spPr>
        <a:xfrm>
          <a:off x="4775200" y="138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53357</xdr:rowOff>
    </xdr:from>
    <xdr:ext cx="762000" cy="259045"/>
    <xdr:sp macro="" textlink="">
      <xdr:nvSpPr>
        <xdr:cNvPr id="395" name="公債費該当値テキスト"/>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91439</xdr:rowOff>
    </xdr:from>
    <xdr:to>
      <xdr:col>20</xdr:col>
      <xdr:colOff>38100</xdr:colOff>
      <xdr:row>81</xdr:row>
      <xdr:rowOff>21589</xdr:rowOff>
    </xdr:to>
    <xdr:sp macro="" textlink="">
      <xdr:nvSpPr>
        <xdr:cNvPr id="396" name="楕円 395"/>
        <xdr:cNvSpPr/>
      </xdr:nvSpPr>
      <xdr:spPr>
        <a:xfrm>
          <a:off x="3937000" y="1380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6366</xdr:rowOff>
    </xdr:from>
    <xdr:ext cx="736600" cy="259045"/>
    <xdr:sp macro="" textlink="">
      <xdr:nvSpPr>
        <xdr:cNvPr id="397" name="テキスト ボックス 396"/>
        <xdr:cNvSpPr txBox="1"/>
      </xdr:nvSpPr>
      <xdr:spPr>
        <a:xfrm>
          <a:off x="3606800" y="13893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15239</xdr:rowOff>
    </xdr:from>
    <xdr:to>
      <xdr:col>15</xdr:col>
      <xdr:colOff>149225</xdr:colOff>
      <xdr:row>80</xdr:row>
      <xdr:rowOff>116839</xdr:rowOff>
    </xdr:to>
    <xdr:sp macro="" textlink="">
      <xdr:nvSpPr>
        <xdr:cNvPr id="398" name="楕円 397"/>
        <xdr:cNvSpPr/>
      </xdr:nvSpPr>
      <xdr:spPr>
        <a:xfrm>
          <a:off x="3048000" y="13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101616</xdr:rowOff>
    </xdr:from>
    <xdr:ext cx="762000" cy="259045"/>
    <xdr:sp macro="" textlink="">
      <xdr:nvSpPr>
        <xdr:cNvPr id="399" name="テキスト ボックス 398"/>
        <xdr:cNvSpPr txBox="1"/>
      </xdr:nvSpPr>
      <xdr:spPr>
        <a:xfrm>
          <a:off x="27178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68580</xdr:rowOff>
    </xdr:from>
    <xdr:to>
      <xdr:col>11</xdr:col>
      <xdr:colOff>60325</xdr:colOff>
      <xdr:row>80</xdr:row>
      <xdr:rowOff>170180</xdr:rowOff>
    </xdr:to>
    <xdr:sp macro="" textlink="">
      <xdr:nvSpPr>
        <xdr:cNvPr id="400" name="楕円 399"/>
        <xdr:cNvSpPr/>
      </xdr:nvSpPr>
      <xdr:spPr>
        <a:xfrm>
          <a:off x="2159000" y="1378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154957</xdr:rowOff>
    </xdr:from>
    <xdr:ext cx="762000" cy="259045"/>
    <xdr:sp macro="" textlink="">
      <xdr:nvSpPr>
        <xdr:cNvPr id="401" name="テキスト ボックス 400"/>
        <xdr:cNvSpPr txBox="1"/>
      </xdr:nvSpPr>
      <xdr:spPr>
        <a:xfrm>
          <a:off x="1828800" y="1387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91439</xdr:rowOff>
    </xdr:from>
    <xdr:to>
      <xdr:col>6</xdr:col>
      <xdr:colOff>171450</xdr:colOff>
      <xdr:row>81</xdr:row>
      <xdr:rowOff>21589</xdr:rowOff>
    </xdr:to>
    <xdr:sp macro="" textlink="">
      <xdr:nvSpPr>
        <xdr:cNvPr id="402" name="楕円 401"/>
        <xdr:cNvSpPr/>
      </xdr:nvSpPr>
      <xdr:spPr>
        <a:xfrm>
          <a:off x="1270000" y="1380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6366</xdr:rowOff>
    </xdr:from>
    <xdr:ext cx="762000" cy="259045"/>
    <xdr:sp macro="" textlink="">
      <xdr:nvSpPr>
        <xdr:cNvPr id="403" name="テキスト ボックス 402"/>
        <xdr:cNvSpPr txBox="1"/>
      </xdr:nvSpPr>
      <xdr:spPr>
        <a:xfrm>
          <a:off x="939800" y="13893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公債費以外では、</a:t>
          </a:r>
          <a:r>
            <a:rPr kumimoji="1" lang="ja-JP" altLang="en-US" sz="1300">
              <a:solidFill>
                <a:schemeClr val="dk1"/>
              </a:solidFill>
              <a:effectLst/>
              <a:latin typeface="+mn-lt"/>
              <a:ea typeface="+mn-ea"/>
              <a:cs typeface="+mn-cs"/>
            </a:rPr>
            <a:t>補助費等</a:t>
          </a:r>
          <a:r>
            <a:rPr kumimoji="1" lang="ja-JP" altLang="ja-JP" sz="1300">
              <a:solidFill>
                <a:schemeClr val="dk1"/>
              </a:solidFill>
              <a:effectLst/>
              <a:latin typeface="+mn-lt"/>
              <a:ea typeface="+mn-ea"/>
              <a:cs typeface="+mn-cs"/>
            </a:rPr>
            <a:t>が最も多く</a:t>
          </a:r>
          <a:r>
            <a:rPr kumimoji="1" lang="en-US" altLang="ja-JP" sz="1300">
              <a:solidFill>
                <a:schemeClr val="dk1"/>
              </a:solidFill>
              <a:effectLst/>
              <a:latin typeface="+mn-lt"/>
              <a:ea typeface="+mn-ea"/>
              <a:cs typeface="+mn-cs"/>
            </a:rPr>
            <a:t>24.3%</a:t>
          </a:r>
          <a:r>
            <a:rPr kumimoji="1" lang="ja-JP" altLang="ja-JP" sz="1300">
              <a:solidFill>
                <a:schemeClr val="dk1"/>
              </a:solidFill>
              <a:effectLst/>
              <a:latin typeface="+mn-lt"/>
              <a:ea typeface="+mn-ea"/>
              <a:cs typeface="+mn-cs"/>
            </a:rPr>
            <a:t>となっており、続いて</a:t>
          </a:r>
          <a:r>
            <a:rPr kumimoji="1" lang="ja-JP" altLang="en-US" sz="1300">
              <a:solidFill>
                <a:schemeClr val="dk1"/>
              </a:solidFill>
              <a:effectLst/>
              <a:latin typeface="+mn-lt"/>
              <a:ea typeface="+mn-ea"/>
              <a:cs typeface="+mn-cs"/>
            </a:rPr>
            <a:t>人件費</a:t>
          </a:r>
          <a:r>
            <a:rPr kumimoji="1" lang="en-US" altLang="ja-JP" sz="1300">
              <a:solidFill>
                <a:schemeClr val="dk1"/>
              </a:solidFill>
              <a:effectLst/>
              <a:latin typeface="+mn-lt"/>
              <a:ea typeface="+mn-ea"/>
              <a:cs typeface="+mn-cs"/>
            </a:rPr>
            <a:t>21.2</a:t>
          </a:r>
          <a:r>
            <a:rPr kumimoji="1" lang="ja-JP" altLang="en-US" sz="1300">
              <a:solidFill>
                <a:schemeClr val="dk1"/>
              </a:solidFill>
              <a:effectLst/>
              <a:latin typeface="+mn-lt"/>
              <a:ea typeface="+mn-ea"/>
              <a:cs typeface="+mn-cs"/>
            </a:rPr>
            <a:t>％、物件費</a:t>
          </a:r>
          <a:r>
            <a:rPr kumimoji="1" lang="en-US" altLang="ja-JP" sz="1300">
              <a:solidFill>
                <a:schemeClr val="dk1"/>
              </a:solidFill>
              <a:effectLst/>
              <a:latin typeface="+mn-lt"/>
              <a:ea typeface="+mn-ea"/>
              <a:cs typeface="+mn-cs"/>
            </a:rPr>
            <a:t>14.0</a:t>
          </a:r>
          <a:r>
            <a:rPr kumimoji="1" lang="ja-JP" altLang="ja-JP" sz="1300">
              <a:solidFill>
                <a:schemeClr val="dk1"/>
              </a:solidFill>
              <a:effectLst/>
              <a:latin typeface="+mn-lt"/>
              <a:ea typeface="+mn-ea"/>
              <a:cs typeface="+mn-cs"/>
            </a:rPr>
            <a:t>％となっている。</a:t>
          </a:r>
          <a:endParaRPr lang="ja-JP" altLang="ja-JP" sz="1300">
            <a:effectLst/>
          </a:endParaRPr>
        </a:p>
        <a:p>
          <a:r>
            <a:rPr kumimoji="1" lang="ja-JP" altLang="ja-JP" sz="1300">
              <a:solidFill>
                <a:schemeClr val="dk1"/>
              </a:solidFill>
              <a:effectLst/>
              <a:latin typeface="+mn-lt"/>
              <a:ea typeface="+mn-ea"/>
              <a:cs typeface="+mn-cs"/>
            </a:rPr>
            <a:t>　公債費を除く経常経費は、類似団体平均を若干下回っており、全国平均、兵庫県平均と比較しても低く推移している。</a:t>
          </a:r>
          <a:endParaRPr lang="ja-JP" altLang="ja-JP" sz="1300">
            <a:effectLst/>
          </a:endParaRP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8" name="直線コネクタ 41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9" name="テキスト ボックス 41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0" name="直線コネクタ 41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1" name="テキスト ボックス 42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2" name="直線コネクタ 42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3" name="テキスト ボックス 42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4" name="直線コネクタ 42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5" name="テキスト ボックス 42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6" name="直線コネクタ 42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7" name="テキスト ボックス 42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80</xdr:row>
      <xdr:rowOff>92711</xdr:rowOff>
    </xdr:to>
    <xdr:cxnSp macro="">
      <xdr:nvCxnSpPr>
        <xdr:cNvPr id="431" name="直線コネクタ 430"/>
        <xdr:cNvCxnSpPr/>
      </xdr:nvCxnSpPr>
      <xdr:spPr>
        <a:xfrm flipV="1">
          <a:off x="16510000" y="12753340"/>
          <a:ext cx="0" cy="105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32" name="公債費以外最小値テキスト"/>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33" name="直線コネクタ 432"/>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34" name="公債費以外最大値テキスト"/>
        <xdr:cNvSpPr txBox="1"/>
      </xdr:nvSpPr>
      <xdr:spPr>
        <a:xfrm>
          <a:off x="16598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35" name="直線コネクタ 434"/>
        <xdr:cNvCxnSpPr/>
      </xdr:nvCxnSpPr>
      <xdr:spPr>
        <a:xfrm>
          <a:off x="16421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123189</xdr:rowOff>
    </xdr:from>
    <xdr:to>
      <xdr:col>82</xdr:col>
      <xdr:colOff>107950</xdr:colOff>
      <xdr:row>77</xdr:row>
      <xdr:rowOff>157480</xdr:rowOff>
    </xdr:to>
    <xdr:cxnSp macro="">
      <xdr:nvCxnSpPr>
        <xdr:cNvPr id="436" name="直線コネクタ 435"/>
        <xdr:cNvCxnSpPr/>
      </xdr:nvCxnSpPr>
      <xdr:spPr>
        <a:xfrm>
          <a:off x="15671800" y="1332483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162577</xdr:rowOff>
    </xdr:from>
    <xdr:ext cx="762000" cy="259045"/>
    <xdr:sp macro="" textlink="">
      <xdr:nvSpPr>
        <xdr:cNvPr id="437" name="公債費以外平均値テキスト"/>
        <xdr:cNvSpPr txBox="1"/>
      </xdr:nvSpPr>
      <xdr:spPr>
        <a:xfrm>
          <a:off x="16598900" y="1336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19050</xdr:rowOff>
    </xdr:from>
    <xdr:to>
      <xdr:col>82</xdr:col>
      <xdr:colOff>158750</xdr:colOff>
      <xdr:row>78</xdr:row>
      <xdr:rowOff>120650</xdr:rowOff>
    </xdr:to>
    <xdr:sp macro="" textlink="">
      <xdr:nvSpPr>
        <xdr:cNvPr id="438" name="フローチャート: 判断 437"/>
        <xdr:cNvSpPr/>
      </xdr:nvSpPr>
      <xdr:spPr>
        <a:xfrm>
          <a:off x="164592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81280</xdr:rowOff>
    </xdr:from>
    <xdr:to>
      <xdr:col>78</xdr:col>
      <xdr:colOff>69850</xdr:colOff>
      <xdr:row>77</xdr:row>
      <xdr:rowOff>123189</xdr:rowOff>
    </xdr:to>
    <xdr:cxnSp macro="">
      <xdr:nvCxnSpPr>
        <xdr:cNvPr id="439" name="直線コネクタ 438"/>
        <xdr:cNvCxnSpPr/>
      </xdr:nvCxnSpPr>
      <xdr:spPr>
        <a:xfrm>
          <a:off x="14782800" y="132829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129539</xdr:rowOff>
    </xdr:from>
    <xdr:to>
      <xdr:col>78</xdr:col>
      <xdr:colOff>120650</xdr:colOff>
      <xdr:row>78</xdr:row>
      <xdr:rowOff>59689</xdr:rowOff>
    </xdr:to>
    <xdr:sp macro="" textlink="">
      <xdr:nvSpPr>
        <xdr:cNvPr id="440" name="フローチャート: 判断 439"/>
        <xdr:cNvSpPr/>
      </xdr:nvSpPr>
      <xdr:spPr>
        <a:xfrm>
          <a:off x="15621000" y="1333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44466</xdr:rowOff>
    </xdr:from>
    <xdr:ext cx="736600" cy="259045"/>
    <xdr:sp macro="" textlink="">
      <xdr:nvSpPr>
        <xdr:cNvPr id="441" name="テキスト ボックス 440"/>
        <xdr:cNvSpPr txBox="1"/>
      </xdr:nvSpPr>
      <xdr:spPr>
        <a:xfrm>
          <a:off x="15290800" y="1341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81280</xdr:rowOff>
    </xdr:from>
    <xdr:to>
      <xdr:col>73</xdr:col>
      <xdr:colOff>180975</xdr:colOff>
      <xdr:row>77</xdr:row>
      <xdr:rowOff>81280</xdr:rowOff>
    </xdr:to>
    <xdr:cxnSp macro="">
      <xdr:nvCxnSpPr>
        <xdr:cNvPr id="442" name="直線コネクタ 441"/>
        <xdr:cNvCxnSpPr/>
      </xdr:nvCxnSpPr>
      <xdr:spPr>
        <a:xfrm>
          <a:off x="13893800" y="13282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76200</xdr:rowOff>
    </xdr:from>
    <xdr:to>
      <xdr:col>74</xdr:col>
      <xdr:colOff>31750</xdr:colOff>
      <xdr:row>78</xdr:row>
      <xdr:rowOff>6350</xdr:rowOff>
    </xdr:to>
    <xdr:sp macro="" textlink="">
      <xdr:nvSpPr>
        <xdr:cNvPr id="443" name="フローチャート: 判断 442"/>
        <xdr:cNvSpPr/>
      </xdr:nvSpPr>
      <xdr:spPr>
        <a:xfrm>
          <a:off x="14732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162577</xdr:rowOff>
    </xdr:from>
    <xdr:ext cx="762000" cy="259045"/>
    <xdr:sp macro="" textlink="">
      <xdr:nvSpPr>
        <xdr:cNvPr id="444" name="テキスト ボックス 443"/>
        <xdr:cNvSpPr txBox="1"/>
      </xdr:nvSpPr>
      <xdr:spPr>
        <a:xfrm>
          <a:off x="14401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58420</xdr:rowOff>
    </xdr:from>
    <xdr:to>
      <xdr:col>69</xdr:col>
      <xdr:colOff>92075</xdr:colOff>
      <xdr:row>77</xdr:row>
      <xdr:rowOff>81280</xdr:rowOff>
    </xdr:to>
    <xdr:cxnSp macro="">
      <xdr:nvCxnSpPr>
        <xdr:cNvPr id="445" name="直線コネクタ 444"/>
        <xdr:cNvCxnSpPr/>
      </xdr:nvCxnSpPr>
      <xdr:spPr>
        <a:xfrm>
          <a:off x="13004800" y="132600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72389</xdr:rowOff>
    </xdr:from>
    <xdr:to>
      <xdr:col>69</xdr:col>
      <xdr:colOff>142875</xdr:colOff>
      <xdr:row>78</xdr:row>
      <xdr:rowOff>2539</xdr:rowOff>
    </xdr:to>
    <xdr:sp macro="" textlink="">
      <xdr:nvSpPr>
        <xdr:cNvPr id="446" name="フローチャート: 判断 445"/>
        <xdr:cNvSpPr/>
      </xdr:nvSpPr>
      <xdr:spPr>
        <a:xfrm>
          <a:off x="13843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158766</xdr:rowOff>
    </xdr:from>
    <xdr:ext cx="762000" cy="259045"/>
    <xdr:sp macro="" textlink="">
      <xdr:nvSpPr>
        <xdr:cNvPr id="447" name="テキスト ボックス 446"/>
        <xdr:cNvSpPr txBox="1"/>
      </xdr:nvSpPr>
      <xdr:spPr>
        <a:xfrm>
          <a:off x="13512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72389</xdr:rowOff>
    </xdr:from>
    <xdr:to>
      <xdr:col>65</xdr:col>
      <xdr:colOff>53975</xdr:colOff>
      <xdr:row>78</xdr:row>
      <xdr:rowOff>2539</xdr:rowOff>
    </xdr:to>
    <xdr:sp macro="" textlink="">
      <xdr:nvSpPr>
        <xdr:cNvPr id="448" name="フローチャート: 判断 447"/>
        <xdr:cNvSpPr/>
      </xdr:nvSpPr>
      <xdr:spPr>
        <a:xfrm>
          <a:off x="12954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158766</xdr:rowOff>
    </xdr:from>
    <xdr:ext cx="762000" cy="259045"/>
    <xdr:sp macro="" textlink="">
      <xdr:nvSpPr>
        <xdr:cNvPr id="449" name="テキスト ボックス 448"/>
        <xdr:cNvSpPr txBox="1"/>
      </xdr:nvSpPr>
      <xdr:spPr>
        <a:xfrm>
          <a:off x="12623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106680</xdr:rowOff>
    </xdr:from>
    <xdr:to>
      <xdr:col>82</xdr:col>
      <xdr:colOff>158750</xdr:colOff>
      <xdr:row>78</xdr:row>
      <xdr:rowOff>36830</xdr:rowOff>
    </xdr:to>
    <xdr:sp macro="" textlink="">
      <xdr:nvSpPr>
        <xdr:cNvPr id="455" name="楕円 454"/>
        <xdr:cNvSpPr/>
      </xdr:nvSpPr>
      <xdr:spPr>
        <a:xfrm>
          <a:off x="16459200" y="133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123207</xdr:rowOff>
    </xdr:from>
    <xdr:ext cx="762000" cy="259045"/>
    <xdr:sp macro="" textlink="">
      <xdr:nvSpPr>
        <xdr:cNvPr id="456" name="公債費以外該当値テキスト"/>
        <xdr:cNvSpPr txBox="1"/>
      </xdr:nvSpPr>
      <xdr:spPr>
        <a:xfrm>
          <a:off x="165989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72389</xdr:rowOff>
    </xdr:from>
    <xdr:to>
      <xdr:col>78</xdr:col>
      <xdr:colOff>120650</xdr:colOff>
      <xdr:row>78</xdr:row>
      <xdr:rowOff>2539</xdr:rowOff>
    </xdr:to>
    <xdr:sp macro="" textlink="">
      <xdr:nvSpPr>
        <xdr:cNvPr id="457" name="楕円 456"/>
        <xdr:cNvSpPr/>
      </xdr:nvSpPr>
      <xdr:spPr>
        <a:xfrm>
          <a:off x="15621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12716</xdr:rowOff>
    </xdr:from>
    <xdr:ext cx="736600" cy="259045"/>
    <xdr:sp macro="" textlink="">
      <xdr:nvSpPr>
        <xdr:cNvPr id="458" name="テキスト ボックス 457"/>
        <xdr:cNvSpPr txBox="1"/>
      </xdr:nvSpPr>
      <xdr:spPr>
        <a:xfrm>
          <a:off x="15290800" y="13042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30480</xdr:rowOff>
    </xdr:from>
    <xdr:to>
      <xdr:col>74</xdr:col>
      <xdr:colOff>31750</xdr:colOff>
      <xdr:row>77</xdr:row>
      <xdr:rowOff>132080</xdr:rowOff>
    </xdr:to>
    <xdr:sp macro="" textlink="">
      <xdr:nvSpPr>
        <xdr:cNvPr id="459" name="楕円 458"/>
        <xdr:cNvSpPr/>
      </xdr:nvSpPr>
      <xdr:spPr>
        <a:xfrm>
          <a:off x="14732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142257</xdr:rowOff>
    </xdr:from>
    <xdr:ext cx="762000" cy="259045"/>
    <xdr:sp macro="" textlink="">
      <xdr:nvSpPr>
        <xdr:cNvPr id="460" name="テキスト ボックス 459"/>
        <xdr:cNvSpPr txBox="1"/>
      </xdr:nvSpPr>
      <xdr:spPr>
        <a:xfrm>
          <a:off x="14401800" y="1300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30480</xdr:rowOff>
    </xdr:from>
    <xdr:to>
      <xdr:col>69</xdr:col>
      <xdr:colOff>142875</xdr:colOff>
      <xdr:row>77</xdr:row>
      <xdr:rowOff>132080</xdr:rowOff>
    </xdr:to>
    <xdr:sp macro="" textlink="">
      <xdr:nvSpPr>
        <xdr:cNvPr id="461" name="楕円 460"/>
        <xdr:cNvSpPr/>
      </xdr:nvSpPr>
      <xdr:spPr>
        <a:xfrm>
          <a:off x="13843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142257</xdr:rowOff>
    </xdr:from>
    <xdr:ext cx="762000" cy="259045"/>
    <xdr:sp macro="" textlink="">
      <xdr:nvSpPr>
        <xdr:cNvPr id="462" name="テキスト ボックス 461"/>
        <xdr:cNvSpPr txBox="1"/>
      </xdr:nvSpPr>
      <xdr:spPr>
        <a:xfrm>
          <a:off x="13512800" y="1300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7620</xdr:rowOff>
    </xdr:from>
    <xdr:to>
      <xdr:col>65</xdr:col>
      <xdr:colOff>53975</xdr:colOff>
      <xdr:row>77</xdr:row>
      <xdr:rowOff>109220</xdr:rowOff>
    </xdr:to>
    <xdr:sp macro="" textlink="">
      <xdr:nvSpPr>
        <xdr:cNvPr id="463" name="楕円 462"/>
        <xdr:cNvSpPr/>
      </xdr:nvSpPr>
      <xdr:spPr>
        <a:xfrm>
          <a:off x="12954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119397</xdr:rowOff>
    </xdr:from>
    <xdr:ext cx="762000" cy="259045"/>
    <xdr:sp macro="" textlink="">
      <xdr:nvSpPr>
        <xdr:cNvPr id="464" name="テキスト ボックス 463"/>
        <xdr:cNvSpPr txBox="1"/>
      </xdr:nvSpPr>
      <xdr:spPr>
        <a:xfrm>
          <a:off x="12623800" y="1297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兵庫県多可町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84034</xdr:rowOff>
    </xdr:from>
    <xdr:to>
      <xdr:col>29</xdr:col>
      <xdr:colOff>127000</xdr:colOff>
      <xdr:row>19</xdr:row>
      <xdr:rowOff>120773</xdr:rowOff>
    </xdr:to>
    <xdr:cxnSp macro="">
      <xdr:nvCxnSpPr>
        <xdr:cNvPr id="47" name="直線コネクタ 46"/>
        <xdr:cNvCxnSpPr/>
      </xdr:nvCxnSpPr>
      <xdr:spPr bwMode="auto">
        <a:xfrm flipV="1">
          <a:off x="5651500" y="2189059"/>
          <a:ext cx="0" cy="12368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92850</xdr:rowOff>
    </xdr:from>
    <xdr:ext cx="762000" cy="259045"/>
    <xdr:sp macro="" textlink="">
      <xdr:nvSpPr>
        <xdr:cNvPr id="48" name="人口1人当たり決算額の推移最小値テキスト130"/>
        <xdr:cNvSpPr txBox="1"/>
      </xdr:nvSpPr>
      <xdr:spPr>
        <a:xfrm>
          <a:off x="5740400" y="339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120773</xdr:rowOff>
    </xdr:from>
    <xdr:to>
      <xdr:col>30</xdr:col>
      <xdr:colOff>25400</xdr:colOff>
      <xdr:row>19</xdr:row>
      <xdr:rowOff>120773</xdr:rowOff>
    </xdr:to>
    <xdr:cxnSp macro="">
      <xdr:nvCxnSpPr>
        <xdr:cNvPr id="49" name="直線コネクタ 48"/>
        <xdr:cNvCxnSpPr/>
      </xdr:nvCxnSpPr>
      <xdr:spPr bwMode="auto">
        <a:xfrm>
          <a:off x="5562600" y="34259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170411</xdr:rowOff>
    </xdr:from>
    <xdr:ext cx="762000" cy="259045"/>
    <xdr:sp macro="" textlink="">
      <xdr:nvSpPr>
        <xdr:cNvPr id="50" name="人口1人当たり決算額の推移最大値テキスト130"/>
        <xdr:cNvSpPr txBox="1"/>
      </xdr:nvSpPr>
      <xdr:spPr>
        <a:xfrm>
          <a:off x="5740400" y="193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84034</xdr:rowOff>
    </xdr:from>
    <xdr:to>
      <xdr:col>30</xdr:col>
      <xdr:colOff>25400</xdr:colOff>
      <xdr:row>12</xdr:row>
      <xdr:rowOff>84034</xdr:rowOff>
    </xdr:to>
    <xdr:cxnSp macro="">
      <xdr:nvCxnSpPr>
        <xdr:cNvPr id="51" name="直線コネクタ 50"/>
        <xdr:cNvCxnSpPr/>
      </xdr:nvCxnSpPr>
      <xdr:spPr bwMode="auto">
        <a:xfrm>
          <a:off x="5562600" y="21890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114438</xdr:rowOff>
    </xdr:from>
    <xdr:to>
      <xdr:col>29</xdr:col>
      <xdr:colOff>127000</xdr:colOff>
      <xdr:row>13</xdr:row>
      <xdr:rowOff>129232</xdr:rowOff>
    </xdr:to>
    <xdr:cxnSp macro="">
      <xdr:nvCxnSpPr>
        <xdr:cNvPr id="52" name="直線コネクタ 51"/>
        <xdr:cNvCxnSpPr/>
      </xdr:nvCxnSpPr>
      <xdr:spPr bwMode="auto">
        <a:xfrm>
          <a:off x="5003800" y="2390913"/>
          <a:ext cx="647700" cy="14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120264</xdr:rowOff>
    </xdr:from>
    <xdr:ext cx="762000" cy="259045"/>
    <xdr:sp macro="" textlink="">
      <xdr:nvSpPr>
        <xdr:cNvPr id="53" name="人口1人当たり決算額の推移平均値テキスト130"/>
        <xdr:cNvSpPr txBox="1"/>
      </xdr:nvSpPr>
      <xdr:spPr>
        <a:xfrm>
          <a:off x="5740400" y="29110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148187</xdr:rowOff>
    </xdr:from>
    <xdr:to>
      <xdr:col>29</xdr:col>
      <xdr:colOff>177800</xdr:colOff>
      <xdr:row>17</xdr:row>
      <xdr:rowOff>78337</xdr:rowOff>
    </xdr:to>
    <xdr:sp macro="" textlink="">
      <xdr:nvSpPr>
        <xdr:cNvPr id="54" name="フローチャート: 判断 53"/>
        <xdr:cNvSpPr/>
      </xdr:nvSpPr>
      <xdr:spPr bwMode="auto">
        <a:xfrm>
          <a:off x="5600700" y="2939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113409</xdr:rowOff>
    </xdr:from>
    <xdr:to>
      <xdr:col>26</xdr:col>
      <xdr:colOff>50800</xdr:colOff>
      <xdr:row>13</xdr:row>
      <xdr:rowOff>114438</xdr:rowOff>
    </xdr:to>
    <xdr:cxnSp macro="">
      <xdr:nvCxnSpPr>
        <xdr:cNvPr id="55" name="直線コネクタ 54"/>
        <xdr:cNvCxnSpPr/>
      </xdr:nvCxnSpPr>
      <xdr:spPr bwMode="auto">
        <a:xfrm>
          <a:off x="4305300" y="2389884"/>
          <a:ext cx="698500" cy="1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162458</xdr:rowOff>
    </xdr:from>
    <xdr:to>
      <xdr:col>26</xdr:col>
      <xdr:colOff>101600</xdr:colOff>
      <xdr:row>17</xdr:row>
      <xdr:rowOff>92608</xdr:rowOff>
    </xdr:to>
    <xdr:sp macro="" textlink="">
      <xdr:nvSpPr>
        <xdr:cNvPr id="56" name="フローチャート: 判断 55"/>
        <xdr:cNvSpPr/>
      </xdr:nvSpPr>
      <xdr:spPr bwMode="auto">
        <a:xfrm>
          <a:off x="4953000" y="2953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77385</xdr:rowOff>
    </xdr:from>
    <xdr:ext cx="736600" cy="259045"/>
    <xdr:sp macro="" textlink="">
      <xdr:nvSpPr>
        <xdr:cNvPr id="57" name="テキスト ボックス 56"/>
        <xdr:cNvSpPr txBox="1"/>
      </xdr:nvSpPr>
      <xdr:spPr>
        <a:xfrm>
          <a:off x="4622800" y="3039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113409</xdr:rowOff>
    </xdr:from>
    <xdr:to>
      <xdr:col>22</xdr:col>
      <xdr:colOff>114300</xdr:colOff>
      <xdr:row>13</xdr:row>
      <xdr:rowOff>148597</xdr:rowOff>
    </xdr:to>
    <xdr:cxnSp macro="">
      <xdr:nvCxnSpPr>
        <xdr:cNvPr id="58" name="直線コネクタ 57"/>
        <xdr:cNvCxnSpPr/>
      </xdr:nvCxnSpPr>
      <xdr:spPr bwMode="auto">
        <a:xfrm flipV="1">
          <a:off x="3606800" y="2389884"/>
          <a:ext cx="698500" cy="35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148089</xdr:rowOff>
    </xdr:from>
    <xdr:to>
      <xdr:col>22</xdr:col>
      <xdr:colOff>165100</xdr:colOff>
      <xdr:row>17</xdr:row>
      <xdr:rowOff>78239</xdr:rowOff>
    </xdr:to>
    <xdr:sp macro="" textlink="">
      <xdr:nvSpPr>
        <xdr:cNvPr id="59" name="フローチャート: 判断 58"/>
        <xdr:cNvSpPr/>
      </xdr:nvSpPr>
      <xdr:spPr bwMode="auto">
        <a:xfrm>
          <a:off x="4254500" y="2938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63016</xdr:rowOff>
    </xdr:from>
    <xdr:ext cx="762000" cy="259045"/>
    <xdr:sp macro="" textlink="">
      <xdr:nvSpPr>
        <xdr:cNvPr id="60" name="テキスト ボックス 59"/>
        <xdr:cNvSpPr txBox="1"/>
      </xdr:nvSpPr>
      <xdr:spPr>
        <a:xfrm>
          <a:off x="3924300" y="302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148597</xdr:rowOff>
    </xdr:from>
    <xdr:to>
      <xdr:col>18</xdr:col>
      <xdr:colOff>177800</xdr:colOff>
      <xdr:row>14</xdr:row>
      <xdr:rowOff>13168</xdr:rowOff>
    </xdr:to>
    <xdr:cxnSp macro="">
      <xdr:nvCxnSpPr>
        <xdr:cNvPr id="61" name="直線コネクタ 60"/>
        <xdr:cNvCxnSpPr/>
      </xdr:nvCxnSpPr>
      <xdr:spPr bwMode="auto">
        <a:xfrm flipV="1">
          <a:off x="2908300" y="2425072"/>
          <a:ext cx="698500" cy="36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141982</xdr:rowOff>
    </xdr:from>
    <xdr:to>
      <xdr:col>19</xdr:col>
      <xdr:colOff>38100</xdr:colOff>
      <xdr:row>17</xdr:row>
      <xdr:rowOff>72132</xdr:rowOff>
    </xdr:to>
    <xdr:sp macro="" textlink="">
      <xdr:nvSpPr>
        <xdr:cNvPr id="62" name="フローチャート: 判断 61"/>
        <xdr:cNvSpPr/>
      </xdr:nvSpPr>
      <xdr:spPr bwMode="auto">
        <a:xfrm>
          <a:off x="3556000" y="29328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56909</xdr:rowOff>
    </xdr:from>
    <xdr:ext cx="762000" cy="259045"/>
    <xdr:sp macro="" textlink="">
      <xdr:nvSpPr>
        <xdr:cNvPr id="63" name="テキスト ボックス 62"/>
        <xdr:cNvSpPr txBox="1"/>
      </xdr:nvSpPr>
      <xdr:spPr>
        <a:xfrm>
          <a:off x="3225800" y="3019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11746</xdr:rowOff>
    </xdr:from>
    <xdr:to>
      <xdr:col>15</xdr:col>
      <xdr:colOff>101600</xdr:colOff>
      <xdr:row>17</xdr:row>
      <xdr:rowOff>113346</xdr:rowOff>
    </xdr:to>
    <xdr:sp macro="" textlink="">
      <xdr:nvSpPr>
        <xdr:cNvPr id="64" name="フローチャート: 判断 63"/>
        <xdr:cNvSpPr/>
      </xdr:nvSpPr>
      <xdr:spPr bwMode="auto">
        <a:xfrm>
          <a:off x="2857500" y="29740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98123</xdr:rowOff>
    </xdr:from>
    <xdr:ext cx="762000" cy="259045"/>
    <xdr:sp macro="" textlink="">
      <xdr:nvSpPr>
        <xdr:cNvPr id="65" name="テキスト ボックス 64"/>
        <xdr:cNvSpPr txBox="1"/>
      </xdr:nvSpPr>
      <xdr:spPr>
        <a:xfrm>
          <a:off x="2527300" y="3060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78432</xdr:rowOff>
    </xdr:from>
    <xdr:to>
      <xdr:col>29</xdr:col>
      <xdr:colOff>177800</xdr:colOff>
      <xdr:row>14</xdr:row>
      <xdr:rowOff>8582</xdr:rowOff>
    </xdr:to>
    <xdr:sp macro="" textlink="">
      <xdr:nvSpPr>
        <xdr:cNvPr id="71" name="楕円 70"/>
        <xdr:cNvSpPr/>
      </xdr:nvSpPr>
      <xdr:spPr bwMode="auto">
        <a:xfrm>
          <a:off x="5600700" y="2354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94959</xdr:rowOff>
    </xdr:from>
    <xdr:ext cx="762000" cy="259045"/>
    <xdr:sp macro="" textlink="">
      <xdr:nvSpPr>
        <xdr:cNvPr id="72" name="人口1人当たり決算額の推移該当値テキスト130"/>
        <xdr:cNvSpPr txBox="1"/>
      </xdr:nvSpPr>
      <xdr:spPr>
        <a:xfrm>
          <a:off x="5740400" y="2199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63638</xdr:rowOff>
    </xdr:from>
    <xdr:to>
      <xdr:col>26</xdr:col>
      <xdr:colOff>101600</xdr:colOff>
      <xdr:row>13</xdr:row>
      <xdr:rowOff>165238</xdr:rowOff>
    </xdr:to>
    <xdr:sp macro="" textlink="">
      <xdr:nvSpPr>
        <xdr:cNvPr id="73" name="楕円 72"/>
        <xdr:cNvSpPr/>
      </xdr:nvSpPr>
      <xdr:spPr bwMode="auto">
        <a:xfrm>
          <a:off x="4953000" y="2340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3965</xdr:rowOff>
    </xdr:from>
    <xdr:ext cx="736600" cy="259045"/>
    <xdr:sp macro="" textlink="">
      <xdr:nvSpPr>
        <xdr:cNvPr id="74" name="テキスト ボックス 73"/>
        <xdr:cNvSpPr txBox="1"/>
      </xdr:nvSpPr>
      <xdr:spPr>
        <a:xfrm>
          <a:off x="4622800" y="2108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62609</xdr:rowOff>
    </xdr:from>
    <xdr:to>
      <xdr:col>22</xdr:col>
      <xdr:colOff>165100</xdr:colOff>
      <xdr:row>13</xdr:row>
      <xdr:rowOff>164209</xdr:rowOff>
    </xdr:to>
    <xdr:sp macro="" textlink="">
      <xdr:nvSpPr>
        <xdr:cNvPr id="75" name="楕円 74"/>
        <xdr:cNvSpPr/>
      </xdr:nvSpPr>
      <xdr:spPr bwMode="auto">
        <a:xfrm>
          <a:off x="4254500" y="23390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2936</xdr:rowOff>
    </xdr:from>
    <xdr:ext cx="762000" cy="259045"/>
    <xdr:sp macro="" textlink="">
      <xdr:nvSpPr>
        <xdr:cNvPr id="76" name="テキスト ボックス 75"/>
        <xdr:cNvSpPr txBox="1"/>
      </xdr:nvSpPr>
      <xdr:spPr>
        <a:xfrm>
          <a:off x="3924300" y="210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97797</xdr:rowOff>
    </xdr:from>
    <xdr:to>
      <xdr:col>19</xdr:col>
      <xdr:colOff>38100</xdr:colOff>
      <xdr:row>14</xdr:row>
      <xdr:rowOff>27947</xdr:rowOff>
    </xdr:to>
    <xdr:sp macro="" textlink="">
      <xdr:nvSpPr>
        <xdr:cNvPr id="77" name="楕円 76"/>
        <xdr:cNvSpPr/>
      </xdr:nvSpPr>
      <xdr:spPr bwMode="auto">
        <a:xfrm>
          <a:off x="3556000" y="2374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38124</xdr:rowOff>
    </xdr:from>
    <xdr:ext cx="762000" cy="259045"/>
    <xdr:sp macro="" textlink="">
      <xdr:nvSpPr>
        <xdr:cNvPr id="78" name="テキスト ボックス 77"/>
        <xdr:cNvSpPr txBox="1"/>
      </xdr:nvSpPr>
      <xdr:spPr>
        <a:xfrm>
          <a:off x="3225800" y="214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133818</xdr:rowOff>
    </xdr:from>
    <xdr:to>
      <xdr:col>15</xdr:col>
      <xdr:colOff>101600</xdr:colOff>
      <xdr:row>14</xdr:row>
      <xdr:rowOff>63968</xdr:rowOff>
    </xdr:to>
    <xdr:sp macro="" textlink="">
      <xdr:nvSpPr>
        <xdr:cNvPr id="79" name="楕円 78"/>
        <xdr:cNvSpPr/>
      </xdr:nvSpPr>
      <xdr:spPr bwMode="auto">
        <a:xfrm>
          <a:off x="2857500" y="2410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74145</xdr:rowOff>
    </xdr:from>
    <xdr:ext cx="762000" cy="259045"/>
    <xdr:sp macro="" textlink="">
      <xdr:nvSpPr>
        <xdr:cNvPr id="80" name="テキスト ボックス 79"/>
        <xdr:cNvSpPr txBox="1"/>
      </xdr:nvSpPr>
      <xdr:spPr>
        <a:xfrm>
          <a:off x="2527300" y="2179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310931</xdr:rowOff>
    </xdr:from>
    <xdr:to>
      <xdr:col>29</xdr:col>
      <xdr:colOff>127000</xdr:colOff>
      <xdr:row>38</xdr:row>
      <xdr:rowOff>116347</xdr:rowOff>
    </xdr:to>
    <xdr:cxnSp macro="">
      <xdr:nvCxnSpPr>
        <xdr:cNvPr id="107" name="直線コネクタ 106"/>
        <xdr:cNvCxnSpPr/>
      </xdr:nvCxnSpPr>
      <xdr:spPr bwMode="auto">
        <a:xfrm flipV="1">
          <a:off x="5651500" y="6235481"/>
          <a:ext cx="0" cy="1348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88424</xdr:rowOff>
    </xdr:from>
    <xdr:ext cx="762000" cy="259045"/>
    <xdr:sp macro="" textlink="">
      <xdr:nvSpPr>
        <xdr:cNvPr id="108" name="人口1人当たり決算額の推移最小値テキスト445"/>
        <xdr:cNvSpPr txBox="1"/>
      </xdr:nvSpPr>
      <xdr:spPr>
        <a:xfrm>
          <a:off x="5740400" y="7556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116347</xdr:rowOff>
    </xdr:from>
    <xdr:to>
      <xdr:col>30</xdr:col>
      <xdr:colOff>25400</xdr:colOff>
      <xdr:row>38</xdr:row>
      <xdr:rowOff>116347</xdr:rowOff>
    </xdr:to>
    <xdr:cxnSp macro="">
      <xdr:nvCxnSpPr>
        <xdr:cNvPr id="109" name="直線コネクタ 108"/>
        <xdr:cNvCxnSpPr/>
      </xdr:nvCxnSpPr>
      <xdr:spPr bwMode="auto">
        <a:xfrm>
          <a:off x="5562600" y="75839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54408</xdr:rowOff>
    </xdr:from>
    <xdr:ext cx="762000" cy="259045"/>
    <xdr:sp macro="" textlink="">
      <xdr:nvSpPr>
        <xdr:cNvPr id="110" name="人口1人当たり決算額の推移最大値テキスト445"/>
        <xdr:cNvSpPr txBox="1"/>
      </xdr:nvSpPr>
      <xdr:spPr>
        <a:xfrm>
          <a:off x="5740400" y="5978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310931</xdr:rowOff>
    </xdr:from>
    <xdr:to>
      <xdr:col>30</xdr:col>
      <xdr:colOff>25400</xdr:colOff>
      <xdr:row>33</xdr:row>
      <xdr:rowOff>310931</xdr:rowOff>
    </xdr:to>
    <xdr:cxnSp macro="">
      <xdr:nvCxnSpPr>
        <xdr:cNvPr id="111" name="直線コネクタ 110"/>
        <xdr:cNvCxnSpPr/>
      </xdr:nvCxnSpPr>
      <xdr:spPr bwMode="auto">
        <a:xfrm>
          <a:off x="5562600" y="62354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310931</xdr:rowOff>
    </xdr:from>
    <xdr:to>
      <xdr:col>29</xdr:col>
      <xdr:colOff>127000</xdr:colOff>
      <xdr:row>34</xdr:row>
      <xdr:rowOff>47630</xdr:rowOff>
    </xdr:to>
    <xdr:cxnSp macro="">
      <xdr:nvCxnSpPr>
        <xdr:cNvPr id="112" name="直線コネクタ 111"/>
        <xdr:cNvCxnSpPr/>
      </xdr:nvCxnSpPr>
      <xdr:spPr bwMode="auto">
        <a:xfrm flipV="1">
          <a:off x="5003800" y="6235481"/>
          <a:ext cx="647700" cy="795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119418</xdr:rowOff>
    </xdr:from>
    <xdr:ext cx="762000" cy="259045"/>
    <xdr:sp macro="" textlink="">
      <xdr:nvSpPr>
        <xdr:cNvPr id="113" name="人口1人当たり決算額の推移平均値テキスト445"/>
        <xdr:cNvSpPr txBox="1"/>
      </xdr:nvSpPr>
      <xdr:spPr>
        <a:xfrm>
          <a:off x="5740400" y="70726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147341</xdr:rowOff>
    </xdr:from>
    <xdr:to>
      <xdr:col>29</xdr:col>
      <xdr:colOff>177800</xdr:colOff>
      <xdr:row>37</xdr:row>
      <xdr:rowOff>77491</xdr:rowOff>
    </xdr:to>
    <xdr:sp macro="" textlink="">
      <xdr:nvSpPr>
        <xdr:cNvPr id="114" name="フローチャート: 判断 113"/>
        <xdr:cNvSpPr/>
      </xdr:nvSpPr>
      <xdr:spPr bwMode="auto">
        <a:xfrm>
          <a:off x="5600700" y="7100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47630</xdr:rowOff>
    </xdr:from>
    <xdr:to>
      <xdr:col>26</xdr:col>
      <xdr:colOff>50800</xdr:colOff>
      <xdr:row>34</xdr:row>
      <xdr:rowOff>132555</xdr:rowOff>
    </xdr:to>
    <xdr:cxnSp macro="">
      <xdr:nvCxnSpPr>
        <xdr:cNvPr id="115" name="直線コネクタ 114"/>
        <xdr:cNvCxnSpPr/>
      </xdr:nvCxnSpPr>
      <xdr:spPr bwMode="auto">
        <a:xfrm flipV="1">
          <a:off x="4305300" y="6315080"/>
          <a:ext cx="698500" cy="849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144369</xdr:rowOff>
    </xdr:from>
    <xdr:to>
      <xdr:col>26</xdr:col>
      <xdr:colOff>101600</xdr:colOff>
      <xdr:row>37</xdr:row>
      <xdr:rowOff>74519</xdr:rowOff>
    </xdr:to>
    <xdr:sp macro="" textlink="">
      <xdr:nvSpPr>
        <xdr:cNvPr id="116" name="フローチャート: 判断 115"/>
        <xdr:cNvSpPr/>
      </xdr:nvSpPr>
      <xdr:spPr bwMode="auto">
        <a:xfrm>
          <a:off x="4953000" y="709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59296</xdr:rowOff>
    </xdr:from>
    <xdr:ext cx="736600" cy="259045"/>
    <xdr:sp macro="" textlink="">
      <xdr:nvSpPr>
        <xdr:cNvPr id="117" name="テキスト ボックス 116"/>
        <xdr:cNvSpPr txBox="1"/>
      </xdr:nvSpPr>
      <xdr:spPr>
        <a:xfrm>
          <a:off x="4622800" y="7183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132555</xdr:rowOff>
    </xdr:from>
    <xdr:to>
      <xdr:col>22</xdr:col>
      <xdr:colOff>114300</xdr:colOff>
      <xdr:row>34</xdr:row>
      <xdr:rowOff>280779</xdr:rowOff>
    </xdr:to>
    <xdr:cxnSp macro="">
      <xdr:nvCxnSpPr>
        <xdr:cNvPr id="118" name="直線コネクタ 117"/>
        <xdr:cNvCxnSpPr/>
      </xdr:nvCxnSpPr>
      <xdr:spPr bwMode="auto">
        <a:xfrm flipV="1">
          <a:off x="3606800" y="6400005"/>
          <a:ext cx="698500" cy="1482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144711</xdr:rowOff>
    </xdr:from>
    <xdr:to>
      <xdr:col>22</xdr:col>
      <xdr:colOff>165100</xdr:colOff>
      <xdr:row>37</xdr:row>
      <xdr:rowOff>74861</xdr:rowOff>
    </xdr:to>
    <xdr:sp macro="" textlink="">
      <xdr:nvSpPr>
        <xdr:cNvPr id="119" name="フローチャート: 判断 118"/>
        <xdr:cNvSpPr/>
      </xdr:nvSpPr>
      <xdr:spPr bwMode="auto">
        <a:xfrm>
          <a:off x="4254500" y="7097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59638</xdr:rowOff>
    </xdr:from>
    <xdr:ext cx="762000" cy="259045"/>
    <xdr:sp macro="" textlink="">
      <xdr:nvSpPr>
        <xdr:cNvPr id="120" name="テキスト ボックス 119"/>
        <xdr:cNvSpPr txBox="1"/>
      </xdr:nvSpPr>
      <xdr:spPr>
        <a:xfrm>
          <a:off x="3924300" y="718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280779</xdr:rowOff>
    </xdr:from>
    <xdr:to>
      <xdr:col>18</xdr:col>
      <xdr:colOff>177800</xdr:colOff>
      <xdr:row>34</xdr:row>
      <xdr:rowOff>308349</xdr:rowOff>
    </xdr:to>
    <xdr:cxnSp macro="">
      <xdr:nvCxnSpPr>
        <xdr:cNvPr id="121" name="直線コネクタ 120"/>
        <xdr:cNvCxnSpPr/>
      </xdr:nvCxnSpPr>
      <xdr:spPr bwMode="auto">
        <a:xfrm flipV="1">
          <a:off x="2908300" y="6548229"/>
          <a:ext cx="698500" cy="275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148666</xdr:rowOff>
    </xdr:from>
    <xdr:to>
      <xdr:col>19</xdr:col>
      <xdr:colOff>38100</xdr:colOff>
      <xdr:row>37</xdr:row>
      <xdr:rowOff>78816</xdr:rowOff>
    </xdr:to>
    <xdr:sp macro="" textlink="">
      <xdr:nvSpPr>
        <xdr:cNvPr id="122" name="フローチャート: 判断 121"/>
        <xdr:cNvSpPr/>
      </xdr:nvSpPr>
      <xdr:spPr bwMode="auto">
        <a:xfrm>
          <a:off x="3556000" y="7101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63593</xdr:rowOff>
    </xdr:from>
    <xdr:ext cx="762000" cy="259045"/>
    <xdr:sp macro="" textlink="">
      <xdr:nvSpPr>
        <xdr:cNvPr id="123" name="テキスト ボックス 122"/>
        <xdr:cNvSpPr txBox="1"/>
      </xdr:nvSpPr>
      <xdr:spPr>
        <a:xfrm>
          <a:off x="3225800" y="7188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79103</xdr:rowOff>
    </xdr:from>
    <xdr:to>
      <xdr:col>15</xdr:col>
      <xdr:colOff>101600</xdr:colOff>
      <xdr:row>37</xdr:row>
      <xdr:rowOff>9253</xdr:rowOff>
    </xdr:to>
    <xdr:sp macro="" textlink="">
      <xdr:nvSpPr>
        <xdr:cNvPr id="124" name="フローチャート: 判断 123"/>
        <xdr:cNvSpPr/>
      </xdr:nvSpPr>
      <xdr:spPr bwMode="auto">
        <a:xfrm>
          <a:off x="2857500" y="70323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165480</xdr:rowOff>
    </xdr:from>
    <xdr:ext cx="762000" cy="259045"/>
    <xdr:sp macro="" textlink="">
      <xdr:nvSpPr>
        <xdr:cNvPr id="125" name="テキスト ボックス 124"/>
        <xdr:cNvSpPr txBox="1"/>
      </xdr:nvSpPr>
      <xdr:spPr>
        <a:xfrm>
          <a:off x="2527300" y="7118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260131</xdr:rowOff>
    </xdr:from>
    <xdr:to>
      <xdr:col>29</xdr:col>
      <xdr:colOff>177800</xdr:colOff>
      <xdr:row>34</xdr:row>
      <xdr:rowOff>18831</xdr:rowOff>
    </xdr:to>
    <xdr:sp macro="" textlink="">
      <xdr:nvSpPr>
        <xdr:cNvPr id="131" name="楕円 130"/>
        <xdr:cNvSpPr/>
      </xdr:nvSpPr>
      <xdr:spPr bwMode="auto">
        <a:xfrm>
          <a:off x="5600700" y="6184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206808</xdr:rowOff>
    </xdr:from>
    <xdr:ext cx="762000" cy="259045"/>
    <xdr:sp macro="" textlink="">
      <xdr:nvSpPr>
        <xdr:cNvPr id="132" name="人口1人当たり決算額の推移該当値テキスト445"/>
        <xdr:cNvSpPr txBox="1"/>
      </xdr:nvSpPr>
      <xdr:spPr>
        <a:xfrm>
          <a:off x="5740400" y="6131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339730</xdr:rowOff>
    </xdr:from>
    <xdr:to>
      <xdr:col>26</xdr:col>
      <xdr:colOff>101600</xdr:colOff>
      <xdr:row>34</xdr:row>
      <xdr:rowOff>98430</xdr:rowOff>
    </xdr:to>
    <xdr:sp macro="" textlink="">
      <xdr:nvSpPr>
        <xdr:cNvPr id="133" name="楕円 132"/>
        <xdr:cNvSpPr/>
      </xdr:nvSpPr>
      <xdr:spPr bwMode="auto">
        <a:xfrm>
          <a:off x="4953000" y="6264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108607</xdr:rowOff>
    </xdr:from>
    <xdr:ext cx="736600" cy="259045"/>
    <xdr:sp macro="" textlink="">
      <xdr:nvSpPr>
        <xdr:cNvPr id="134" name="テキスト ボックス 133"/>
        <xdr:cNvSpPr txBox="1"/>
      </xdr:nvSpPr>
      <xdr:spPr>
        <a:xfrm>
          <a:off x="4622800" y="6033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81755</xdr:rowOff>
    </xdr:from>
    <xdr:to>
      <xdr:col>22</xdr:col>
      <xdr:colOff>165100</xdr:colOff>
      <xdr:row>34</xdr:row>
      <xdr:rowOff>183355</xdr:rowOff>
    </xdr:to>
    <xdr:sp macro="" textlink="">
      <xdr:nvSpPr>
        <xdr:cNvPr id="135" name="楕円 134"/>
        <xdr:cNvSpPr/>
      </xdr:nvSpPr>
      <xdr:spPr bwMode="auto">
        <a:xfrm>
          <a:off x="4254500" y="6349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193532</xdr:rowOff>
    </xdr:from>
    <xdr:ext cx="762000" cy="259045"/>
    <xdr:sp macro="" textlink="">
      <xdr:nvSpPr>
        <xdr:cNvPr id="136" name="テキスト ボックス 135"/>
        <xdr:cNvSpPr txBox="1"/>
      </xdr:nvSpPr>
      <xdr:spPr>
        <a:xfrm>
          <a:off x="3924300" y="61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229979</xdr:rowOff>
    </xdr:from>
    <xdr:to>
      <xdr:col>19</xdr:col>
      <xdr:colOff>38100</xdr:colOff>
      <xdr:row>34</xdr:row>
      <xdr:rowOff>331580</xdr:rowOff>
    </xdr:to>
    <xdr:sp macro="" textlink="">
      <xdr:nvSpPr>
        <xdr:cNvPr id="137" name="楕円 136"/>
        <xdr:cNvSpPr/>
      </xdr:nvSpPr>
      <xdr:spPr bwMode="auto">
        <a:xfrm>
          <a:off x="3556000" y="6497429"/>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341756</xdr:rowOff>
    </xdr:from>
    <xdr:ext cx="762000" cy="259045"/>
    <xdr:sp macro="" textlink="">
      <xdr:nvSpPr>
        <xdr:cNvPr id="138" name="テキスト ボックス 137"/>
        <xdr:cNvSpPr txBox="1"/>
      </xdr:nvSpPr>
      <xdr:spPr>
        <a:xfrm>
          <a:off x="3225800" y="6266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257549</xdr:rowOff>
    </xdr:from>
    <xdr:to>
      <xdr:col>15</xdr:col>
      <xdr:colOff>101600</xdr:colOff>
      <xdr:row>35</xdr:row>
      <xdr:rowOff>16249</xdr:rowOff>
    </xdr:to>
    <xdr:sp macro="" textlink="">
      <xdr:nvSpPr>
        <xdr:cNvPr id="139" name="楕円 138"/>
        <xdr:cNvSpPr/>
      </xdr:nvSpPr>
      <xdr:spPr bwMode="auto">
        <a:xfrm>
          <a:off x="2857500" y="6524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26425</xdr:rowOff>
    </xdr:from>
    <xdr:ext cx="762000" cy="259045"/>
    <xdr:sp macro="" textlink="">
      <xdr:nvSpPr>
        <xdr:cNvPr id="140" name="テキスト ボックス 139"/>
        <xdr:cNvSpPr txBox="1"/>
      </xdr:nvSpPr>
      <xdr:spPr>
        <a:xfrm>
          <a:off x="2527300" y="6293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兵庫県多可町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21,367
21,176
185.19
12,467,079
12,423,568
16,966
7,631,583
14,936,348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16.8
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140062</xdr:rowOff>
    </xdr:from>
    <xdr:to>
      <xdr:col>24</xdr:col>
      <xdr:colOff>62865</xdr:colOff>
      <xdr:row>39</xdr:row>
      <xdr:rowOff>83845</xdr:rowOff>
    </xdr:to>
    <xdr:cxnSp macro="">
      <xdr:nvCxnSpPr>
        <xdr:cNvPr id="56" name="直線コネクタ 55"/>
        <xdr:cNvCxnSpPr/>
      </xdr:nvCxnSpPr>
      <xdr:spPr>
        <a:xfrm flipV="1">
          <a:off x="4633595" y="5112112"/>
          <a:ext cx="1270" cy="1658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87672</xdr:rowOff>
    </xdr:from>
    <xdr:ext cx="534377" cy="259045"/>
    <xdr:sp macro="" textlink="">
      <xdr:nvSpPr>
        <xdr:cNvPr id="57" name="人件費最小値テキスト"/>
        <xdr:cNvSpPr txBox="1"/>
      </xdr:nvSpPr>
      <xdr:spPr>
        <a:xfrm>
          <a:off x="4686300" y="677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83845</xdr:rowOff>
    </xdr:from>
    <xdr:to>
      <xdr:col>24</xdr:col>
      <xdr:colOff>152400</xdr:colOff>
      <xdr:row>39</xdr:row>
      <xdr:rowOff>83845</xdr:rowOff>
    </xdr:to>
    <xdr:cxnSp macro="">
      <xdr:nvCxnSpPr>
        <xdr:cNvPr id="58" name="直線コネクタ 57"/>
        <xdr:cNvCxnSpPr/>
      </xdr:nvCxnSpPr>
      <xdr:spPr>
        <a:xfrm>
          <a:off x="4546600" y="6770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86739</xdr:rowOff>
    </xdr:from>
    <xdr:ext cx="599010" cy="259045"/>
    <xdr:sp macro="" textlink="">
      <xdr:nvSpPr>
        <xdr:cNvPr id="59" name="人件費最大値テキスト"/>
        <xdr:cNvSpPr txBox="1"/>
      </xdr:nvSpPr>
      <xdr:spPr>
        <a:xfrm>
          <a:off x="4686300" y="4887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140062</xdr:rowOff>
    </xdr:from>
    <xdr:to>
      <xdr:col>24</xdr:col>
      <xdr:colOff>152400</xdr:colOff>
      <xdr:row>29</xdr:row>
      <xdr:rowOff>140062</xdr:rowOff>
    </xdr:to>
    <xdr:cxnSp macro="">
      <xdr:nvCxnSpPr>
        <xdr:cNvPr id="60" name="直線コネクタ 59"/>
        <xdr:cNvCxnSpPr/>
      </xdr:nvCxnSpPr>
      <xdr:spPr>
        <a:xfrm>
          <a:off x="4546600" y="5112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39725</xdr:rowOff>
    </xdr:from>
    <xdr:to>
      <xdr:col>24</xdr:col>
      <xdr:colOff>63500</xdr:colOff>
      <xdr:row>34</xdr:row>
      <xdr:rowOff>66053</xdr:rowOff>
    </xdr:to>
    <xdr:cxnSp macro="">
      <xdr:nvCxnSpPr>
        <xdr:cNvPr id="61" name="直線コネクタ 60"/>
        <xdr:cNvCxnSpPr/>
      </xdr:nvCxnSpPr>
      <xdr:spPr>
        <a:xfrm>
          <a:off x="3797300" y="5869025"/>
          <a:ext cx="838200" cy="2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34085</xdr:rowOff>
    </xdr:from>
    <xdr:ext cx="534377" cy="259045"/>
    <xdr:sp macro="" textlink="">
      <xdr:nvSpPr>
        <xdr:cNvPr id="62" name="人件費平均値テキスト"/>
        <xdr:cNvSpPr txBox="1"/>
      </xdr:nvSpPr>
      <xdr:spPr>
        <a:xfrm>
          <a:off x="4686300" y="6206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55658</xdr:rowOff>
    </xdr:from>
    <xdr:to>
      <xdr:col>24</xdr:col>
      <xdr:colOff>114300</xdr:colOff>
      <xdr:row>36</xdr:row>
      <xdr:rowOff>157258</xdr:rowOff>
    </xdr:to>
    <xdr:sp macro="" textlink="">
      <xdr:nvSpPr>
        <xdr:cNvPr id="63" name="フローチャート: 判断 62"/>
        <xdr:cNvSpPr/>
      </xdr:nvSpPr>
      <xdr:spPr>
        <a:xfrm>
          <a:off x="4584700" y="622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145377</xdr:rowOff>
    </xdr:from>
    <xdr:to>
      <xdr:col>19</xdr:col>
      <xdr:colOff>177800</xdr:colOff>
      <xdr:row>34</xdr:row>
      <xdr:rowOff>39725</xdr:rowOff>
    </xdr:to>
    <xdr:cxnSp macro="">
      <xdr:nvCxnSpPr>
        <xdr:cNvPr id="64" name="直線コネクタ 63"/>
        <xdr:cNvCxnSpPr/>
      </xdr:nvCxnSpPr>
      <xdr:spPr>
        <a:xfrm>
          <a:off x="2908300" y="5803227"/>
          <a:ext cx="889000" cy="6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58439</xdr:rowOff>
    </xdr:from>
    <xdr:to>
      <xdr:col>20</xdr:col>
      <xdr:colOff>38100</xdr:colOff>
      <xdr:row>36</xdr:row>
      <xdr:rowOff>160039</xdr:rowOff>
    </xdr:to>
    <xdr:sp macro="" textlink="">
      <xdr:nvSpPr>
        <xdr:cNvPr id="65" name="フローチャート: 判断 64"/>
        <xdr:cNvSpPr/>
      </xdr:nvSpPr>
      <xdr:spPr>
        <a:xfrm>
          <a:off x="3746500" y="623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151166</xdr:rowOff>
    </xdr:from>
    <xdr:ext cx="534377" cy="259045"/>
    <xdr:sp macro="" textlink="">
      <xdr:nvSpPr>
        <xdr:cNvPr id="66" name="テキスト ボックス 65"/>
        <xdr:cNvSpPr txBox="1"/>
      </xdr:nvSpPr>
      <xdr:spPr>
        <a:xfrm>
          <a:off x="3530111" y="632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145377</xdr:rowOff>
    </xdr:from>
    <xdr:to>
      <xdr:col>15</xdr:col>
      <xdr:colOff>50800</xdr:colOff>
      <xdr:row>33</xdr:row>
      <xdr:rowOff>165989</xdr:rowOff>
    </xdr:to>
    <xdr:cxnSp macro="">
      <xdr:nvCxnSpPr>
        <xdr:cNvPr id="67" name="直線コネクタ 66"/>
        <xdr:cNvCxnSpPr/>
      </xdr:nvCxnSpPr>
      <xdr:spPr>
        <a:xfrm flipV="1">
          <a:off x="2019300" y="5803227"/>
          <a:ext cx="889000" cy="2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47790</xdr:rowOff>
    </xdr:from>
    <xdr:to>
      <xdr:col>15</xdr:col>
      <xdr:colOff>101600</xdr:colOff>
      <xdr:row>36</xdr:row>
      <xdr:rowOff>149390</xdr:rowOff>
    </xdr:to>
    <xdr:sp macro="" textlink="">
      <xdr:nvSpPr>
        <xdr:cNvPr id="68" name="フローチャート: 判断 67"/>
        <xdr:cNvSpPr/>
      </xdr:nvSpPr>
      <xdr:spPr>
        <a:xfrm>
          <a:off x="2857500" y="621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140517</xdr:rowOff>
    </xdr:from>
    <xdr:ext cx="534377" cy="259045"/>
    <xdr:sp macro="" textlink="">
      <xdr:nvSpPr>
        <xdr:cNvPr id="69" name="テキスト ボックス 68"/>
        <xdr:cNvSpPr txBox="1"/>
      </xdr:nvSpPr>
      <xdr:spPr>
        <a:xfrm>
          <a:off x="2641111" y="631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149930</xdr:rowOff>
    </xdr:from>
    <xdr:to>
      <xdr:col>10</xdr:col>
      <xdr:colOff>114300</xdr:colOff>
      <xdr:row>33</xdr:row>
      <xdr:rowOff>165989</xdr:rowOff>
    </xdr:to>
    <xdr:cxnSp macro="">
      <xdr:nvCxnSpPr>
        <xdr:cNvPr id="70" name="直線コネクタ 69"/>
        <xdr:cNvCxnSpPr/>
      </xdr:nvCxnSpPr>
      <xdr:spPr>
        <a:xfrm>
          <a:off x="1130300" y="5807780"/>
          <a:ext cx="889000" cy="1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81813</xdr:rowOff>
    </xdr:from>
    <xdr:to>
      <xdr:col>10</xdr:col>
      <xdr:colOff>165100</xdr:colOff>
      <xdr:row>37</xdr:row>
      <xdr:rowOff>11963</xdr:rowOff>
    </xdr:to>
    <xdr:sp macro="" textlink="">
      <xdr:nvSpPr>
        <xdr:cNvPr id="71" name="フローチャート: 判断 70"/>
        <xdr:cNvSpPr/>
      </xdr:nvSpPr>
      <xdr:spPr>
        <a:xfrm>
          <a:off x="1968500" y="625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3090</xdr:rowOff>
    </xdr:from>
    <xdr:ext cx="534377" cy="259045"/>
    <xdr:sp macro="" textlink="">
      <xdr:nvSpPr>
        <xdr:cNvPr id="72" name="テキスト ボックス 71"/>
        <xdr:cNvSpPr txBox="1"/>
      </xdr:nvSpPr>
      <xdr:spPr>
        <a:xfrm>
          <a:off x="1752111" y="634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142754</xdr:rowOff>
    </xdr:from>
    <xdr:to>
      <xdr:col>6</xdr:col>
      <xdr:colOff>38100</xdr:colOff>
      <xdr:row>37</xdr:row>
      <xdr:rowOff>72904</xdr:rowOff>
    </xdr:to>
    <xdr:sp macro="" textlink="">
      <xdr:nvSpPr>
        <xdr:cNvPr id="73" name="フローチャート: 判断 72"/>
        <xdr:cNvSpPr/>
      </xdr:nvSpPr>
      <xdr:spPr>
        <a:xfrm>
          <a:off x="1079500" y="631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64031</xdr:rowOff>
    </xdr:from>
    <xdr:ext cx="534377" cy="259045"/>
    <xdr:sp macro="" textlink="">
      <xdr:nvSpPr>
        <xdr:cNvPr id="74" name="テキスト ボックス 73"/>
        <xdr:cNvSpPr txBox="1"/>
      </xdr:nvSpPr>
      <xdr:spPr>
        <a:xfrm>
          <a:off x="863111" y="640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15253</xdr:rowOff>
    </xdr:from>
    <xdr:to>
      <xdr:col>24</xdr:col>
      <xdr:colOff>114300</xdr:colOff>
      <xdr:row>34</xdr:row>
      <xdr:rowOff>116853</xdr:rowOff>
    </xdr:to>
    <xdr:sp macro="" textlink="">
      <xdr:nvSpPr>
        <xdr:cNvPr id="80" name="楕円 79"/>
        <xdr:cNvSpPr/>
      </xdr:nvSpPr>
      <xdr:spPr>
        <a:xfrm>
          <a:off x="4584700" y="584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38130</xdr:rowOff>
    </xdr:from>
    <xdr:ext cx="534377" cy="259045"/>
    <xdr:sp macro="" textlink="">
      <xdr:nvSpPr>
        <xdr:cNvPr id="81" name="人件費該当値テキスト"/>
        <xdr:cNvSpPr txBox="1"/>
      </xdr:nvSpPr>
      <xdr:spPr>
        <a:xfrm>
          <a:off x="4686300" y="569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160375</xdr:rowOff>
    </xdr:from>
    <xdr:to>
      <xdr:col>20</xdr:col>
      <xdr:colOff>38100</xdr:colOff>
      <xdr:row>34</xdr:row>
      <xdr:rowOff>90525</xdr:rowOff>
    </xdr:to>
    <xdr:sp macro="" textlink="">
      <xdr:nvSpPr>
        <xdr:cNvPr id="82" name="楕円 81"/>
        <xdr:cNvSpPr/>
      </xdr:nvSpPr>
      <xdr:spPr>
        <a:xfrm>
          <a:off x="3746500" y="581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107052</xdr:rowOff>
    </xdr:from>
    <xdr:ext cx="534377" cy="259045"/>
    <xdr:sp macro="" textlink="">
      <xdr:nvSpPr>
        <xdr:cNvPr id="83" name="テキスト ボックス 82"/>
        <xdr:cNvSpPr txBox="1"/>
      </xdr:nvSpPr>
      <xdr:spPr>
        <a:xfrm>
          <a:off x="3530111" y="559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94577</xdr:rowOff>
    </xdr:from>
    <xdr:to>
      <xdr:col>15</xdr:col>
      <xdr:colOff>101600</xdr:colOff>
      <xdr:row>34</xdr:row>
      <xdr:rowOff>24727</xdr:rowOff>
    </xdr:to>
    <xdr:sp macro="" textlink="">
      <xdr:nvSpPr>
        <xdr:cNvPr id="84" name="楕円 83"/>
        <xdr:cNvSpPr/>
      </xdr:nvSpPr>
      <xdr:spPr>
        <a:xfrm>
          <a:off x="2857500" y="575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41254</xdr:rowOff>
    </xdr:from>
    <xdr:ext cx="534377" cy="259045"/>
    <xdr:sp macro="" textlink="">
      <xdr:nvSpPr>
        <xdr:cNvPr id="85" name="テキスト ボックス 84"/>
        <xdr:cNvSpPr txBox="1"/>
      </xdr:nvSpPr>
      <xdr:spPr>
        <a:xfrm>
          <a:off x="2641111" y="552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115189</xdr:rowOff>
    </xdr:from>
    <xdr:to>
      <xdr:col>10</xdr:col>
      <xdr:colOff>165100</xdr:colOff>
      <xdr:row>34</xdr:row>
      <xdr:rowOff>45339</xdr:rowOff>
    </xdr:to>
    <xdr:sp macro="" textlink="">
      <xdr:nvSpPr>
        <xdr:cNvPr id="86" name="楕円 85"/>
        <xdr:cNvSpPr/>
      </xdr:nvSpPr>
      <xdr:spPr>
        <a:xfrm>
          <a:off x="1968500" y="577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61866</xdr:rowOff>
    </xdr:from>
    <xdr:ext cx="534377" cy="259045"/>
    <xdr:sp macro="" textlink="">
      <xdr:nvSpPr>
        <xdr:cNvPr id="87" name="テキスト ボックス 86"/>
        <xdr:cNvSpPr txBox="1"/>
      </xdr:nvSpPr>
      <xdr:spPr>
        <a:xfrm>
          <a:off x="1752111" y="554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99130</xdr:rowOff>
    </xdr:from>
    <xdr:to>
      <xdr:col>6</xdr:col>
      <xdr:colOff>38100</xdr:colOff>
      <xdr:row>34</xdr:row>
      <xdr:rowOff>29280</xdr:rowOff>
    </xdr:to>
    <xdr:sp macro="" textlink="">
      <xdr:nvSpPr>
        <xdr:cNvPr id="88" name="楕円 87"/>
        <xdr:cNvSpPr/>
      </xdr:nvSpPr>
      <xdr:spPr>
        <a:xfrm>
          <a:off x="1079500" y="575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45807</xdr:rowOff>
    </xdr:from>
    <xdr:ext cx="534377" cy="259045"/>
    <xdr:sp macro="" textlink="">
      <xdr:nvSpPr>
        <xdr:cNvPr id="89" name="テキスト ボックス 88"/>
        <xdr:cNvSpPr txBox="1"/>
      </xdr:nvSpPr>
      <xdr:spPr>
        <a:xfrm>
          <a:off x="863111" y="553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168942</xdr:rowOff>
    </xdr:from>
    <xdr:to>
      <xdr:col>24</xdr:col>
      <xdr:colOff>62865</xdr:colOff>
      <xdr:row>57</xdr:row>
      <xdr:rowOff>153877</xdr:rowOff>
    </xdr:to>
    <xdr:cxnSp macro="">
      <xdr:nvCxnSpPr>
        <xdr:cNvPr id="111" name="直線コネクタ 110"/>
        <xdr:cNvCxnSpPr/>
      </xdr:nvCxnSpPr>
      <xdr:spPr>
        <a:xfrm flipV="1">
          <a:off x="4633595" y="8912892"/>
          <a:ext cx="1270" cy="1013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157704</xdr:rowOff>
    </xdr:from>
    <xdr:ext cx="534377" cy="259045"/>
    <xdr:sp macro="" textlink="">
      <xdr:nvSpPr>
        <xdr:cNvPr id="112" name="物件費最小値テキスト"/>
        <xdr:cNvSpPr txBox="1"/>
      </xdr:nvSpPr>
      <xdr:spPr>
        <a:xfrm>
          <a:off x="4686300" y="993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153877</xdr:rowOff>
    </xdr:from>
    <xdr:to>
      <xdr:col>24</xdr:col>
      <xdr:colOff>152400</xdr:colOff>
      <xdr:row>57</xdr:row>
      <xdr:rowOff>153877</xdr:rowOff>
    </xdr:to>
    <xdr:cxnSp macro="">
      <xdr:nvCxnSpPr>
        <xdr:cNvPr id="113" name="直線コネクタ 112"/>
        <xdr:cNvCxnSpPr/>
      </xdr:nvCxnSpPr>
      <xdr:spPr>
        <a:xfrm>
          <a:off x="4546600" y="992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115619</xdr:rowOff>
    </xdr:from>
    <xdr:ext cx="599010" cy="259045"/>
    <xdr:sp macro="" textlink="">
      <xdr:nvSpPr>
        <xdr:cNvPr id="114" name="物件費最大値テキスト"/>
        <xdr:cNvSpPr txBox="1"/>
      </xdr:nvSpPr>
      <xdr:spPr>
        <a:xfrm>
          <a:off x="4686300" y="8688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168942</xdr:rowOff>
    </xdr:from>
    <xdr:to>
      <xdr:col>24</xdr:col>
      <xdr:colOff>152400</xdr:colOff>
      <xdr:row>51</xdr:row>
      <xdr:rowOff>168942</xdr:rowOff>
    </xdr:to>
    <xdr:cxnSp macro="">
      <xdr:nvCxnSpPr>
        <xdr:cNvPr id="115" name="直線コネクタ 114"/>
        <xdr:cNvCxnSpPr/>
      </xdr:nvCxnSpPr>
      <xdr:spPr>
        <a:xfrm>
          <a:off x="4546600" y="8912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78755</xdr:rowOff>
    </xdr:from>
    <xdr:to>
      <xdr:col>24</xdr:col>
      <xdr:colOff>63500</xdr:colOff>
      <xdr:row>56</xdr:row>
      <xdr:rowOff>89984</xdr:rowOff>
    </xdr:to>
    <xdr:cxnSp macro="">
      <xdr:nvCxnSpPr>
        <xdr:cNvPr id="116" name="直線コネクタ 115"/>
        <xdr:cNvCxnSpPr/>
      </xdr:nvCxnSpPr>
      <xdr:spPr>
        <a:xfrm flipV="1">
          <a:off x="3797300" y="9679955"/>
          <a:ext cx="838200" cy="1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93758</xdr:rowOff>
    </xdr:from>
    <xdr:ext cx="534377" cy="259045"/>
    <xdr:sp macro="" textlink="">
      <xdr:nvSpPr>
        <xdr:cNvPr id="117" name="物件費平均値テキスト"/>
        <xdr:cNvSpPr txBox="1"/>
      </xdr:nvSpPr>
      <xdr:spPr>
        <a:xfrm>
          <a:off x="4686300" y="9694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115331</xdr:rowOff>
    </xdr:from>
    <xdr:to>
      <xdr:col>24</xdr:col>
      <xdr:colOff>114300</xdr:colOff>
      <xdr:row>57</xdr:row>
      <xdr:rowOff>45481</xdr:rowOff>
    </xdr:to>
    <xdr:sp macro="" textlink="">
      <xdr:nvSpPr>
        <xdr:cNvPr id="118" name="フローチャート: 判断 117"/>
        <xdr:cNvSpPr/>
      </xdr:nvSpPr>
      <xdr:spPr>
        <a:xfrm>
          <a:off x="4584700" y="971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89984</xdr:rowOff>
    </xdr:from>
    <xdr:to>
      <xdr:col>19</xdr:col>
      <xdr:colOff>177800</xdr:colOff>
      <xdr:row>56</xdr:row>
      <xdr:rowOff>95635</xdr:rowOff>
    </xdr:to>
    <xdr:cxnSp macro="">
      <xdr:nvCxnSpPr>
        <xdr:cNvPr id="119" name="直線コネクタ 118"/>
        <xdr:cNvCxnSpPr/>
      </xdr:nvCxnSpPr>
      <xdr:spPr>
        <a:xfrm flipV="1">
          <a:off x="2908300" y="9691184"/>
          <a:ext cx="889000" cy="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62912</xdr:rowOff>
    </xdr:from>
    <xdr:to>
      <xdr:col>20</xdr:col>
      <xdr:colOff>38100</xdr:colOff>
      <xdr:row>56</xdr:row>
      <xdr:rowOff>164512</xdr:rowOff>
    </xdr:to>
    <xdr:sp macro="" textlink="">
      <xdr:nvSpPr>
        <xdr:cNvPr id="120" name="フローチャート: 判断 119"/>
        <xdr:cNvSpPr/>
      </xdr:nvSpPr>
      <xdr:spPr>
        <a:xfrm>
          <a:off x="3746500" y="966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155639</xdr:rowOff>
    </xdr:from>
    <xdr:ext cx="534377" cy="259045"/>
    <xdr:sp macro="" textlink="">
      <xdr:nvSpPr>
        <xdr:cNvPr id="121" name="テキスト ボックス 120"/>
        <xdr:cNvSpPr txBox="1"/>
      </xdr:nvSpPr>
      <xdr:spPr>
        <a:xfrm>
          <a:off x="3530111" y="9756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95635</xdr:rowOff>
    </xdr:from>
    <xdr:to>
      <xdr:col>15</xdr:col>
      <xdr:colOff>50800</xdr:colOff>
      <xdr:row>56</xdr:row>
      <xdr:rowOff>104459</xdr:rowOff>
    </xdr:to>
    <xdr:cxnSp macro="">
      <xdr:nvCxnSpPr>
        <xdr:cNvPr id="122" name="直線コネクタ 121"/>
        <xdr:cNvCxnSpPr/>
      </xdr:nvCxnSpPr>
      <xdr:spPr>
        <a:xfrm flipV="1">
          <a:off x="2019300" y="9696835"/>
          <a:ext cx="889000" cy="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113530</xdr:rowOff>
    </xdr:from>
    <xdr:to>
      <xdr:col>15</xdr:col>
      <xdr:colOff>101600</xdr:colOff>
      <xdr:row>57</xdr:row>
      <xdr:rowOff>43680</xdr:rowOff>
    </xdr:to>
    <xdr:sp macro="" textlink="">
      <xdr:nvSpPr>
        <xdr:cNvPr id="123" name="フローチャート: 判断 122"/>
        <xdr:cNvSpPr/>
      </xdr:nvSpPr>
      <xdr:spPr>
        <a:xfrm>
          <a:off x="2857500" y="97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34807</xdr:rowOff>
    </xdr:from>
    <xdr:ext cx="534377" cy="259045"/>
    <xdr:sp macro="" textlink="">
      <xdr:nvSpPr>
        <xdr:cNvPr id="124" name="テキスト ボックス 123"/>
        <xdr:cNvSpPr txBox="1"/>
      </xdr:nvSpPr>
      <xdr:spPr>
        <a:xfrm>
          <a:off x="2641111" y="980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104459</xdr:rowOff>
    </xdr:from>
    <xdr:to>
      <xdr:col>10</xdr:col>
      <xdr:colOff>114300</xdr:colOff>
      <xdr:row>56</xdr:row>
      <xdr:rowOff>113530</xdr:rowOff>
    </xdr:to>
    <xdr:cxnSp macro="">
      <xdr:nvCxnSpPr>
        <xdr:cNvPr id="125" name="直線コネクタ 124"/>
        <xdr:cNvCxnSpPr/>
      </xdr:nvCxnSpPr>
      <xdr:spPr>
        <a:xfrm flipV="1">
          <a:off x="1130300" y="9705659"/>
          <a:ext cx="889000" cy="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14253</xdr:rowOff>
    </xdr:from>
    <xdr:to>
      <xdr:col>10</xdr:col>
      <xdr:colOff>165100</xdr:colOff>
      <xdr:row>57</xdr:row>
      <xdr:rowOff>115853</xdr:rowOff>
    </xdr:to>
    <xdr:sp macro="" textlink="">
      <xdr:nvSpPr>
        <xdr:cNvPr id="126" name="フローチャート: 判断 125"/>
        <xdr:cNvSpPr/>
      </xdr:nvSpPr>
      <xdr:spPr>
        <a:xfrm>
          <a:off x="1968500" y="9786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106980</xdr:rowOff>
    </xdr:from>
    <xdr:ext cx="534377" cy="259045"/>
    <xdr:sp macro="" textlink="">
      <xdr:nvSpPr>
        <xdr:cNvPr id="127" name="テキスト ボックス 126"/>
        <xdr:cNvSpPr txBox="1"/>
      </xdr:nvSpPr>
      <xdr:spPr>
        <a:xfrm>
          <a:off x="1752111" y="987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23282</xdr:rowOff>
    </xdr:from>
    <xdr:to>
      <xdr:col>6</xdr:col>
      <xdr:colOff>38100</xdr:colOff>
      <xdr:row>57</xdr:row>
      <xdr:rowOff>124882</xdr:rowOff>
    </xdr:to>
    <xdr:sp macro="" textlink="">
      <xdr:nvSpPr>
        <xdr:cNvPr id="128" name="フローチャート: 判断 127"/>
        <xdr:cNvSpPr/>
      </xdr:nvSpPr>
      <xdr:spPr>
        <a:xfrm>
          <a:off x="1079500" y="979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116009</xdr:rowOff>
    </xdr:from>
    <xdr:ext cx="534377" cy="259045"/>
    <xdr:sp macro="" textlink="">
      <xdr:nvSpPr>
        <xdr:cNvPr id="129" name="テキスト ボックス 128"/>
        <xdr:cNvSpPr txBox="1"/>
      </xdr:nvSpPr>
      <xdr:spPr>
        <a:xfrm>
          <a:off x="863111" y="988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27955</xdr:rowOff>
    </xdr:from>
    <xdr:to>
      <xdr:col>24</xdr:col>
      <xdr:colOff>114300</xdr:colOff>
      <xdr:row>56</xdr:row>
      <xdr:rowOff>129555</xdr:rowOff>
    </xdr:to>
    <xdr:sp macro="" textlink="">
      <xdr:nvSpPr>
        <xdr:cNvPr id="135" name="楕円 134"/>
        <xdr:cNvSpPr/>
      </xdr:nvSpPr>
      <xdr:spPr>
        <a:xfrm>
          <a:off x="4584700" y="962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50832</xdr:rowOff>
    </xdr:from>
    <xdr:ext cx="534377" cy="259045"/>
    <xdr:sp macro="" textlink="">
      <xdr:nvSpPr>
        <xdr:cNvPr id="136" name="物件費該当値テキスト"/>
        <xdr:cNvSpPr txBox="1"/>
      </xdr:nvSpPr>
      <xdr:spPr>
        <a:xfrm>
          <a:off x="4686300" y="948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39184</xdr:rowOff>
    </xdr:from>
    <xdr:to>
      <xdr:col>20</xdr:col>
      <xdr:colOff>38100</xdr:colOff>
      <xdr:row>56</xdr:row>
      <xdr:rowOff>140784</xdr:rowOff>
    </xdr:to>
    <xdr:sp macro="" textlink="">
      <xdr:nvSpPr>
        <xdr:cNvPr id="137" name="楕円 136"/>
        <xdr:cNvSpPr/>
      </xdr:nvSpPr>
      <xdr:spPr>
        <a:xfrm>
          <a:off x="3746500" y="964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157311</xdr:rowOff>
    </xdr:from>
    <xdr:ext cx="534377" cy="259045"/>
    <xdr:sp macro="" textlink="">
      <xdr:nvSpPr>
        <xdr:cNvPr id="138" name="テキスト ボックス 137"/>
        <xdr:cNvSpPr txBox="1"/>
      </xdr:nvSpPr>
      <xdr:spPr>
        <a:xfrm>
          <a:off x="3530111" y="941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44835</xdr:rowOff>
    </xdr:from>
    <xdr:to>
      <xdr:col>15</xdr:col>
      <xdr:colOff>101600</xdr:colOff>
      <xdr:row>56</xdr:row>
      <xdr:rowOff>146435</xdr:rowOff>
    </xdr:to>
    <xdr:sp macro="" textlink="">
      <xdr:nvSpPr>
        <xdr:cNvPr id="139" name="楕円 138"/>
        <xdr:cNvSpPr/>
      </xdr:nvSpPr>
      <xdr:spPr>
        <a:xfrm>
          <a:off x="2857500" y="964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162962</xdr:rowOff>
    </xdr:from>
    <xdr:ext cx="534377" cy="259045"/>
    <xdr:sp macro="" textlink="">
      <xdr:nvSpPr>
        <xdr:cNvPr id="140" name="テキスト ボックス 139"/>
        <xdr:cNvSpPr txBox="1"/>
      </xdr:nvSpPr>
      <xdr:spPr>
        <a:xfrm>
          <a:off x="2641111" y="942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53659</xdr:rowOff>
    </xdr:from>
    <xdr:to>
      <xdr:col>10</xdr:col>
      <xdr:colOff>165100</xdr:colOff>
      <xdr:row>56</xdr:row>
      <xdr:rowOff>155259</xdr:rowOff>
    </xdr:to>
    <xdr:sp macro="" textlink="">
      <xdr:nvSpPr>
        <xdr:cNvPr id="141" name="楕円 140"/>
        <xdr:cNvSpPr/>
      </xdr:nvSpPr>
      <xdr:spPr>
        <a:xfrm>
          <a:off x="1968500" y="965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336</xdr:rowOff>
    </xdr:from>
    <xdr:ext cx="534377" cy="259045"/>
    <xdr:sp macro="" textlink="">
      <xdr:nvSpPr>
        <xdr:cNvPr id="142" name="テキスト ボックス 141"/>
        <xdr:cNvSpPr txBox="1"/>
      </xdr:nvSpPr>
      <xdr:spPr>
        <a:xfrm>
          <a:off x="1752111" y="943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62730</xdr:rowOff>
    </xdr:from>
    <xdr:to>
      <xdr:col>6</xdr:col>
      <xdr:colOff>38100</xdr:colOff>
      <xdr:row>56</xdr:row>
      <xdr:rowOff>164330</xdr:rowOff>
    </xdr:to>
    <xdr:sp macro="" textlink="">
      <xdr:nvSpPr>
        <xdr:cNvPr id="143" name="楕円 142"/>
        <xdr:cNvSpPr/>
      </xdr:nvSpPr>
      <xdr:spPr>
        <a:xfrm>
          <a:off x="1079500" y="966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9407</xdr:rowOff>
    </xdr:from>
    <xdr:ext cx="534377" cy="259045"/>
    <xdr:sp macro="" textlink="">
      <xdr:nvSpPr>
        <xdr:cNvPr id="144" name="テキスト ボックス 143"/>
        <xdr:cNvSpPr txBox="1"/>
      </xdr:nvSpPr>
      <xdr:spPr>
        <a:xfrm>
          <a:off x="863111" y="943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103353</xdr:rowOff>
    </xdr:from>
    <xdr:to>
      <xdr:col>24</xdr:col>
      <xdr:colOff>62865</xdr:colOff>
      <xdr:row>78</xdr:row>
      <xdr:rowOff>109159</xdr:rowOff>
    </xdr:to>
    <xdr:cxnSp macro="">
      <xdr:nvCxnSpPr>
        <xdr:cNvPr id="166" name="直線コネクタ 165"/>
        <xdr:cNvCxnSpPr/>
      </xdr:nvCxnSpPr>
      <xdr:spPr>
        <a:xfrm flipV="1">
          <a:off x="4633595" y="12447753"/>
          <a:ext cx="1270" cy="1034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112986</xdr:rowOff>
    </xdr:from>
    <xdr:ext cx="378565" cy="259045"/>
    <xdr:sp macro="" textlink="">
      <xdr:nvSpPr>
        <xdr:cNvPr id="167" name="維持補修費最小値テキスト"/>
        <xdr:cNvSpPr txBox="1"/>
      </xdr:nvSpPr>
      <xdr:spPr>
        <a:xfrm>
          <a:off x="4686300" y="13486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109159</xdr:rowOff>
    </xdr:from>
    <xdr:to>
      <xdr:col>24</xdr:col>
      <xdr:colOff>152400</xdr:colOff>
      <xdr:row>78</xdr:row>
      <xdr:rowOff>109159</xdr:rowOff>
    </xdr:to>
    <xdr:cxnSp macro="">
      <xdr:nvCxnSpPr>
        <xdr:cNvPr id="168" name="直線コネクタ 167"/>
        <xdr:cNvCxnSpPr/>
      </xdr:nvCxnSpPr>
      <xdr:spPr>
        <a:xfrm>
          <a:off x="4546600" y="13482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50030</xdr:rowOff>
    </xdr:from>
    <xdr:ext cx="534377" cy="259045"/>
    <xdr:sp macro="" textlink="">
      <xdr:nvSpPr>
        <xdr:cNvPr id="169" name="維持補修費最大値テキスト"/>
        <xdr:cNvSpPr txBox="1"/>
      </xdr:nvSpPr>
      <xdr:spPr>
        <a:xfrm>
          <a:off x="4686300" y="1222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103353</xdr:rowOff>
    </xdr:from>
    <xdr:to>
      <xdr:col>24</xdr:col>
      <xdr:colOff>152400</xdr:colOff>
      <xdr:row>72</xdr:row>
      <xdr:rowOff>103353</xdr:rowOff>
    </xdr:to>
    <xdr:cxnSp macro="">
      <xdr:nvCxnSpPr>
        <xdr:cNvPr id="170" name="直線コネクタ 169"/>
        <xdr:cNvCxnSpPr/>
      </xdr:nvCxnSpPr>
      <xdr:spPr>
        <a:xfrm>
          <a:off x="4546600" y="1244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3866</xdr:rowOff>
    </xdr:from>
    <xdr:to>
      <xdr:col>24</xdr:col>
      <xdr:colOff>63500</xdr:colOff>
      <xdr:row>78</xdr:row>
      <xdr:rowOff>38522</xdr:rowOff>
    </xdr:to>
    <xdr:cxnSp macro="">
      <xdr:nvCxnSpPr>
        <xdr:cNvPr id="171" name="直線コネクタ 170"/>
        <xdr:cNvCxnSpPr/>
      </xdr:nvCxnSpPr>
      <xdr:spPr>
        <a:xfrm>
          <a:off x="3797300" y="13376966"/>
          <a:ext cx="838200" cy="3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64502</xdr:rowOff>
    </xdr:from>
    <xdr:ext cx="469744" cy="259045"/>
    <xdr:sp macro="" textlink="">
      <xdr:nvSpPr>
        <xdr:cNvPr id="172" name="維持補修費平均値テキスト"/>
        <xdr:cNvSpPr txBox="1"/>
      </xdr:nvSpPr>
      <xdr:spPr>
        <a:xfrm>
          <a:off x="4686300" y="130947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41625</xdr:rowOff>
    </xdr:from>
    <xdr:to>
      <xdr:col>24</xdr:col>
      <xdr:colOff>114300</xdr:colOff>
      <xdr:row>77</xdr:row>
      <xdr:rowOff>143225</xdr:rowOff>
    </xdr:to>
    <xdr:sp macro="" textlink="">
      <xdr:nvSpPr>
        <xdr:cNvPr id="173" name="フローチャート: 判断 172"/>
        <xdr:cNvSpPr/>
      </xdr:nvSpPr>
      <xdr:spPr>
        <a:xfrm>
          <a:off x="4584700" y="132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3866</xdr:rowOff>
    </xdr:from>
    <xdr:to>
      <xdr:col>19</xdr:col>
      <xdr:colOff>177800</xdr:colOff>
      <xdr:row>78</xdr:row>
      <xdr:rowOff>45929</xdr:rowOff>
    </xdr:to>
    <xdr:cxnSp macro="">
      <xdr:nvCxnSpPr>
        <xdr:cNvPr id="174" name="直線コネクタ 173"/>
        <xdr:cNvCxnSpPr/>
      </xdr:nvCxnSpPr>
      <xdr:spPr>
        <a:xfrm flipV="1">
          <a:off x="2908300" y="13376966"/>
          <a:ext cx="889000" cy="4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85426</xdr:rowOff>
    </xdr:from>
    <xdr:to>
      <xdr:col>20</xdr:col>
      <xdr:colOff>38100</xdr:colOff>
      <xdr:row>78</xdr:row>
      <xdr:rowOff>15576</xdr:rowOff>
    </xdr:to>
    <xdr:sp macro="" textlink="">
      <xdr:nvSpPr>
        <xdr:cNvPr id="175" name="フローチャート: 判断 174"/>
        <xdr:cNvSpPr/>
      </xdr:nvSpPr>
      <xdr:spPr>
        <a:xfrm>
          <a:off x="3746500" y="132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32103</xdr:rowOff>
    </xdr:from>
    <xdr:ext cx="469744" cy="259045"/>
    <xdr:sp macro="" textlink="">
      <xdr:nvSpPr>
        <xdr:cNvPr id="176" name="テキスト ボックス 175"/>
        <xdr:cNvSpPr txBox="1"/>
      </xdr:nvSpPr>
      <xdr:spPr>
        <a:xfrm>
          <a:off x="3562428" y="1306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45929</xdr:rowOff>
    </xdr:from>
    <xdr:to>
      <xdr:col>15</xdr:col>
      <xdr:colOff>50800</xdr:colOff>
      <xdr:row>78</xdr:row>
      <xdr:rowOff>56764</xdr:rowOff>
    </xdr:to>
    <xdr:cxnSp macro="">
      <xdr:nvCxnSpPr>
        <xdr:cNvPr id="177" name="直線コネクタ 176"/>
        <xdr:cNvCxnSpPr/>
      </xdr:nvCxnSpPr>
      <xdr:spPr>
        <a:xfrm flipV="1">
          <a:off x="2019300" y="13419029"/>
          <a:ext cx="889000" cy="1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96946</xdr:rowOff>
    </xdr:from>
    <xdr:to>
      <xdr:col>15</xdr:col>
      <xdr:colOff>101600</xdr:colOff>
      <xdr:row>78</xdr:row>
      <xdr:rowOff>27096</xdr:rowOff>
    </xdr:to>
    <xdr:sp macro="" textlink="">
      <xdr:nvSpPr>
        <xdr:cNvPr id="178" name="フローチャート: 判断 177"/>
        <xdr:cNvSpPr/>
      </xdr:nvSpPr>
      <xdr:spPr>
        <a:xfrm>
          <a:off x="2857500" y="132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43623</xdr:rowOff>
    </xdr:from>
    <xdr:ext cx="469744" cy="259045"/>
    <xdr:sp macro="" textlink="">
      <xdr:nvSpPr>
        <xdr:cNvPr id="179" name="テキスト ボックス 178"/>
        <xdr:cNvSpPr txBox="1"/>
      </xdr:nvSpPr>
      <xdr:spPr>
        <a:xfrm>
          <a:off x="2673428" y="13073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23296</xdr:rowOff>
    </xdr:from>
    <xdr:to>
      <xdr:col>10</xdr:col>
      <xdr:colOff>114300</xdr:colOff>
      <xdr:row>78</xdr:row>
      <xdr:rowOff>56764</xdr:rowOff>
    </xdr:to>
    <xdr:cxnSp macro="">
      <xdr:nvCxnSpPr>
        <xdr:cNvPr id="180" name="直線コネクタ 179"/>
        <xdr:cNvCxnSpPr/>
      </xdr:nvCxnSpPr>
      <xdr:spPr>
        <a:xfrm>
          <a:off x="1130300" y="13396396"/>
          <a:ext cx="889000" cy="3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79435</xdr:rowOff>
    </xdr:from>
    <xdr:to>
      <xdr:col>10</xdr:col>
      <xdr:colOff>165100</xdr:colOff>
      <xdr:row>78</xdr:row>
      <xdr:rowOff>9585</xdr:rowOff>
    </xdr:to>
    <xdr:sp macro="" textlink="">
      <xdr:nvSpPr>
        <xdr:cNvPr id="181" name="フローチャート: 判断 180"/>
        <xdr:cNvSpPr/>
      </xdr:nvSpPr>
      <xdr:spPr>
        <a:xfrm>
          <a:off x="1968500" y="1328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26112</xdr:rowOff>
    </xdr:from>
    <xdr:ext cx="469744" cy="259045"/>
    <xdr:sp macro="" textlink="">
      <xdr:nvSpPr>
        <xdr:cNvPr id="182" name="テキスト ボックス 181"/>
        <xdr:cNvSpPr txBox="1"/>
      </xdr:nvSpPr>
      <xdr:spPr>
        <a:xfrm>
          <a:off x="1784428" y="1305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100330</xdr:rowOff>
    </xdr:from>
    <xdr:to>
      <xdr:col>6</xdr:col>
      <xdr:colOff>38100</xdr:colOff>
      <xdr:row>78</xdr:row>
      <xdr:rowOff>30480</xdr:rowOff>
    </xdr:to>
    <xdr:sp macro="" textlink="">
      <xdr:nvSpPr>
        <xdr:cNvPr id="183" name="フローチャート: 判断 182"/>
        <xdr:cNvSpPr/>
      </xdr:nvSpPr>
      <xdr:spPr>
        <a:xfrm>
          <a:off x="1079500" y="1330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47007</xdr:rowOff>
    </xdr:from>
    <xdr:ext cx="469744" cy="259045"/>
    <xdr:sp macro="" textlink="">
      <xdr:nvSpPr>
        <xdr:cNvPr id="184" name="テキスト ボックス 183"/>
        <xdr:cNvSpPr txBox="1"/>
      </xdr:nvSpPr>
      <xdr:spPr>
        <a:xfrm>
          <a:off x="895428" y="1307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159172</xdr:rowOff>
    </xdr:from>
    <xdr:to>
      <xdr:col>24</xdr:col>
      <xdr:colOff>114300</xdr:colOff>
      <xdr:row>78</xdr:row>
      <xdr:rowOff>89322</xdr:rowOff>
    </xdr:to>
    <xdr:sp macro="" textlink="">
      <xdr:nvSpPr>
        <xdr:cNvPr id="190" name="楕円 189"/>
        <xdr:cNvSpPr/>
      </xdr:nvSpPr>
      <xdr:spPr>
        <a:xfrm>
          <a:off x="4584700" y="1336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74099</xdr:rowOff>
    </xdr:from>
    <xdr:ext cx="469744" cy="259045"/>
    <xdr:sp macro="" textlink="">
      <xdr:nvSpPr>
        <xdr:cNvPr id="191" name="維持補修費該当値テキスト"/>
        <xdr:cNvSpPr txBox="1"/>
      </xdr:nvSpPr>
      <xdr:spPr>
        <a:xfrm>
          <a:off x="4686300" y="13275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124516</xdr:rowOff>
    </xdr:from>
    <xdr:to>
      <xdr:col>20</xdr:col>
      <xdr:colOff>38100</xdr:colOff>
      <xdr:row>78</xdr:row>
      <xdr:rowOff>54666</xdr:rowOff>
    </xdr:to>
    <xdr:sp macro="" textlink="">
      <xdr:nvSpPr>
        <xdr:cNvPr id="192" name="楕円 191"/>
        <xdr:cNvSpPr/>
      </xdr:nvSpPr>
      <xdr:spPr>
        <a:xfrm>
          <a:off x="3746500" y="1332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45793</xdr:rowOff>
    </xdr:from>
    <xdr:ext cx="469744" cy="259045"/>
    <xdr:sp macro="" textlink="">
      <xdr:nvSpPr>
        <xdr:cNvPr id="193" name="テキスト ボックス 192"/>
        <xdr:cNvSpPr txBox="1"/>
      </xdr:nvSpPr>
      <xdr:spPr>
        <a:xfrm>
          <a:off x="3562428" y="1341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166579</xdr:rowOff>
    </xdr:from>
    <xdr:to>
      <xdr:col>15</xdr:col>
      <xdr:colOff>101600</xdr:colOff>
      <xdr:row>78</xdr:row>
      <xdr:rowOff>96729</xdr:rowOff>
    </xdr:to>
    <xdr:sp macro="" textlink="">
      <xdr:nvSpPr>
        <xdr:cNvPr id="194" name="楕円 193"/>
        <xdr:cNvSpPr/>
      </xdr:nvSpPr>
      <xdr:spPr>
        <a:xfrm>
          <a:off x="2857500" y="1336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87856</xdr:rowOff>
    </xdr:from>
    <xdr:ext cx="469744" cy="259045"/>
    <xdr:sp macro="" textlink="">
      <xdr:nvSpPr>
        <xdr:cNvPr id="195" name="テキスト ボックス 194"/>
        <xdr:cNvSpPr txBox="1"/>
      </xdr:nvSpPr>
      <xdr:spPr>
        <a:xfrm>
          <a:off x="2673428" y="1346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5964</xdr:rowOff>
    </xdr:from>
    <xdr:to>
      <xdr:col>10</xdr:col>
      <xdr:colOff>165100</xdr:colOff>
      <xdr:row>78</xdr:row>
      <xdr:rowOff>107564</xdr:rowOff>
    </xdr:to>
    <xdr:sp macro="" textlink="">
      <xdr:nvSpPr>
        <xdr:cNvPr id="196" name="楕円 195"/>
        <xdr:cNvSpPr/>
      </xdr:nvSpPr>
      <xdr:spPr>
        <a:xfrm>
          <a:off x="1968500" y="1337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98691</xdr:rowOff>
    </xdr:from>
    <xdr:ext cx="469744" cy="259045"/>
    <xdr:sp macro="" textlink="">
      <xdr:nvSpPr>
        <xdr:cNvPr id="197" name="テキスト ボックス 196"/>
        <xdr:cNvSpPr txBox="1"/>
      </xdr:nvSpPr>
      <xdr:spPr>
        <a:xfrm>
          <a:off x="1784428" y="1347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143946</xdr:rowOff>
    </xdr:from>
    <xdr:to>
      <xdr:col>6</xdr:col>
      <xdr:colOff>38100</xdr:colOff>
      <xdr:row>78</xdr:row>
      <xdr:rowOff>74096</xdr:rowOff>
    </xdr:to>
    <xdr:sp macro="" textlink="">
      <xdr:nvSpPr>
        <xdr:cNvPr id="198" name="楕円 197"/>
        <xdr:cNvSpPr/>
      </xdr:nvSpPr>
      <xdr:spPr>
        <a:xfrm>
          <a:off x="1079500" y="1334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65223</xdr:rowOff>
    </xdr:from>
    <xdr:ext cx="469744" cy="259045"/>
    <xdr:sp macro="" textlink="">
      <xdr:nvSpPr>
        <xdr:cNvPr id="199" name="テキスト ボックス 198"/>
        <xdr:cNvSpPr txBox="1"/>
      </xdr:nvSpPr>
      <xdr:spPr>
        <a:xfrm>
          <a:off x="895428" y="13438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2" name="テキスト ボックス 21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4" name="テキスト ボックス 213"/>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6" name="テキスト ボックス 215"/>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115263</xdr:rowOff>
    </xdr:from>
    <xdr:to>
      <xdr:col>24</xdr:col>
      <xdr:colOff>62865</xdr:colOff>
      <xdr:row>98</xdr:row>
      <xdr:rowOff>81865</xdr:rowOff>
    </xdr:to>
    <xdr:cxnSp macro="">
      <xdr:nvCxnSpPr>
        <xdr:cNvPr id="222" name="直線コネクタ 221"/>
        <xdr:cNvCxnSpPr/>
      </xdr:nvCxnSpPr>
      <xdr:spPr>
        <a:xfrm flipV="1">
          <a:off x="4633595" y="15545763"/>
          <a:ext cx="1270" cy="1338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85692</xdr:rowOff>
    </xdr:from>
    <xdr:ext cx="534377" cy="259045"/>
    <xdr:sp macro="" textlink="">
      <xdr:nvSpPr>
        <xdr:cNvPr id="223" name="扶助費最小値テキスト"/>
        <xdr:cNvSpPr txBox="1"/>
      </xdr:nvSpPr>
      <xdr:spPr>
        <a:xfrm>
          <a:off x="4686300" y="1688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81865</xdr:rowOff>
    </xdr:from>
    <xdr:to>
      <xdr:col>24</xdr:col>
      <xdr:colOff>152400</xdr:colOff>
      <xdr:row>98</xdr:row>
      <xdr:rowOff>81865</xdr:rowOff>
    </xdr:to>
    <xdr:cxnSp macro="">
      <xdr:nvCxnSpPr>
        <xdr:cNvPr id="224" name="直線コネクタ 223"/>
        <xdr:cNvCxnSpPr/>
      </xdr:nvCxnSpPr>
      <xdr:spPr>
        <a:xfrm>
          <a:off x="4546600" y="1688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61940</xdr:rowOff>
    </xdr:from>
    <xdr:ext cx="599010" cy="259045"/>
    <xdr:sp macro="" textlink="">
      <xdr:nvSpPr>
        <xdr:cNvPr id="225" name="扶助費最大値テキスト"/>
        <xdr:cNvSpPr txBox="1"/>
      </xdr:nvSpPr>
      <xdr:spPr>
        <a:xfrm>
          <a:off x="4686300" y="1532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115263</xdr:rowOff>
    </xdr:from>
    <xdr:to>
      <xdr:col>24</xdr:col>
      <xdr:colOff>152400</xdr:colOff>
      <xdr:row>90</xdr:row>
      <xdr:rowOff>115263</xdr:rowOff>
    </xdr:to>
    <xdr:cxnSp macro="">
      <xdr:nvCxnSpPr>
        <xdr:cNvPr id="226" name="直線コネクタ 225"/>
        <xdr:cNvCxnSpPr/>
      </xdr:nvCxnSpPr>
      <xdr:spPr>
        <a:xfrm>
          <a:off x="4546600" y="1554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67988</xdr:rowOff>
    </xdr:from>
    <xdr:to>
      <xdr:col>24</xdr:col>
      <xdr:colOff>63500</xdr:colOff>
      <xdr:row>96</xdr:row>
      <xdr:rowOff>167086</xdr:rowOff>
    </xdr:to>
    <xdr:cxnSp macro="">
      <xdr:nvCxnSpPr>
        <xdr:cNvPr id="227" name="直線コネクタ 226"/>
        <xdr:cNvCxnSpPr/>
      </xdr:nvCxnSpPr>
      <xdr:spPr>
        <a:xfrm flipV="1">
          <a:off x="3797300" y="16527188"/>
          <a:ext cx="838200" cy="9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112875</xdr:rowOff>
    </xdr:from>
    <xdr:ext cx="534377" cy="259045"/>
    <xdr:sp macro="" textlink="">
      <xdr:nvSpPr>
        <xdr:cNvPr id="228" name="扶助費平均値テキスト"/>
        <xdr:cNvSpPr txBox="1"/>
      </xdr:nvSpPr>
      <xdr:spPr>
        <a:xfrm>
          <a:off x="4686300" y="16229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89998</xdr:rowOff>
    </xdr:from>
    <xdr:to>
      <xdr:col>24</xdr:col>
      <xdr:colOff>114300</xdr:colOff>
      <xdr:row>96</xdr:row>
      <xdr:rowOff>20148</xdr:rowOff>
    </xdr:to>
    <xdr:sp macro="" textlink="">
      <xdr:nvSpPr>
        <xdr:cNvPr id="229" name="フローチャート: 判断 228"/>
        <xdr:cNvSpPr/>
      </xdr:nvSpPr>
      <xdr:spPr>
        <a:xfrm>
          <a:off x="4584700" y="163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167086</xdr:rowOff>
    </xdr:from>
    <xdr:to>
      <xdr:col>19</xdr:col>
      <xdr:colOff>177800</xdr:colOff>
      <xdr:row>97</xdr:row>
      <xdr:rowOff>20507</xdr:rowOff>
    </xdr:to>
    <xdr:cxnSp macro="">
      <xdr:nvCxnSpPr>
        <xdr:cNvPr id="230" name="直線コネクタ 229"/>
        <xdr:cNvCxnSpPr/>
      </xdr:nvCxnSpPr>
      <xdr:spPr>
        <a:xfrm flipV="1">
          <a:off x="2908300" y="16626286"/>
          <a:ext cx="889000" cy="2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118413</xdr:rowOff>
    </xdr:from>
    <xdr:to>
      <xdr:col>20</xdr:col>
      <xdr:colOff>38100</xdr:colOff>
      <xdr:row>96</xdr:row>
      <xdr:rowOff>48563</xdr:rowOff>
    </xdr:to>
    <xdr:sp macro="" textlink="">
      <xdr:nvSpPr>
        <xdr:cNvPr id="231" name="フローチャート: 判断 230"/>
        <xdr:cNvSpPr/>
      </xdr:nvSpPr>
      <xdr:spPr>
        <a:xfrm>
          <a:off x="3746500" y="164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65090</xdr:rowOff>
    </xdr:from>
    <xdr:ext cx="534377" cy="259045"/>
    <xdr:sp macro="" textlink="">
      <xdr:nvSpPr>
        <xdr:cNvPr id="232" name="テキスト ボックス 231"/>
        <xdr:cNvSpPr txBox="1"/>
      </xdr:nvSpPr>
      <xdr:spPr>
        <a:xfrm>
          <a:off x="3530111" y="1618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18131</xdr:rowOff>
    </xdr:from>
    <xdr:to>
      <xdr:col>15</xdr:col>
      <xdr:colOff>50800</xdr:colOff>
      <xdr:row>97</xdr:row>
      <xdr:rowOff>20507</xdr:rowOff>
    </xdr:to>
    <xdr:cxnSp macro="">
      <xdr:nvCxnSpPr>
        <xdr:cNvPr id="233" name="直線コネクタ 232"/>
        <xdr:cNvCxnSpPr/>
      </xdr:nvCxnSpPr>
      <xdr:spPr>
        <a:xfrm>
          <a:off x="2019300" y="16648781"/>
          <a:ext cx="889000" cy="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48050</xdr:rowOff>
    </xdr:from>
    <xdr:to>
      <xdr:col>15</xdr:col>
      <xdr:colOff>101600</xdr:colOff>
      <xdr:row>96</xdr:row>
      <xdr:rowOff>149650</xdr:rowOff>
    </xdr:to>
    <xdr:sp macro="" textlink="">
      <xdr:nvSpPr>
        <xdr:cNvPr id="234" name="フローチャート: 判断 233"/>
        <xdr:cNvSpPr/>
      </xdr:nvSpPr>
      <xdr:spPr>
        <a:xfrm>
          <a:off x="2857500" y="1650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166177</xdr:rowOff>
    </xdr:from>
    <xdr:ext cx="534377" cy="259045"/>
    <xdr:sp macro="" textlink="">
      <xdr:nvSpPr>
        <xdr:cNvPr id="235" name="テキスト ボックス 234"/>
        <xdr:cNvSpPr txBox="1"/>
      </xdr:nvSpPr>
      <xdr:spPr>
        <a:xfrm>
          <a:off x="2641111" y="162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18131</xdr:rowOff>
    </xdr:from>
    <xdr:to>
      <xdr:col>10</xdr:col>
      <xdr:colOff>114300</xdr:colOff>
      <xdr:row>97</xdr:row>
      <xdr:rowOff>100403</xdr:rowOff>
    </xdr:to>
    <xdr:cxnSp macro="">
      <xdr:nvCxnSpPr>
        <xdr:cNvPr id="236" name="直線コネクタ 235"/>
        <xdr:cNvCxnSpPr/>
      </xdr:nvCxnSpPr>
      <xdr:spPr>
        <a:xfrm flipV="1">
          <a:off x="1130300" y="16648781"/>
          <a:ext cx="889000" cy="8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115807</xdr:rowOff>
    </xdr:from>
    <xdr:to>
      <xdr:col>10</xdr:col>
      <xdr:colOff>165100</xdr:colOff>
      <xdr:row>97</xdr:row>
      <xdr:rowOff>45957</xdr:rowOff>
    </xdr:to>
    <xdr:sp macro="" textlink="">
      <xdr:nvSpPr>
        <xdr:cNvPr id="237" name="フローチャート: 判断 236"/>
        <xdr:cNvSpPr/>
      </xdr:nvSpPr>
      <xdr:spPr>
        <a:xfrm>
          <a:off x="1968500" y="1657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62484</xdr:rowOff>
    </xdr:from>
    <xdr:ext cx="534377" cy="259045"/>
    <xdr:sp macro="" textlink="">
      <xdr:nvSpPr>
        <xdr:cNvPr id="238" name="テキスト ボックス 237"/>
        <xdr:cNvSpPr txBox="1"/>
      </xdr:nvSpPr>
      <xdr:spPr>
        <a:xfrm>
          <a:off x="1752111" y="1635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55273</xdr:rowOff>
    </xdr:from>
    <xdr:to>
      <xdr:col>6</xdr:col>
      <xdr:colOff>38100</xdr:colOff>
      <xdr:row>97</xdr:row>
      <xdr:rowOff>156873</xdr:rowOff>
    </xdr:to>
    <xdr:sp macro="" textlink="">
      <xdr:nvSpPr>
        <xdr:cNvPr id="239" name="フローチャート: 判断 238"/>
        <xdr:cNvSpPr/>
      </xdr:nvSpPr>
      <xdr:spPr>
        <a:xfrm>
          <a:off x="1079500" y="1668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148000</xdr:rowOff>
    </xdr:from>
    <xdr:ext cx="534377" cy="259045"/>
    <xdr:sp macro="" textlink="">
      <xdr:nvSpPr>
        <xdr:cNvPr id="240" name="テキスト ボックス 239"/>
        <xdr:cNvSpPr txBox="1"/>
      </xdr:nvSpPr>
      <xdr:spPr>
        <a:xfrm>
          <a:off x="863111" y="1677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17188</xdr:rowOff>
    </xdr:from>
    <xdr:to>
      <xdr:col>24</xdr:col>
      <xdr:colOff>114300</xdr:colOff>
      <xdr:row>96</xdr:row>
      <xdr:rowOff>118788</xdr:rowOff>
    </xdr:to>
    <xdr:sp macro="" textlink="">
      <xdr:nvSpPr>
        <xdr:cNvPr id="246" name="楕円 245"/>
        <xdr:cNvSpPr/>
      </xdr:nvSpPr>
      <xdr:spPr>
        <a:xfrm>
          <a:off x="4584700" y="1647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167065</xdr:rowOff>
    </xdr:from>
    <xdr:ext cx="534377" cy="259045"/>
    <xdr:sp macro="" textlink="">
      <xdr:nvSpPr>
        <xdr:cNvPr id="247" name="扶助費該当値テキスト"/>
        <xdr:cNvSpPr txBox="1"/>
      </xdr:nvSpPr>
      <xdr:spPr>
        <a:xfrm>
          <a:off x="4686300" y="1645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116286</xdr:rowOff>
    </xdr:from>
    <xdr:to>
      <xdr:col>20</xdr:col>
      <xdr:colOff>38100</xdr:colOff>
      <xdr:row>97</xdr:row>
      <xdr:rowOff>46436</xdr:rowOff>
    </xdr:to>
    <xdr:sp macro="" textlink="">
      <xdr:nvSpPr>
        <xdr:cNvPr id="248" name="楕円 247"/>
        <xdr:cNvSpPr/>
      </xdr:nvSpPr>
      <xdr:spPr>
        <a:xfrm>
          <a:off x="3746500" y="1657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37563</xdr:rowOff>
    </xdr:from>
    <xdr:ext cx="534377" cy="259045"/>
    <xdr:sp macro="" textlink="">
      <xdr:nvSpPr>
        <xdr:cNvPr id="249" name="テキスト ボックス 248"/>
        <xdr:cNvSpPr txBox="1"/>
      </xdr:nvSpPr>
      <xdr:spPr>
        <a:xfrm>
          <a:off x="3530111" y="1666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141157</xdr:rowOff>
    </xdr:from>
    <xdr:to>
      <xdr:col>15</xdr:col>
      <xdr:colOff>101600</xdr:colOff>
      <xdr:row>97</xdr:row>
      <xdr:rowOff>71307</xdr:rowOff>
    </xdr:to>
    <xdr:sp macro="" textlink="">
      <xdr:nvSpPr>
        <xdr:cNvPr id="250" name="楕円 249"/>
        <xdr:cNvSpPr/>
      </xdr:nvSpPr>
      <xdr:spPr>
        <a:xfrm>
          <a:off x="2857500" y="1660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62434</xdr:rowOff>
    </xdr:from>
    <xdr:ext cx="534377" cy="259045"/>
    <xdr:sp macro="" textlink="">
      <xdr:nvSpPr>
        <xdr:cNvPr id="251" name="テキスト ボックス 250"/>
        <xdr:cNvSpPr txBox="1"/>
      </xdr:nvSpPr>
      <xdr:spPr>
        <a:xfrm>
          <a:off x="2641111" y="1669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138781</xdr:rowOff>
    </xdr:from>
    <xdr:to>
      <xdr:col>10</xdr:col>
      <xdr:colOff>165100</xdr:colOff>
      <xdr:row>97</xdr:row>
      <xdr:rowOff>68931</xdr:rowOff>
    </xdr:to>
    <xdr:sp macro="" textlink="">
      <xdr:nvSpPr>
        <xdr:cNvPr id="252" name="楕円 251"/>
        <xdr:cNvSpPr/>
      </xdr:nvSpPr>
      <xdr:spPr>
        <a:xfrm>
          <a:off x="1968500" y="1659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60058</xdr:rowOff>
    </xdr:from>
    <xdr:ext cx="534377" cy="259045"/>
    <xdr:sp macro="" textlink="">
      <xdr:nvSpPr>
        <xdr:cNvPr id="253" name="テキスト ボックス 252"/>
        <xdr:cNvSpPr txBox="1"/>
      </xdr:nvSpPr>
      <xdr:spPr>
        <a:xfrm>
          <a:off x="1752111" y="1669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49603</xdr:rowOff>
    </xdr:from>
    <xdr:to>
      <xdr:col>6</xdr:col>
      <xdr:colOff>38100</xdr:colOff>
      <xdr:row>97</xdr:row>
      <xdr:rowOff>151203</xdr:rowOff>
    </xdr:to>
    <xdr:sp macro="" textlink="">
      <xdr:nvSpPr>
        <xdr:cNvPr id="254" name="楕円 253"/>
        <xdr:cNvSpPr/>
      </xdr:nvSpPr>
      <xdr:spPr>
        <a:xfrm>
          <a:off x="1079500" y="1668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167730</xdr:rowOff>
    </xdr:from>
    <xdr:ext cx="534377" cy="259045"/>
    <xdr:sp macro="" textlink="">
      <xdr:nvSpPr>
        <xdr:cNvPr id="255" name="テキスト ボックス 254"/>
        <xdr:cNvSpPr txBox="1"/>
      </xdr:nvSpPr>
      <xdr:spPr>
        <a:xfrm>
          <a:off x="863111" y="1645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69" name="テキスト ボックス 26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1" name="テキスト ボックス 27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3" name="テキスト ボックス 27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5" name="テキスト ボックス 27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7" name="テキスト ボックス 27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39094</xdr:rowOff>
    </xdr:from>
    <xdr:to>
      <xdr:col>54</xdr:col>
      <xdr:colOff>189865</xdr:colOff>
      <xdr:row>38</xdr:row>
      <xdr:rowOff>66222</xdr:rowOff>
    </xdr:to>
    <xdr:cxnSp macro="">
      <xdr:nvCxnSpPr>
        <xdr:cNvPr id="281" name="直線コネクタ 280"/>
        <xdr:cNvCxnSpPr/>
      </xdr:nvCxnSpPr>
      <xdr:spPr>
        <a:xfrm flipV="1">
          <a:off x="10475595" y="5182594"/>
          <a:ext cx="1270" cy="139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70049</xdr:rowOff>
    </xdr:from>
    <xdr:ext cx="534377" cy="259045"/>
    <xdr:sp macro="" textlink="">
      <xdr:nvSpPr>
        <xdr:cNvPr id="282" name="補助費等最小値テキスト"/>
        <xdr:cNvSpPr txBox="1"/>
      </xdr:nvSpPr>
      <xdr:spPr>
        <a:xfrm>
          <a:off x="10528300" y="658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66222</xdr:rowOff>
    </xdr:from>
    <xdr:to>
      <xdr:col>55</xdr:col>
      <xdr:colOff>88900</xdr:colOff>
      <xdr:row>38</xdr:row>
      <xdr:rowOff>66222</xdr:rowOff>
    </xdr:to>
    <xdr:cxnSp macro="">
      <xdr:nvCxnSpPr>
        <xdr:cNvPr id="283" name="直線コネクタ 282"/>
        <xdr:cNvCxnSpPr/>
      </xdr:nvCxnSpPr>
      <xdr:spPr>
        <a:xfrm>
          <a:off x="10388600" y="6581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157221</xdr:rowOff>
    </xdr:from>
    <xdr:ext cx="599010" cy="259045"/>
    <xdr:sp macro="" textlink="">
      <xdr:nvSpPr>
        <xdr:cNvPr id="284" name="補助費等最大値テキスト"/>
        <xdr:cNvSpPr txBox="1"/>
      </xdr:nvSpPr>
      <xdr:spPr>
        <a:xfrm>
          <a:off x="10528300" y="4957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39094</xdr:rowOff>
    </xdr:from>
    <xdr:to>
      <xdr:col>55</xdr:col>
      <xdr:colOff>88900</xdr:colOff>
      <xdr:row>30</xdr:row>
      <xdr:rowOff>39094</xdr:rowOff>
    </xdr:to>
    <xdr:cxnSp macro="">
      <xdr:nvCxnSpPr>
        <xdr:cNvPr id="285" name="直線コネクタ 284"/>
        <xdr:cNvCxnSpPr/>
      </xdr:nvCxnSpPr>
      <xdr:spPr>
        <a:xfrm>
          <a:off x="10388600" y="5182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39094</xdr:rowOff>
    </xdr:from>
    <xdr:to>
      <xdr:col>55</xdr:col>
      <xdr:colOff>0</xdr:colOff>
      <xdr:row>33</xdr:row>
      <xdr:rowOff>151957</xdr:rowOff>
    </xdr:to>
    <xdr:cxnSp macro="">
      <xdr:nvCxnSpPr>
        <xdr:cNvPr id="286" name="直線コネクタ 285"/>
        <xdr:cNvCxnSpPr/>
      </xdr:nvCxnSpPr>
      <xdr:spPr>
        <a:xfrm flipV="1">
          <a:off x="9639300" y="5182594"/>
          <a:ext cx="838200" cy="62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126001</xdr:rowOff>
    </xdr:from>
    <xdr:ext cx="534377" cy="259045"/>
    <xdr:sp macro="" textlink="">
      <xdr:nvSpPr>
        <xdr:cNvPr id="287" name="補助費等平均値テキスト"/>
        <xdr:cNvSpPr txBox="1"/>
      </xdr:nvSpPr>
      <xdr:spPr>
        <a:xfrm>
          <a:off x="10528300" y="6126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147574</xdr:rowOff>
    </xdr:from>
    <xdr:to>
      <xdr:col>55</xdr:col>
      <xdr:colOff>50800</xdr:colOff>
      <xdr:row>36</xdr:row>
      <xdr:rowOff>77724</xdr:rowOff>
    </xdr:to>
    <xdr:sp macro="" textlink="">
      <xdr:nvSpPr>
        <xdr:cNvPr id="288" name="フローチャート: 判断 287"/>
        <xdr:cNvSpPr/>
      </xdr:nvSpPr>
      <xdr:spPr>
        <a:xfrm>
          <a:off x="10426700" y="614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151957</xdr:rowOff>
    </xdr:from>
    <xdr:to>
      <xdr:col>50</xdr:col>
      <xdr:colOff>114300</xdr:colOff>
      <xdr:row>34</xdr:row>
      <xdr:rowOff>24997</xdr:rowOff>
    </xdr:to>
    <xdr:cxnSp macro="">
      <xdr:nvCxnSpPr>
        <xdr:cNvPr id="289" name="直線コネクタ 288"/>
        <xdr:cNvCxnSpPr/>
      </xdr:nvCxnSpPr>
      <xdr:spPr>
        <a:xfrm flipV="1">
          <a:off x="8750300" y="5809807"/>
          <a:ext cx="889000" cy="4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6114</xdr:rowOff>
    </xdr:from>
    <xdr:to>
      <xdr:col>50</xdr:col>
      <xdr:colOff>165100</xdr:colOff>
      <xdr:row>36</xdr:row>
      <xdr:rowOff>107714</xdr:rowOff>
    </xdr:to>
    <xdr:sp macro="" textlink="">
      <xdr:nvSpPr>
        <xdr:cNvPr id="290" name="フローチャート: 判断 289"/>
        <xdr:cNvSpPr/>
      </xdr:nvSpPr>
      <xdr:spPr>
        <a:xfrm>
          <a:off x="9588500" y="617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98841</xdr:rowOff>
    </xdr:from>
    <xdr:ext cx="534377" cy="259045"/>
    <xdr:sp macro="" textlink="">
      <xdr:nvSpPr>
        <xdr:cNvPr id="291" name="テキスト ボックス 290"/>
        <xdr:cNvSpPr txBox="1"/>
      </xdr:nvSpPr>
      <xdr:spPr>
        <a:xfrm>
          <a:off x="9372111" y="627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122098</xdr:rowOff>
    </xdr:from>
    <xdr:to>
      <xdr:col>45</xdr:col>
      <xdr:colOff>177800</xdr:colOff>
      <xdr:row>34</xdr:row>
      <xdr:rowOff>24997</xdr:rowOff>
    </xdr:to>
    <xdr:cxnSp macro="">
      <xdr:nvCxnSpPr>
        <xdr:cNvPr id="292" name="直線コネクタ 291"/>
        <xdr:cNvCxnSpPr/>
      </xdr:nvCxnSpPr>
      <xdr:spPr>
        <a:xfrm>
          <a:off x="7861300" y="5779948"/>
          <a:ext cx="889000" cy="7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164719</xdr:rowOff>
    </xdr:from>
    <xdr:to>
      <xdr:col>46</xdr:col>
      <xdr:colOff>38100</xdr:colOff>
      <xdr:row>36</xdr:row>
      <xdr:rowOff>94869</xdr:rowOff>
    </xdr:to>
    <xdr:sp macro="" textlink="">
      <xdr:nvSpPr>
        <xdr:cNvPr id="293" name="フローチャート: 判断 292"/>
        <xdr:cNvSpPr/>
      </xdr:nvSpPr>
      <xdr:spPr>
        <a:xfrm>
          <a:off x="8699500" y="61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85996</xdr:rowOff>
    </xdr:from>
    <xdr:ext cx="534377" cy="259045"/>
    <xdr:sp macro="" textlink="">
      <xdr:nvSpPr>
        <xdr:cNvPr id="294" name="テキスト ボックス 293"/>
        <xdr:cNvSpPr txBox="1"/>
      </xdr:nvSpPr>
      <xdr:spPr>
        <a:xfrm>
          <a:off x="8483111" y="625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122098</xdr:rowOff>
    </xdr:from>
    <xdr:to>
      <xdr:col>41</xdr:col>
      <xdr:colOff>50800</xdr:colOff>
      <xdr:row>34</xdr:row>
      <xdr:rowOff>107032</xdr:rowOff>
    </xdr:to>
    <xdr:cxnSp macro="">
      <xdr:nvCxnSpPr>
        <xdr:cNvPr id="295" name="直線コネクタ 294"/>
        <xdr:cNvCxnSpPr/>
      </xdr:nvCxnSpPr>
      <xdr:spPr>
        <a:xfrm flipV="1">
          <a:off x="6972300" y="5779948"/>
          <a:ext cx="889000" cy="15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12319</xdr:rowOff>
    </xdr:from>
    <xdr:to>
      <xdr:col>41</xdr:col>
      <xdr:colOff>101600</xdr:colOff>
      <xdr:row>36</xdr:row>
      <xdr:rowOff>113919</xdr:rowOff>
    </xdr:to>
    <xdr:sp macro="" textlink="">
      <xdr:nvSpPr>
        <xdr:cNvPr id="296" name="フローチャート: 判断 295"/>
        <xdr:cNvSpPr/>
      </xdr:nvSpPr>
      <xdr:spPr>
        <a:xfrm>
          <a:off x="7810500" y="618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105046</xdr:rowOff>
    </xdr:from>
    <xdr:ext cx="534377" cy="259045"/>
    <xdr:sp macro="" textlink="">
      <xdr:nvSpPr>
        <xdr:cNvPr id="297" name="テキスト ボックス 296"/>
        <xdr:cNvSpPr txBox="1"/>
      </xdr:nvSpPr>
      <xdr:spPr>
        <a:xfrm>
          <a:off x="7594111" y="627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29018</xdr:rowOff>
    </xdr:from>
    <xdr:to>
      <xdr:col>36</xdr:col>
      <xdr:colOff>165100</xdr:colOff>
      <xdr:row>36</xdr:row>
      <xdr:rowOff>130618</xdr:rowOff>
    </xdr:to>
    <xdr:sp macro="" textlink="">
      <xdr:nvSpPr>
        <xdr:cNvPr id="298" name="フローチャート: 判断 297"/>
        <xdr:cNvSpPr/>
      </xdr:nvSpPr>
      <xdr:spPr>
        <a:xfrm>
          <a:off x="6921500" y="620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121745</xdr:rowOff>
    </xdr:from>
    <xdr:ext cx="534377" cy="259045"/>
    <xdr:sp macro="" textlink="">
      <xdr:nvSpPr>
        <xdr:cNvPr id="299" name="テキスト ボックス 298"/>
        <xdr:cNvSpPr txBox="1"/>
      </xdr:nvSpPr>
      <xdr:spPr>
        <a:xfrm>
          <a:off x="6705111" y="629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29</xdr:row>
      <xdr:rowOff>159744</xdr:rowOff>
    </xdr:from>
    <xdr:to>
      <xdr:col>55</xdr:col>
      <xdr:colOff>50800</xdr:colOff>
      <xdr:row>30</xdr:row>
      <xdr:rowOff>89894</xdr:rowOff>
    </xdr:to>
    <xdr:sp macro="" textlink="">
      <xdr:nvSpPr>
        <xdr:cNvPr id="305" name="楕円 304"/>
        <xdr:cNvSpPr/>
      </xdr:nvSpPr>
      <xdr:spPr>
        <a:xfrm>
          <a:off x="10426700" y="513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112771</xdr:rowOff>
    </xdr:from>
    <xdr:ext cx="599010" cy="259045"/>
    <xdr:sp macro="" textlink="">
      <xdr:nvSpPr>
        <xdr:cNvPr id="306" name="補助費等該当値テキスト"/>
        <xdr:cNvSpPr txBox="1"/>
      </xdr:nvSpPr>
      <xdr:spPr>
        <a:xfrm>
          <a:off x="10528300" y="5084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101157</xdr:rowOff>
    </xdr:from>
    <xdr:to>
      <xdr:col>50</xdr:col>
      <xdr:colOff>165100</xdr:colOff>
      <xdr:row>34</xdr:row>
      <xdr:rowOff>31307</xdr:rowOff>
    </xdr:to>
    <xdr:sp macro="" textlink="">
      <xdr:nvSpPr>
        <xdr:cNvPr id="307" name="楕円 306"/>
        <xdr:cNvSpPr/>
      </xdr:nvSpPr>
      <xdr:spPr>
        <a:xfrm>
          <a:off x="9588500" y="575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32</xdr:row>
      <xdr:rowOff>47834</xdr:rowOff>
    </xdr:from>
    <xdr:ext cx="534377" cy="259045"/>
    <xdr:sp macro="" textlink="">
      <xdr:nvSpPr>
        <xdr:cNvPr id="308" name="テキスト ボックス 307"/>
        <xdr:cNvSpPr txBox="1"/>
      </xdr:nvSpPr>
      <xdr:spPr>
        <a:xfrm>
          <a:off x="9372111" y="553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145647</xdr:rowOff>
    </xdr:from>
    <xdr:to>
      <xdr:col>46</xdr:col>
      <xdr:colOff>38100</xdr:colOff>
      <xdr:row>34</xdr:row>
      <xdr:rowOff>75797</xdr:rowOff>
    </xdr:to>
    <xdr:sp macro="" textlink="">
      <xdr:nvSpPr>
        <xdr:cNvPr id="309" name="楕円 308"/>
        <xdr:cNvSpPr/>
      </xdr:nvSpPr>
      <xdr:spPr>
        <a:xfrm>
          <a:off x="8699500" y="580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92324</xdr:rowOff>
    </xdr:from>
    <xdr:ext cx="534377" cy="259045"/>
    <xdr:sp macro="" textlink="">
      <xdr:nvSpPr>
        <xdr:cNvPr id="310" name="テキスト ボックス 309"/>
        <xdr:cNvSpPr txBox="1"/>
      </xdr:nvSpPr>
      <xdr:spPr>
        <a:xfrm>
          <a:off x="8483111" y="557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71298</xdr:rowOff>
    </xdr:from>
    <xdr:to>
      <xdr:col>41</xdr:col>
      <xdr:colOff>101600</xdr:colOff>
      <xdr:row>34</xdr:row>
      <xdr:rowOff>1448</xdr:rowOff>
    </xdr:to>
    <xdr:sp macro="" textlink="">
      <xdr:nvSpPr>
        <xdr:cNvPr id="311" name="楕円 310"/>
        <xdr:cNvSpPr/>
      </xdr:nvSpPr>
      <xdr:spPr>
        <a:xfrm>
          <a:off x="7810500" y="572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17975</xdr:rowOff>
    </xdr:from>
    <xdr:ext cx="534377" cy="259045"/>
    <xdr:sp macro="" textlink="">
      <xdr:nvSpPr>
        <xdr:cNvPr id="312" name="テキスト ボックス 311"/>
        <xdr:cNvSpPr txBox="1"/>
      </xdr:nvSpPr>
      <xdr:spPr>
        <a:xfrm>
          <a:off x="7594111" y="550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56232</xdr:rowOff>
    </xdr:from>
    <xdr:to>
      <xdr:col>36</xdr:col>
      <xdr:colOff>165100</xdr:colOff>
      <xdr:row>34</xdr:row>
      <xdr:rowOff>157832</xdr:rowOff>
    </xdr:to>
    <xdr:sp macro="" textlink="">
      <xdr:nvSpPr>
        <xdr:cNvPr id="313" name="楕円 312"/>
        <xdr:cNvSpPr/>
      </xdr:nvSpPr>
      <xdr:spPr>
        <a:xfrm>
          <a:off x="6921500" y="588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2909</xdr:rowOff>
    </xdr:from>
    <xdr:ext cx="534377" cy="259045"/>
    <xdr:sp macro="" textlink="">
      <xdr:nvSpPr>
        <xdr:cNvPr id="314" name="テキスト ボックス 313"/>
        <xdr:cNvSpPr txBox="1"/>
      </xdr:nvSpPr>
      <xdr:spPr>
        <a:xfrm>
          <a:off x="6705111" y="566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60245</xdr:rowOff>
    </xdr:from>
    <xdr:to>
      <xdr:col>54</xdr:col>
      <xdr:colOff>189865</xdr:colOff>
      <xdr:row>58</xdr:row>
      <xdr:rowOff>118038</xdr:rowOff>
    </xdr:to>
    <xdr:cxnSp macro="">
      <xdr:nvCxnSpPr>
        <xdr:cNvPr id="340" name="直線コネクタ 339"/>
        <xdr:cNvCxnSpPr/>
      </xdr:nvCxnSpPr>
      <xdr:spPr>
        <a:xfrm flipV="1">
          <a:off x="10475595" y="8804195"/>
          <a:ext cx="1270" cy="1257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121865</xdr:rowOff>
    </xdr:from>
    <xdr:ext cx="534377" cy="259045"/>
    <xdr:sp macro="" textlink="">
      <xdr:nvSpPr>
        <xdr:cNvPr id="341" name="普通建設事業費最小値テキスト"/>
        <xdr:cNvSpPr txBox="1"/>
      </xdr:nvSpPr>
      <xdr:spPr>
        <a:xfrm>
          <a:off x="10528300" y="1006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118038</xdr:rowOff>
    </xdr:from>
    <xdr:to>
      <xdr:col>55</xdr:col>
      <xdr:colOff>88900</xdr:colOff>
      <xdr:row>58</xdr:row>
      <xdr:rowOff>118038</xdr:rowOff>
    </xdr:to>
    <xdr:cxnSp macro="">
      <xdr:nvCxnSpPr>
        <xdr:cNvPr id="342" name="直線コネクタ 341"/>
        <xdr:cNvCxnSpPr/>
      </xdr:nvCxnSpPr>
      <xdr:spPr>
        <a:xfrm>
          <a:off x="10388600" y="10062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6922</xdr:rowOff>
    </xdr:from>
    <xdr:ext cx="599010" cy="259045"/>
    <xdr:sp macro="" textlink="">
      <xdr:nvSpPr>
        <xdr:cNvPr id="343" name="普通建設事業費最大値テキスト"/>
        <xdr:cNvSpPr txBox="1"/>
      </xdr:nvSpPr>
      <xdr:spPr>
        <a:xfrm>
          <a:off x="10528300" y="8579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60245</xdr:rowOff>
    </xdr:from>
    <xdr:to>
      <xdr:col>55</xdr:col>
      <xdr:colOff>88900</xdr:colOff>
      <xdr:row>51</xdr:row>
      <xdr:rowOff>60245</xdr:rowOff>
    </xdr:to>
    <xdr:cxnSp macro="">
      <xdr:nvCxnSpPr>
        <xdr:cNvPr id="344" name="直線コネクタ 343"/>
        <xdr:cNvCxnSpPr/>
      </xdr:nvCxnSpPr>
      <xdr:spPr>
        <a:xfrm>
          <a:off x="10388600" y="880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67745</xdr:rowOff>
    </xdr:from>
    <xdr:to>
      <xdr:col>55</xdr:col>
      <xdr:colOff>0</xdr:colOff>
      <xdr:row>55</xdr:row>
      <xdr:rowOff>146438</xdr:rowOff>
    </xdr:to>
    <xdr:cxnSp macro="">
      <xdr:nvCxnSpPr>
        <xdr:cNvPr id="345" name="直線コネクタ 344"/>
        <xdr:cNvCxnSpPr/>
      </xdr:nvCxnSpPr>
      <xdr:spPr>
        <a:xfrm flipV="1">
          <a:off x="9639300" y="9497495"/>
          <a:ext cx="838200" cy="7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128233</xdr:rowOff>
    </xdr:from>
    <xdr:ext cx="534377" cy="259045"/>
    <xdr:sp macro="" textlink="">
      <xdr:nvSpPr>
        <xdr:cNvPr id="346" name="普通建設事業費平均値テキスト"/>
        <xdr:cNvSpPr txBox="1"/>
      </xdr:nvSpPr>
      <xdr:spPr>
        <a:xfrm>
          <a:off x="10528300" y="95579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149806</xdr:rowOff>
    </xdr:from>
    <xdr:to>
      <xdr:col>55</xdr:col>
      <xdr:colOff>50800</xdr:colOff>
      <xdr:row>56</xdr:row>
      <xdr:rowOff>79956</xdr:rowOff>
    </xdr:to>
    <xdr:sp macro="" textlink="">
      <xdr:nvSpPr>
        <xdr:cNvPr id="347" name="フローチャート: 判断 346"/>
        <xdr:cNvSpPr/>
      </xdr:nvSpPr>
      <xdr:spPr>
        <a:xfrm>
          <a:off x="10426700" y="957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149192</xdr:rowOff>
    </xdr:from>
    <xdr:to>
      <xdr:col>50</xdr:col>
      <xdr:colOff>114300</xdr:colOff>
      <xdr:row>55</xdr:row>
      <xdr:rowOff>146438</xdr:rowOff>
    </xdr:to>
    <xdr:cxnSp macro="">
      <xdr:nvCxnSpPr>
        <xdr:cNvPr id="348" name="直線コネクタ 347"/>
        <xdr:cNvCxnSpPr/>
      </xdr:nvCxnSpPr>
      <xdr:spPr>
        <a:xfrm>
          <a:off x="8750300" y="9407492"/>
          <a:ext cx="889000" cy="16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112064</xdr:rowOff>
    </xdr:from>
    <xdr:to>
      <xdr:col>50</xdr:col>
      <xdr:colOff>165100</xdr:colOff>
      <xdr:row>56</xdr:row>
      <xdr:rowOff>42214</xdr:rowOff>
    </xdr:to>
    <xdr:sp macro="" textlink="">
      <xdr:nvSpPr>
        <xdr:cNvPr id="349" name="フローチャート: 判断 348"/>
        <xdr:cNvSpPr/>
      </xdr:nvSpPr>
      <xdr:spPr>
        <a:xfrm>
          <a:off x="95885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33341</xdr:rowOff>
    </xdr:from>
    <xdr:ext cx="534377" cy="259045"/>
    <xdr:sp macro="" textlink="">
      <xdr:nvSpPr>
        <xdr:cNvPr id="350" name="テキスト ボックス 349"/>
        <xdr:cNvSpPr txBox="1"/>
      </xdr:nvSpPr>
      <xdr:spPr>
        <a:xfrm>
          <a:off x="9372111" y="963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149192</xdr:rowOff>
    </xdr:from>
    <xdr:to>
      <xdr:col>45</xdr:col>
      <xdr:colOff>177800</xdr:colOff>
      <xdr:row>56</xdr:row>
      <xdr:rowOff>110548</xdr:rowOff>
    </xdr:to>
    <xdr:cxnSp macro="">
      <xdr:nvCxnSpPr>
        <xdr:cNvPr id="351" name="直線コネクタ 350"/>
        <xdr:cNvCxnSpPr/>
      </xdr:nvCxnSpPr>
      <xdr:spPr>
        <a:xfrm flipV="1">
          <a:off x="7861300" y="9407492"/>
          <a:ext cx="889000" cy="30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114546</xdr:rowOff>
    </xdr:from>
    <xdr:to>
      <xdr:col>46</xdr:col>
      <xdr:colOff>38100</xdr:colOff>
      <xdr:row>56</xdr:row>
      <xdr:rowOff>44696</xdr:rowOff>
    </xdr:to>
    <xdr:sp macro="" textlink="">
      <xdr:nvSpPr>
        <xdr:cNvPr id="352" name="フローチャート: 判断 351"/>
        <xdr:cNvSpPr/>
      </xdr:nvSpPr>
      <xdr:spPr>
        <a:xfrm>
          <a:off x="8699500" y="954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35823</xdr:rowOff>
    </xdr:from>
    <xdr:ext cx="534377" cy="259045"/>
    <xdr:sp macro="" textlink="">
      <xdr:nvSpPr>
        <xdr:cNvPr id="353" name="テキスト ボックス 352"/>
        <xdr:cNvSpPr txBox="1"/>
      </xdr:nvSpPr>
      <xdr:spPr>
        <a:xfrm>
          <a:off x="8483111" y="963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80144</xdr:rowOff>
    </xdr:from>
    <xdr:to>
      <xdr:col>41</xdr:col>
      <xdr:colOff>50800</xdr:colOff>
      <xdr:row>56</xdr:row>
      <xdr:rowOff>110548</xdr:rowOff>
    </xdr:to>
    <xdr:cxnSp macro="">
      <xdr:nvCxnSpPr>
        <xdr:cNvPr id="354" name="直線コネクタ 353"/>
        <xdr:cNvCxnSpPr/>
      </xdr:nvCxnSpPr>
      <xdr:spPr>
        <a:xfrm>
          <a:off x="6972300" y="9166994"/>
          <a:ext cx="889000" cy="54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84350</xdr:rowOff>
    </xdr:from>
    <xdr:to>
      <xdr:col>41</xdr:col>
      <xdr:colOff>101600</xdr:colOff>
      <xdr:row>56</xdr:row>
      <xdr:rowOff>14500</xdr:rowOff>
    </xdr:to>
    <xdr:sp macro="" textlink="">
      <xdr:nvSpPr>
        <xdr:cNvPr id="355" name="フローチャート: 判断 354"/>
        <xdr:cNvSpPr/>
      </xdr:nvSpPr>
      <xdr:spPr>
        <a:xfrm>
          <a:off x="7810500" y="951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31027</xdr:rowOff>
    </xdr:from>
    <xdr:ext cx="534377" cy="259045"/>
    <xdr:sp macro="" textlink="">
      <xdr:nvSpPr>
        <xdr:cNvPr id="356" name="テキスト ボックス 355"/>
        <xdr:cNvSpPr txBox="1"/>
      </xdr:nvSpPr>
      <xdr:spPr>
        <a:xfrm>
          <a:off x="7594111" y="928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149022</xdr:rowOff>
    </xdr:from>
    <xdr:to>
      <xdr:col>36</xdr:col>
      <xdr:colOff>165100</xdr:colOff>
      <xdr:row>55</xdr:row>
      <xdr:rowOff>79172</xdr:rowOff>
    </xdr:to>
    <xdr:sp macro="" textlink="">
      <xdr:nvSpPr>
        <xdr:cNvPr id="357" name="フローチャート: 判断 356"/>
        <xdr:cNvSpPr/>
      </xdr:nvSpPr>
      <xdr:spPr>
        <a:xfrm>
          <a:off x="6921500" y="9407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70299</xdr:rowOff>
    </xdr:from>
    <xdr:ext cx="534377" cy="259045"/>
    <xdr:sp macro="" textlink="">
      <xdr:nvSpPr>
        <xdr:cNvPr id="358" name="テキスト ボックス 357"/>
        <xdr:cNvSpPr txBox="1"/>
      </xdr:nvSpPr>
      <xdr:spPr>
        <a:xfrm>
          <a:off x="6705111" y="950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16945</xdr:rowOff>
    </xdr:from>
    <xdr:to>
      <xdr:col>55</xdr:col>
      <xdr:colOff>50800</xdr:colOff>
      <xdr:row>55</xdr:row>
      <xdr:rowOff>118545</xdr:rowOff>
    </xdr:to>
    <xdr:sp macro="" textlink="">
      <xdr:nvSpPr>
        <xdr:cNvPr id="364" name="楕円 363"/>
        <xdr:cNvSpPr/>
      </xdr:nvSpPr>
      <xdr:spPr>
        <a:xfrm>
          <a:off x="10426700" y="944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39822</xdr:rowOff>
    </xdr:from>
    <xdr:ext cx="534377" cy="259045"/>
    <xdr:sp macro="" textlink="">
      <xdr:nvSpPr>
        <xdr:cNvPr id="365" name="普通建設事業費該当値テキスト"/>
        <xdr:cNvSpPr txBox="1"/>
      </xdr:nvSpPr>
      <xdr:spPr>
        <a:xfrm>
          <a:off x="10528300" y="929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95638</xdr:rowOff>
    </xdr:from>
    <xdr:to>
      <xdr:col>50</xdr:col>
      <xdr:colOff>165100</xdr:colOff>
      <xdr:row>56</xdr:row>
      <xdr:rowOff>25788</xdr:rowOff>
    </xdr:to>
    <xdr:sp macro="" textlink="">
      <xdr:nvSpPr>
        <xdr:cNvPr id="366" name="楕円 365"/>
        <xdr:cNvSpPr/>
      </xdr:nvSpPr>
      <xdr:spPr>
        <a:xfrm>
          <a:off x="9588500" y="952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42315</xdr:rowOff>
    </xdr:from>
    <xdr:ext cx="534377" cy="259045"/>
    <xdr:sp macro="" textlink="">
      <xdr:nvSpPr>
        <xdr:cNvPr id="367" name="テキスト ボックス 366"/>
        <xdr:cNvSpPr txBox="1"/>
      </xdr:nvSpPr>
      <xdr:spPr>
        <a:xfrm>
          <a:off x="9372111" y="930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98392</xdr:rowOff>
    </xdr:from>
    <xdr:to>
      <xdr:col>46</xdr:col>
      <xdr:colOff>38100</xdr:colOff>
      <xdr:row>55</xdr:row>
      <xdr:rowOff>28542</xdr:rowOff>
    </xdr:to>
    <xdr:sp macro="" textlink="">
      <xdr:nvSpPr>
        <xdr:cNvPr id="368" name="楕円 367"/>
        <xdr:cNvSpPr/>
      </xdr:nvSpPr>
      <xdr:spPr>
        <a:xfrm>
          <a:off x="8699500" y="93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45069</xdr:rowOff>
    </xdr:from>
    <xdr:ext cx="534377" cy="259045"/>
    <xdr:sp macro="" textlink="">
      <xdr:nvSpPr>
        <xdr:cNvPr id="369" name="テキスト ボックス 368"/>
        <xdr:cNvSpPr txBox="1"/>
      </xdr:nvSpPr>
      <xdr:spPr>
        <a:xfrm>
          <a:off x="8483111" y="913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59748</xdr:rowOff>
    </xdr:from>
    <xdr:to>
      <xdr:col>41</xdr:col>
      <xdr:colOff>101600</xdr:colOff>
      <xdr:row>56</xdr:row>
      <xdr:rowOff>161348</xdr:rowOff>
    </xdr:to>
    <xdr:sp macro="" textlink="">
      <xdr:nvSpPr>
        <xdr:cNvPr id="370" name="楕円 369"/>
        <xdr:cNvSpPr/>
      </xdr:nvSpPr>
      <xdr:spPr>
        <a:xfrm>
          <a:off x="7810500" y="96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152475</xdr:rowOff>
    </xdr:from>
    <xdr:ext cx="534377" cy="259045"/>
    <xdr:sp macro="" textlink="">
      <xdr:nvSpPr>
        <xdr:cNvPr id="371" name="テキスト ボックス 370"/>
        <xdr:cNvSpPr txBox="1"/>
      </xdr:nvSpPr>
      <xdr:spPr>
        <a:xfrm>
          <a:off x="7594111" y="975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29344</xdr:rowOff>
    </xdr:from>
    <xdr:to>
      <xdr:col>36</xdr:col>
      <xdr:colOff>165100</xdr:colOff>
      <xdr:row>53</xdr:row>
      <xdr:rowOff>130944</xdr:rowOff>
    </xdr:to>
    <xdr:sp macro="" textlink="">
      <xdr:nvSpPr>
        <xdr:cNvPr id="372" name="楕円 371"/>
        <xdr:cNvSpPr/>
      </xdr:nvSpPr>
      <xdr:spPr>
        <a:xfrm>
          <a:off x="6921500" y="911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147471</xdr:rowOff>
    </xdr:from>
    <xdr:ext cx="534377" cy="259045"/>
    <xdr:sp macro="" textlink="">
      <xdr:nvSpPr>
        <xdr:cNvPr id="373" name="テキスト ボックス 372"/>
        <xdr:cNvSpPr txBox="1"/>
      </xdr:nvSpPr>
      <xdr:spPr>
        <a:xfrm>
          <a:off x="6705111" y="889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146863</xdr:rowOff>
    </xdr:from>
    <xdr:to>
      <xdr:col>54</xdr:col>
      <xdr:colOff>189865</xdr:colOff>
      <xdr:row>79</xdr:row>
      <xdr:rowOff>38525</xdr:rowOff>
    </xdr:to>
    <xdr:cxnSp macro="">
      <xdr:nvCxnSpPr>
        <xdr:cNvPr id="397" name="直線コネクタ 396"/>
        <xdr:cNvCxnSpPr/>
      </xdr:nvCxnSpPr>
      <xdr:spPr>
        <a:xfrm flipV="1">
          <a:off x="10475595" y="12148363"/>
          <a:ext cx="1270" cy="143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42352</xdr:rowOff>
    </xdr:from>
    <xdr:ext cx="378565" cy="259045"/>
    <xdr:sp macro="" textlink="">
      <xdr:nvSpPr>
        <xdr:cNvPr id="398" name="普通建設事業費 （ うち新規整備　）最小値テキスト"/>
        <xdr:cNvSpPr txBox="1"/>
      </xdr:nvSpPr>
      <xdr:spPr>
        <a:xfrm>
          <a:off x="10528300" y="13586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38525</xdr:rowOff>
    </xdr:from>
    <xdr:to>
      <xdr:col>55</xdr:col>
      <xdr:colOff>88900</xdr:colOff>
      <xdr:row>79</xdr:row>
      <xdr:rowOff>38525</xdr:rowOff>
    </xdr:to>
    <xdr:cxnSp macro="">
      <xdr:nvCxnSpPr>
        <xdr:cNvPr id="399" name="直線コネクタ 398"/>
        <xdr:cNvCxnSpPr/>
      </xdr:nvCxnSpPr>
      <xdr:spPr>
        <a:xfrm>
          <a:off x="10388600" y="13583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93540</xdr:rowOff>
    </xdr:from>
    <xdr:ext cx="534377" cy="259045"/>
    <xdr:sp macro="" textlink="">
      <xdr:nvSpPr>
        <xdr:cNvPr id="400" name="普通建設事業費 （ うち新規整備　）最大値テキスト"/>
        <xdr:cNvSpPr txBox="1"/>
      </xdr:nvSpPr>
      <xdr:spPr>
        <a:xfrm>
          <a:off x="10528300" y="1192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146863</xdr:rowOff>
    </xdr:from>
    <xdr:to>
      <xdr:col>55</xdr:col>
      <xdr:colOff>88900</xdr:colOff>
      <xdr:row>70</xdr:row>
      <xdr:rowOff>146863</xdr:rowOff>
    </xdr:to>
    <xdr:cxnSp macro="">
      <xdr:nvCxnSpPr>
        <xdr:cNvPr id="401" name="直線コネクタ 400"/>
        <xdr:cNvCxnSpPr/>
      </xdr:nvCxnSpPr>
      <xdr:spPr>
        <a:xfrm>
          <a:off x="10388600" y="12148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162046</xdr:rowOff>
    </xdr:from>
    <xdr:to>
      <xdr:col>55</xdr:col>
      <xdr:colOff>0</xdr:colOff>
      <xdr:row>79</xdr:row>
      <xdr:rowOff>38278</xdr:rowOff>
    </xdr:to>
    <xdr:cxnSp macro="">
      <xdr:nvCxnSpPr>
        <xdr:cNvPr id="402" name="直線コネクタ 401"/>
        <xdr:cNvCxnSpPr/>
      </xdr:nvCxnSpPr>
      <xdr:spPr>
        <a:xfrm>
          <a:off x="9639300" y="13535146"/>
          <a:ext cx="838200" cy="4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76134</xdr:rowOff>
    </xdr:from>
    <xdr:ext cx="534377" cy="259045"/>
    <xdr:sp macro="" textlink="">
      <xdr:nvSpPr>
        <xdr:cNvPr id="403" name="普通建設事業費 （ うち新規整備　）平均値テキスト"/>
        <xdr:cNvSpPr txBox="1"/>
      </xdr:nvSpPr>
      <xdr:spPr>
        <a:xfrm>
          <a:off x="10528300" y="13106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53257</xdr:rowOff>
    </xdr:from>
    <xdr:to>
      <xdr:col>55</xdr:col>
      <xdr:colOff>50800</xdr:colOff>
      <xdr:row>77</xdr:row>
      <xdr:rowOff>154857</xdr:rowOff>
    </xdr:to>
    <xdr:sp macro="" textlink="">
      <xdr:nvSpPr>
        <xdr:cNvPr id="404" name="フローチャート: 判断 403"/>
        <xdr:cNvSpPr/>
      </xdr:nvSpPr>
      <xdr:spPr>
        <a:xfrm>
          <a:off x="10426700" y="13254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149092</xdr:rowOff>
    </xdr:from>
    <xdr:to>
      <xdr:col>50</xdr:col>
      <xdr:colOff>114300</xdr:colOff>
      <xdr:row>78</xdr:row>
      <xdr:rowOff>162046</xdr:rowOff>
    </xdr:to>
    <xdr:cxnSp macro="">
      <xdr:nvCxnSpPr>
        <xdr:cNvPr id="405" name="直線コネクタ 404"/>
        <xdr:cNvCxnSpPr/>
      </xdr:nvCxnSpPr>
      <xdr:spPr>
        <a:xfrm>
          <a:off x="8750300" y="13350742"/>
          <a:ext cx="889000" cy="18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141363</xdr:rowOff>
    </xdr:from>
    <xdr:to>
      <xdr:col>50</xdr:col>
      <xdr:colOff>165100</xdr:colOff>
      <xdr:row>77</xdr:row>
      <xdr:rowOff>71513</xdr:rowOff>
    </xdr:to>
    <xdr:sp macro="" textlink="">
      <xdr:nvSpPr>
        <xdr:cNvPr id="406" name="フローチャート: 判断 405"/>
        <xdr:cNvSpPr/>
      </xdr:nvSpPr>
      <xdr:spPr>
        <a:xfrm>
          <a:off x="9588500" y="1317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88040</xdr:rowOff>
    </xdr:from>
    <xdr:ext cx="534377" cy="259045"/>
    <xdr:sp macro="" textlink="">
      <xdr:nvSpPr>
        <xdr:cNvPr id="407" name="テキスト ボックス 406"/>
        <xdr:cNvSpPr txBox="1"/>
      </xdr:nvSpPr>
      <xdr:spPr>
        <a:xfrm>
          <a:off x="9372111" y="1294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149092</xdr:rowOff>
    </xdr:from>
    <xdr:to>
      <xdr:col>45</xdr:col>
      <xdr:colOff>177800</xdr:colOff>
      <xdr:row>78</xdr:row>
      <xdr:rowOff>166618</xdr:rowOff>
    </xdr:to>
    <xdr:cxnSp macro="">
      <xdr:nvCxnSpPr>
        <xdr:cNvPr id="408" name="直線コネクタ 407"/>
        <xdr:cNvCxnSpPr/>
      </xdr:nvCxnSpPr>
      <xdr:spPr>
        <a:xfrm flipV="1">
          <a:off x="7861300" y="13350742"/>
          <a:ext cx="889000" cy="18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8623</xdr:rowOff>
    </xdr:from>
    <xdr:to>
      <xdr:col>46</xdr:col>
      <xdr:colOff>38100</xdr:colOff>
      <xdr:row>76</xdr:row>
      <xdr:rowOff>110223</xdr:rowOff>
    </xdr:to>
    <xdr:sp macro="" textlink="">
      <xdr:nvSpPr>
        <xdr:cNvPr id="409" name="フローチャート: 判断 408"/>
        <xdr:cNvSpPr/>
      </xdr:nvSpPr>
      <xdr:spPr>
        <a:xfrm>
          <a:off x="8699500" y="1303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126751</xdr:rowOff>
    </xdr:from>
    <xdr:ext cx="534377" cy="259045"/>
    <xdr:sp macro="" textlink="">
      <xdr:nvSpPr>
        <xdr:cNvPr id="410" name="テキスト ボックス 409"/>
        <xdr:cNvSpPr txBox="1"/>
      </xdr:nvSpPr>
      <xdr:spPr>
        <a:xfrm>
          <a:off x="8483111" y="1281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105397</xdr:rowOff>
    </xdr:from>
    <xdr:to>
      <xdr:col>41</xdr:col>
      <xdr:colOff>101600</xdr:colOff>
      <xdr:row>76</xdr:row>
      <xdr:rowOff>35548</xdr:rowOff>
    </xdr:to>
    <xdr:sp macro="" textlink="">
      <xdr:nvSpPr>
        <xdr:cNvPr id="411" name="フローチャート: 判断 410"/>
        <xdr:cNvSpPr/>
      </xdr:nvSpPr>
      <xdr:spPr>
        <a:xfrm>
          <a:off x="7810500" y="1296414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52074</xdr:rowOff>
    </xdr:from>
    <xdr:ext cx="534377" cy="259045"/>
    <xdr:sp macro="" textlink="">
      <xdr:nvSpPr>
        <xdr:cNvPr id="412" name="テキスト ボックス 411"/>
        <xdr:cNvSpPr txBox="1"/>
      </xdr:nvSpPr>
      <xdr:spPr>
        <a:xfrm>
          <a:off x="7594111" y="1273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158928</xdr:rowOff>
    </xdr:from>
    <xdr:to>
      <xdr:col>55</xdr:col>
      <xdr:colOff>50800</xdr:colOff>
      <xdr:row>79</xdr:row>
      <xdr:rowOff>89078</xdr:rowOff>
    </xdr:to>
    <xdr:sp macro="" textlink="">
      <xdr:nvSpPr>
        <xdr:cNvPr id="418" name="楕円 417"/>
        <xdr:cNvSpPr/>
      </xdr:nvSpPr>
      <xdr:spPr>
        <a:xfrm>
          <a:off x="10426700" y="1353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73855</xdr:rowOff>
    </xdr:from>
    <xdr:ext cx="378565" cy="259045"/>
    <xdr:sp macro="" textlink="">
      <xdr:nvSpPr>
        <xdr:cNvPr id="419" name="普通建設事業費 （ うち新規整備　）該当値テキスト"/>
        <xdr:cNvSpPr txBox="1"/>
      </xdr:nvSpPr>
      <xdr:spPr>
        <a:xfrm>
          <a:off x="10528300" y="13446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111246</xdr:rowOff>
    </xdr:from>
    <xdr:to>
      <xdr:col>50</xdr:col>
      <xdr:colOff>165100</xdr:colOff>
      <xdr:row>79</xdr:row>
      <xdr:rowOff>41396</xdr:rowOff>
    </xdr:to>
    <xdr:sp macro="" textlink="">
      <xdr:nvSpPr>
        <xdr:cNvPr id="420" name="楕円 419"/>
        <xdr:cNvSpPr/>
      </xdr:nvSpPr>
      <xdr:spPr>
        <a:xfrm>
          <a:off x="9588500" y="1348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32523</xdr:rowOff>
    </xdr:from>
    <xdr:ext cx="469744" cy="259045"/>
    <xdr:sp macro="" textlink="">
      <xdr:nvSpPr>
        <xdr:cNvPr id="421" name="テキスト ボックス 420"/>
        <xdr:cNvSpPr txBox="1"/>
      </xdr:nvSpPr>
      <xdr:spPr>
        <a:xfrm>
          <a:off x="9404428" y="1357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98292</xdr:rowOff>
    </xdr:from>
    <xdr:to>
      <xdr:col>46</xdr:col>
      <xdr:colOff>38100</xdr:colOff>
      <xdr:row>78</xdr:row>
      <xdr:rowOff>28442</xdr:rowOff>
    </xdr:to>
    <xdr:sp macro="" textlink="">
      <xdr:nvSpPr>
        <xdr:cNvPr id="422" name="楕円 421"/>
        <xdr:cNvSpPr/>
      </xdr:nvSpPr>
      <xdr:spPr>
        <a:xfrm>
          <a:off x="8699500" y="132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19569</xdr:rowOff>
    </xdr:from>
    <xdr:ext cx="534377" cy="259045"/>
    <xdr:sp macro="" textlink="">
      <xdr:nvSpPr>
        <xdr:cNvPr id="423" name="テキスト ボックス 422"/>
        <xdr:cNvSpPr txBox="1"/>
      </xdr:nvSpPr>
      <xdr:spPr>
        <a:xfrm>
          <a:off x="8483111" y="1339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115818</xdr:rowOff>
    </xdr:from>
    <xdr:to>
      <xdr:col>41</xdr:col>
      <xdr:colOff>101600</xdr:colOff>
      <xdr:row>79</xdr:row>
      <xdr:rowOff>45968</xdr:rowOff>
    </xdr:to>
    <xdr:sp macro="" textlink="">
      <xdr:nvSpPr>
        <xdr:cNvPr id="424" name="楕円 423"/>
        <xdr:cNvSpPr/>
      </xdr:nvSpPr>
      <xdr:spPr>
        <a:xfrm>
          <a:off x="7810500" y="1348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37095</xdr:rowOff>
    </xdr:from>
    <xdr:ext cx="469744" cy="259045"/>
    <xdr:sp macro="" textlink="">
      <xdr:nvSpPr>
        <xdr:cNvPr id="425" name="テキスト ボックス 424"/>
        <xdr:cNvSpPr txBox="1"/>
      </xdr:nvSpPr>
      <xdr:spPr>
        <a:xfrm>
          <a:off x="7626428" y="1358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1" name="テキスト ボックス 44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3" name="テキスト ボックス 44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5" name="テキスト ボックス 444"/>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115221</xdr:rowOff>
    </xdr:from>
    <xdr:to>
      <xdr:col>54</xdr:col>
      <xdr:colOff>189865</xdr:colOff>
      <xdr:row>98</xdr:row>
      <xdr:rowOff>66966</xdr:rowOff>
    </xdr:to>
    <xdr:cxnSp macro="">
      <xdr:nvCxnSpPr>
        <xdr:cNvPr id="449" name="直線コネクタ 448"/>
        <xdr:cNvCxnSpPr/>
      </xdr:nvCxnSpPr>
      <xdr:spPr>
        <a:xfrm flipV="1">
          <a:off x="10475595" y="15545721"/>
          <a:ext cx="1270" cy="1323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70793</xdr:rowOff>
    </xdr:from>
    <xdr:ext cx="469744" cy="259045"/>
    <xdr:sp macro="" textlink="">
      <xdr:nvSpPr>
        <xdr:cNvPr id="450" name="普通建設事業費 （ うち更新整備　）最小値テキスト"/>
        <xdr:cNvSpPr txBox="1"/>
      </xdr:nvSpPr>
      <xdr:spPr>
        <a:xfrm>
          <a:off x="10528300" y="1687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66966</xdr:rowOff>
    </xdr:from>
    <xdr:to>
      <xdr:col>55</xdr:col>
      <xdr:colOff>88900</xdr:colOff>
      <xdr:row>98</xdr:row>
      <xdr:rowOff>66966</xdr:rowOff>
    </xdr:to>
    <xdr:cxnSp macro="">
      <xdr:nvCxnSpPr>
        <xdr:cNvPr id="451" name="直線コネクタ 450"/>
        <xdr:cNvCxnSpPr/>
      </xdr:nvCxnSpPr>
      <xdr:spPr>
        <a:xfrm>
          <a:off x="10388600" y="16869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61898</xdr:rowOff>
    </xdr:from>
    <xdr:ext cx="534377" cy="259045"/>
    <xdr:sp macro="" textlink="">
      <xdr:nvSpPr>
        <xdr:cNvPr id="452" name="普通建設事業費 （ うち更新整備　）最大値テキスト"/>
        <xdr:cNvSpPr txBox="1"/>
      </xdr:nvSpPr>
      <xdr:spPr>
        <a:xfrm>
          <a:off x="10528300" y="1532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115221</xdr:rowOff>
    </xdr:from>
    <xdr:to>
      <xdr:col>55</xdr:col>
      <xdr:colOff>88900</xdr:colOff>
      <xdr:row>90</xdr:row>
      <xdr:rowOff>115221</xdr:rowOff>
    </xdr:to>
    <xdr:cxnSp macro="">
      <xdr:nvCxnSpPr>
        <xdr:cNvPr id="453" name="直線コネクタ 452"/>
        <xdr:cNvCxnSpPr/>
      </xdr:nvCxnSpPr>
      <xdr:spPr>
        <a:xfrm>
          <a:off x="10388600" y="1554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83655</xdr:rowOff>
    </xdr:from>
    <xdr:to>
      <xdr:col>55</xdr:col>
      <xdr:colOff>0</xdr:colOff>
      <xdr:row>93</xdr:row>
      <xdr:rowOff>27287</xdr:rowOff>
    </xdr:to>
    <xdr:cxnSp macro="">
      <xdr:nvCxnSpPr>
        <xdr:cNvPr id="454" name="直線コネクタ 453"/>
        <xdr:cNvCxnSpPr/>
      </xdr:nvCxnSpPr>
      <xdr:spPr>
        <a:xfrm flipV="1">
          <a:off x="9639300" y="15857055"/>
          <a:ext cx="838200" cy="1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90682</xdr:rowOff>
    </xdr:from>
    <xdr:ext cx="534377" cy="259045"/>
    <xdr:sp macro="" textlink="">
      <xdr:nvSpPr>
        <xdr:cNvPr id="455" name="普通建設事業費 （ うち更新整備　）平均値テキスト"/>
        <xdr:cNvSpPr txBox="1"/>
      </xdr:nvSpPr>
      <xdr:spPr>
        <a:xfrm>
          <a:off x="10528300" y="16378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112255</xdr:rowOff>
    </xdr:from>
    <xdr:to>
      <xdr:col>55</xdr:col>
      <xdr:colOff>50800</xdr:colOff>
      <xdr:row>96</xdr:row>
      <xdr:rowOff>42405</xdr:rowOff>
    </xdr:to>
    <xdr:sp macro="" textlink="">
      <xdr:nvSpPr>
        <xdr:cNvPr id="456" name="フローチャート: 判断 455"/>
        <xdr:cNvSpPr/>
      </xdr:nvSpPr>
      <xdr:spPr>
        <a:xfrm>
          <a:off x="10426700" y="164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161455</xdr:rowOff>
    </xdr:from>
    <xdr:to>
      <xdr:col>50</xdr:col>
      <xdr:colOff>114300</xdr:colOff>
      <xdr:row>93</xdr:row>
      <xdr:rowOff>27287</xdr:rowOff>
    </xdr:to>
    <xdr:cxnSp macro="">
      <xdr:nvCxnSpPr>
        <xdr:cNvPr id="457" name="直線コネクタ 456"/>
        <xdr:cNvCxnSpPr/>
      </xdr:nvCxnSpPr>
      <xdr:spPr>
        <a:xfrm>
          <a:off x="8750300" y="15934855"/>
          <a:ext cx="889000" cy="3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153918</xdr:rowOff>
    </xdr:from>
    <xdr:to>
      <xdr:col>50</xdr:col>
      <xdr:colOff>165100</xdr:colOff>
      <xdr:row>96</xdr:row>
      <xdr:rowOff>84068</xdr:rowOff>
    </xdr:to>
    <xdr:sp macro="" textlink="">
      <xdr:nvSpPr>
        <xdr:cNvPr id="458" name="フローチャート: 判断 457"/>
        <xdr:cNvSpPr/>
      </xdr:nvSpPr>
      <xdr:spPr>
        <a:xfrm>
          <a:off x="9588500" y="164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75195</xdr:rowOff>
    </xdr:from>
    <xdr:ext cx="534377" cy="259045"/>
    <xdr:sp macro="" textlink="">
      <xdr:nvSpPr>
        <xdr:cNvPr id="459" name="テキスト ボックス 458"/>
        <xdr:cNvSpPr txBox="1"/>
      </xdr:nvSpPr>
      <xdr:spPr>
        <a:xfrm>
          <a:off x="9372111" y="1653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161455</xdr:rowOff>
    </xdr:from>
    <xdr:to>
      <xdr:col>45</xdr:col>
      <xdr:colOff>177800</xdr:colOff>
      <xdr:row>94</xdr:row>
      <xdr:rowOff>99848</xdr:rowOff>
    </xdr:to>
    <xdr:cxnSp macro="">
      <xdr:nvCxnSpPr>
        <xdr:cNvPr id="460" name="直線コネクタ 459"/>
        <xdr:cNvCxnSpPr/>
      </xdr:nvCxnSpPr>
      <xdr:spPr>
        <a:xfrm flipV="1">
          <a:off x="7861300" y="15934855"/>
          <a:ext cx="889000" cy="28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63812</xdr:rowOff>
    </xdr:from>
    <xdr:to>
      <xdr:col>46</xdr:col>
      <xdr:colOff>38100</xdr:colOff>
      <xdr:row>96</xdr:row>
      <xdr:rowOff>165412</xdr:rowOff>
    </xdr:to>
    <xdr:sp macro="" textlink="">
      <xdr:nvSpPr>
        <xdr:cNvPr id="461" name="フローチャート: 判断 460"/>
        <xdr:cNvSpPr/>
      </xdr:nvSpPr>
      <xdr:spPr>
        <a:xfrm>
          <a:off x="8699500" y="165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156539</xdr:rowOff>
    </xdr:from>
    <xdr:ext cx="534377" cy="259045"/>
    <xdr:sp macro="" textlink="">
      <xdr:nvSpPr>
        <xdr:cNvPr id="462" name="テキスト ボックス 461"/>
        <xdr:cNvSpPr txBox="1"/>
      </xdr:nvSpPr>
      <xdr:spPr>
        <a:xfrm>
          <a:off x="8483111" y="1661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71698</xdr:rowOff>
    </xdr:from>
    <xdr:to>
      <xdr:col>41</xdr:col>
      <xdr:colOff>101600</xdr:colOff>
      <xdr:row>97</xdr:row>
      <xdr:rowOff>1848</xdr:rowOff>
    </xdr:to>
    <xdr:sp macro="" textlink="">
      <xdr:nvSpPr>
        <xdr:cNvPr id="463" name="フローチャート: 判断 462"/>
        <xdr:cNvSpPr/>
      </xdr:nvSpPr>
      <xdr:spPr>
        <a:xfrm>
          <a:off x="7810500" y="1653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164425</xdr:rowOff>
    </xdr:from>
    <xdr:ext cx="534377" cy="259045"/>
    <xdr:sp macro="" textlink="">
      <xdr:nvSpPr>
        <xdr:cNvPr id="464" name="テキスト ボックス 463"/>
        <xdr:cNvSpPr txBox="1"/>
      </xdr:nvSpPr>
      <xdr:spPr>
        <a:xfrm>
          <a:off x="7594111" y="1662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32855</xdr:rowOff>
    </xdr:from>
    <xdr:to>
      <xdr:col>55</xdr:col>
      <xdr:colOff>50800</xdr:colOff>
      <xdr:row>92</xdr:row>
      <xdr:rowOff>134455</xdr:rowOff>
    </xdr:to>
    <xdr:sp macro="" textlink="">
      <xdr:nvSpPr>
        <xdr:cNvPr id="470" name="楕円 469"/>
        <xdr:cNvSpPr/>
      </xdr:nvSpPr>
      <xdr:spPr>
        <a:xfrm>
          <a:off x="10426700" y="1580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55732</xdr:rowOff>
    </xdr:from>
    <xdr:ext cx="534377" cy="259045"/>
    <xdr:sp macro="" textlink="">
      <xdr:nvSpPr>
        <xdr:cNvPr id="471" name="普通建設事業費 （ うち更新整備　）該当値テキスト"/>
        <xdr:cNvSpPr txBox="1"/>
      </xdr:nvSpPr>
      <xdr:spPr>
        <a:xfrm>
          <a:off x="10528300" y="1565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147937</xdr:rowOff>
    </xdr:from>
    <xdr:to>
      <xdr:col>50</xdr:col>
      <xdr:colOff>165100</xdr:colOff>
      <xdr:row>93</xdr:row>
      <xdr:rowOff>78087</xdr:rowOff>
    </xdr:to>
    <xdr:sp macro="" textlink="">
      <xdr:nvSpPr>
        <xdr:cNvPr id="472" name="楕円 471"/>
        <xdr:cNvSpPr/>
      </xdr:nvSpPr>
      <xdr:spPr>
        <a:xfrm>
          <a:off x="9588500" y="1592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94614</xdr:rowOff>
    </xdr:from>
    <xdr:ext cx="534377" cy="259045"/>
    <xdr:sp macro="" textlink="">
      <xdr:nvSpPr>
        <xdr:cNvPr id="473" name="テキスト ボックス 472"/>
        <xdr:cNvSpPr txBox="1"/>
      </xdr:nvSpPr>
      <xdr:spPr>
        <a:xfrm>
          <a:off x="9372111" y="1569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110655</xdr:rowOff>
    </xdr:from>
    <xdr:to>
      <xdr:col>46</xdr:col>
      <xdr:colOff>38100</xdr:colOff>
      <xdr:row>93</xdr:row>
      <xdr:rowOff>40805</xdr:rowOff>
    </xdr:to>
    <xdr:sp macro="" textlink="">
      <xdr:nvSpPr>
        <xdr:cNvPr id="474" name="楕円 473"/>
        <xdr:cNvSpPr/>
      </xdr:nvSpPr>
      <xdr:spPr>
        <a:xfrm>
          <a:off x="8699500" y="1588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57332</xdr:rowOff>
    </xdr:from>
    <xdr:ext cx="534377" cy="259045"/>
    <xdr:sp macro="" textlink="">
      <xdr:nvSpPr>
        <xdr:cNvPr id="475" name="テキスト ボックス 474"/>
        <xdr:cNvSpPr txBox="1"/>
      </xdr:nvSpPr>
      <xdr:spPr>
        <a:xfrm>
          <a:off x="8483111" y="1565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49048</xdr:rowOff>
    </xdr:from>
    <xdr:to>
      <xdr:col>41</xdr:col>
      <xdr:colOff>101600</xdr:colOff>
      <xdr:row>94</xdr:row>
      <xdr:rowOff>150648</xdr:rowOff>
    </xdr:to>
    <xdr:sp macro="" textlink="">
      <xdr:nvSpPr>
        <xdr:cNvPr id="476" name="楕円 475"/>
        <xdr:cNvSpPr/>
      </xdr:nvSpPr>
      <xdr:spPr>
        <a:xfrm>
          <a:off x="7810500" y="1616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167175</xdr:rowOff>
    </xdr:from>
    <xdr:ext cx="534377" cy="259045"/>
    <xdr:sp macro="" textlink="">
      <xdr:nvSpPr>
        <xdr:cNvPr id="477" name="テキスト ボックス 476"/>
        <xdr:cNvSpPr txBox="1"/>
      </xdr:nvSpPr>
      <xdr:spPr>
        <a:xfrm>
          <a:off x="7594111" y="1594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1" name="テキスト ボックス 49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3" name="テキスト ボックス 49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5" name="テキスト ボックス 49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7" name="テキスト ボックス 49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9" name="テキスト ボックス 49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63881</xdr:rowOff>
    </xdr:from>
    <xdr:to>
      <xdr:col>85</xdr:col>
      <xdr:colOff>126364</xdr:colOff>
      <xdr:row>39</xdr:row>
      <xdr:rowOff>44450</xdr:rowOff>
    </xdr:to>
    <xdr:cxnSp macro="">
      <xdr:nvCxnSpPr>
        <xdr:cNvPr id="501" name="直線コネクタ 500"/>
        <xdr:cNvCxnSpPr/>
      </xdr:nvCxnSpPr>
      <xdr:spPr>
        <a:xfrm flipV="1">
          <a:off x="16317595" y="5378831"/>
          <a:ext cx="1269" cy="1352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10558</xdr:rowOff>
    </xdr:from>
    <xdr:ext cx="534377" cy="259045"/>
    <xdr:sp macro="" textlink="">
      <xdr:nvSpPr>
        <xdr:cNvPr id="504" name="災害復旧事業費最大値テキスト"/>
        <xdr:cNvSpPr txBox="1"/>
      </xdr:nvSpPr>
      <xdr:spPr>
        <a:xfrm>
          <a:off x="16370300" y="515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63881</xdr:rowOff>
    </xdr:from>
    <xdr:to>
      <xdr:col>86</xdr:col>
      <xdr:colOff>25400</xdr:colOff>
      <xdr:row>31</xdr:row>
      <xdr:rowOff>63881</xdr:rowOff>
    </xdr:to>
    <xdr:cxnSp macro="">
      <xdr:nvCxnSpPr>
        <xdr:cNvPr id="505" name="直線コネクタ 504"/>
        <xdr:cNvCxnSpPr/>
      </xdr:nvCxnSpPr>
      <xdr:spPr>
        <a:xfrm>
          <a:off x="16230600" y="5378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112878</xdr:rowOff>
    </xdr:from>
    <xdr:to>
      <xdr:col>85</xdr:col>
      <xdr:colOff>127000</xdr:colOff>
      <xdr:row>39</xdr:row>
      <xdr:rowOff>44107</xdr:rowOff>
    </xdr:to>
    <xdr:cxnSp macro="">
      <xdr:nvCxnSpPr>
        <xdr:cNvPr id="506" name="直線コネクタ 505"/>
        <xdr:cNvCxnSpPr/>
      </xdr:nvCxnSpPr>
      <xdr:spPr>
        <a:xfrm flipV="1">
          <a:off x="15481300" y="6627978"/>
          <a:ext cx="838200" cy="10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77500</xdr:rowOff>
    </xdr:from>
    <xdr:ext cx="469744" cy="259045"/>
    <xdr:sp macro="" textlink="">
      <xdr:nvSpPr>
        <xdr:cNvPr id="507" name="災害復旧事業費平均値テキスト"/>
        <xdr:cNvSpPr txBox="1"/>
      </xdr:nvSpPr>
      <xdr:spPr>
        <a:xfrm>
          <a:off x="16370300" y="65926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99073</xdr:rowOff>
    </xdr:from>
    <xdr:to>
      <xdr:col>85</xdr:col>
      <xdr:colOff>177800</xdr:colOff>
      <xdr:row>39</xdr:row>
      <xdr:rowOff>29223</xdr:rowOff>
    </xdr:to>
    <xdr:sp macro="" textlink="">
      <xdr:nvSpPr>
        <xdr:cNvPr id="508" name="フローチャート: 判断 507"/>
        <xdr:cNvSpPr/>
      </xdr:nvSpPr>
      <xdr:spPr>
        <a:xfrm>
          <a:off x="16268700" y="6614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5550</xdr:rowOff>
    </xdr:from>
    <xdr:to>
      <xdr:col>81</xdr:col>
      <xdr:colOff>50800</xdr:colOff>
      <xdr:row>39</xdr:row>
      <xdr:rowOff>44107</xdr:rowOff>
    </xdr:to>
    <xdr:cxnSp macro="">
      <xdr:nvCxnSpPr>
        <xdr:cNvPr id="509" name="直線コネクタ 508"/>
        <xdr:cNvCxnSpPr/>
      </xdr:nvCxnSpPr>
      <xdr:spPr>
        <a:xfrm>
          <a:off x="14592300" y="6692100"/>
          <a:ext cx="889000" cy="3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114960</xdr:rowOff>
    </xdr:from>
    <xdr:to>
      <xdr:col>81</xdr:col>
      <xdr:colOff>101600</xdr:colOff>
      <xdr:row>39</xdr:row>
      <xdr:rowOff>45110</xdr:rowOff>
    </xdr:to>
    <xdr:sp macro="" textlink="">
      <xdr:nvSpPr>
        <xdr:cNvPr id="510" name="フローチャート: 判断 509"/>
        <xdr:cNvSpPr/>
      </xdr:nvSpPr>
      <xdr:spPr>
        <a:xfrm>
          <a:off x="15430500" y="66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61637</xdr:rowOff>
    </xdr:from>
    <xdr:ext cx="469744" cy="259045"/>
    <xdr:sp macro="" textlink="">
      <xdr:nvSpPr>
        <xdr:cNvPr id="511" name="テキスト ボックス 510"/>
        <xdr:cNvSpPr txBox="1"/>
      </xdr:nvSpPr>
      <xdr:spPr>
        <a:xfrm>
          <a:off x="15246428" y="640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137299</xdr:rowOff>
    </xdr:from>
    <xdr:to>
      <xdr:col>76</xdr:col>
      <xdr:colOff>114300</xdr:colOff>
      <xdr:row>39</xdr:row>
      <xdr:rowOff>5550</xdr:rowOff>
    </xdr:to>
    <xdr:cxnSp macro="">
      <xdr:nvCxnSpPr>
        <xdr:cNvPr id="512" name="直線コネクタ 511"/>
        <xdr:cNvCxnSpPr/>
      </xdr:nvCxnSpPr>
      <xdr:spPr>
        <a:xfrm>
          <a:off x="13703300" y="6652399"/>
          <a:ext cx="889000" cy="39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142926</xdr:rowOff>
    </xdr:from>
    <xdr:to>
      <xdr:col>76</xdr:col>
      <xdr:colOff>165100</xdr:colOff>
      <xdr:row>39</xdr:row>
      <xdr:rowOff>73076</xdr:rowOff>
    </xdr:to>
    <xdr:sp macro="" textlink="">
      <xdr:nvSpPr>
        <xdr:cNvPr id="513" name="フローチャート: 判断 512"/>
        <xdr:cNvSpPr/>
      </xdr:nvSpPr>
      <xdr:spPr>
        <a:xfrm>
          <a:off x="14541500" y="665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64203</xdr:rowOff>
    </xdr:from>
    <xdr:ext cx="378565" cy="259045"/>
    <xdr:sp macro="" textlink="">
      <xdr:nvSpPr>
        <xdr:cNvPr id="514" name="テキスト ボックス 513"/>
        <xdr:cNvSpPr txBox="1"/>
      </xdr:nvSpPr>
      <xdr:spPr>
        <a:xfrm>
          <a:off x="14403017" y="6750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62624</xdr:rowOff>
    </xdr:from>
    <xdr:to>
      <xdr:col>71</xdr:col>
      <xdr:colOff>177800</xdr:colOff>
      <xdr:row>38</xdr:row>
      <xdr:rowOff>137299</xdr:rowOff>
    </xdr:to>
    <xdr:cxnSp macro="">
      <xdr:nvCxnSpPr>
        <xdr:cNvPr id="515" name="直線コネクタ 514"/>
        <xdr:cNvCxnSpPr/>
      </xdr:nvCxnSpPr>
      <xdr:spPr>
        <a:xfrm>
          <a:off x="12814300" y="6577724"/>
          <a:ext cx="889000" cy="7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139040</xdr:rowOff>
    </xdr:from>
    <xdr:to>
      <xdr:col>72</xdr:col>
      <xdr:colOff>38100</xdr:colOff>
      <xdr:row>39</xdr:row>
      <xdr:rowOff>69190</xdr:rowOff>
    </xdr:to>
    <xdr:sp macro="" textlink="">
      <xdr:nvSpPr>
        <xdr:cNvPr id="516" name="フローチャート: 判断 515"/>
        <xdr:cNvSpPr/>
      </xdr:nvSpPr>
      <xdr:spPr>
        <a:xfrm>
          <a:off x="13652500" y="66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60317</xdr:rowOff>
    </xdr:from>
    <xdr:ext cx="378565" cy="259045"/>
    <xdr:sp macro="" textlink="">
      <xdr:nvSpPr>
        <xdr:cNvPr id="517" name="テキスト ボックス 516"/>
        <xdr:cNvSpPr txBox="1"/>
      </xdr:nvSpPr>
      <xdr:spPr>
        <a:xfrm>
          <a:off x="13514017" y="6746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130467</xdr:rowOff>
    </xdr:from>
    <xdr:to>
      <xdr:col>67</xdr:col>
      <xdr:colOff>101600</xdr:colOff>
      <xdr:row>39</xdr:row>
      <xdr:rowOff>60617</xdr:rowOff>
    </xdr:to>
    <xdr:sp macro="" textlink="">
      <xdr:nvSpPr>
        <xdr:cNvPr id="518" name="フローチャート: 判断 517"/>
        <xdr:cNvSpPr/>
      </xdr:nvSpPr>
      <xdr:spPr>
        <a:xfrm>
          <a:off x="12763500" y="6645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51744</xdr:rowOff>
    </xdr:from>
    <xdr:ext cx="378565" cy="259045"/>
    <xdr:sp macro="" textlink="">
      <xdr:nvSpPr>
        <xdr:cNvPr id="519" name="テキスト ボックス 518"/>
        <xdr:cNvSpPr txBox="1"/>
      </xdr:nvSpPr>
      <xdr:spPr>
        <a:xfrm>
          <a:off x="12625017" y="6738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62078</xdr:rowOff>
    </xdr:from>
    <xdr:to>
      <xdr:col>85</xdr:col>
      <xdr:colOff>177800</xdr:colOff>
      <xdr:row>38</xdr:row>
      <xdr:rowOff>163678</xdr:rowOff>
    </xdr:to>
    <xdr:sp macro="" textlink="">
      <xdr:nvSpPr>
        <xdr:cNvPr id="525" name="楕円 524"/>
        <xdr:cNvSpPr/>
      </xdr:nvSpPr>
      <xdr:spPr>
        <a:xfrm>
          <a:off x="16268700" y="657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21455</xdr:rowOff>
    </xdr:from>
    <xdr:ext cx="469744" cy="259045"/>
    <xdr:sp macro="" textlink="">
      <xdr:nvSpPr>
        <xdr:cNvPr id="526" name="災害復旧事業費該当値テキスト"/>
        <xdr:cNvSpPr txBox="1"/>
      </xdr:nvSpPr>
      <xdr:spPr>
        <a:xfrm>
          <a:off x="16370300" y="6365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164757</xdr:rowOff>
    </xdr:from>
    <xdr:to>
      <xdr:col>81</xdr:col>
      <xdr:colOff>101600</xdr:colOff>
      <xdr:row>39</xdr:row>
      <xdr:rowOff>94907</xdr:rowOff>
    </xdr:to>
    <xdr:sp macro="" textlink="">
      <xdr:nvSpPr>
        <xdr:cNvPr id="527" name="楕円 526"/>
        <xdr:cNvSpPr/>
      </xdr:nvSpPr>
      <xdr:spPr>
        <a:xfrm>
          <a:off x="15430500" y="667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86034</xdr:rowOff>
    </xdr:from>
    <xdr:ext cx="249299" cy="259045"/>
    <xdr:sp macro="" textlink="">
      <xdr:nvSpPr>
        <xdr:cNvPr id="528" name="テキスト ボックス 527"/>
        <xdr:cNvSpPr txBox="1"/>
      </xdr:nvSpPr>
      <xdr:spPr>
        <a:xfrm>
          <a:off x="15356650" y="67725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126200</xdr:rowOff>
    </xdr:from>
    <xdr:to>
      <xdr:col>76</xdr:col>
      <xdr:colOff>165100</xdr:colOff>
      <xdr:row>39</xdr:row>
      <xdr:rowOff>56350</xdr:rowOff>
    </xdr:to>
    <xdr:sp macro="" textlink="">
      <xdr:nvSpPr>
        <xdr:cNvPr id="529" name="楕円 528"/>
        <xdr:cNvSpPr/>
      </xdr:nvSpPr>
      <xdr:spPr>
        <a:xfrm>
          <a:off x="14541500" y="664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72877</xdr:rowOff>
    </xdr:from>
    <xdr:ext cx="469744" cy="259045"/>
    <xdr:sp macro="" textlink="">
      <xdr:nvSpPr>
        <xdr:cNvPr id="530" name="テキスト ボックス 529"/>
        <xdr:cNvSpPr txBox="1"/>
      </xdr:nvSpPr>
      <xdr:spPr>
        <a:xfrm>
          <a:off x="14357428" y="641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86499</xdr:rowOff>
    </xdr:from>
    <xdr:to>
      <xdr:col>72</xdr:col>
      <xdr:colOff>38100</xdr:colOff>
      <xdr:row>39</xdr:row>
      <xdr:rowOff>16649</xdr:rowOff>
    </xdr:to>
    <xdr:sp macro="" textlink="">
      <xdr:nvSpPr>
        <xdr:cNvPr id="531" name="楕円 530"/>
        <xdr:cNvSpPr/>
      </xdr:nvSpPr>
      <xdr:spPr>
        <a:xfrm>
          <a:off x="13652500" y="660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33177</xdr:rowOff>
    </xdr:from>
    <xdr:ext cx="469744" cy="259045"/>
    <xdr:sp macro="" textlink="">
      <xdr:nvSpPr>
        <xdr:cNvPr id="532" name="テキスト ボックス 531"/>
        <xdr:cNvSpPr txBox="1"/>
      </xdr:nvSpPr>
      <xdr:spPr>
        <a:xfrm>
          <a:off x="13468428" y="637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11824</xdr:rowOff>
    </xdr:from>
    <xdr:to>
      <xdr:col>67</xdr:col>
      <xdr:colOff>101600</xdr:colOff>
      <xdr:row>38</xdr:row>
      <xdr:rowOff>113424</xdr:rowOff>
    </xdr:to>
    <xdr:sp macro="" textlink="">
      <xdr:nvSpPr>
        <xdr:cNvPr id="533" name="楕円 532"/>
        <xdr:cNvSpPr/>
      </xdr:nvSpPr>
      <xdr:spPr>
        <a:xfrm>
          <a:off x="12763500" y="652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129951</xdr:rowOff>
    </xdr:from>
    <xdr:ext cx="469744" cy="259045"/>
    <xdr:sp macro="" textlink="">
      <xdr:nvSpPr>
        <xdr:cNvPr id="534" name="テキスト ボックス 533"/>
        <xdr:cNvSpPr txBox="1"/>
      </xdr:nvSpPr>
      <xdr:spPr>
        <a:xfrm>
          <a:off x="12579428" y="6302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5" name="直線コネクタ 54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6" name="テキスト ボックス 54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7" name="直線コネクタ 54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8" name="テキスト ボックス 54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0" name="直線コネクタ 54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5" name="直線コネクタ 55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7" name="フローチャート: 判断 55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8" name="直線コネクタ 55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9" name="フローチャート: 判断 55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0" name="テキスト ボックス 55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1" name="直線コネクタ 56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2" name="フローチャート: 判断 56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3" name="テキスト ボックス 56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4" name="直線コネクタ 56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5" name="フローチャート: 判断 56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6" name="テキスト ボックス 56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7" name="フローチャート: 判断 56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8" name="テキスト ボックス 56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9" name="テキスト ボックス 56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0" name="テキスト ボックス 56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1" name="テキスト ボックス 57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2" name="テキスト ボックス 57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3" name="テキスト ボックス 57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楕円 57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6" name="楕円 57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7" name="テキスト ボックス 57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8" name="楕円 57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9" name="テキスト ボックス 57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0" name="楕円 57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1" name="テキスト ボックス 58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楕円 58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3" name="テキスト ボックス 58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4" name="正方形/長方形 58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5" name="正方形/長方形 58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6" name="正方形/長方形 58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7" name="正方形/長方形 58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8" name="正方形/長方形 58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9" name="正方形/長方形 58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0" name="正方形/長方形 58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1" name="正方形/長方形 59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2" name="テキスト ボックス 59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3" name="直線コネクタ 59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4" name="直線コネクタ 59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5" name="テキスト ボックス 59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6" name="直線コネクタ 59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7" name="テキスト ボックス 59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598" name="直線コネクタ 59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599" name="テキスト ボックス 59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0" name="直線コネクタ 59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1" name="テキスト ボックス 60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2" name="直線コネクタ 60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3" name="テキスト ボックス 602"/>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4" name="直線コネクタ 60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5" name="テキスト ボックス 60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36732</xdr:rowOff>
    </xdr:from>
    <xdr:to>
      <xdr:col>85</xdr:col>
      <xdr:colOff>126364</xdr:colOff>
      <xdr:row>78</xdr:row>
      <xdr:rowOff>109460</xdr:rowOff>
    </xdr:to>
    <xdr:cxnSp macro="">
      <xdr:nvCxnSpPr>
        <xdr:cNvPr id="609" name="直線コネクタ 608"/>
        <xdr:cNvCxnSpPr/>
      </xdr:nvCxnSpPr>
      <xdr:spPr>
        <a:xfrm flipV="1">
          <a:off x="16317595" y="12209682"/>
          <a:ext cx="1269" cy="1272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113287</xdr:rowOff>
    </xdr:from>
    <xdr:ext cx="469744" cy="259045"/>
    <xdr:sp macro="" textlink="">
      <xdr:nvSpPr>
        <xdr:cNvPr id="610" name="公債費最小値テキスト"/>
        <xdr:cNvSpPr txBox="1"/>
      </xdr:nvSpPr>
      <xdr:spPr>
        <a:xfrm>
          <a:off x="16370300" y="1348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109460</xdr:rowOff>
    </xdr:from>
    <xdr:to>
      <xdr:col>86</xdr:col>
      <xdr:colOff>25400</xdr:colOff>
      <xdr:row>78</xdr:row>
      <xdr:rowOff>109460</xdr:rowOff>
    </xdr:to>
    <xdr:cxnSp macro="">
      <xdr:nvCxnSpPr>
        <xdr:cNvPr id="611" name="直線コネクタ 610"/>
        <xdr:cNvCxnSpPr/>
      </xdr:nvCxnSpPr>
      <xdr:spPr>
        <a:xfrm>
          <a:off x="16230600" y="1348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154859</xdr:rowOff>
    </xdr:from>
    <xdr:ext cx="534377" cy="259045"/>
    <xdr:sp macro="" textlink="">
      <xdr:nvSpPr>
        <xdr:cNvPr id="612" name="公債費最大値テキスト"/>
        <xdr:cNvSpPr txBox="1"/>
      </xdr:nvSpPr>
      <xdr:spPr>
        <a:xfrm>
          <a:off x="16370300" y="1198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36732</xdr:rowOff>
    </xdr:from>
    <xdr:to>
      <xdr:col>86</xdr:col>
      <xdr:colOff>25400</xdr:colOff>
      <xdr:row>71</xdr:row>
      <xdr:rowOff>36732</xdr:rowOff>
    </xdr:to>
    <xdr:cxnSp macro="">
      <xdr:nvCxnSpPr>
        <xdr:cNvPr id="613" name="直線コネクタ 612"/>
        <xdr:cNvCxnSpPr/>
      </xdr:nvCxnSpPr>
      <xdr:spPr>
        <a:xfrm>
          <a:off x="16230600" y="12209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36732</xdr:rowOff>
    </xdr:from>
    <xdr:to>
      <xdr:col>85</xdr:col>
      <xdr:colOff>127000</xdr:colOff>
      <xdr:row>71</xdr:row>
      <xdr:rowOff>116318</xdr:rowOff>
    </xdr:to>
    <xdr:cxnSp macro="">
      <xdr:nvCxnSpPr>
        <xdr:cNvPr id="614" name="直線コネクタ 613"/>
        <xdr:cNvCxnSpPr/>
      </xdr:nvCxnSpPr>
      <xdr:spPr>
        <a:xfrm flipV="1">
          <a:off x="15481300" y="12209682"/>
          <a:ext cx="838200" cy="7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130878</xdr:rowOff>
    </xdr:from>
    <xdr:ext cx="534377" cy="259045"/>
    <xdr:sp macro="" textlink="">
      <xdr:nvSpPr>
        <xdr:cNvPr id="615" name="公債費平均値テキスト"/>
        <xdr:cNvSpPr txBox="1"/>
      </xdr:nvSpPr>
      <xdr:spPr>
        <a:xfrm>
          <a:off x="16370300" y="12989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152451</xdr:rowOff>
    </xdr:from>
    <xdr:to>
      <xdr:col>85</xdr:col>
      <xdr:colOff>177800</xdr:colOff>
      <xdr:row>76</xdr:row>
      <xdr:rowOff>82601</xdr:rowOff>
    </xdr:to>
    <xdr:sp macro="" textlink="">
      <xdr:nvSpPr>
        <xdr:cNvPr id="616" name="フローチャート: 判断 615"/>
        <xdr:cNvSpPr/>
      </xdr:nvSpPr>
      <xdr:spPr>
        <a:xfrm>
          <a:off x="16268700" y="1301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116318</xdr:rowOff>
    </xdr:from>
    <xdr:to>
      <xdr:col>81</xdr:col>
      <xdr:colOff>50800</xdr:colOff>
      <xdr:row>71</xdr:row>
      <xdr:rowOff>152861</xdr:rowOff>
    </xdr:to>
    <xdr:cxnSp macro="">
      <xdr:nvCxnSpPr>
        <xdr:cNvPr id="617" name="直線コネクタ 616"/>
        <xdr:cNvCxnSpPr/>
      </xdr:nvCxnSpPr>
      <xdr:spPr>
        <a:xfrm flipV="1">
          <a:off x="14592300" y="12289268"/>
          <a:ext cx="889000" cy="3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156125</xdr:rowOff>
    </xdr:from>
    <xdr:to>
      <xdr:col>81</xdr:col>
      <xdr:colOff>101600</xdr:colOff>
      <xdr:row>76</xdr:row>
      <xdr:rowOff>86275</xdr:rowOff>
    </xdr:to>
    <xdr:sp macro="" textlink="">
      <xdr:nvSpPr>
        <xdr:cNvPr id="618" name="フローチャート: 判断 617"/>
        <xdr:cNvSpPr/>
      </xdr:nvSpPr>
      <xdr:spPr>
        <a:xfrm>
          <a:off x="154305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77402</xdr:rowOff>
    </xdr:from>
    <xdr:ext cx="534377" cy="259045"/>
    <xdr:sp macro="" textlink="">
      <xdr:nvSpPr>
        <xdr:cNvPr id="619" name="テキスト ボックス 618"/>
        <xdr:cNvSpPr txBox="1"/>
      </xdr:nvSpPr>
      <xdr:spPr>
        <a:xfrm>
          <a:off x="15214111" y="1310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132891</xdr:rowOff>
    </xdr:from>
    <xdr:to>
      <xdr:col>76</xdr:col>
      <xdr:colOff>114300</xdr:colOff>
      <xdr:row>71</xdr:row>
      <xdr:rowOff>152861</xdr:rowOff>
    </xdr:to>
    <xdr:cxnSp macro="">
      <xdr:nvCxnSpPr>
        <xdr:cNvPr id="620" name="直線コネクタ 619"/>
        <xdr:cNvCxnSpPr/>
      </xdr:nvCxnSpPr>
      <xdr:spPr>
        <a:xfrm>
          <a:off x="13703300" y="12305841"/>
          <a:ext cx="889000" cy="1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148369</xdr:rowOff>
    </xdr:from>
    <xdr:to>
      <xdr:col>76</xdr:col>
      <xdr:colOff>165100</xdr:colOff>
      <xdr:row>76</xdr:row>
      <xdr:rowOff>78519</xdr:rowOff>
    </xdr:to>
    <xdr:sp macro="" textlink="">
      <xdr:nvSpPr>
        <xdr:cNvPr id="621" name="フローチャート: 判断 620"/>
        <xdr:cNvSpPr/>
      </xdr:nvSpPr>
      <xdr:spPr>
        <a:xfrm>
          <a:off x="145415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69646</xdr:rowOff>
    </xdr:from>
    <xdr:ext cx="534377" cy="259045"/>
    <xdr:sp macro="" textlink="">
      <xdr:nvSpPr>
        <xdr:cNvPr id="622" name="テキスト ボックス 621"/>
        <xdr:cNvSpPr txBox="1"/>
      </xdr:nvSpPr>
      <xdr:spPr>
        <a:xfrm>
          <a:off x="14325111" y="1309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126572</xdr:rowOff>
    </xdr:from>
    <xdr:to>
      <xdr:col>71</xdr:col>
      <xdr:colOff>177800</xdr:colOff>
      <xdr:row>71</xdr:row>
      <xdr:rowOff>132891</xdr:rowOff>
    </xdr:to>
    <xdr:cxnSp macro="">
      <xdr:nvCxnSpPr>
        <xdr:cNvPr id="623" name="直線コネクタ 622"/>
        <xdr:cNvCxnSpPr/>
      </xdr:nvCxnSpPr>
      <xdr:spPr>
        <a:xfrm>
          <a:off x="12814300" y="12299522"/>
          <a:ext cx="889000" cy="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156648</xdr:rowOff>
    </xdr:from>
    <xdr:to>
      <xdr:col>72</xdr:col>
      <xdr:colOff>38100</xdr:colOff>
      <xdr:row>76</xdr:row>
      <xdr:rowOff>86798</xdr:rowOff>
    </xdr:to>
    <xdr:sp macro="" textlink="">
      <xdr:nvSpPr>
        <xdr:cNvPr id="624" name="フローチャート: 判断 623"/>
        <xdr:cNvSpPr/>
      </xdr:nvSpPr>
      <xdr:spPr>
        <a:xfrm>
          <a:off x="13652500" y="13015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77925</xdr:rowOff>
    </xdr:from>
    <xdr:ext cx="534377" cy="259045"/>
    <xdr:sp macro="" textlink="">
      <xdr:nvSpPr>
        <xdr:cNvPr id="625" name="テキスト ボックス 624"/>
        <xdr:cNvSpPr txBox="1"/>
      </xdr:nvSpPr>
      <xdr:spPr>
        <a:xfrm>
          <a:off x="13436111" y="1310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126602</xdr:rowOff>
    </xdr:from>
    <xdr:to>
      <xdr:col>67</xdr:col>
      <xdr:colOff>101600</xdr:colOff>
      <xdr:row>76</xdr:row>
      <xdr:rowOff>56753</xdr:rowOff>
    </xdr:to>
    <xdr:sp macro="" textlink="">
      <xdr:nvSpPr>
        <xdr:cNvPr id="626" name="フローチャート: 判断 625"/>
        <xdr:cNvSpPr/>
      </xdr:nvSpPr>
      <xdr:spPr>
        <a:xfrm>
          <a:off x="12763500" y="1298535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47880</xdr:rowOff>
    </xdr:from>
    <xdr:ext cx="534377" cy="259045"/>
    <xdr:sp macro="" textlink="">
      <xdr:nvSpPr>
        <xdr:cNvPr id="627" name="テキスト ボックス 626"/>
        <xdr:cNvSpPr txBox="1"/>
      </xdr:nvSpPr>
      <xdr:spPr>
        <a:xfrm>
          <a:off x="12547111" y="1307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157382</xdr:rowOff>
    </xdr:from>
    <xdr:to>
      <xdr:col>85</xdr:col>
      <xdr:colOff>177800</xdr:colOff>
      <xdr:row>71</xdr:row>
      <xdr:rowOff>87532</xdr:rowOff>
    </xdr:to>
    <xdr:sp macro="" textlink="">
      <xdr:nvSpPr>
        <xdr:cNvPr id="633" name="楕円 632"/>
        <xdr:cNvSpPr/>
      </xdr:nvSpPr>
      <xdr:spPr>
        <a:xfrm>
          <a:off x="16268700" y="1215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110409</xdr:rowOff>
    </xdr:from>
    <xdr:ext cx="534377" cy="259045"/>
    <xdr:sp macro="" textlink="">
      <xdr:nvSpPr>
        <xdr:cNvPr id="634" name="公債費該当値テキスト"/>
        <xdr:cNvSpPr txBox="1"/>
      </xdr:nvSpPr>
      <xdr:spPr>
        <a:xfrm>
          <a:off x="16370300" y="1211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65518</xdr:rowOff>
    </xdr:from>
    <xdr:to>
      <xdr:col>81</xdr:col>
      <xdr:colOff>101600</xdr:colOff>
      <xdr:row>71</xdr:row>
      <xdr:rowOff>167118</xdr:rowOff>
    </xdr:to>
    <xdr:sp macro="" textlink="">
      <xdr:nvSpPr>
        <xdr:cNvPr id="635" name="楕円 634"/>
        <xdr:cNvSpPr/>
      </xdr:nvSpPr>
      <xdr:spPr>
        <a:xfrm>
          <a:off x="15430500" y="1223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12195</xdr:rowOff>
    </xdr:from>
    <xdr:ext cx="534377" cy="259045"/>
    <xdr:sp macro="" textlink="">
      <xdr:nvSpPr>
        <xdr:cNvPr id="636" name="テキスト ボックス 635"/>
        <xdr:cNvSpPr txBox="1"/>
      </xdr:nvSpPr>
      <xdr:spPr>
        <a:xfrm>
          <a:off x="15214111" y="1201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102061</xdr:rowOff>
    </xdr:from>
    <xdr:to>
      <xdr:col>76</xdr:col>
      <xdr:colOff>165100</xdr:colOff>
      <xdr:row>72</xdr:row>
      <xdr:rowOff>32211</xdr:rowOff>
    </xdr:to>
    <xdr:sp macro="" textlink="">
      <xdr:nvSpPr>
        <xdr:cNvPr id="637" name="楕円 636"/>
        <xdr:cNvSpPr/>
      </xdr:nvSpPr>
      <xdr:spPr>
        <a:xfrm>
          <a:off x="14541500" y="1227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48738</xdr:rowOff>
    </xdr:from>
    <xdr:ext cx="534377" cy="259045"/>
    <xdr:sp macro="" textlink="">
      <xdr:nvSpPr>
        <xdr:cNvPr id="638" name="テキスト ボックス 637"/>
        <xdr:cNvSpPr txBox="1"/>
      </xdr:nvSpPr>
      <xdr:spPr>
        <a:xfrm>
          <a:off x="14325111" y="1205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82091</xdr:rowOff>
    </xdr:from>
    <xdr:to>
      <xdr:col>72</xdr:col>
      <xdr:colOff>38100</xdr:colOff>
      <xdr:row>72</xdr:row>
      <xdr:rowOff>12241</xdr:rowOff>
    </xdr:to>
    <xdr:sp macro="" textlink="">
      <xdr:nvSpPr>
        <xdr:cNvPr id="639" name="楕円 638"/>
        <xdr:cNvSpPr/>
      </xdr:nvSpPr>
      <xdr:spPr>
        <a:xfrm>
          <a:off x="13652500" y="1225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28768</xdr:rowOff>
    </xdr:from>
    <xdr:ext cx="534377" cy="259045"/>
    <xdr:sp macro="" textlink="">
      <xdr:nvSpPr>
        <xdr:cNvPr id="640" name="テキスト ボックス 639"/>
        <xdr:cNvSpPr txBox="1"/>
      </xdr:nvSpPr>
      <xdr:spPr>
        <a:xfrm>
          <a:off x="13436111" y="1203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75772</xdr:rowOff>
    </xdr:from>
    <xdr:to>
      <xdr:col>67</xdr:col>
      <xdr:colOff>101600</xdr:colOff>
      <xdr:row>72</xdr:row>
      <xdr:rowOff>5922</xdr:rowOff>
    </xdr:to>
    <xdr:sp macro="" textlink="">
      <xdr:nvSpPr>
        <xdr:cNvPr id="641" name="楕円 640"/>
        <xdr:cNvSpPr/>
      </xdr:nvSpPr>
      <xdr:spPr>
        <a:xfrm>
          <a:off x="12763500" y="1224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22449</xdr:rowOff>
    </xdr:from>
    <xdr:ext cx="534377" cy="259045"/>
    <xdr:sp macro="" textlink="">
      <xdr:nvSpPr>
        <xdr:cNvPr id="642" name="テキスト ボックス 641"/>
        <xdr:cNvSpPr txBox="1"/>
      </xdr:nvSpPr>
      <xdr:spPr>
        <a:xfrm>
          <a:off x="12547111" y="1202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3" name="直線コネクタ 65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4" name="テキスト ボックス 65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5" name="直線コネクタ 65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6" name="テキスト ボックス 655"/>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7" name="直線コネクタ 65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8" name="テキスト ボックス 657"/>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9" name="直線コネクタ 65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0" name="テキスト ボックス 659"/>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1" name="直線コネクタ 66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2" name="テキスト ボックス 661"/>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3" name="直線コネクタ 66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4" name="テキスト ボックス 66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39590</xdr:rowOff>
    </xdr:from>
    <xdr:to>
      <xdr:col>85</xdr:col>
      <xdr:colOff>126364</xdr:colOff>
      <xdr:row>99</xdr:row>
      <xdr:rowOff>93376</xdr:rowOff>
    </xdr:to>
    <xdr:cxnSp macro="">
      <xdr:nvCxnSpPr>
        <xdr:cNvPr id="668" name="直線コネクタ 667"/>
        <xdr:cNvCxnSpPr/>
      </xdr:nvCxnSpPr>
      <xdr:spPr>
        <a:xfrm flipV="1">
          <a:off x="16317595" y="15470090"/>
          <a:ext cx="1269" cy="159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97203</xdr:rowOff>
    </xdr:from>
    <xdr:ext cx="378565" cy="259045"/>
    <xdr:sp macro="" textlink="">
      <xdr:nvSpPr>
        <xdr:cNvPr id="669" name="積立金最小値テキスト"/>
        <xdr:cNvSpPr txBox="1"/>
      </xdr:nvSpPr>
      <xdr:spPr>
        <a:xfrm>
          <a:off x="16370300" y="17070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93376</xdr:rowOff>
    </xdr:from>
    <xdr:to>
      <xdr:col>86</xdr:col>
      <xdr:colOff>25400</xdr:colOff>
      <xdr:row>99</xdr:row>
      <xdr:rowOff>93376</xdr:rowOff>
    </xdr:to>
    <xdr:cxnSp macro="">
      <xdr:nvCxnSpPr>
        <xdr:cNvPr id="670" name="直線コネクタ 669"/>
        <xdr:cNvCxnSpPr/>
      </xdr:nvCxnSpPr>
      <xdr:spPr>
        <a:xfrm>
          <a:off x="16230600" y="1706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157717</xdr:rowOff>
    </xdr:from>
    <xdr:ext cx="534377" cy="259045"/>
    <xdr:sp macro="" textlink="">
      <xdr:nvSpPr>
        <xdr:cNvPr id="671" name="積立金最大値テキスト"/>
        <xdr:cNvSpPr txBox="1"/>
      </xdr:nvSpPr>
      <xdr:spPr>
        <a:xfrm>
          <a:off x="16370300" y="1524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39590</xdr:rowOff>
    </xdr:from>
    <xdr:to>
      <xdr:col>86</xdr:col>
      <xdr:colOff>25400</xdr:colOff>
      <xdr:row>90</xdr:row>
      <xdr:rowOff>39590</xdr:rowOff>
    </xdr:to>
    <xdr:cxnSp macro="">
      <xdr:nvCxnSpPr>
        <xdr:cNvPr id="672" name="直線コネクタ 671"/>
        <xdr:cNvCxnSpPr/>
      </xdr:nvCxnSpPr>
      <xdr:spPr>
        <a:xfrm>
          <a:off x="16230600" y="15470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151098</xdr:rowOff>
    </xdr:from>
    <xdr:to>
      <xdr:col>85</xdr:col>
      <xdr:colOff>127000</xdr:colOff>
      <xdr:row>99</xdr:row>
      <xdr:rowOff>15194</xdr:rowOff>
    </xdr:to>
    <xdr:cxnSp macro="">
      <xdr:nvCxnSpPr>
        <xdr:cNvPr id="673" name="直線コネクタ 672"/>
        <xdr:cNvCxnSpPr/>
      </xdr:nvCxnSpPr>
      <xdr:spPr>
        <a:xfrm flipV="1">
          <a:off x="15481300" y="16953198"/>
          <a:ext cx="838200" cy="3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168143</xdr:rowOff>
    </xdr:from>
    <xdr:ext cx="534377" cy="259045"/>
    <xdr:sp macro="" textlink="">
      <xdr:nvSpPr>
        <xdr:cNvPr id="674" name="積立金平均値テキスト"/>
        <xdr:cNvSpPr txBox="1"/>
      </xdr:nvSpPr>
      <xdr:spPr>
        <a:xfrm>
          <a:off x="16370300" y="16627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145266</xdr:rowOff>
    </xdr:from>
    <xdr:to>
      <xdr:col>85</xdr:col>
      <xdr:colOff>177800</xdr:colOff>
      <xdr:row>98</xdr:row>
      <xdr:rowOff>75416</xdr:rowOff>
    </xdr:to>
    <xdr:sp macro="" textlink="">
      <xdr:nvSpPr>
        <xdr:cNvPr id="675" name="フローチャート: 判断 674"/>
        <xdr:cNvSpPr/>
      </xdr:nvSpPr>
      <xdr:spPr>
        <a:xfrm>
          <a:off x="16268700" y="167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165988</xdr:rowOff>
    </xdr:from>
    <xdr:to>
      <xdr:col>81</xdr:col>
      <xdr:colOff>50800</xdr:colOff>
      <xdr:row>99</xdr:row>
      <xdr:rowOff>15194</xdr:rowOff>
    </xdr:to>
    <xdr:cxnSp macro="">
      <xdr:nvCxnSpPr>
        <xdr:cNvPr id="676" name="直線コネクタ 675"/>
        <xdr:cNvCxnSpPr/>
      </xdr:nvCxnSpPr>
      <xdr:spPr>
        <a:xfrm>
          <a:off x="14592300" y="16968088"/>
          <a:ext cx="889000" cy="20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140449</xdr:rowOff>
    </xdr:from>
    <xdr:to>
      <xdr:col>81</xdr:col>
      <xdr:colOff>101600</xdr:colOff>
      <xdr:row>98</xdr:row>
      <xdr:rowOff>70599</xdr:rowOff>
    </xdr:to>
    <xdr:sp macro="" textlink="">
      <xdr:nvSpPr>
        <xdr:cNvPr id="677" name="フローチャート: 判断 676"/>
        <xdr:cNvSpPr/>
      </xdr:nvSpPr>
      <xdr:spPr>
        <a:xfrm>
          <a:off x="15430500" y="1677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87126</xdr:rowOff>
    </xdr:from>
    <xdr:ext cx="534377" cy="259045"/>
    <xdr:sp macro="" textlink="">
      <xdr:nvSpPr>
        <xdr:cNvPr id="678" name="テキスト ボックス 677"/>
        <xdr:cNvSpPr txBox="1"/>
      </xdr:nvSpPr>
      <xdr:spPr>
        <a:xfrm>
          <a:off x="15214111" y="1654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165988</xdr:rowOff>
    </xdr:from>
    <xdr:to>
      <xdr:col>76</xdr:col>
      <xdr:colOff>114300</xdr:colOff>
      <xdr:row>99</xdr:row>
      <xdr:rowOff>67610</xdr:rowOff>
    </xdr:to>
    <xdr:cxnSp macro="">
      <xdr:nvCxnSpPr>
        <xdr:cNvPr id="679" name="直線コネクタ 678"/>
        <xdr:cNvCxnSpPr/>
      </xdr:nvCxnSpPr>
      <xdr:spPr>
        <a:xfrm flipV="1">
          <a:off x="13703300" y="16968088"/>
          <a:ext cx="889000" cy="7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167881</xdr:rowOff>
    </xdr:from>
    <xdr:to>
      <xdr:col>76</xdr:col>
      <xdr:colOff>165100</xdr:colOff>
      <xdr:row>98</xdr:row>
      <xdr:rowOff>98031</xdr:rowOff>
    </xdr:to>
    <xdr:sp macro="" textlink="">
      <xdr:nvSpPr>
        <xdr:cNvPr id="680" name="フローチャート: 判断 679"/>
        <xdr:cNvSpPr/>
      </xdr:nvSpPr>
      <xdr:spPr>
        <a:xfrm>
          <a:off x="14541500" y="1679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114558</xdr:rowOff>
    </xdr:from>
    <xdr:ext cx="534377" cy="259045"/>
    <xdr:sp macro="" textlink="">
      <xdr:nvSpPr>
        <xdr:cNvPr id="681" name="テキスト ボックス 680"/>
        <xdr:cNvSpPr txBox="1"/>
      </xdr:nvSpPr>
      <xdr:spPr>
        <a:xfrm>
          <a:off x="14325111" y="1657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26445</xdr:rowOff>
    </xdr:from>
    <xdr:to>
      <xdr:col>71</xdr:col>
      <xdr:colOff>177800</xdr:colOff>
      <xdr:row>99</xdr:row>
      <xdr:rowOff>67610</xdr:rowOff>
    </xdr:to>
    <xdr:cxnSp macro="">
      <xdr:nvCxnSpPr>
        <xdr:cNvPr id="682" name="直線コネクタ 681"/>
        <xdr:cNvCxnSpPr/>
      </xdr:nvCxnSpPr>
      <xdr:spPr>
        <a:xfrm>
          <a:off x="12814300" y="16999995"/>
          <a:ext cx="889000" cy="4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159765</xdr:rowOff>
    </xdr:from>
    <xdr:to>
      <xdr:col>72</xdr:col>
      <xdr:colOff>38100</xdr:colOff>
      <xdr:row>98</xdr:row>
      <xdr:rowOff>89915</xdr:rowOff>
    </xdr:to>
    <xdr:sp macro="" textlink="">
      <xdr:nvSpPr>
        <xdr:cNvPr id="683" name="フローチャート: 判断 682"/>
        <xdr:cNvSpPr/>
      </xdr:nvSpPr>
      <xdr:spPr>
        <a:xfrm>
          <a:off x="13652500" y="1679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106442</xdr:rowOff>
    </xdr:from>
    <xdr:ext cx="534377" cy="259045"/>
    <xdr:sp macro="" textlink="">
      <xdr:nvSpPr>
        <xdr:cNvPr id="684" name="テキスト ボックス 683"/>
        <xdr:cNvSpPr txBox="1"/>
      </xdr:nvSpPr>
      <xdr:spPr>
        <a:xfrm>
          <a:off x="13436111" y="1656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171228</xdr:rowOff>
    </xdr:from>
    <xdr:to>
      <xdr:col>67</xdr:col>
      <xdr:colOff>101600</xdr:colOff>
      <xdr:row>98</xdr:row>
      <xdr:rowOff>101378</xdr:rowOff>
    </xdr:to>
    <xdr:sp macro="" textlink="">
      <xdr:nvSpPr>
        <xdr:cNvPr id="685" name="フローチャート: 判断 684"/>
        <xdr:cNvSpPr/>
      </xdr:nvSpPr>
      <xdr:spPr>
        <a:xfrm>
          <a:off x="12763500" y="1680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117905</xdr:rowOff>
    </xdr:from>
    <xdr:ext cx="534377" cy="259045"/>
    <xdr:sp macro="" textlink="">
      <xdr:nvSpPr>
        <xdr:cNvPr id="686" name="テキスト ボックス 685"/>
        <xdr:cNvSpPr txBox="1"/>
      </xdr:nvSpPr>
      <xdr:spPr>
        <a:xfrm>
          <a:off x="12547111" y="1657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100298</xdr:rowOff>
    </xdr:from>
    <xdr:to>
      <xdr:col>85</xdr:col>
      <xdr:colOff>177800</xdr:colOff>
      <xdr:row>99</xdr:row>
      <xdr:rowOff>30448</xdr:rowOff>
    </xdr:to>
    <xdr:sp macro="" textlink="">
      <xdr:nvSpPr>
        <xdr:cNvPr id="692" name="楕円 691"/>
        <xdr:cNvSpPr/>
      </xdr:nvSpPr>
      <xdr:spPr>
        <a:xfrm>
          <a:off x="16268700" y="1690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15225</xdr:rowOff>
    </xdr:from>
    <xdr:ext cx="469744" cy="259045"/>
    <xdr:sp macro="" textlink="">
      <xdr:nvSpPr>
        <xdr:cNvPr id="693" name="積立金該当値テキスト"/>
        <xdr:cNvSpPr txBox="1"/>
      </xdr:nvSpPr>
      <xdr:spPr>
        <a:xfrm>
          <a:off x="16370300" y="1681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135844</xdr:rowOff>
    </xdr:from>
    <xdr:to>
      <xdr:col>81</xdr:col>
      <xdr:colOff>101600</xdr:colOff>
      <xdr:row>99</xdr:row>
      <xdr:rowOff>65994</xdr:rowOff>
    </xdr:to>
    <xdr:sp macro="" textlink="">
      <xdr:nvSpPr>
        <xdr:cNvPr id="694" name="楕円 693"/>
        <xdr:cNvSpPr/>
      </xdr:nvSpPr>
      <xdr:spPr>
        <a:xfrm>
          <a:off x="15430500" y="1693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57121</xdr:rowOff>
    </xdr:from>
    <xdr:ext cx="469744" cy="259045"/>
    <xdr:sp macro="" textlink="">
      <xdr:nvSpPr>
        <xdr:cNvPr id="695" name="テキスト ボックス 694"/>
        <xdr:cNvSpPr txBox="1"/>
      </xdr:nvSpPr>
      <xdr:spPr>
        <a:xfrm>
          <a:off x="15246428" y="1703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115188</xdr:rowOff>
    </xdr:from>
    <xdr:to>
      <xdr:col>76</xdr:col>
      <xdr:colOff>165100</xdr:colOff>
      <xdr:row>99</xdr:row>
      <xdr:rowOff>45338</xdr:rowOff>
    </xdr:to>
    <xdr:sp macro="" textlink="">
      <xdr:nvSpPr>
        <xdr:cNvPr id="696" name="楕円 695"/>
        <xdr:cNvSpPr/>
      </xdr:nvSpPr>
      <xdr:spPr>
        <a:xfrm>
          <a:off x="14541500" y="1691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36465</xdr:rowOff>
    </xdr:from>
    <xdr:ext cx="469744" cy="259045"/>
    <xdr:sp macro="" textlink="">
      <xdr:nvSpPr>
        <xdr:cNvPr id="697" name="テキスト ボックス 696"/>
        <xdr:cNvSpPr txBox="1"/>
      </xdr:nvSpPr>
      <xdr:spPr>
        <a:xfrm>
          <a:off x="14357428" y="1701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16810</xdr:rowOff>
    </xdr:from>
    <xdr:to>
      <xdr:col>72</xdr:col>
      <xdr:colOff>38100</xdr:colOff>
      <xdr:row>99</xdr:row>
      <xdr:rowOff>118410</xdr:rowOff>
    </xdr:to>
    <xdr:sp macro="" textlink="">
      <xdr:nvSpPr>
        <xdr:cNvPr id="698" name="楕円 697"/>
        <xdr:cNvSpPr/>
      </xdr:nvSpPr>
      <xdr:spPr>
        <a:xfrm>
          <a:off x="13652500" y="169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109537</xdr:rowOff>
    </xdr:from>
    <xdr:ext cx="469744" cy="259045"/>
    <xdr:sp macro="" textlink="">
      <xdr:nvSpPr>
        <xdr:cNvPr id="699" name="テキスト ボックス 698"/>
        <xdr:cNvSpPr txBox="1"/>
      </xdr:nvSpPr>
      <xdr:spPr>
        <a:xfrm>
          <a:off x="13468428" y="1708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147095</xdr:rowOff>
    </xdr:from>
    <xdr:to>
      <xdr:col>67</xdr:col>
      <xdr:colOff>101600</xdr:colOff>
      <xdr:row>99</xdr:row>
      <xdr:rowOff>77245</xdr:rowOff>
    </xdr:to>
    <xdr:sp macro="" textlink="">
      <xdr:nvSpPr>
        <xdr:cNvPr id="700" name="楕円 699"/>
        <xdr:cNvSpPr/>
      </xdr:nvSpPr>
      <xdr:spPr>
        <a:xfrm>
          <a:off x="12763500" y="1694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68372</xdr:rowOff>
    </xdr:from>
    <xdr:ext cx="469744" cy="259045"/>
    <xdr:sp macro="" textlink="">
      <xdr:nvSpPr>
        <xdr:cNvPr id="701" name="テキスト ボックス 700"/>
        <xdr:cNvSpPr txBox="1"/>
      </xdr:nvSpPr>
      <xdr:spPr>
        <a:xfrm>
          <a:off x="12579428" y="1704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5" name="テキスト ボックス 71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101752</xdr:rowOff>
    </xdr:from>
    <xdr:to>
      <xdr:col>116</xdr:col>
      <xdr:colOff>62864</xdr:colOff>
      <xdr:row>39</xdr:row>
      <xdr:rowOff>44450</xdr:rowOff>
    </xdr:to>
    <xdr:cxnSp macro="">
      <xdr:nvCxnSpPr>
        <xdr:cNvPr id="725" name="直線コネクタ 724"/>
        <xdr:cNvCxnSpPr/>
      </xdr:nvCxnSpPr>
      <xdr:spPr>
        <a:xfrm flipV="1">
          <a:off x="22159595" y="5416702"/>
          <a:ext cx="1269" cy="1314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48429</xdr:rowOff>
    </xdr:from>
    <xdr:ext cx="534377" cy="259045"/>
    <xdr:sp macro="" textlink="">
      <xdr:nvSpPr>
        <xdr:cNvPr id="728" name="投資及び出資金最大値テキスト"/>
        <xdr:cNvSpPr txBox="1"/>
      </xdr:nvSpPr>
      <xdr:spPr>
        <a:xfrm>
          <a:off x="22212300" y="519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101752</xdr:rowOff>
    </xdr:from>
    <xdr:to>
      <xdr:col>116</xdr:col>
      <xdr:colOff>152400</xdr:colOff>
      <xdr:row>31</xdr:row>
      <xdr:rowOff>101752</xdr:rowOff>
    </xdr:to>
    <xdr:cxnSp macro="">
      <xdr:nvCxnSpPr>
        <xdr:cNvPr id="729" name="直線コネクタ 728"/>
        <xdr:cNvCxnSpPr/>
      </xdr:nvCxnSpPr>
      <xdr:spPr>
        <a:xfrm>
          <a:off x="22072600" y="5416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115968</xdr:rowOff>
    </xdr:from>
    <xdr:ext cx="378565" cy="259045"/>
    <xdr:sp macro="" textlink="">
      <xdr:nvSpPr>
        <xdr:cNvPr id="731" name="投資及び出資金平均値テキスト"/>
        <xdr:cNvSpPr txBox="1"/>
      </xdr:nvSpPr>
      <xdr:spPr>
        <a:xfrm>
          <a:off x="22212300" y="64596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93091</xdr:rowOff>
    </xdr:from>
    <xdr:to>
      <xdr:col>116</xdr:col>
      <xdr:colOff>114300</xdr:colOff>
      <xdr:row>39</xdr:row>
      <xdr:rowOff>23241</xdr:rowOff>
    </xdr:to>
    <xdr:sp macro="" textlink="">
      <xdr:nvSpPr>
        <xdr:cNvPr id="732" name="フローチャート: 判断 731"/>
        <xdr:cNvSpPr/>
      </xdr:nvSpPr>
      <xdr:spPr>
        <a:xfrm>
          <a:off x="221107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93320</xdr:rowOff>
    </xdr:from>
    <xdr:to>
      <xdr:col>112</xdr:col>
      <xdr:colOff>38100</xdr:colOff>
      <xdr:row>39</xdr:row>
      <xdr:rowOff>23470</xdr:rowOff>
    </xdr:to>
    <xdr:sp macro="" textlink="">
      <xdr:nvSpPr>
        <xdr:cNvPr id="734" name="フローチャート: 判断 733"/>
        <xdr:cNvSpPr/>
      </xdr:nvSpPr>
      <xdr:spPr>
        <a:xfrm>
          <a:off x="21272500" y="66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39996</xdr:rowOff>
    </xdr:from>
    <xdr:ext cx="378565" cy="259045"/>
    <xdr:sp macro="" textlink="">
      <xdr:nvSpPr>
        <xdr:cNvPr id="735" name="テキスト ボックス 734"/>
        <xdr:cNvSpPr txBox="1"/>
      </xdr:nvSpPr>
      <xdr:spPr>
        <a:xfrm>
          <a:off x="21134017" y="6383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105207</xdr:rowOff>
    </xdr:from>
    <xdr:to>
      <xdr:col>107</xdr:col>
      <xdr:colOff>101600</xdr:colOff>
      <xdr:row>39</xdr:row>
      <xdr:rowOff>35357</xdr:rowOff>
    </xdr:to>
    <xdr:sp macro="" textlink="">
      <xdr:nvSpPr>
        <xdr:cNvPr id="737" name="フローチャート: 判断 736"/>
        <xdr:cNvSpPr/>
      </xdr:nvSpPr>
      <xdr:spPr>
        <a:xfrm>
          <a:off x="20383500" y="66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51884</xdr:rowOff>
    </xdr:from>
    <xdr:ext cx="378565" cy="259045"/>
    <xdr:sp macro="" textlink="">
      <xdr:nvSpPr>
        <xdr:cNvPr id="738" name="テキスト ボックス 737"/>
        <xdr:cNvSpPr txBox="1"/>
      </xdr:nvSpPr>
      <xdr:spPr>
        <a:xfrm>
          <a:off x="20245017" y="6395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99034</xdr:rowOff>
    </xdr:from>
    <xdr:to>
      <xdr:col>102</xdr:col>
      <xdr:colOff>165100</xdr:colOff>
      <xdr:row>39</xdr:row>
      <xdr:rowOff>29184</xdr:rowOff>
    </xdr:to>
    <xdr:sp macro="" textlink="">
      <xdr:nvSpPr>
        <xdr:cNvPr id="740" name="フローチャート: 判断 739"/>
        <xdr:cNvSpPr/>
      </xdr:nvSpPr>
      <xdr:spPr>
        <a:xfrm>
          <a:off x="19494500" y="661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45712</xdr:rowOff>
    </xdr:from>
    <xdr:ext cx="378565" cy="259045"/>
    <xdr:sp macro="" textlink="">
      <xdr:nvSpPr>
        <xdr:cNvPr id="741" name="テキスト ボックス 740"/>
        <xdr:cNvSpPr txBox="1"/>
      </xdr:nvSpPr>
      <xdr:spPr>
        <a:xfrm>
          <a:off x="19356017" y="6389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116104</xdr:rowOff>
    </xdr:from>
    <xdr:to>
      <xdr:col>98</xdr:col>
      <xdr:colOff>38100</xdr:colOff>
      <xdr:row>39</xdr:row>
      <xdr:rowOff>46254</xdr:rowOff>
    </xdr:to>
    <xdr:sp macro="" textlink="">
      <xdr:nvSpPr>
        <xdr:cNvPr id="742" name="フローチャート: 判断 741"/>
        <xdr:cNvSpPr/>
      </xdr:nvSpPr>
      <xdr:spPr>
        <a:xfrm>
          <a:off x="18605500" y="66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62780</xdr:rowOff>
    </xdr:from>
    <xdr:ext cx="378565" cy="259045"/>
    <xdr:sp macro="" textlink="">
      <xdr:nvSpPr>
        <xdr:cNvPr id="743" name="テキスト ボックス 742"/>
        <xdr:cNvSpPr txBox="1"/>
      </xdr:nvSpPr>
      <xdr:spPr>
        <a:xfrm>
          <a:off x="18467017" y="6406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0"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2" name="テキスト ボックス 771"/>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4" name="テキスト ボックス 773"/>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6" name="テキスト ボックス 775"/>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144925</xdr:rowOff>
    </xdr:from>
    <xdr:to>
      <xdr:col>116</xdr:col>
      <xdr:colOff>62864</xdr:colOff>
      <xdr:row>59</xdr:row>
      <xdr:rowOff>98878</xdr:rowOff>
    </xdr:to>
    <xdr:cxnSp macro="">
      <xdr:nvCxnSpPr>
        <xdr:cNvPr id="784" name="直線コネクタ 783"/>
        <xdr:cNvCxnSpPr/>
      </xdr:nvCxnSpPr>
      <xdr:spPr>
        <a:xfrm flipV="1">
          <a:off x="22159595" y="8717425"/>
          <a:ext cx="1269" cy="149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91602</xdr:rowOff>
    </xdr:from>
    <xdr:ext cx="534377" cy="259045"/>
    <xdr:sp macro="" textlink="">
      <xdr:nvSpPr>
        <xdr:cNvPr id="787" name="貸付金最大値テキスト"/>
        <xdr:cNvSpPr txBox="1"/>
      </xdr:nvSpPr>
      <xdr:spPr>
        <a:xfrm>
          <a:off x="22212300" y="84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144925</xdr:rowOff>
    </xdr:from>
    <xdr:to>
      <xdr:col>116</xdr:col>
      <xdr:colOff>152400</xdr:colOff>
      <xdr:row>50</xdr:row>
      <xdr:rowOff>144925</xdr:rowOff>
    </xdr:to>
    <xdr:cxnSp macro="">
      <xdr:nvCxnSpPr>
        <xdr:cNvPr id="788" name="直線コネクタ 787"/>
        <xdr:cNvCxnSpPr/>
      </xdr:nvCxnSpPr>
      <xdr:spPr>
        <a:xfrm>
          <a:off x="22072600" y="8717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40858</xdr:rowOff>
    </xdr:from>
    <xdr:to>
      <xdr:col>116</xdr:col>
      <xdr:colOff>63500</xdr:colOff>
      <xdr:row>55</xdr:row>
      <xdr:rowOff>51635</xdr:rowOff>
    </xdr:to>
    <xdr:cxnSp macro="">
      <xdr:nvCxnSpPr>
        <xdr:cNvPr id="789" name="直線コネクタ 788"/>
        <xdr:cNvCxnSpPr/>
      </xdr:nvCxnSpPr>
      <xdr:spPr>
        <a:xfrm flipV="1">
          <a:off x="21323300" y="9470608"/>
          <a:ext cx="8382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87683</xdr:rowOff>
    </xdr:from>
    <xdr:ext cx="469744" cy="259045"/>
    <xdr:sp macro="" textlink="">
      <xdr:nvSpPr>
        <xdr:cNvPr id="790" name="貸付金平均値テキスト"/>
        <xdr:cNvSpPr txBox="1"/>
      </xdr:nvSpPr>
      <xdr:spPr>
        <a:xfrm>
          <a:off x="22212300" y="9860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109256</xdr:rowOff>
    </xdr:from>
    <xdr:to>
      <xdr:col>116</xdr:col>
      <xdr:colOff>114300</xdr:colOff>
      <xdr:row>58</xdr:row>
      <xdr:rowOff>39406</xdr:rowOff>
    </xdr:to>
    <xdr:sp macro="" textlink="">
      <xdr:nvSpPr>
        <xdr:cNvPr id="791" name="フローチャート: 判断 790"/>
        <xdr:cNvSpPr/>
      </xdr:nvSpPr>
      <xdr:spPr>
        <a:xfrm>
          <a:off x="22110700" y="98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51635</xdr:rowOff>
    </xdr:from>
    <xdr:to>
      <xdr:col>111</xdr:col>
      <xdr:colOff>177800</xdr:colOff>
      <xdr:row>55</xdr:row>
      <xdr:rowOff>62738</xdr:rowOff>
    </xdr:to>
    <xdr:cxnSp macro="">
      <xdr:nvCxnSpPr>
        <xdr:cNvPr id="792" name="直線コネクタ 791"/>
        <xdr:cNvCxnSpPr/>
      </xdr:nvCxnSpPr>
      <xdr:spPr>
        <a:xfrm flipV="1">
          <a:off x="20434300" y="9481385"/>
          <a:ext cx="8890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95431</xdr:rowOff>
    </xdr:from>
    <xdr:to>
      <xdr:col>112</xdr:col>
      <xdr:colOff>38100</xdr:colOff>
      <xdr:row>58</xdr:row>
      <xdr:rowOff>25581</xdr:rowOff>
    </xdr:to>
    <xdr:sp macro="" textlink="">
      <xdr:nvSpPr>
        <xdr:cNvPr id="793" name="フローチャート: 判断 792"/>
        <xdr:cNvSpPr/>
      </xdr:nvSpPr>
      <xdr:spPr>
        <a:xfrm>
          <a:off x="21272500" y="986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16708</xdr:rowOff>
    </xdr:from>
    <xdr:ext cx="469744" cy="259045"/>
    <xdr:sp macro="" textlink="">
      <xdr:nvSpPr>
        <xdr:cNvPr id="794" name="テキスト ボックス 793"/>
        <xdr:cNvSpPr txBox="1"/>
      </xdr:nvSpPr>
      <xdr:spPr>
        <a:xfrm>
          <a:off x="21088428" y="9960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62738</xdr:rowOff>
    </xdr:from>
    <xdr:to>
      <xdr:col>107</xdr:col>
      <xdr:colOff>50800</xdr:colOff>
      <xdr:row>55</xdr:row>
      <xdr:rowOff>76019</xdr:rowOff>
    </xdr:to>
    <xdr:cxnSp macro="">
      <xdr:nvCxnSpPr>
        <xdr:cNvPr id="795" name="直線コネクタ 794"/>
        <xdr:cNvCxnSpPr/>
      </xdr:nvCxnSpPr>
      <xdr:spPr>
        <a:xfrm flipV="1">
          <a:off x="19545300" y="9492488"/>
          <a:ext cx="889000" cy="1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99568</xdr:rowOff>
    </xdr:from>
    <xdr:to>
      <xdr:col>107</xdr:col>
      <xdr:colOff>101600</xdr:colOff>
      <xdr:row>58</xdr:row>
      <xdr:rowOff>29718</xdr:rowOff>
    </xdr:to>
    <xdr:sp macro="" textlink="">
      <xdr:nvSpPr>
        <xdr:cNvPr id="796" name="フローチャート: 判断 795"/>
        <xdr:cNvSpPr/>
      </xdr:nvSpPr>
      <xdr:spPr>
        <a:xfrm>
          <a:off x="20383500" y="987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20845</xdr:rowOff>
    </xdr:from>
    <xdr:ext cx="469744" cy="259045"/>
    <xdr:sp macro="" textlink="">
      <xdr:nvSpPr>
        <xdr:cNvPr id="797" name="テキスト ボックス 796"/>
        <xdr:cNvSpPr txBox="1"/>
      </xdr:nvSpPr>
      <xdr:spPr>
        <a:xfrm>
          <a:off x="20199428" y="996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76019</xdr:rowOff>
    </xdr:from>
    <xdr:to>
      <xdr:col>102</xdr:col>
      <xdr:colOff>114300</xdr:colOff>
      <xdr:row>55</xdr:row>
      <xdr:rowOff>85162</xdr:rowOff>
    </xdr:to>
    <xdr:cxnSp macro="">
      <xdr:nvCxnSpPr>
        <xdr:cNvPr id="798" name="直線コネクタ 797"/>
        <xdr:cNvCxnSpPr/>
      </xdr:nvCxnSpPr>
      <xdr:spPr>
        <a:xfrm flipV="1">
          <a:off x="18656300" y="9505769"/>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4101</xdr:rowOff>
    </xdr:from>
    <xdr:to>
      <xdr:col>102</xdr:col>
      <xdr:colOff>165100</xdr:colOff>
      <xdr:row>57</xdr:row>
      <xdr:rowOff>105701</xdr:rowOff>
    </xdr:to>
    <xdr:sp macro="" textlink="">
      <xdr:nvSpPr>
        <xdr:cNvPr id="799" name="フローチャート: 判断 798"/>
        <xdr:cNvSpPr/>
      </xdr:nvSpPr>
      <xdr:spPr>
        <a:xfrm>
          <a:off x="19494500" y="9776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96828</xdr:rowOff>
    </xdr:from>
    <xdr:ext cx="469744" cy="259045"/>
    <xdr:sp macro="" textlink="">
      <xdr:nvSpPr>
        <xdr:cNvPr id="800" name="テキスト ボックス 799"/>
        <xdr:cNvSpPr txBox="1"/>
      </xdr:nvSpPr>
      <xdr:spPr>
        <a:xfrm>
          <a:off x="19310428" y="9869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39697</xdr:rowOff>
    </xdr:from>
    <xdr:to>
      <xdr:col>98</xdr:col>
      <xdr:colOff>38100</xdr:colOff>
      <xdr:row>56</xdr:row>
      <xdr:rowOff>141297</xdr:rowOff>
    </xdr:to>
    <xdr:sp macro="" textlink="">
      <xdr:nvSpPr>
        <xdr:cNvPr id="801" name="フローチャート: 判断 800"/>
        <xdr:cNvSpPr/>
      </xdr:nvSpPr>
      <xdr:spPr>
        <a:xfrm>
          <a:off x="18605500" y="9640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132424</xdr:rowOff>
    </xdr:from>
    <xdr:ext cx="469744" cy="259045"/>
    <xdr:sp macro="" textlink="">
      <xdr:nvSpPr>
        <xdr:cNvPr id="802" name="テキスト ボックス 801"/>
        <xdr:cNvSpPr txBox="1"/>
      </xdr:nvSpPr>
      <xdr:spPr>
        <a:xfrm>
          <a:off x="18421428" y="9733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161508</xdr:rowOff>
    </xdr:from>
    <xdr:to>
      <xdr:col>116</xdr:col>
      <xdr:colOff>114300</xdr:colOff>
      <xdr:row>55</xdr:row>
      <xdr:rowOff>91658</xdr:rowOff>
    </xdr:to>
    <xdr:sp macro="" textlink="">
      <xdr:nvSpPr>
        <xdr:cNvPr id="808" name="楕円 807"/>
        <xdr:cNvSpPr/>
      </xdr:nvSpPr>
      <xdr:spPr>
        <a:xfrm>
          <a:off x="22110700" y="941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12935</xdr:rowOff>
    </xdr:from>
    <xdr:ext cx="469744" cy="259045"/>
    <xdr:sp macro="" textlink="">
      <xdr:nvSpPr>
        <xdr:cNvPr id="809" name="貸付金該当値テキスト"/>
        <xdr:cNvSpPr txBox="1"/>
      </xdr:nvSpPr>
      <xdr:spPr>
        <a:xfrm>
          <a:off x="22212300" y="9271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835</xdr:rowOff>
    </xdr:from>
    <xdr:to>
      <xdr:col>112</xdr:col>
      <xdr:colOff>38100</xdr:colOff>
      <xdr:row>55</xdr:row>
      <xdr:rowOff>102435</xdr:rowOff>
    </xdr:to>
    <xdr:sp macro="" textlink="">
      <xdr:nvSpPr>
        <xdr:cNvPr id="810" name="楕円 809"/>
        <xdr:cNvSpPr/>
      </xdr:nvSpPr>
      <xdr:spPr>
        <a:xfrm>
          <a:off x="21272500" y="943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53</xdr:row>
      <xdr:rowOff>118962</xdr:rowOff>
    </xdr:from>
    <xdr:ext cx="469744" cy="259045"/>
    <xdr:sp macro="" textlink="">
      <xdr:nvSpPr>
        <xdr:cNvPr id="811" name="テキスト ボックス 810"/>
        <xdr:cNvSpPr txBox="1"/>
      </xdr:nvSpPr>
      <xdr:spPr>
        <a:xfrm>
          <a:off x="21088428" y="9205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11938</xdr:rowOff>
    </xdr:from>
    <xdr:to>
      <xdr:col>107</xdr:col>
      <xdr:colOff>101600</xdr:colOff>
      <xdr:row>55</xdr:row>
      <xdr:rowOff>113538</xdr:rowOff>
    </xdr:to>
    <xdr:sp macro="" textlink="">
      <xdr:nvSpPr>
        <xdr:cNvPr id="812" name="楕円 811"/>
        <xdr:cNvSpPr/>
      </xdr:nvSpPr>
      <xdr:spPr>
        <a:xfrm>
          <a:off x="20383500" y="944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53</xdr:row>
      <xdr:rowOff>130065</xdr:rowOff>
    </xdr:from>
    <xdr:ext cx="469744" cy="259045"/>
    <xdr:sp macro="" textlink="">
      <xdr:nvSpPr>
        <xdr:cNvPr id="813" name="テキスト ボックス 812"/>
        <xdr:cNvSpPr txBox="1"/>
      </xdr:nvSpPr>
      <xdr:spPr>
        <a:xfrm>
          <a:off x="20199428" y="921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25219</xdr:rowOff>
    </xdr:from>
    <xdr:to>
      <xdr:col>102</xdr:col>
      <xdr:colOff>165100</xdr:colOff>
      <xdr:row>55</xdr:row>
      <xdr:rowOff>126819</xdr:rowOff>
    </xdr:to>
    <xdr:sp macro="" textlink="">
      <xdr:nvSpPr>
        <xdr:cNvPr id="814" name="楕円 813"/>
        <xdr:cNvSpPr/>
      </xdr:nvSpPr>
      <xdr:spPr>
        <a:xfrm>
          <a:off x="19494500" y="945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53</xdr:row>
      <xdr:rowOff>143346</xdr:rowOff>
    </xdr:from>
    <xdr:ext cx="469744" cy="259045"/>
    <xdr:sp macro="" textlink="">
      <xdr:nvSpPr>
        <xdr:cNvPr id="815" name="テキスト ボックス 814"/>
        <xdr:cNvSpPr txBox="1"/>
      </xdr:nvSpPr>
      <xdr:spPr>
        <a:xfrm>
          <a:off x="19310428" y="9230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34362</xdr:rowOff>
    </xdr:from>
    <xdr:to>
      <xdr:col>98</xdr:col>
      <xdr:colOff>38100</xdr:colOff>
      <xdr:row>55</xdr:row>
      <xdr:rowOff>135962</xdr:rowOff>
    </xdr:to>
    <xdr:sp macro="" textlink="">
      <xdr:nvSpPr>
        <xdr:cNvPr id="816" name="楕円 815"/>
        <xdr:cNvSpPr/>
      </xdr:nvSpPr>
      <xdr:spPr>
        <a:xfrm>
          <a:off x="18605500" y="946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53</xdr:row>
      <xdr:rowOff>152489</xdr:rowOff>
    </xdr:from>
    <xdr:ext cx="469744" cy="259045"/>
    <xdr:sp macro="" textlink="">
      <xdr:nvSpPr>
        <xdr:cNvPr id="817" name="テキスト ボックス 816"/>
        <xdr:cNvSpPr txBox="1"/>
      </xdr:nvSpPr>
      <xdr:spPr>
        <a:xfrm>
          <a:off x="18421428" y="923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6" name="テキスト ボックス 835"/>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144558</xdr:rowOff>
    </xdr:from>
    <xdr:to>
      <xdr:col>116</xdr:col>
      <xdr:colOff>62864</xdr:colOff>
      <xdr:row>78</xdr:row>
      <xdr:rowOff>113867</xdr:rowOff>
    </xdr:to>
    <xdr:cxnSp macro="">
      <xdr:nvCxnSpPr>
        <xdr:cNvPr id="842" name="直線コネクタ 841"/>
        <xdr:cNvCxnSpPr/>
      </xdr:nvCxnSpPr>
      <xdr:spPr>
        <a:xfrm flipV="1">
          <a:off x="22159595" y="12317508"/>
          <a:ext cx="1269" cy="116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117694</xdr:rowOff>
    </xdr:from>
    <xdr:ext cx="534377" cy="259045"/>
    <xdr:sp macro="" textlink="">
      <xdr:nvSpPr>
        <xdr:cNvPr id="843" name="繰出金最小値テキスト"/>
        <xdr:cNvSpPr txBox="1"/>
      </xdr:nvSpPr>
      <xdr:spPr>
        <a:xfrm>
          <a:off x="22212300" y="1349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113867</xdr:rowOff>
    </xdr:from>
    <xdr:to>
      <xdr:col>116</xdr:col>
      <xdr:colOff>152400</xdr:colOff>
      <xdr:row>78</xdr:row>
      <xdr:rowOff>113867</xdr:rowOff>
    </xdr:to>
    <xdr:cxnSp macro="">
      <xdr:nvCxnSpPr>
        <xdr:cNvPr id="844" name="直線コネクタ 843"/>
        <xdr:cNvCxnSpPr/>
      </xdr:nvCxnSpPr>
      <xdr:spPr>
        <a:xfrm>
          <a:off x="22072600" y="13486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91235</xdr:rowOff>
    </xdr:from>
    <xdr:ext cx="534377" cy="259045"/>
    <xdr:sp macro="" textlink="">
      <xdr:nvSpPr>
        <xdr:cNvPr id="845" name="繰出金最大値テキスト"/>
        <xdr:cNvSpPr txBox="1"/>
      </xdr:nvSpPr>
      <xdr:spPr>
        <a:xfrm>
          <a:off x="22212300" y="1209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144558</xdr:rowOff>
    </xdr:from>
    <xdr:to>
      <xdr:col>116</xdr:col>
      <xdr:colOff>152400</xdr:colOff>
      <xdr:row>71</xdr:row>
      <xdr:rowOff>144558</xdr:rowOff>
    </xdr:to>
    <xdr:cxnSp macro="">
      <xdr:nvCxnSpPr>
        <xdr:cNvPr id="846" name="直線コネクタ 845"/>
        <xdr:cNvCxnSpPr/>
      </xdr:nvCxnSpPr>
      <xdr:spPr>
        <a:xfrm>
          <a:off x="22072600" y="1231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32430</xdr:rowOff>
    </xdr:from>
    <xdr:to>
      <xdr:col>116</xdr:col>
      <xdr:colOff>63500</xdr:colOff>
      <xdr:row>78</xdr:row>
      <xdr:rowOff>3626</xdr:rowOff>
    </xdr:to>
    <xdr:cxnSp macro="">
      <xdr:nvCxnSpPr>
        <xdr:cNvPr id="847" name="直線コネクタ 846"/>
        <xdr:cNvCxnSpPr/>
      </xdr:nvCxnSpPr>
      <xdr:spPr>
        <a:xfrm>
          <a:off x="21323300" y="12548280"/>
          <a:ext cx="838200" cy="82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26033</xdr:rowOff>
    </xdr:from>
    <xdr:ext cx="534377" cy="259045"/>
    <xdr:sp macro="" textlink="">
      <xdr:nvSpPr>
        <xdr:cNvPr id="848" name="繰出金平均値テキスト"/>
        <xdr:cNvSpPr txBox="1"/>
      </xdr:nvSpPr>
      <xdr:spPr>
        <a:xfrm>
          <a:off x="22212300" y="12884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3156</xdr:rowOff>
    </xdr:from>
    <xdr:to>
      <xdr:col>116</xdr:col>
      <xdr:colOff>114300</xdr:colOff>
      <xdr:row>76</xdr:row>
      <xdr:rowOff>104756</xdr:rowOff>
    </xdr:to>
    <xdr:sp macro="" textlink="">
      <xdr:nvSpPr>
        <xdr:cNvPr id="849" name="フローチャート: 判断 848"/>
        <xdr:cNvSpPr/>
      </xdr:nvSpPr>
      <xdr:spPr>
        <a:xfrm>
          <a:off x="221107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32430</xdr:rowOff>
    </xdr:from>
    <xdr:to>
      <xdr:col>111</xdr:col>
      <xdr:colOff>177800</xdr:colOff>
      <xdr:row>73</xdr:row>
      <xdr:rowOff>86075</xdr:rowOff>
    </xdr:to>
    <xdr:cxnSp macro="">
      <xdr:nvCxnSpPr>
        <xdr:cNvPr id="850" name="直線コネクタ 849"/>
        <xdr:cNvCxnSpPr/>
      </xdr:nvCxnSpPr>
      <xdr:spPr>
        <a:xfrm flipV="1">
          <a:off x="20434300" y="12548280"/>
          <a:ext cx="889000" cy="5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165272</xdr:rowOff>
    </xdr:from>
    <xdr:to>
      <xdr:col>112</xdr:col>
      <xdr:colOff>38100</xdr:colOff>
      <xdr:row>76</xdr:row>
      <xdr:rowOff>95422</xdr:rowOff>
    </xdr:to>
    <xdr:sp macro="" textlink="">
      <xdr:nvSpPr>
        <xdr:cNvPr id="851" name="フローチャート: 判断 850"/>
        <xdr:cNvSpPr/>
      </xdr:nvSpPr>
      <xdr:spPr>
        <a:xfrm>
          <a:off x="21272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86549</xdr:rowOff>
    </xdr:from>
    <xdr:ext cx="534377" cy="259045"/>
    <xdr:sp macro="" textlink="">
      <xdr:nvSpPr>
        <xdr:cNvPr id="852" name="テキスト ボックス 851"/>
        <xdr:cNvSpPr txBox="1"/>
      </xdr:nvSpPr>
      <xdr:spPr>
        <a:xfrm>
          <a:off x="21056111" y="131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86075</xdr:rowOff>
    </xdr:from>
    <xdr:to>
      <xdr:col>107</xdr:col>
      <xdr:colOff>50800</xdr:colOff>
      <xdr:row>73</xdr:row>
      <xdr:rowOff>117449</xdr:rowOff>
    </xdr:to>
    <xdr:cxnSp macro="">
      <xdr:nvCxnSpPr>
        <xdr:cNvPr id="853" name="直線コネクタ 852"/>
        <xdr:cNvCxnSpPr/>
      </xdr:nvCxnSpPr>
      <xdr:spPr>
        <a:xfrm flipV="1">
          <a:off x="19545300" y="12601925"/>
          <a:ext cx="889000" cy="3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1994</xdr:rowOff>
    </xdr:from>
    <xdr:to>
      <xdr:col>107</xdr:col>
      <xdr:colOff>101600</xdr:colOff>
      <xdr:row>76</xdr:row>
      <xdr:rowOff>103594</xdr:rowOff>
    </xdr:to>
    <xdr:sp macro="" textlink="">
      <xdr:nvSpPr>
        <xdr:cNvPr id="854" name="フローチャート: 判断 853"/>
        <xdr:cNvSpPr/>
      </xdr:nvSpPr>
      <xdr:spPr>
        <a:xfrm>
          <a:off x="203835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94721</xdr:rowOff>
    </xdr:from>
    <xdr:ext cx="534377" cy="259045"/>
    <xdr:sp macro="" textlink="">
      <xdr:nvSpPr>
        <xdr:cNvPr id="855" name="テキスト ボックス 854"/>
        <xdr:cNvSpPr txBox="1"/>
      </xdr:nvSpPr>
      <xdr:spPr>
        <a:xfrm>
          <a:off x="20167111" y="1312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117449</xdr:rowOff>
    </xdr:from>
    <xdr:to>
      <xdr:col>102</xdr:col>
      <xdr:colOff>114300</xdr:colOff>
      <xdr:row>74</xdr:row>
      <xdr:rowOff>24657</xdr:rowOff>
    </xdr:to>
    <xdr:cxnSp macro="">
      <xdr:nvCxnSpPr>
        <xdr:cNvPr id="856" name="直線コネクタ 855"/>
        <xdr:cNvCxnSpPr/>
      </xdr:nvCxnSpPr>
      <xdr:spPr>
        <a:xfrm flipV="1">
          <a:off x="18656300" y="12633299"/>
          <a:ext cx="889000" cy="7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61849</xdr:rowOff>
    </xdr:from>
    <xdr:to>
      <xdr:col>102</xdr:col>
      <xdr:colOff>165100</xdr:colOff>
      <xdr:row>76</xdr:row>
      <xdr:rowOff>163449</xdr:rowOff>
    </xdr:to>
    <xdr:sp macro="" textlink="">
      <xdr:nvSpPr>
        <xdr:cNvPr id="857" name="フローチャート: 判断 856"/>
        <xdr:cNvSpPr/>
      </xdr:nvSpPr>
      <xdr:spPr>
        <a:xfrm>
          <a:off x="19494500" y="1309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154576</xdr:rowOff>
    </xdr:from>
    <xdr:ext cx="534377" cy="259045"/>
    <xdr:sp macro="" textlink="">
      <xdr:nvSpPr>
        <xdr:cNvPr id="858" name="テキスト ボックス 857"/>
        <xdr:cNvSpPr txBox="1"/>
      </xdr:nvSpPr>
      <xdr:spPr>
        <a:xfrm>
          <a:off x="19278111" y="1318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65412</xdr:rowOff>
    </xdr:from>
    <xdr:to>
      <xdr:col>98</xdr:col>
      <xdr:colOff>38100</xdr:colOff>
      <xdr:row>76</xdr:row>
      <xdr:rowOff>167012</xdr:rowOff>
    </xdr:to>
    <xdr:sp macro="" textlink="">
      <xdr:nvSpPr>
        <xdr:cNvPr id="859" name="フローチャート: 判断 858"/>
        <xdr:cNvSpPr/>
      </xdr:nvSpPr>
      <xdr:spPr>
        <a:xfrm>
          <a:off x="18605500" y="1309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158139</xdr:rowOff>
    </xdr:from>
    <xdr:ext cx="534377" cy="259045"/>
    <xdr:sp macro="" textlink="">
      <xdr:nvSpPr>
        <xdr:cNvPr id="860" name="テキスト ボックス 859"/>
        <xdr:cNvSpPr txBox="1"/>
      </xdr:nvSpPr>
      <xdr:spPr>
        <a:xfrm>
          <a:off x="18389111" y="1318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124276</xdr:rowOff>
    </xdr:from>
    <xdr:to>
      <xdr:col>116</xdr:col>
      <xdr:colOff>114300</xdr:colOff>
      <xdr:row>78</xdr:row>
      <xdr:rowOff>54426</xdr:rowOff>
    </xdr:to>
    <xdr:sp macro="" textlink="">
      <xdr:nvSpPr>
        <xdr:cNvPr id="866" name="楕円 865"/>
        <xdr:cNvSpPr/>
      </xdr:nvSpPr>
      <xdr:spPr>
        <a:xfrm>
          <a:off x="22110700" y="1332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39203</xdr:rowOff>
    </xdr:from>
    <xdr:ext cx="534377" cy="259045"/>
    <xdr:sp macro="" textlink="">
      <xdr:nvSpPr>
        <xdr:cNvPr id="867" name="繰出金該当値テキスト"/>
        <xdr:cNvSpPr txBox="1"/>
      </xdr:nvSpPr>
      <xdr:spPr>
        <a:xfrm>
          <a:off x="22212300" y="1324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153080</xdr:rowOff>
    </xdr:from>
    <xdr:to>
      <xdr:col>112</xdr:col>
      <xdr:colOff>38100</xdr:colOff>
      <xdr:row>73</xdr:row>
      <xdr:rowOff>83230</xdr:rowOff>
    </xdr:to>
    <xdr:sp macro="" textlink="">
      <xdr:nvSpPr>
        <xdr:cNvPr id="868" name="楕円 867"/>
        <xdr:cNvSpPr/>
      </xdr:nvSpPr>
      <xdr:spPr>
        <a:xfrm>
          <a:off x="21272500" y="124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99757</xdr:rowOff>
    </xdr:from>
    <xdr:ext cx="534377" cy="259045"/>
    <xdr:sp macro="" textlink="">
      <xdr:nvSpPr>
        <xdr:cNvPr id="869" name="テキスト ボックス 868"/>
        <xdr:cNvSpPr txBox="1"/>
      </xdr:nvSpPr>
      <xdr:spPr>
        <a:xfrm>
          <a:off x="21056111" y="1227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35275</xdr:rowOff>
    </xdr:from>
    <xdr:to>
      <xdr:col>107</xdr:col>
      <xdr:colOff>101600</xdr:colOff>
      <xdr:row>73</xdr:row>
      <xdr:rowOff>136875</xdr:rowOff>
    </xdr:to>
    <xdr:sp macro="" textlink="">
      <xdr:nvSpPr>
        <xdr:cNvPr id="870" name="楕円 869"/>
        <xdr:cNvSpPr/>
      </xdr:nvSpPr>
      <xdr:spPr>
        <a:xfrm>
          <a:off x="20383500" y="1255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153402</xdr:rowOff>
    </xdr:from>
    <xdr:ext cx="534377" cy="259045"/>
    <xdr:sp macro="" textlink="">
      <xdr:nvSpPr>
        <xdr:cNvPr id="871" name="テキスト ボックス 870"/>
        <xdr:cNvSpPr txBox="1"/>
      </xdr:nvSpPr>
      <xdr:spPr>
        <a:xfrm>
          <a:off x="20167111" y="1232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66649</xdr:rowOff>
    </xdr:from>
    <xdr:to>
      <xdr:col>102</xdr:col>
      <xdr:colOff>165100</xdr:colOff>
      <xdr:row>73</xdr:row>
      <xdr:rowOff>168249</xdr:rowOff>
    </xdr:to>
    <xdr:sp macro="" textlink="">
      <xdr:nvSpPr>
        <xdr:cNvPr id="872" name="楕円 871"/>
        <xdr:cNvSpPr/>
      </xdr:nvSpPr>
      <xdr:spPr>
        <a:xfrm>
          <a:off x="19494500" y="1258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13326</xdr:rowOff>
    </xdr:from>
    <xdr:ext cx="534377" cy="259045"/>
    <xdr:sp macro="" textlink="">
      <xdr:nvSpPr>
        <xdr:cNvPr id="873" name="テキスト ボックス 872"/>
        <xdr:cNvSpPr txBox="1"/>
      </xdr:nvSpPr>
      <xdr:spPr>
        <a:xfrm>
          <a:off x="19278111" y="1235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145307</xdr:rowOff>
    </xdr:from>
    <xdr:to>
      <xdr:col>98</xdr:col>
      <xdr:colOff>38100</xdr:colOff>
      <xdr:row>74</xdr:row>
      <xdr:rowOff>75457</xdr:rowOff>
    </xdr:to>
    <xdr:sp macro="" textlink="">
      <xdr:nvSpPr>
        <xdr:cNvPr id="874" name="楕円 873"/>
        <xdr:cNvSpPr/>
      </xdr:nvSpPr>
      <xdr:spPr>
        <a:xfrm>
          <a:off x="18605500" y="1266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91984</xdr:rowOff>
    </xdr:from>
    <xdr:ext cx="534377" cy="259045"/>
    <xdr:sp macro="" textlink="">
      <xdr:nvSpPr>
        <xdr:cNvPr id="875" name="テキスト ボックス 874"/>
        <xdr:cNvSpPr txBox="1"/>
      </xdr:nvSpPr>
      <xdr:spPr>
        <a:xfrm>
          <a:off x="18389111" y="1243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・人件費では依然として類似団体より高くなっているものの、昨年度と比較して、職員給与費、地方公務員共済組合負担金等あわせて</a:t>
          </a:r>
          <a:r>
            <a:rPr kumimoji="1" lang="en-US" altLang="ja-JP" sz="1300">
              <a:solidFill>
                <a:schemeClr val="dk1"/>
              </a:solidFill>
              <a:effectLst/>
              <a:latin typeface="+mn-lt"/>
              <a:ea typeface="+mn-ea"/>
              <a:cs typeface="+mn-cs"/>
            </a:rPr>
            <a:t>56</a:t>
          </a:r>
          <a:r>
            <a:rPr kumimoji="1" lang="ja-JP" altLang="ja-JP" sz="1300">
              <a:solidFill>
                <a:schemeClr val="dk1"/>
              </a:solidFill>
              <a:effectLst/>
              <a:latin typeface="+mn-lt"/>
              <a:ea typeface="+mn-ea"/>
              <a:cs typeface="+mn-cs"/>
            </a:rPr>
            <a:t>百万円の減少したことにより減額となっている。</a:t>
          </a:r>
          <a:endParaRPr lang="ja-JP" altLang="ja-JP" sz="1300">
            <a:effectLst/>
          </a:endParaRPr>
        </a:p>
        <a:p>
          <a:r>
            <a:rPr kumimoji="1" lang="ja-JP" altLang="ja-JP" sz="1300">
              <a:solidFill>
                <a:schemeClr val="dk1"/>
              </a:solidFill>
              <a:effectLst/>
              <a:latin typeface="+mn-lt"/>
              <a:ea typeface="+mn-ea"/>
              <a:cs typeface="+mn-cs"/>
            </a:rPr>
            <a:t>・補助費等でも依然類似団体と比較して</a:t>
          </a:r>
          <a:r>
            <a:rPr kumimoji="1" lang="ja-JP" altLang="en-US" sz="1300">
              <a:solidFill>
                <a:schemeClr val="dk1"/>
              </a:solidFill>
              <a:effectLst/>
              <a:latin typeface="+mn-lt"/>
              <a:ea typeface="+mn-ea"/>
              <a:cs typeface="+mn-cs"/>
            </a:rPr>
            <a:t>高く、本年度については、下水道事業の法適化の影響を受け上昇している</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また</a:t>
          </a:r>
          <a:r>
            <a:rPr kumimoji="1" lang="ja-JP" altLang="ja-JP" sz="1300">
              <a:solidFill>
                <a:schemeClr val="dk1"/>
              </a:solidFill>
              <a:effectLst/>
              <a:latin typeface="+mn-lt"/>
              <a:ea typeface="+mn-ea"/>
              <a:cs typeface="+mn-cs"/>
            </a:rPr>
            <a:t>、一部事務組合への負担金が</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百万円増額したこと</a:t>
          </a:r>
          <a:r>
            <a:rPr kumimoji="1" lang="ja-JP" altLang="en-US" sz="1300">
              <a:solidFill>
                <a:schemeClr val="dk1"/>
              </a:solidFill>
              <a:effectLst/>
              <a:latin typeface="+mn-lt"/>
              <a:ea typeface="+mn-ea"/>
              <a:cs typeface="+mn-cs"/>
            </a:rPr>
            <a:t>も一因と考えられる</a:t>
          </a:r>
          <a:r>
            <a:rPr kumimoji="1" lang="ja-JP" altLang="ja-JP" sz="1300">
              <a:solidFill>
                <a:schemeClr val="dk1"/>
              </a:solidFill>
              <a:effectLst/>
              <a:latin typeface="+mn-lt"/>
              <a:ea typeface="+mn-ea"/>
              <a:cs typeface="+mn-cs"/>
            </a:rPr>
            <a:t>。</a:t>
          </a:r>
          <a:endParaRPr lang="ja-JP" altLang="ja-JP" sz="1300">
            <a:effectLst/>
          </a:endParaRPr>
        </a:p>
        <a:p>
          <a:r>
            <a:rPr kumimoji="1" lang="ja-JP" altLang="ja-JP" sz="1300">
              <a:solidFill>
                <a:schemeClr val="dk1"/>
              </a:solidFill>
              <a:effectLst/>
              <a:latin typeface="+mn-lt"/>
              <a:ea typeface="+mn-ea"/>
              <a:cs typeface="+mn-cs"/>
            </a:rPr>
            <a:t>・普通建設費（更新整備）では、昨年度と比較して</a:t>
          </a:r>
          <a:r>
            <a:rPr kumimoji="1" lang="en-US" altLang="ja-JP" sz="1300">
              <a:solidFill>
                <a:schemeClr val="dk1"/>
              </a:solidFill>
              <a:effectLst/>
              <a:latin typeface="+mn-lt"/>
              <a:ea typeface="+mn-ea"/>
              <a:cs typeface="+mn-cs"/>
            </a:rPr>
            <a:t>112</a:t>
          </a:r>
          <a:r>
            <a:rPr kumimoji="1" lang="ja-JP" altLang="ja-JP" sz="1300">
              <a:solidFill>
                <a:schemeClr val="dk1"/>
              </a:solidFill>
              <a:effectLst/>
              <a:latin typeface="+mn-lt"/>
              <a:ea typeface="+mn-ea"/>
              <a:cs typeface="+mn-cs"/>
            </a:rPr>
            <a:t>百万円</a:t>
          </a:r>
          <a:r>
            <a:rPr kumimoji="1" lang="ja-JP" altLang="en-US" sz="1300">
              <a:solidFill>
                <a:schemeClr val="dk1"/>
              </a:solidFill>
              <a:effectLst/>
              <a:latin typeface="+mn-lt"/>
              <a:ea typeface="+mn-ea"/>
              <a:cs typeface="+mn-cs"/>
            </a:rPr>
            <a:t>増加</a:t>
          </a:r>
          <a:r>
            <a:rPr kumimoji="1" lang="ja-JP" altLang="ja-JP" sz="1300">
              <a:solidFill>
                <a:schemeClr val="dk1"/>
              </a:solidFill>
              <a:effectLst/>
              <a:latin typeface="+mn-lt"/>
              <a:ea typeface="+mn-ea"/>
              <a:cs typeface="+mn-cs"/>
            </a:rPr>
            <a:t>し</a:t>
          </a:r>
          <a:r>
            <a:rPr kumimoji="1" lang="ja-JP" altLang="en-US" sz="1300">
              <a:solidFill>
                <a:schemeClr val="dk1"/>
              </a:solidFill>
              <a:effectLst/>
              <a:latin typeface="+mn-lt"/>
              <a:ea typeface="+mn-ea"/>
              <a:cs typeface="+mn-cs"/>
            </a:rPr>
            <a:t>ており</a:t>
          </a:r>
          <a:r>
            <a:rPr kumimoji="1" lang="ja-JP" altLang="ja-JP" sz="1300">
              <a:solidFill>
                <a:schemeClr val="dk1"/>
              </a:solidFill>
              <a:effectLst/>
              <a:latin typeface="+mn-lt"/>
              <a:ea typeface="+mn-ea"/>
              <a:cs typeface="+mn-cs"/>
            </a:rPr>
            <a:t>、本庁舎整備事業で</a:t>
          </a:r>
          <a:r>
            <a:rPr kumimoji="1" lang="en-US" altLang="ja-JP" sz="1300">
              <a:solidFill>
                <a:schemeClr val="dk1"/>
              </a:solidFill>
              <a:effectLst/>
              <a:latin typeface="+mn-lt"/>
              <a:ea typeface="+mn-ea"/>
              <a:cs typeface="+mn-cs"/>
            </a:rPr>
            <a:t>720</a:t>
          </a:r>
          <a:r>
            <a:rPr kumimoji="1" lang="ja-JP" altLang="ja-JP" sz="1300">
              <a:solidFill>
                <a:schemeClr val="dk1"/>
              </a:solidFill>
              <a:effectLst/>
              <a:latin typeface="+mn-lt"/>
              <a:ea typeface="+mn-ea"/>
              <a:cs typeface="+mn-cs"/>
            </a:rPr>
            <a:t>百万円</a:t>
          </a:r>
          <a:r>
            <a:rPr kumimoji="1" lang="ja-JP" altLang="en-US" sz="1300">
              <a:solidFill>
                <a:schemeClr val="dk1"/>
              </a:solidFill>
              <a:effectLst/>
              <a:latin typeface="+mn-lt"/>
              <a:ea typeface="+mn-ea"/>
              <a:cs typeface="+mn-cs"/>
            </a:rPr>
            <a:t>、中町南小学校施設整備</a:t>
          </a:r>
          <a:r>
            <a:rPr kumimoji="1" lang="ja-JP" altLang="ja-JP" sz="1300">
              <a:solidFill>
                <a:schemeClr val="dk1"/>
              </a:solidFill>
              <a:effectLst/>
              <a:latin typeface="+mn-lt"/>
              <a:ea typeface="+mn-ea"/>
              <a:cs typeface="+mn-cs"/>
            </a:rPr>
            <a:t>工事で</a:t>
          </a:r>
          <a:r>
            <a:rPr kumimoji="1" lang="en-US" altLang="ja-JP" sz="1300">
              <a:solidFill>
                <a:schemeClr val="dk1"/>
              </a:solidFill>
              <a:effectLst/>
              <a:latin typeface="+mn-lt"/>
              <a:ea typeface="+mn-ea"/>
              <a:cs typeface="+mn-cs"/>
            </a:rPr>
            <a:t>126</a:t>
          </a:r>
          <a:r>
            <a:rPr kumimoji="1" lang="ja-JP" altLang="ja-JP" sz="1300">
              <a:solidFill>
                <a:schemeClr val="dk1"/>
              </a:solidFill>
              <a:effectLst/>
              <a:latin typeface="+mn-lt"/>
              <a:ea typeface="+mn-ea"/>
              <a:cs typeface="+mn-cs"/>
            </a:rPr>
            <a:t>百万円等の大型事業を実施したことにより、類似団体比較において</a:t>
          </a:r>
          <a:r>
            <a:rPr kumimoji="1" lang="en-US" altLang="ja-JP" sz="1300">
              <a:solidFill>
                <a:schemeClr val="dk1"/>
              </a:solidFill>
              <a:effectLst/>
              <a:latin typeface="+mn-lt"/>
              <a:ea typeface="+mn-ea"/>
              <a:cs typeface="+mn-cs"/>
            </a:rPr>
            <a:t>31,168</a:t>
          </a:r>
          <a:r>
            <a:rPr kumimoji="1" lang="ja-JP" altLang="ja-JP" sz="1300">
              <a:solidFill>
                <a:schemeClr val="dk1"/>
              </a:solidFill>
              <a:effectLst/>
              <a:latin typeface="+mn-lt"/>
              <a:ea typeface="+mn-ea"/>
              <a:cs typeface="+mn-cs"/>
            </a:rPr>
            <a:t>円</a:t>
          </a:r>
          <a:r>
            <a:rPr kumimoji="1" lang="en-US" altLang="ja-JP"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人高くなっている。</a:t>
          </a:r>
          <a:endParaRPr lang="ja-JP" altLang="ja-JP" sz="1300">
            <a:effectLst/>
          </a:endParaRPr>
        </a:p>
        <a:p>
          <a:r>
            <a:rPr kumimoji="1" lang="ja-JP" altLang="ja-JP" sz="1300">
              <a:solidFill>
                <a:schemeClr val="dk1"/>
              </a:solidFill>
              <a:effectLst/>
              <a:latin typeface="+mn-lt"/>
              <a:ea typeface="+mn-ea"/>
              <a:cs typeface="+mn-cs"/>
            </a:rPr>
            <a:t>・公債費は、これまでに実施した事業の元金償還が本格化したことにより、</a:t>
          </a:r>
          <a:r>
            <a:rPr kumimoji="1" lang="en-US" altLang="ja-JP" sz="1300">
              <a:solidFill>
                <a:schemeClr val="dk1"/>
              </a:solidFill>
              <a:effectLst/>
              <a:latin typeface="+mn-lt"/>
              <a:ea typeface="+mn-ea"/>
              <a:cs typeface="+mn-cs"/>
            </a:rPr>
            <a:t>H27</a:t>
          </a:r>
          <a:r>
            <a:rPr kumimoji="1" lang="ja-JP" altLang="ja-JP" sz="1300">
              <a:solidFill>
                <a:schemeClr val="dk1"/>
              </a:solidFill>
              <a:effectLst/>
              <a:latin typeface="+mn-lt"/>
              <a:ea typeface="+mn-ea"/>
              <a:cs typeface="+mn-cs"/>
            </a:rPr>
            <a:t>年度を底打ちとして今後数年間は増加する見込みである。なお、依然として類似団体比較でも非常に高止まりとなっていることから、償還期間の見直し等を実施する。</a:t>
          </a:r>
          <a:endParaRPr lang="ja-JP" altLang="ja-JP" sz="1300">
            <a:effectLst/>
          </a:endParaRPr>
        </a:p>
        <a:p>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本年度の</a:t>
          </a:r>
          <a:r>
            <a:rPr kumimoji="1" lang="ja-JP" altLang="ja-JP" sz="1300">
              <a:solidFill>
                <a:schemeClr val="dk1"/>
              </a:solidFill>
              <a:effectLst/>
              <a:latin typeface="+mn-lt"/>
              <a:ea typeface="+mn-ea"/>
              <a:cs typeface="+mn-cs"/>
            </a:rPr>
            <a:t>繰出金</a:t>
          </a:r>
          <a:r>
            <a:rPr kumimoji="1" lang="ja-JP" altLang="en-US" sz="1300">
              <a:solidFill>
                <a:schemeClr val="dk1"/>
              </a:solidFill>
              <a:effectLst/>
              <a:latin typeface="+mn-lt"/>
              <a:ea typeface="+mn-ea"/>
              <a:cs typeface="+mn-cs"/>
            </a:rPr>
            <a:t>について</a:t>
          </a:r>
          <a:r>
            <a:rPr kumimoji="1" lang="ja-JP" altLang="ja-JP" sz="1300">
              <a:solidFill>
                <a:schemeClr val="dk1"/>
              </a:solidFill>
              <a:effectLst/>
              <a:latin typeface="+mn-lt"/>
              <a:ea typeface="+mn-ea"/>
              <a:cs typeface="+mn-cs"/>
            </a:rPr>
            <a:t>は</a:t>
          </a:r>
          <a:r>
            <a:rPr kumimoji="1" lang="ja-JP" altLang="en-US" sz="1300">
              <a:solidFill>
                <a:schemeClr val="dk1"/>
              </a:solidFill>
              <a:effectLst/>
              <a:latin typeface="+mn-lt"/>
              <a:ea typeface="+mn-ea"/>
              <a:cs typeface="+mn-cs"/>
            </a:rPr>
            <a:t>、下水道事業の法適化の影響から減少しているが、経常的な繰出金は</a:t>
          </a:r>
          <a:r>
            <a:rPr kumimoji="1" lang="ja-JP" altLang="ja-JP" sz="1300">
              <a:solidFill>
                <a:schemeClr val="dk1"/>
              </a:solidFill>
              <a:effectLst/>
              <a:latin typeface="+mn-lt"/>
              <a:ea typeface="+mn-ea"/>
              <a:cs typeface="+mn-cs"/>
            </a:rPr>
            <a:t>一貫して増加している。特に後期高齢者医療事業、介護保険事業</a:t>
          </a:r>
          <a:r>
            <a:rPr kumimoji="1" lang="ja-JP" altLang="en-US" sz="1300">
              <a:solidFill>
                <a:schemeClr val="dk1"/>
              </a:solidFill>
              <a:effectLst/>
              <a:latin typeface="+mn-lt"/>
              <a:ea typeface="+mn-ea"/>
              <a:cs typeface="+mn-cs"/>
            </a:rPr>
            <a:t>が</a:t>
          </a:r>
          <a:r>
            <a:rPr kumimoji="1" lang="ja-JP" altLang="ja-JP" sz="1300">
              <a:solidFill>
                <a:schemeClr val="dk1"/>
              </a:solidFill>
              <a:effectLst/>
              <a:latin typeface="+mn-lt"/>
              <a:ea typeface="+mn-ea"/>
              <a:cs typeface="+mn-cs"/>
            </a:rPr>
            <a:t>増額しており、各会計での運営を原則としつつも、一般会計での歳出削減改革を確実に実行していく。</a:t>
          </a: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兵庫県多可町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21,367
21,176
185.19
12,467,079
12,423,568
16,966
7,631,583
14,936,348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16.8
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8636</xdr:rowOff>
    </xdr:from>
    <xdr:to>
      <xdr:col>24</xdr:col>
      <xdr:colOff>62865</xdr:colOff>
      <xdr:row>38</xdr:row>
      <xdr:rowOff>19685</xdr:rowOff>
    </xdr:to>
    <xdr:cxnSp macro="">
      <xdr:nvCxnSpPr>
        <xdr:cNvPr id="56" name="直線コネクタ 55"/>
        <xdr:cNvCxnSpPr/>
      </xdr:nvCxnSpPr>
      <xdr:spPr>
        <a:xfrm flipV="1">
          <a:off x="4633595" y="5152136"/>
          <a:ext cx="1270" cy="138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23512</xdr:rowOff>
    </xdr:from>
    <xdr:ext cx="469744" cy="259045"/>
    <xdr:sp macro="" textlink="">
      <xdr:nvSpPr>
        <xdr:cNvPr id="57" name="議会費最小値テキスト"/>
        <xdr:cNvSpPr txBox="1"/>
      </xdr:nvSpPr>
      <xdr:spPr>
        <a:xfrm>
          <a:off x="4686300"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19685</xdr:rowOff>
    </xdr:from>
    <xdr:to>
      <xdr:col>24</xdr:col>
      <xdr:colOff>152400</xdr:colOff>
      <xdr:row>38</xdr:row>
      <xdr:rowOff>19685</xdr:rowOff>
    </xdr:to>
    <xdr:cxnSp macro="">
      <xdr:nvCxnSpPr>
        <xdr:cNvPr id="58" name="直線コネクタ 57"/>
        <xdr:cNvCxnSpPr/>
      </xdr:nvCxnSpPr>
      <xdr:spPr>
        <a:xfrm>
          <a:off x="4546600" y="653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126763</xdr:rowOff>
    </xdr:from>
    <xdr:ext cx="469744" cy="259045"/>
    <xdr:sp macro="" textlink="">
      <xdr:nvSpPr>
        <xdr:cNvPr id="59" name="議会費最大値テキスト"/>
        <xdr:cNvSpPr txBox="1"/>
      </xdr:nvSpPr>
      <xdr:spPr>
        <a:xfrm>
          <a:off x="4686300" y="492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8636</xdr:rowOff>
    </xdr:from>
    <xdr:to>
      <xdr:col>24</xdr:col>
      <xdr:colOff>152400</xdr:colOff>
      <xdr:row>30</xdr:row>
      <xdr:rowOff>8636</xdr:rowOff>
    </xdr:to>
    <xdr:cxnSp macro="">
      <xdr:nvCxnSpPr>
        <xdr:cNvPr id="60" name="直線コネクタ 59"/>
        <xdr:cNvCxnSpPr/>
      </xdr:nvCxnSpPr>
      <xdr:spPr>
        <a:xfrm>
          <a:off x="4546600" y="515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112649</xdr:rowOff>
    </xdr:from>
    <xdr:to>
      <xdr:col>24</xdr:col>
      <xdr:colOff>63500</xdr:colOff>
      <xdr:row>33</xdr:row>
      <xdr:rowOff>123698</xdr:rowOff>
    </xdr:to>
    <xdr:cxnSp macro="">
      <xdr:nvCxnSpPr>
        <xdr:cNvPr id="61" name="直線コネクタ 60"/>
        <xdr:cNvCxnSpPr/>
      </xdr:nvCxnSpPr>
      <xdr:spPr>
        <a:xfrm>
          <a:off x="3797300" y="5770499"/>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20464</xdr:rowOff>
    </xdr:from>
    <xdr:ext cx="469744" cy="259045"/>
    <xdr:sp macro="" textlink="">
      <xdr:nvSpPr>
        <xdr:cNvPr id="62" name="議会費平均値テキスト"/>
        <xdr:cNvSpPr txBox="1"/>
      </xdr:nvSpPr>
      <xdr:spPr>
        <a:xfrm>
          <a:off x="4686300" y="5849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42037</xdr:rowOff>
    </xdr:from>
    <xdr:to>
      <xdr:col>24</xdr:col>
      <xdr:colOff>114300</xdr:colOff>
      <xdr:row>34</xdr:row>
      <xdr:rowOff>143637</xdr:rowOff>
    </xdr:to>
    <xdr:sp macro="" textlink="">
      <xdr:nvSpPr>
        <xdr:cNvPr id="63" name="フローチャート: 判断 62"/>
        <xdr:cNvSpPr/>
      </xdr:nvSpPr>
      <xdr:spPr>
        <a:xfrm>
          <a:off x="4584700" y="587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162941</xdr:rowOff>
    </xdr:from>
    <xdr:to>
      <xdr:col>19</xdr:col>
      <xdr:colOff>177800</xdr:colOff>
      <xdr:row>33</xdr:row>
      <xdr:rowOff>112649</xdr:rowOff>
    </xdr:to>
    <xdr:cxnSp macro="">
      <xdr:nvCxnSpPr>
        <xdr:cNvPr id="64" name="直線コネクタ 63"/>
        <xdr:cNvCxnSpPr/>
      </xdr:nvCxnSpPr>
      <xdr:spPr>
        <a:xfrm>
          <a:off x="2908300" y="5649341"/>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50800</xdr:rowOff>
    </xdr:from>
    <xdr:to>
      <xdr:col>20</xdr:col>
      <xdr:colOff>38100</xdr:colOff>
      <xdr:row>34</xdr:row>
      <xdr:rowOff>152400</xdr:rowOff>
    </xdr:to>
    <xdr:sp macro="" textlink="">
      <xdr:nvSpPr>
        <xdr:cNvPr id="65" name="フローチャート: 判断 64"/>
        <xdr:cNvSpPr/>
      </xdr:nvSpPr>
      <xdr:spPr>
        <a:xfrm>
          <a:off x="3746500" y="58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143527</xdr:rowOff>
    </xdr:from>
    <xdr:ext cx="469744" cy="259045"/>
    <xdr:sp macro="" textlink="">
      <xdr:nvSpPr>
        <xdr:cNvPr id="66" name="テキスト ボックス 65"/>
        <xdr:cNvSpPr txBox="1"/>
      </xdr:nvSpPr>
      <xdr:spPr>
        <a:xfrm>
          <a:off x="3562428"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162941</xdr:rowOff>
    </xdr:from>
    <xdr:to>
      <xdr:col>15</xdr:col>
      <xdr:colOff>50800</xdr:colOff>
      <xdr:row>33</xdr:row>
      <xdr:rowOff>117983</xdr:rowOff>
    </xdr:to>
    <xdr:cxnSp macro="">
      <xdr:nvCxnSpPr>
        <xdr:cNvPr id="67" name="直線コネクタ 66"/>
        <xdr:cNvCxnSpPr/>
      </xdr:nvCxnSpPr>
      <xdr:spPr>
        <a:xfrm flipV="1">
          <a:off x="2019300" y="5649341"/>
          <a:ext cx="889000" cy="12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96139</xdr:rowOff>
    </xdr:from>
    <xdr:to>
      <xdr:col>15</xdr:col>
      <xdr:colOff>101600</xdr:colOff>
      <xdr:row>34</xdr:row>
      <xdr:rowOff>26289</xdr:rowOff>
    </xdr:to>
    <xdr:sp macro="" textlink="">
      <xdr:nvSpPr>
        <xdr:cNvPr id="68" name="フローチャート: 判断 67"/>
        <xdr:cNvSpPr/>
      </xdr:nvSpPr>
      <xdr:spPr>
        <a:xfrm>
          <a:off x="2857500" y="575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17416</xdr:rowOff>
    </xdr:from>
    <xdr:ext cx="469744" cy="259045"/>
    <xdr:sp macro="" textlink="">
      <xdr:nvSpPr>
        <xdr:cNvPr id="69" name="テキスト ボックス 68"/>
        <xdr:cNvSpPr txBox="1"/>
      </xdr:nvSpPr>
      <xdr:spPr>
        <a:xfrm>
          <a:off x="2673428" y="5846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117983</xdr:rowOff>
    </xdr:from>
    <xdr:to>
      <xdr:col>10</xdr:col>
      <xdr:colOff>114300</xdr:colOff>
      <xdr:row>34</xdr:row>
      <xdr:rowOff>14732</xdr:rowOff>
    </xdr:to>
    <xdr:cxnSp macro="">
      <xdr:nvCxnSpPr>
        <xdr:cNvPr id="70" name="直線コネクタ 69"/>
        <xdr:cNvCxnSpPr/>
      </xdr:nvCxnSpPr>
      <xdr:spPr>
        <a:xfrm flipV="1">
          <a:off x="1130300" y="5775833"/>
          <a:ext cx="889000"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14224</xdr:rowOff>
    </xdr:from>
    <xdr:to>
      <xdr:col>10</xdr:col>
      <xdr:colOff>165100</xdr:colOff>
      <xdr:row>34</xdr:row>
      <xdr:rowOff>115824</xdr:rowOff>
    </xdr:to>
    <xdr:sp macro="" textlink="">
      <xdr:nvSpPr>
        <xdr:cNvPr id="71" name="フローチャート: 判断 70"/>
        <xdr:cNvSpPr/>
      </xdr:nvSpPr>
      <xdr:spPr>
        <a:xfrm>
          <a:off x="1968500" y="584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106951</xdr:rowOff>
    </xdr:from>
    <xdr:ext cx="469744" cy="259045"/>
    <xdr:sp macro="" textlink="">
      <xdr:nvSpPr>
        <xdr:cNvPr id="72" name="テキスト ボックス 71"/>
        <xdr:cNvSpPr txBox="1"/>
      </xdr:nvSpPr>
      <xdr:spPr>
        <a:xfrm>
          <a:off x="1784428" y="593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16891</xdr:rowOff>
    </xdr:from>
    <xdr:to>
      <xdr:col>6</xdr:col>
      <xdr:colOff>38100</xdr:colOff>
      <xdr:row>34</xdr:row>
      <xdr:rowOff>118491</xdr:rowOff>
    </xdr:to>
    <xdr:sp macro="" textlink="">
      <xdr:nvSpPr>
        <xdr:cNvPr id="73" name="フローチャート: 判断 72"/>
        <xdr:cNvSpPr/>
      </xdr:nvSpPr>
      <xdr:spPr>
        <a:xfrm>
          <a:off x="1079500" y="584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109618</xdr:rowOff>
    </xdr:from>
    <xdr:ext cx="469744" cy="259045"/>
    <xdr:sp macro="" textlink="">
      <xdr:nvSpPr>
        <xdr:cNvPr id="74" name="テキスト ボックス 73"/>
        <xdr:cNvSpPr txBox="1"/>
      </xdr:nvSpPr>
      <xdr:spPr>
        <a:xfrm>
          <a:off x="895428" y="5938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72898</xdr:rowOff>
    </xdr:from>
    <xdr:to>
      <xdr:col>24</xdr:col>
      <xdr:colOff>114300</xdr:colOff>
      <xdr:row>34</xdr:row>
      <xdr:rowOff>3048</xdr:rowOff>
    </xdr:to>
    <xdr:sp macro="" textlink="">
      <xdr:nvSpPr>
        <xdr:cNvPr id="80" name="楕円 79"/>
        <xdr:cNvSpPr/>
      </xdr:nvSpPr>
      <xdr:spPr>
        <a:xfrm>
          <a:off x="4584700" y="573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95775</xdr:rowOff>
    </xdr:from>
    <xdr:ext cx="469744" cy="259045"/>
    <xdr:sp macro="" textlink="">
      <xdr:nvSpPr>
        <xdr:cNvPr id="81" name="議会費該当値テキスト"/>
        <xdr:cNvSpPr txBox="1"/>
      </xdr:nvSpPr>
      <xdr:spPr>
        <a:xfrm>
          <a:off x="4686300" y="558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61849</xdr:rowOff>
    </xdr:from>
    <xdr:to>
      <xdr:col>20</xdr:col>
      <xdr:colOff>38100</xdr:colOff>
      <xdr:row>33</xdr:row>
      <xdr:rowOff>163449</xdr:rowOff>
    </xdr:to>
    <xdr:sp macro="" textlink="">
      <xdr:nvSpPr>
        <xdr:cNvPr id="82" name="楕円 81"/>
        <xdr:cNvSpPr/>
      </xdr:nvSpPr>
      <xdr:spPr>
        <a:xfrm>
          <a:off x="3746500" y="571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8526</xdr:rowOff>
    </xdr:from>
    <xdr:ext cx="469744" cy="259045"/>
    <xdr:sp macro="" textlink="">
      <xdr:nvSpPr>
        <xdr:cNvPr id="83" name="テキスト ボックス 82"/>
        <xdr:cNvSpPr txBox="1"/>
      </xdr:nvSpPr>
      <xdr:spPr>
        <a:xfrm>
          <a:off x="3562428" y="5494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112141</xdr:rowOff>
    </xdr:from>
    <xdr:to>
      <xdr:col>15</xdr:col>
      <xdr:colOff>101600</xdr:colOff>
      <xdr:row>33</xdr:row>
      <xdr:rowOff>42291</xdr:rowOff>
    </xdr:to>
    <xdr:sp macro="" textlink="">
      <xdr:nvSpPr>
        <xdr:cNvPr id="84" name="楕円 83"/>
        <xdr:cNvSpPr/>
      </xdr:nvSpPr>
      <xdr:spPr>
        <a:xfrm>
          <a:off x="2857500" y="559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58818</xdr:rowOff>
    </xdr:from>
    <xdr:ext cx="469744" cy="259045"/>
    <xdr:sp macro="" textlink="">
      <xdr:nvSpPr>
        <xdr:cNvPr id="85" name="テキスト ボックス 84"/>
        <xdr:cNvSpPr txBox="1"/>
      </xdr:nvSpPr>
      <xdr:spPr>
        <a:xfrm>
          <a:off x="2673428" y="5373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67183</xdr:rowOff>
    </xdr:from>
    <xdr:to>
      <xdr:col>10</xdr:col>
      <xdr:colOff>165100</xdr:colOff>
      <xdr:row>33</xdr:row>
      <xdr:rowOff>168783</xdr:rowOff>
    </xdr:to>
    <xdr:sp macro="" textlink="">
      <xdr:nvSpPr>
        <xdr:cNvPr id="86" name="楕円 85"/>
        <xdr:cNvSpPr/>
      </xdr:nvSpPr>
      <xdr:spPr>
        <a:xfrm>
          <a:off x="1968500" y="572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13860</xdr:rowOff>
    </xdr:from>
    <xdr:ext cx="469744" cy="259045"/>
    <xdr:sp macro="" textlink="">
      <xdr:nvSpPr>
        <xdr:cNvPr id="87" name="テキスト ボックス 86"/>
        <xdr:cNvSpPr txBox="1"/>
      </xdr:nvSpPr>
      <xdr:spPr>
        <a:xfrm>
          <a:off x="1784428" y="5500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135382</xdr:rowOff>
    </xdr:from>
    <xdr:to>
      <xdr:col>6</xdr:col>
      <xdr:colOff>38100</xdr:colOff>
      <xdr:row>34</xdr:row>
      <xdr:rowOff>65532</xdr:rowOff>
    </xdr:to>
    <xdr:sp macro="" textlink="">
      <xdr:nvSpPr>
        <xdr:cNvPr id="88" name="楕円 87"/>
        <xdr:cNvSpPr/>
      </xdr:nvSpPr>
      <xdr:spPr>
        <a:xfrm>
          <a:off x="1079500" y="579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82059</xdr:rowOff>
    </xdr:from>
    <xdr:ext cx="469744" cy="259045"/>
    <xdr:sp macro="" textlink="">
      <xdr:nvSpPr>
        <xdr:cNvPr id="89" name="テキスト ボックス 88"/>
        <xdr:cNvSpPr txBox="1"/>
      </xdr:nvSpPr>
      <xdr:spPr>
        <a:xfrm>
          <a:off x="895428" y="5568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20584</xdr:rowOff>
    </xdr:from>
    <xdr:to>
      <xdr:col>24</xdr:col>
      <xdr:colOff>62865</xdr:colOff>
      <xdr:row>58</xdr:row>
      <xdr:rowOff>620</xdr:rowOff>
    </xdr:to>
    <xdr:cxnSp macro="">
      <xdr:nvCxnSpPr>
        <xdr:cNvPr id="113" name="直線コネクタ 112"/>
        <xdr:cNvCxnSpPr/>
      </xdr:nvCxnSpPr>
      <xdr:spPr>
        <a:xfrm flipV="1">
          <a:off x="4633595" y="8593084"/>
          <a:ext cx="1270" cy="1351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4447</xdr:rowOff>
    </xdr:from>
    <xdr:ext cx="534377" cy="259045"/>
    <xdr:sp macro="" textlink="">
      <xdr:nvSpPr>
        <xdr:cNvPr id="114" name="総務費最小値テキスト"/>
        <xdr:cNvSpPr txBox="1"/>
      </xdr:nvSpPr>
      <xdr:spPr>
        <a:xfrm>
          <a:off x="4686300" y="994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620</xdr:rowOff>
    </xdr:from>
    <xdr:to>
      <xdr:col>24</xdr:col>
      <xdr:colOff>152400</xdr:colOff>
      <xdr:row>58</xdr:row>
      <xdr:rowOff>620</xdr:rowOff>
    </xdr:to>
    <xdr:cxnSp macro="">
      <xdr:nvCxnSpPr>
        <xdr:cNvPr id="115" name="直線コネクタ 114"/>
        <xdr:cNvCxnSpPr/>
      </xdr:nvCxnSpPr>
      <xdr:spPr>
        <a:xfrm>
          <a:off x="4546600" y="994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138711</xdr:rowOff>
    </xdr:from>
    <xdr:ext cx="599010" cy="259045"/>
    <xdr:sp macro="" textlink="">
      <xdr:nvSpPr>
        <xdr:cNvPr id="116" name="総務費最大値テキスト"/>
        <xdr:cNvSpPr txBox="1"/>
      </xdr:nvSpPr>
      <xdr:spPr>
        <a:xfrm>
          <a:off x="4686300" y="8368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20584</xdr:rowOff>
    </xdr:from>
    <xdr:to>
      <xdr:col>24</xdr:col>
      <xdr:colOff>152400</xdr:colOff>
      <xdr:row>50</xdr:row>
      <xdr:rowOff>20584</xdr:rowOff>
    </xdr:to>
    <xdr:cxnSp macro="">
      <xdr:nvCxnSpPr>
        <xdr:cNvPr id="117" name="直線コネクタ 116"/>
        <xdr:cNvCxnSpPr/>
      </xdr:nvCxnSpPr>
      <xdr:spPr>
        <a:xfrm>
          <a:off x="4546600" y="8593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34765</xdr:rowOff>
    </xdr:from>
    <xdr:to>
      <xdr:col>24</xdr:col>
      <xdr:colOff>63500</xdr:colOff>
      <xdr:row>55</xdr:row>
      <xdr:rowOff>40069</xdr:rowOff>
    </xdr:to>
    <xdr:cxnSp macro="">
      <xdr:nvCxnSpPr>
        <xdr:cNvPr id="118" name="直線コネクタ 117"/>
        <xdr:cNvCxnSpPr/>
      </xdr:nvCxnSpPr>
      <xdr:spPr>
        <a:xfrm flipV="1">
          <a:off x="3797300" y="9293065"/>
          <a:ext cx="838200" cy="17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14505</xdr:rowOff>
    </xdr:from>
    <xdr:ext cx="534377" cy="259045"/>
    <xdr:sp macro="" textlink="">
      <xdr:nvSpPr>
        <xdr:cNvPr id="119" name="総務費平均値テキスト"/>
        <xdr:cNvSpPr txBox="1"/>
      </xdr:nvSpPr>
      <xdr:spPr>
        <a:xfrm>
          <a:off x="4686300" y="9615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36078</xdr:rowOff>
    </xdr:from>
    <xdr:to>
      <xdr:col>24</xdr:col>
      <xdr:colOff>114300</xdr:colOff>
      <xdr:row>56</xdr:row>
      <xdr:rowOff>137678</xdr:rowOff>
    </xdr:to>
    <xdr:sp macro="" textlink="">
      <xdr:nvSpPr>
        <xdr:cNvPr id="120" name="フローチャート: 判断 119"/>
        <xdr:cNvSpPr/>
      </xdr:nvSpPr>
      <xdr:spPr>
        <a:xfrm>
          <a:off x="4584700" y="9637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40069</xdr:rowOff>
    </xdr:from>
    <xdr:to>
      <xdr:col>19</xdr:col>
      <xdr:colOff>177800</xdr:colOff>
      <xdr:row>55</xdr:row>
      <xdr:rowOff>110950</xdr:rowOff>
    </xdr:to>
    <xdr:cxnSp macro="">
      <xdr:nvCxnSpPr>
        <xdr:cNvPr id="121" name="直線コネクタ 120"/>
        <xdr:cNvCxnSpPr/>
      </xdr:nvCxnSpPr>
      <xdr:spPr>
        <a:xfrm flipV="1">
          <a:off x="2908300" y="9469819"/>
          <a:ext cx="889000" cy="7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15238</xdr:rowOff>
    </xdr:from>
    <xdr:to>
      <xdr:col>20</xdr:col>
      <xdr:colOff>38100</xdr:colOff>
      <xdr:row>56</xdr:row>
      <xdr:rowOff>116838</xdr:rowOff>
    </xdr:to>
    <xdr:sp macro="" textlink="">
      <xdr:nvSpPr>
        <xdr:cNvPr id="122" name="フローチャート: 判断 121"/>
        <xdr:cNvSpPr/>
      </xdr:nvSpPr>
      <xdr:spPr>
        <a:xfrm>
          <a:off x="3746500" y="96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107965</xdr:rowOff>
    </xdr:from>
    <xdr:ext cx="534377" cy="259045"/>
    <xdr:sp macro="" textlink="">
      <xdr:nvSpPr>
        <xdr:cNvPr id="123" name="テキスト ボックス 122"/>
        <xdr:cNvSpPr txBox="1"/>
      </xdr:nvSpPr>
      <xdr:spPr>
        <a:xfrm>
          <a:off x="3530111" y="970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110950</xdr:rowOff>
    </xdr:from>
    <xdr:to>
      <xdr:col>15</xdr:col>
      <xdr:colOff>50800</xdr:colOff>
      <xdr:row>56</xdr:row>
      <xdr:rowOff>43155</xdr:rowOff>
    </xdr:to>
    <xdr:cxnSp macro="">
      <xdr:nvCxnSpPr>
        <xdr:cNvPr id="124" name="直線コネクタ 123"/>
        <xdr:cNvCxnSpPr/>
      </xdr:nvCxnSpPr>
      <xdr:spPr>
        <a:xfrm flipV="1">
          <a:off x="2019300" y="9540700"/>
          <a:ext cx="889000" cy="10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32314</xdr:rowOff>
    </xdr:from>
    <xdr:to>
      <xdr:col>15</xdr:col>
      <xdr:colOff>101600</xdr:colOff>
      <xdr:row>56</xdr:row>
      <xdr:rowOff>133914</xdr:rowOff>
    </xdr:to>
    <xdr:sp macro="" textlink="">
      <xdr:nvSpPr>
        <xdr:cNvPr id="125" name="フローチャート: 判断 124"/>
        <xdr:cNvSpPr/>
      </xdr:nvSpPr>
      <xdr:spPr>
        <a:xfrm>
          <a:off x="2857500" y="9633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125041</xdr:rowOff>
    </xdr:from>
    <xdr:ext cx="534377" cy="259045"/>
    <xdr:sp macro="" textlink="">
      <xdr:nvSpPr>
        <xdr:cNvPr id="126" name="テキスト ボックス 125"/>
        <xdr:cNvSpPr txBox="1"/>
      </xdr:nvSpPr>
      <xdr:spPr>
        <a:xfrm>
          <a:off x="2641111" y="972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30536</xdr:rowOff>
    </xdr:from>
    <xdr:to>
      <xdr:col>10</xdr:col>
      <xdr:colOff>114300</xdr:colOff>
      <xdr:row>56</xdr:row>
      <xdr:rowOff>43155</xdr:rowOff>
    </xdr:to>
    <xdr:cxnSp macro="">
      <xdr:nvCxnSpPr>
        <xdr:cNvPr id="127" name="直線コネクタ 126"/>
        <xdr:cNvCxnSpPr/>
      </xdr:nvCxnSpPr>
      <xdr:spPr>
        <a:xfrm>
          <a:off x="1130300" y="9631736"/>
          <a:ext cx="889000" cy="1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92032</xdr:rowOff>
    </xdr:from>
    <xdr:to>
      <xdr:col>10</xdr:col>
      <xdr:colOff>165100</xdr:colOff>
      <xdr:row>57</xdr:row>
      <xdr:rowOff>22182</xdr:rowOff>
    </xdr:to>
    <xdr:sp macro="" textlink="">
      <xdr:nvSpPr>
        <xdr:cNvPr id="128" name="フローチャート: 判断 127"/>
        <xdr:cNvSpPr/>
      </xdr:nvSpPr>
      <xdr:spPr>
        <a:xfrm>
          <a:off x="1968500" y="969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13309</xdr:rowOff>
    </xdr:from>
    <xdr:ext cx="534377" cy="259045"/>
    <xdr:sp macro="" textlink="">
      <xdr:nvSpPr>
        <xdr:cNvPr id="129" name="テキスト ボックス 128"/>
        <xdr:cNvSpPr txBox="1"/>
      </xdr:nvSpPr>
      <xdr:spPr>
        <a:xfrm>
          <a:off x="1752111" y="978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108758</xdr:rowOff>
    </xdr:from>
    <xdr:to>
      <xdr:col>6</xdr:col>
      <xdr:colOff>38100</xdr:colOff>
      <xdr:row>57</xdr:row>
      <xdr:rowOff>38908</xdr:rowOff>
    </xdr:to>
    <xdr:sp macro="" textlink="">
      <xdr:nvSpPr>
        <xdr:cNvPr id="130" name="フローチャート: 判断 129"/>
        <xdr:cNvSpPr/>
      </xdr:nvSpPr>
      <xdr:spPr>
        <a:xfrm>
          <a:off x="1079500" y="970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30035</xdr:rowOff>
    </xdr:from>
    <xdr:ext cx="534377" cy="259045"/>
    <xdr:sp macro="" textlink="">
      <xdr:nvSpPr>
        <xdr:cNvPr id="131" name="テキスト ボックス 130"/>
        <xdr:cNvSpPr txBox="1"/>
      </xdr:nvSpPr>
      <xdr:spPr>
        <a:xfrm>
          <a:off x="863111" y="980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155415</xdr:rowOff>
    </xdr:from>
    <xdr:to>
      <xdr:col>24</xdr:col>
      <xdr:colOff>114300</xdr:colOff>
      <xdr:row>54</xdr:row>
      <xdr:rowOff>85565</xdr:rowOff>
    </xdr:to>
    <xdr:sp macro="" textlink="">
      <xdr:nvSpPr>
        <xdr:cNvPr id="137" name="楕円 136"/>
        <xdr:cNvSpPr/>
      </xdr:nvSpPr>
      <xdr:spPr>
        <a:xfrm>
          <a:off x="4584700" y="924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6842</xdr:rowOff>
    </xdr:from>
    <xdr:ext cx="599010" cy="259045"/>
    <xdr:sp macro="" textlink="">
      <xdr:nvSpPr>
        <xdr:cNvPr id="138" name="総務費該当値テキスト"/>
        <xdr:cNvSpPr txBox="1"/>
      </xdr:nvSpPr>
      <xdr:spPr>
        <a:xfrm>
          <a:off x="4686300" y="9093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160719</xdr:rowOff>
    </xdr:from>
    <xdr:to>
      <xdr:col>20</xdr:col>
      <xdr:colOff>38100</xdr:colOff>
      <xdr:row>55</xdr:row>
      <xdr:rowOff>90869</xdr:rowOff>
    </xdr:to>
    <xdr:sp macro="" textlink="">
      <xdr:nvSpPr>
        <xdr:cNvPr id="139" name="楕円 138"/>
        <xdr:cNvSpPr/>
      </xdr:nvSpPr>
      <xdr:spPr>
        <a:xfrm>
          <a:off x="3746500" y="941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107396</xdr:rowOff>
    </xdr:from>
    <xdr:ext cx="534377" cy="259045"/>
    <xdr:sp macro="" textlink="">
      <xdr:nvSpPr>
        <xdr:cNvPr id="140" name="テキスト ボックス 139"/>
        <xdr:cNvSpPr txBox="1"/>
      </xdr:nvSpPr>
      <xdr:spPr>
        <a:xfrm>
          <a:off x="3530111" y="919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60150</xdr:rowOff>
    </xdr:from>
    <xdr:to>
      <xdr:col>15</xdr:col>
      <xdr:colOff>101600</xdr:colOff>
      <xdr:row>55</xdr:row>
      <xdr:rowOff>161750</xdr:rowOff>
    </xdr:to>
    <xdr:sp macro="" textlink="">
      <xdr:nvSpPr>
        <xdr:cNvPr id="141" name="楕円 140"/>
        <xdr:cNvSpPr/>
      </xdr:nvSpPr>
      <xdr:spPr>
        <a:xfrm>
          <a:off x="2857500" y="948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6827</xdr:rowOff>
    </xdr:from>
    <xdr:ext cx="534377" cy="259045"/>
    <xdr:sp macro="" textlink="">
      <xdr:nvSpPr>
        <xdr:cNvPr id="142" name="テキスト ボックス 141"/>
        <xdr:cNvSpPr txBox="1"/>
      </xdr:nvSpPr>
      <xdr:spPr>
        <a:xfrm>
          <a:off x="2641111" y="926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163805</xdr:rowOff>
    </xdr:from>
    <xdr:to>
      <xdr:col>10</xdr:col>
      <xdr:colOff>165100</xdr:colOff>
      <xdr:row>56</xdr:row>
      <xdr:rowOff>93955</xdr:rowOff>
    </xdr:to>
    <xdr:sp macro="" textlink="">
      <xdr:nvSpPr>
        <xdr:cNvPr id="143" name="楕円 142"/>
        <xdr:cNvSpPr/>
      </xdr:nvSpPr>
      <xdr:spPr>
        <a:xfrm>
          <a:off x="1968500" y="959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110482</xdr:rowOff>
    </xdr:from>
    <xdr:ext cx="534377" cy="259045"/>
    <xdr:sp macro="" textlink="">
      <xdr:nvSpPr>
        <xdr:cNvPr id="144" name="テキスト ボックス 143"/>
        <xdr:cNvSpPr txBox="1"/>
      </xdr:nvSpPr>
      <xdr:spPr>
        <a:xfrm>
          <a:off x="1752111" y="936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151186</xdr:rowOff>
    </xdr:from>
    <xdr:to>
      <xdr:col>6</xdr:col>
      <xdr:colOff>38100</xdr:colOff>
      <xdr:row>56</xdr:row>
      <xdr:rowOff>81336</xdr:rowOff>
    </xdr:to>
    <xdr:sp macro="" textlink="">
      <xdr:nvSpPr>
        <xdr:cNvPr id="145" name="楕円 144"/>
        <xdr:cNvSpPr/>
      </xdr:nvSpPr>
      <xdr:spPr>
        <a:xfrm>
          <a:off x="1079500" y="958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97863</xdr:rowOff>
    </xdr:from>
    <xdr:ext cx="534377" cy="259045"/>
    <xdr:sp macro="" textlink="">
      <xdr:nvSpPr>
        <xdr:cNvPr id="146" name="テキスト ボックス 145"/>
        <xdr:cNvSpPr txBox="1"/>
      </xdr:nvSpPr>
      <xdr:spPr>
        <a:xfrm>
          <a:off x="863111" y="935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70531</xdr:rowOff>
    </xdr:from>
    <xdr:to>
      <xdr:col>24</xdr:col>
      <xdr:colOff>62865</xdr:colOff>
      <xdr:row>78</xdr:row>
      <xdr:rowOff>159455</xdr:rowOff>
    </xdr:to>
    <xdr:cxnSp macro="">
      <xdr:nvCxnSpPr>
        <xdr:cNvPr id="169" name="直線コネクタ 168"/>
        <xdr:cNvCxnSpPr/>
      </xdr:nvCxnSpPr>
      <xdr:spPr>
        <a:xfrm flipV="1">
          <a:off x="4633595" y="12414931"/>
          <a:ext cx="1270" cy="1117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163282</xdr:rowOff>
    </xdr:from>
    <xdr:ext cx="534377" cy="259045"/>
    <xdr:sp macro="" textlink="">
      <xdr:nvSpPr>
        <xdr:cNvPr id="170" name="民生費最小値テキスト"/>
        <xdr:cNvSpPr txBox="1"/>
      </xdr:nvSpPr>
      <xdr:spPr>
        <a:xfrm>
          <a:off x="4686300" y="1353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159455</xdr:rowOff>
    </xdr:from>
    <xdr:to>
      <xdr:col>24</xdr:col>
      <xdr:colOff>152400</xdr:colOff>
      <xdr:row>78</xdr:row>
      <xdr:rowOff>159455</xdr:rowOff>
    </xdr:to>
    <xdr:cxnSp macro="">
      <xdr:nvCxnSpPr>
        <xdr:cNvPr id="171" name="直線コネクタ 170"/>
        <xdr:cNvCxnSpPr/>
      </xdr:nvCxnSpPr>
      <xdr:spPr>
        <a:xfrm>
          <a:off x="4546600" y="13532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17208</xdr:rowOff>
    </xdr:from>
    <xdr:ext cx="599010" cy="259045"/>
    <xdr:sp macro="" textlink="">
      <xdr:nvSpPr>
        <xdr:cNvPr id="172" name="民生費最大値テキスト"/>
        <xdr:cNvSpPr txBox="1"/>
      </xdr:nvSpPr>
      <xdr:spPr>
        <a:xfrm>
          <a:off x="4686300" y="12190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70531</xdr:rowOff>
    </xdr:from>
    <xdr:to>
      <xdr:col>24</xdr:col>
      <xdr:colOff>152400</xdr:colOff>
      <xdr:row>72</xdr:row>
      <xdr:rowOff>70531</xdr:rowOff>
    </xdr:to>
    <xdr:cxnSp macro="">
      <xdr:nvCxnSpPr>
        <xdr:cNvPr id="173" name="直線コネクタ 172"/>
        <xdr:cNvCxnSpPr/>
      </xdr:nvCxnSpPr>
      <xdr:spPr>
        <a:xfrm>
          <a:off x="4546600" y="12414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134894</xdr:rowOff>
    </xdr:from>
    <xdr:to>
      <xdr:col>24</xdr:col>
      <xdr:colOff>63500</xdr:colOff>
      <xdr:row>77</xdr:row>
      <xdr:rowOff>152259</xdr:rowOff>
    </xdr:to>
    <xdr:cxnSp macro="">
      <xdr:nvCxnSpPr>
        <xdr:cNvPr id="174" name="直線コネクタ 173"/>
        <xdr:cNvCxnSpPr/>
      </xdr:nvCxnSpPr>
      <xdr:spPr>
        <a:xfrm flipV="1">
          <a:off x="3797300" y="13336544"/>
          <a:ext cx="838200" cy="17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104977</xdr:rowOff>
    </xdr:from>
    <xdr:ext cx="599010" cy="259045"/>
    <xdr:sp macro="" textlink="">
      <xdr:nvSpPr>
        <xdr:cNvPr id="175" name="民生費平均値テキスト"/>
        <xdr:cNvSpPr txBox="1"/>
      </xdr:nvSpPr>
      <xdr:spPr>
        <a:xfrm>
          <a:off x="4686300" y="13306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126550</xdr:rowOff>
    </xdr:from>
    <xdr:to>
      <xdr:col>24</xdr:col>
      <xdr:colOff>114300</xdr:colOff>
      <xdr:row>78</xdr:row>
      <xdr:rowOff>56700</xdr:rowOff>
    </xdr:to>
    <xdr:sp macro="" textlink="">
      <xdr:nvSpPr>
        <xdr:cNvPr id="176" name="フローチャート: 判断 175"/>
        <xdr:cNvSpPr/>
      </xdr:nvSpPr>
      <xdr:spPr>
        <a:xfrm>
          <a:off x="4584700" y="133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152259</xdr:rowOff>
    </xdr:from>
    <xdr:to>
      <xdr:col>19</xdr:col>
      <xdr:colOff>177800</xdr:colOff>
      <xdr:row>78</xdr:row>
      <xdr:rowOff>5772</xdr:rowOff>
    </xdr:to>
    <xdr:cxnSp macro="">
      <xdr:nvCxnSpPr>
        <xdr:cNvPr id="177" name="直線コネクタ 176"/>
        <xdr:cNvCxnSpPr/>
      </xdr:nvCxnSpPr>
      <xdr:spPr>
        <a:xfrm flipV="1">
          <a:off x="2908300" y="13353909"/>
          <a:ext cx="889000" cy="2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75206</xdr:rowOff>
    </xdr:from>
    <xdr:to>
      <xdr:col>20</xdr:col>
      <xdr:colOff>38100</xdr:colOff>
      <xdr:row>78</xdr:row>
      <xdr:rowOff>5356</xdr:rowOff>
    </xdr:to>
    <xdr:sp macro="" textlink="">
      <xdr:nvSpPr>
        <xdr:cNvPr id="178" name="フローチャート: 判断 177"/>
        <xdr:cNvSpPr/>
      </xdr:nvSpPr>
      <xdr:spPr>
        <a:xfrm>
          <a:off x="3746500" y="1327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21883</xdr:rowOff>
    </xdr:from>
    <xdr:ext cx="599010" cy="259045"/>
    <xdr:sp macro="" textlink="">
      <xdr:nvSpPr>
        <xdr:cNvPr id="179" name="テキスト ボックス 178"/>
        <xdr:cNvSpPr txBox="1"/>
      </xdr:nvSpPr>
      <xdr:spPr>
        <a:xfrm>
          <a:off x="3497795" y="1305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150617</xdr:rowOff>
    </xdr:from>
    <xdr:to>
      <xdr:col>15</xdr:col>
      <xdr:colOff>50800</xdr:colOff>
      <xdr:row>78</xdr:row>
      <xdr:rowOff>5772</xdr:rowOff>
    </xdr:to>
    <xdr:cxnSp macro="">
      <xdr:nvCxnSpPr>
        <xdr:cNvPr id="180" name="直線コネクタ 179"/>
        <xdr:cNvCxnSpPr/>
      </xdr:nvCxnSpPr>
      <xdr:spPr>
        <a:xfrm>
          <a:off x="2019300" y="13352267"/>
          <a:ext cx="889000" cy="26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131277</xdr:rowOff>
    </xdr:from>
    <xdr:to>
      <xdr:col>15</xdr:col>
      <xdr:colOff>101600</xdr:colOff>
      <xdr:row>78</xdr:row>
      <xdr:rowOff>61427</xdr:rowOff>
    </xdr:to>
    <xdr:sp macro="" textlink="">
      <xdr:nvSpPr>
        <xdr:cNvPr id="181" name="フローチャート: 判断 180"/>
        <xdr:cNvSpPr/>
      </xdr:nvSpPr>
      <xdr:spPr>
        <a:xfrm>
          <a:off x="2857500" y="1333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52554</xdr:rowOff>
    </xdr:from>
    <xdr:ext cx="599010" cy="259045"/>
    <xdr:sp macro="" textlink="">
      <xdr:nvSpPr>
        <xdr:cNvPr id="182" name="テキスト ボックス 181"/>
        <xdr:cNvSpPr txBox="1"/>
      </xdr:nvSpPr>
      <xdr:spPr>
        <a:xfrm>
          <a:off x="2608795" y="13425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150617</xdr:rowOff>
    </xdr:from>
    <xdr:to>
      <xdr:col>10</xdr:col>
      <xdr:colOff>114300</xdr:colOff>
      <xdr:row>78</xdr:row>
      <xdr:rowOff>45425</xdr:rowOff>
    </xdr:to>
    <xdr:cxnSp macro="">
      <xdr:nvCxnSpPr>
        <xdr:cNvPr id="183" name="直線コネクタ 182"/>
        <xdr:cNvCxnSpPr/>
      </xdr:nvCxnSpPr>
      <xdr:spPr>
        <a:xfrm flipV="1">
          <a:off x="1130300" y="13352267"/>
          <a:ext cx="889000" cy="6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34319</xdr:rowOff>
    </xdr:from>
    <xdr:to>
      <xdr:col>10</xdr:col>
      <xdr:colOff>165100</xdr:colOff>
      <xdr:row>78</xdr:row>
      <xdr:rowOff>135919</xdr:rowOff>
    </xdr:to>
    <xdr:sp macro="" textlink="">
      <xdr:nvSpPr>
        <xdr:cNvPr id="184" name="フローチャート: 判断 183"/>
        <xdr:cNvSpPr/>
      </xdr:nvSpPr>
      <xdr:spPr>
        <a:xfrm>
          <a:off x="1968500" y="1340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127046</xdr:rowOff>
    </xdr:from>
    <xdr:ext cx="599010" cy="259045"/>
    <xdr:sp macro="" textlink="">
      <xdr:nvSpPr>
        <xdr:cNvPr id="185" name="テキスト ボックス 184"/>
        <xdr:cNvSpPr txBox="1"/>
      </xdr:nvSpPr>
      <xdr:spPr>
        <a:xfrm>
          <a:off x="1719795" y="13500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67667</xdr:rowOff>
    </xdr:from>
    <xdr:to>
      <xdr:col>6</xdr:col>
      <xdr:colOff>38100</xdr:colOff>
      <xdr:row>78</xdr:row>
      <xdr:rowOff>169267</xdr:rowOff>
    </xdr:to>
    <xdr:sp macro="" textlink="">
      <xdr:nvSpPr>
        <xdr:cNvPr id="186" name="フローチャート: 判断 185"/>
        <xdr:cNvSpPr/>
      </xdr:nvSpPr>
      <xdr:spPr>
        <a:xfrm>
          <a:off x="1079500" y="1344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160394</xdr:rowOff>
    </xdr:from>
    <xdr:ext cx="599010" cy="259045"/>
    <xdr:sp macro="" textlink="">
      <xdr:nvSpPr>
        <xdr:cNvPr id="187" name="テキスト ボックス 186"/>
        <xdr:cNvSpPr txBox="1"/>
      </xdr:nvSpPr>
      <xdr:spPr>
        <a:xfrm>
          <a:off x="830795" y="13533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84094</xdr:rowOff>
    </xdr:from>
    <xdr:to>
      <xdr:col>24</xdr:col>
      <xdr:colOff>114300</xdr:colOff>
      <xdr:row>78</xdr:row>
      <xdr:rowOff>14244</xdr:rowOff>
    </xdr:to>
    <xdr:sp macro="" textlink="">
      <xdr:nvSpPr>
        <xdr:cNvPr id="193" name="楕円 192"/>
        <xdr:cNvSpPr/>
      </xdr:nvSpPr>
      <xdr:spPr>
        <a:xfrm>
          <a:off x="4584700" y="1328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106971</xdr:rowOff>
    </xdr:from>
    <xdr:ext cx="599010" cy="259045"/>
    <xdr:sp macro="" textlink="">
      <xdr:nvSpPr>
        <xdr:cNvPr id="194" name="民生費該当値テキスト"/>
        <xdr:cNvSpPr txBox="1"/>
      </xdr:nvSpPr>
      <xdr:spPr>
        <a:xfrm>
          <a:off x="4686300" y="13137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101459</xdr:rowOff>
    </xdr:from>
    <xdr:to>
      <xdr:col>20</xdr:col>
      <xdr:colOff>38100</xdr:colOff>
      <xdr:row>78</xdr:row>
      <xdr:rowOff>31609</xdr:rowOff>
    </xdr:to>
    <xdr:sp macro="" textlink="">
      <xdr:nvSpPr>
        <xdr:cNvPr id="195" name="楕円 194"/>
        <xdr:cNvSpPr/>
      </xdr:nvSpPr>
      <xdr:spPr>
        <a:xfrm>
          <a:off x="3746500" y="1330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22736</xdr:rowOff>
    </xdr:from>
    <xdr:ext cx="599010" cy="259045"/>
    <xdr:sp macro="" textlink="">
      <xdr:nvSpPr>
        <xdr:cNvPr id="196" name="テキスト ボックス 195"/>
        <xdr:cNvSpPr txBox="1"/>
      </xdr:nvSpPr>
      <xdr:spPr>
        <a:xfrm>
          <a:off x="3497795" y="13395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126422</xdr:rowOff>
    </xdr:from>
    <xdr:to>
      <xdr:col>15</xdr:col>
      <xdr:colOff>101600</xdr:colOff>
      <xdr:row>78</xdr:row>
      <xdr:rowOff>56572</xdr:rowOff>
    </xdr:to>
    <xdr:sp macro="" textlink="">
      <xdr:nvSpPr>
        <xdr:cNvPr id="197" name="楕円 196"/>
        <xdr:cNvSpPr/>
      </xdr:nvSpPr>
      <xdr:spPr>
        <a:xfrm>
          <a:off x="2857500" y="1332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73099</xdr:rowOff>
    </xdr:from>
    <xdr:ext cx="599010" cy="259045"/>
    <xdr:sp macro="" textlink="">
      <xdr:nvSpPr>
        <xdr:cNvPr id="198" name="テキスト ボックス 197"/>
        <xdr:cNvSpPr txBox="1"/>
      </xdr:nvSpPr>
      <xdr:spPr>
        <a:xfrm>
          <a:off x="2608795" y="13103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99817</xdr:rowOff>
    </xdr:from>
    <xdr:to>
      <xdr:col>10</xdr:col>
      <xdr:colOff>165100</xdr:colOff>
      <xdr:row>78</xdr:row>
      <xdr:rowOff>29967</xdr:rowOff>
    </xdr:to>
    <xdr:sp macro="" textlink="">
      <xdr:nvSpPr>
        <xdr:cNvPr id="199" name="楕円 198"/>
        <xdr:cNvSpPr/>
      </xdr:nvSpPr>
      <xdr:spPr>
        <a:xfrm>
          <a:off x="1968500" y="1330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46494</xdr:rowOff>
    </xdr:from>
    <xdr:ext cx="599010" cy="259045"/>
    <xdr:sp macro="" textlink="">
      <xdr:nvSpPr>
        <xdr:cNvPr id="200" name="テキスト ボックス 199"/>
        <xdr:cNvSpPr txBox="1"/>
      </xdr:nvSpPr>
      <xdr:spPr>
        <a:xfrm>
          <a:off x="1719795" y="13076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166075</xdr:rowOff>
    </xdr:from>
    <xdr:to>
      <xdr:col>6</xdr:col>
      <xdr:colOff>38100</xdr:colOff>
      <xdr:row>78</xdr:row>
      <xdr:rowOff>96225</xdr:rowOff>
    </xdr:to>
    <xdr:sp macro="" textlink="">
      <xdr:nvSpPr>
        <xdr:cNvPr id="201" name="楕円 200"/>
        <xdr:cNvSpPr/>
      </xdr:nvSpPr>
      <xdr:spPr>
        <a:xfrm>
          <a:off x="1079500" y="1336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112752</xdr:rowOff>
    </xdr:from>
    <xdr:ext cx="599010" cy="259045"/>
    <xdr:sp macro="" textlink="">
      <xdr:nvSpPr>
        <xdr:cNvPr id="202" name="テキスト ボックス 201"/>
        <xdr:cNvSpPr txBox="1"/>
      </xdr:nvSpPr>
      <xdr:spPr>
        <a:xfrm>
          <a:off x="830795" y="13142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28739</xdr:rowOff>
    </xdr:from>
    <xdr:to>
      <xdr:col>24</xdr:col>
      <xdr:colOff>62865</xdr:colOff>
      <xdr:row>97</xdr:row>
      <xdr:rowOff>162750</xdr:rowOff>
    </xdr:to>
    <xdr:cxnSp macro="">
      <xdr:nvCxnSpPr>
        <xdr:cNvPr id="226" name="直線コネクタ 225"/>
        <xdr:cNvCxnSpPr/>
      </xdr:nvCxnSpPr>
      <xdr:spPr>
        <a:xfrm flipV="1">
          <a:off x="4633595" y="15459239"/>
          <a:ext cx="1270" cy="133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166577</xdr:rowOff>
    </xdr:from>
    <xdr:ext cx="534377" cy="259045"/>
    <xdr:sp macro="" textlink="">
      <xdr:nvSpPr>
        <xdr:cNvPr id="227" name="衛生費最小値テキスト"/>
        <xdr:cNvSpPr txBox="1"/>
      </xdr:nvSpPr>
      <xdr:spPr>
        <a:xfrm>
          <a:off x="4686300" y="1679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162750</xdr:rowOff>
    </xdr:from>
    <xdr:to>
      <xdr:col>24</xdr:col>
      <xdr:colOff>152400</xdr:colOff>
      <xdr:row>97</xdr:row>
      <xdr:rowOff>162750</xdr:rowOff>
    </xdr:to>
    <xdr:cxnSp macro="">
      <xdr:nvCxnSpPr>
        <xdr:cNvPr id="228" name="直線コネクタ 227"/>
        <xdr:cNvCxnSpPr/>
      </xdr:nvCxnSpPr>
      <xdr:spPr>
        <a:xfrm>
          <a:off x="4546600" y="167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146866</xdr:rowOff>
    </xdr:from>
    <xdr:ext cx="599010" cy="259045"/>
    <xdr:sp macro="" textlink="">
      <xdr:nvSpPr>
        <xdr:cNvPr id="229" name="衛生費最大値テキスト"/>
        <xdr:cNvSpPr txBox="1"/>
      </xdr:nvSpPr>
      <xdr:spPr>
        <a:xfrm>
          <a:off x="4686300" y="15234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122,737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28739</xdr:rowOff>
    </xdr:from>
    <xdr:to>
      <xdr:col>24</xdr:col>
      <xdr:colOff>152400</xdr:colOff>
      <xdr:row>90</xdr:row>
      <xdr:rowOff>28739</xdr:rowOff>
    </xdr:to>
    <xdr:cxnSp macro="">
      <xdr:nvCxnSpPr>
        <xdr:cNvPr id="230" name="直線コネクタ 229"/>
        <xdr:cNvCxnSpPr/>
      </xdr:nvCxnSpPr>
      <xdr:spPr>
        <a:xfrm>
          <a:off x="4546600" y="1545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170231</xdr:rowOff>
    </xdr:from>
    <xdr:to>
      <xdr:col>24</xdr:col>
      <xdr:colOff>63500</xdr:colOff>
      <xdr:row>96</xdr:row>
      <xdr:rowOff>25082</xdr:rowOff>
    </xdr:to>
    <xdr:cxnSp macro="">
      <xdr:nvCxnSpPr>
        <xdr:cNvPr id="231" name="直線コネクタ 230"/>
        <xdr:cNvCxnSpPr/>
      </xdr:nvCxnSpPr>
      <xdr:spPr>
        <a:xfrm flipV="1">
          <a:off x="3797300" y="16457981"/>
          <a:ext cx="838200" cy="26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32835</xdr:rowOff>
    </xdr:from>
    <xdr:ext cx="534377" cy="259045"/>
    <xdr:sp macro="" textlink="">
      <xdr:nvSpPr>
        <xdr:cNvPr id="232" name="衛生費平均値テキスト"/>
        <xdr:cNvSpPr txBox="1"/>
      </xdr:nvSpPr>
      <xdr:spPr>
        <a:xfrm>
          <a:off x="4686300" y="16492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54408</xdr:rowOff>
    </xdr:from>
    <xdr:to>
      <xdr:col>24</xdr:col>
      <xdr:colOff>114300</xdr:colOff>
      <xdr:row>96</xdr:row>
      <xdr:rowOff>156008</xdr:rowOff>
    </xdr:to>
    <xdr:sp macro="" textlink="">
      <xdr:nvSpPr>
        <xdr:cNvPr id="233" name="フローチャート: 判断 232"/>
        <xdr:cNvSpPr/>
      </xdr:nvSpPr>
      <xdr:spPr>
        <a:xfrm>
          <a:off x="4584700" y="1651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19571</xdr:rowOff>
    </xdr:from>
    <xdr:to>
      <xdr:col>19</xdr:col>
      <xdr:colOff>177800</xdr:colOff>
      <xdr:row>96</xdr:row>
      <xdr:rowOff>25082</xdr:rowOff>
    </xdr:to>
    <xdr:cxnSp macro="">
      <xdr:nvCxnSpPr>
        <xdr:cNvPr id="234" name="直線コネクタ 233"/>
        <xdr:cNvCxnSpPr/>
      </xdr:nvCxnSpPr>
      <xdr:spPr>
        <a:xfrm>
          <a:off x="2908300" y="16478771"/>
          <a:ext cx="889000" cy="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51612</xdr:rowOff>
    </xdr:from>
    <xdr:to>
      <xdr:col>20</xdr:col>
      <xdr:colOff>38100</xdr:colOff>
      <xdr:row>96</xdr:row>
      <xdr:rowOff>153212</xdr:rowOff>
    </xdr:to>
    <xdr:sp macro="" textlink="">
      <xdr:nvSpPr>
        <xdr:cNvPr id="235" name="フローチャート: 判断 234"/>
        <xdr:cNvSpPr/>
      </xdr:nvSpPr>
      <xdr:spPr>
        <a:xfrm>
          <a:off x="3746500" y="1651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144339</xdr:rowOff>
    </xdr:from>
    <xdr:ext cx="534377" cy="259045"/>
    <xdr:sp macro="" textlink="">
      <xdr:nvSpPr>
        <xdr:cNvPr id="236" name="テキスト ボックス 235"/>
        <xdr:cNvSpPr txBox="1"/>
      </xdr:nvSpPr>
      <xdr:spPr>
        <a:xfrm>
          <a:off x="3530111" y="166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19571</xdr:rowOff>
    </xdr:from>
    <xdr:to>
      <xdr:col>15</xdr:col>
      <xdr:colOff>50800</xdr:colOff>
      <xdr:row>96</xdr:row>
      <xdr:rowOff>33770</xdr:rowOff>
    </xdr:to>
    <xdr:cxnSp macro="">
      <xdr:nvCxnSpPr>
        <xdr:cNvPr id="237" name="直線コネクタ 236"/>
        <xdr:cNvCxnSpPr/>
      </xdr:nvCxnSpPr>
      <xdr:spPr>
        <a:xfrm flipV="1">
          <a:off x="2019300" y="16478771"/>
          <a:ext cx="889000" cy="1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89142</xdr:rowOff>
    </xdr:from>
    <xdr:to>
      <xdr:col>15</xdr:col>
      <xdr:colOff>101600</xdr:colOff>
      <xdr:row>97</xdr:row>
      <xdr:rowOff>19292</xdr:rowOff>
    </xdr:to>
    <xdr:sp macro="" textlink="">
      <xdr:nvSpPr>
        <xdr:cNvPr id="238" name="フローチャート: 判断 237"/>
        <xdr:cNvSpPr/>
      </xdr:nvSpPr>
      <xdr:spPr>
        <a:xfrm>
          <a:off x="2857500" y="16548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10419</xdr:rowOff>
    </xdr:from>
    <xdr:ext cx="534377" cy="259045"/>
    <xdr:sp macro="" textlink="">
      <xdr:nvSpPr>
        <xdr:cNvPr id="239" name="テキスト ボックス 238"/>
        <xdr:cNvSpPr txBox="1"/>
      </xdr:nvSpPr>
      <xdr:spPr>
        <a:xfrm>
          <a:off x="2641111" y="1664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166115</xdr:rowOff>
    </xdr:from>
    <xdr:to>
      <xdr:col>10</xdr:col>
      <xdr:colOff>114300</xdr:colOff>
      <xdr:row>96</xdr:row>
      <xdr:rowOff>33770</xdr:rowOff>
    </xdr:to>
    <xdr:cxnSp macro="">
      <xdr:nvCxnSpPr>
        <xdr:cNvPr id="240" name="直線コネクタ 239"/>
        <xdr:cNvCxnSpPr/>
      </xdr:nvCxnSpPr>
      <xdr:spPr>
        <a:xfrm>
          <a:off x="1130300" y="16453865"/>
          <a:ext cx="889000" cy="3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66142</xdr:rowOff>
    </xdr:from>
    <xdr:to>
      <xdr:col>10</xdr:col>
      <xdr:colOff>165100</xdr:colOff>
      <xdr:row>96</xdr:row>
      <xdr:rowOff>167742</xdr:rowOff>
    </xdr:to>
    <xdr:sp macro="" textlink="">
      <xdr:nvSpPr>
        <xdr:cNvPr id="241" name="フローチャート: 判断 240"/>
        <xdr:cNvSpPr/>
      </xdr:nvSpPr>
      <xdr:spPr>
        <a:xfrm>
          <a:off x="1968500" y="1652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158869</xdr:rowOff>
    </xdr:from>
    <xdr:ext cx="534377" cy="259045"/>
    <xdr:sp macro="" textlink="">
      <xdr:nvSpPr>
        <xdr:cNvPr id="242" name="テキスト ボックス 241"/>
        <xdr:cNvSpPr txBox="1"/>
      </xdr:nvSpPr>
      <xdr:spPr>
        <a:xfrm>
          <a:off x="1752111" y="1661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102070</xdr:rowOff>
    </xdr:from>
    <xdr:to>
      <xdr:col>6</xdr:col>
      <xdr:colOff>38100</xdr:colOff>
      <xdr:row>97</xdr:row>
      <xdr:rowOff>32220</xdr:rowOff>
    </xdr:to>
    <xdr:sp macro="" textlink="">
      <xdr:nvSpPr>
        <xdr:cNvPr id="243" name="フローチャート: 判断 242"/>
        <xdr:cNvSpPr/>
      </xdr:nvSpPr>
      <xdr:spPr>
        <a:xfrm>
          <a:off x="1079500" y="1656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23347</xdr:rowOff>
    </xdr:from>
    <xdr:ext cx="534377" cy="259045"/>
    <xdr:sp macro="" textlink="">
      <xdr:nvSpPr>
        <xdr:cNvPr id="244" name="テキスト ボックス 243"/>
        <xdr:cNvSpPr txBox="1"/>
      </xdr:nvSpPr>
      <xdr:spPr>
        <a:xfrm>
          <a:off x="863111" y="1665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119431</xdr:rowOff>
    </xdr:from>
    <xdr:to>
      <xdr:col>24</xdr:col>
      <xdr:colOff>114300</xdr:colOff>
      <xdr:row>96</xdr:row>
      <xdr:rowOff>49581</xdr:rowOff>
    </xdr:to>
    <xdr:sp macro="" textlink="">
      <xdr:nvSpPr>
        <xdr:cNvPr id="250" name="楕円 249"/>
        <xdr:cNvSpPr/>
      </xdr:nvSpPr>
      <xdr:spPr>
        <a:xfrm>
          <a:off x="4584700" y="1640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142308</xdr:rowOff>
    </xdr:from>
    <xdr:ext cx="534377" cy="259045"/>
    <xdr:sp macro="" textlink="">
      <xdr:nvSpPr>
        <xdr:cNvPr id="251" name="衛生費該当値テキスト"/>
        <xdr:cNvSpPr txBox="1"/>
      </xdr:nvSpPr>
      <xdr:spPr>
        <a:xfrm>
          <a:off x="4686300" y="1625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145732</xdr:rowOff>
    </xdr:from>
    <xdr:to>
      <xdr:col>20</xdr:col>
      <xdr:colOff>38100</xdr:colOff>
      <xdr:row>96</xdr:row>
      <xdr:rowOff>75882</xdr:rowOff>
    </xdr:to>
    <xdr:sp macro="" textlink="">
      <xdr:nvSpPr>
        <xdr:cNvPr id="252" name="楕円 251"/>
        <xdr:cNvSpPr/>
      </xdr:nvSpPr>
      <xdr:spPr>
        <a:xfrm>
          <a:off x="3746500" y="1643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92409</xdr:rowOff>
    </xdr:from>
    <xdr:ext cx="534377" cy="259045"/>
    <xdr:sp macro="" textlink="">
      <xdr:nvSpPr>
        <xdr:cNvPr id="253" name="テキスト ボックス 252"/>
        <xdr:cNvSpPr txBox="1"/>
      </xdr:nvSpPr>
      <xdr:spPr>
        <a:xfrm>
          <a:off x="3530111" y="1620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140221</xdr:rowOff>
    </xdr:from>
    <xdr:to>
      <xdr:col>15</xdr:col>
      <xdr:colOff>101600</xdr:colOff>
      <xdr:row>96</xdr:row>
      <xdr:rowOff>70371</xdr:rowOff>
    </xdr:to>
    <xdr:sp macro="" textlink="">
      <xdr:nvSpPr>
        <xdr:cNvPr id="254" name="楕円 253"/>
        <xdr:cNvSpPr/>
      </xdr:nvSpPr>
      <xdr:spPr>
        <a:xfrm>
          <a:off x="2857500" y="1642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86898</xdr:rowOff>
    </xdr:from>
    <xdr:ext cx="534377" cy="259045"/>
    <xdr:sp macro="" textlink="">
      <xdr:nvSpPr>
        <xdr:cNvPr id="255" name="テキスト ボックス 254"/>
        <xdr:cNvSpPr txBox="1"/>
      </xdr:nvSpPr>
      <xdr:spPr>
        <a:xfrm>
          <a:off x="2641111" y="1620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154420</xdr:rowOff>
    </xdr:from>
    <xdr:to>
      <xdr:col>10</xdr:col>
      <xdr:colOff>165100</xdr:colOff>
      <xdr:row>96</xdr:row>
      <xdr:rowOff>84570</xdr:rowOff>
    </xdr:to>
    <xdr:sp macro="" textlink="">
      <xdr:nvSpPr>
        <xdr:cNvPr id="256" name="楕円 255"/>
        <xdr:cNvSpPr/>
      </xdr:nvSpPr>
      <xdr:spPr>
        <a:xfrm>
          <a:off x="1968500" y="1644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101097</xdr:rowOff>
    </xdr:from>
    <xdr:ext cx="534377" cy="259045"/>
    <xdr:sp macro="" textlink="">
      <xdr:nvSpPr>
        <xdr:cNvPr id="257" name="テキスト ボックス 256"/>
        <xdr:cNvSpPr txBox="1"/>
      </xdr:nvSpPr>
      <xdr:spPr>
        <a:xfrm>
          <a:off x="1752111" y="1621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115315</xdr:rowOff>
    </xdr:from>
    <xdr:to>
      <xdr:col>6</xdr:col>
      <xdr:colOff>38100</xdr:colOff>
      <xdr:row>96</xdr:row>
      <xdr:rowOff>45465</xdr:rowOff>
    </xdr:to>
    <xdr:sp macro="" textlink="">
      <xdr:nvSpPr>
        <xdr:cNvPr id="258" name="楕円 257"/>
        <xdr:cNvSpPr/>
      </xdr:nvSpPr>
      <xdr:spPr>
        <a:xfrm>
          <a:off x="1079500" y="1640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61992</xdr:rowOff>
    </xdr:from>
    <xdr:ext cx="534377" cy="259045"/>
    <xdr:sp macro="" textlink="">
      <xdr:nvSpPr>
        <xdr:cNvPr id="259" name="テキスト ボックス 258"/>
        <xdr:cNvSpPr txBox="1"/>
      </xdr:nvSpPr>
      <xdr:spPr>
        <a:xfrm>
          <a:off x="863111" y="1617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32584</xdr:rowOff>
    </xdr:from>
    <xdr:to>
      <xdr:col>54</xdr:col>
      <xdr:colOff>189865</xdr:colOff>
      <xdr:row>39</xdr:row>
      <xdr:rowOff>98878</xdr:rowOff>
    </xdr:to>
    <xdr:cxnSp macro="">
      <xdr:nvCxnSpPr>
        <xdr:cNvPr id="285" name="直線コネクタ 284"/>
        <xdr:cNvCxnSpPr/>
      </xdr:nvCxnSpPr>
      <xdr:spPr>
        <a:xfrm flipV="1">
          <a:off x="10475595" y="5176084"/>
          <a:ext cx="1270" cy="1609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150711</xdr:rowOff>
    </xdr:from>
    <xdr:ext cx="469744" cy="259045"/>
    <xdr:sp macro="" textlink="">
      <xdr:nvSpPr>
        <xdr:cNvPr id="288" name="労働費最大値テキスト"/>
        <xdr:cNvSpPr txBox="1"/>
      </xdr:nvSpPr>
      <xdr:spPr>
        <a:xfrm>
          <a:off x="10528300" y="495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32584</xdr:rowOff>
    </xdr:from>
    <xdr:to>
      <xdr:col>55</xdr:col>
      <xdr:colOff>88900</xdr:colOff>
      <xdr:row>30</xdr:row>
      <xdr:rowOff>32584</xdr:rowOff>
    </xdr:to>
    <xdr:cxnSp macro="">
      <xdr:nvCxnSpPr>
        <xdr:cNvPr id="289" name="直線コネクタ 288"/>
        <xdr:cNvCxnSpPr/>
      </xdr:nvCxnSpPr>
      <xdr:spPr>
        <a:xfrm>
          <a:off x="10388600" y="517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94633</xdr:rowOff>
    </xdr:from>
    <xdr:to>
      <xdr:col>55</xdr:col>
      <xdr:colOff>0</xdr:colOff>
      <xdr:row>30</xdr:row>
      <xdr:rowOff>116513</xdr:rowOff>
    </xdr:to>
    <xdr:cxnSp macro="">
      <xdr:nvCxnSpPr>
        <xdr:cNvPr id="290" name="直線コネクタ 289"/>
        <xdr:cNvCxnSpPr/>
      </xdr:nvCxnSpPr>
      <xdr:spPr>
        <a:xfrm flipV="1">
          <a:off x="9639300" y="5238133"/>
          <a:ext cx="838200" cy="2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105536</xdr:rowOff>
    </xdr:from>
    <xdr:ext cx="378565" cy="259045"/>
    <xdr:sp macro="" textlink="">
      <xdr:nvSpPr>
        <xdr:cNvPr id="291" name="労働費平均値テキスト"/>
        <xdr:cNvSpPr txBox="1"/>
      </xdr:nvSpPr>
      <xdr:spPr>
        <a:xfrm>
          <a:off x="10528300" y="64491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127109</xdr:rowOff>
    </xdr:from>
    <xdr:to>
      <xdr:col>55</xdr:col>
      <xdr:colOff>50800</xdr:colOff>
      <xdr:row>38</xdr:row>
      <xdr:rowOff>57259</xdr:rowOff>
    </xdr:to>
    <xdr:sp macro="" textlink="">
      <xdr:nvSpPr>
        <xdr:cNvPr id="292" name="フローチャート: 判断 291"/>
        <xdr:cNvSpPr/>
      </xdr:nvSpPr>
      <xdr:spPr>
        <a:xfrm>
          <a:off x="10426700" y="64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116513</xdr:rowOff>
    </xdr:from>
    <xdr:to>
      <xdr:col>50</xdr:col>
      <xdr:colOff>114300</xdr:colOff>
      <xdr:row>30</xdr:row>
      <xdr:rowOff>138720</xdr:rowOff>
    </xdr:to>
    <xdr:cxnSp macro="">
      <xdr:nvCxnSpPr>
        <xdr:cNvPr id="293" name="直線コネクタ 292"/>
        <xdr:cNvCxnSpPr/>
      </xdr:nvCxnSpPr>
      <xdr:spPr>
        <a:xfrm flipV="1">
          <a:off x="8750300" y="5260013"/>
          <a:ext cx="889000" cy="2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104249</xdr:rowOff>
    </xdr:from>
    <xdr:to>
      <xdr:col>50</xdr:col>
      <xdr:colOff>165100</xdr:colOff>
      <xdr:row>38</xdr:row>
      <xdr:rowOff>34399</xdr:rowOff>
    </xdr:to>
    <xdr:sp macro="" textlink="">
      <xdr:nvSpPr>
        <xdr:cNvPr id="294" name="フローチャート: 判断 293"/>
        <xdr:cNvSpPr/>
      </xdr:nvSpPr>
      <xdr:spPr>
        <a:xfrm>
          <a:off x="95885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25526</xdr:rowOff>
    </xdr:from>
    <xdr:ext cx="378565" cy="259045"/>
    <xdr:sp macro="" textlink="">
      <xdr:nvSpPr>
        <xdr:cNvPr id="295" name="テキスト ボックス 294"/>
        <xdr:cNvSpPr txBox="1"/>
      </xdr:nvSpPr>
      <xdr:spPr>
        <a:xfrm>
          <a:off x="9450017" y="6540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138720</xdr:rowOff>
    </xdr:from>
    <xdr:to>
      <xdr:col>45</xdr:col>
      <xdr:colOff>177800</xdr:colOff>
      <xdr:row>30</xdr:row>
      <xdr:rowOff>166805</xdr:rowOff>
    </xdr:to>
    <xdr:cxnSp macro="">
      <xdr:nvCxnSpPr>
        <xdr:cNvPr id="296" name="直線コネクタ 295"/>
        <xdr:cNvCxnSpPr/>
      </xdr:nvCxnSpPr>
      <xdr:spPr>
        <a:xfrm flipV="1">
          <a:off x="7861300" y="5282220"/>
          <a:ext cx="889000" cy="2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84328</xdr:rowOff>
    </xdr:from>
    <xdr:to>
      <xdr:col>46</xdr:col>
      <xdr:colOff>38100</xdr:colOff>
      <xdr:row>38</xdr:row>
      <xdr:rowOff>14478</xdr:rowOff>
    </xdr:to>
    <xdr:sp macro="" textlink="">
      <xdr:nvSpPr>
        <xdr:cNvPr id="297" name="フローチャート: 判断 296"/>
        <xdr:cNvSpPr/>
      </xdr:nvSpPr>
      <xdr:spPr>
        <a:xfrm>
          <a:off x="8699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5605</xdr:rowOff>
    </xdr:from>
    <xdr:ext cx="378565" cy="259045"/>
    <xdr:sp macro="" textlink="">
      <xdr:nvSpPr>
        <xdr:cNvPr id="298" name="テキスト ボックス 297"/>
        <xdr:cNvSpPr txBox="1"/>
      </xdr:nvSpPr>
      <xdr:spPr>
        <a:xfrm>
          <a:off x="8561017" y="6520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166805</xdr:rowOff>
    </xdr:from>
    <xdr:to>
      <xdr:col>41</xdr:col>
      <xdr:colOff>50800</xdr:colOff>
      <xdr:row>31</xdr:row>
      <xdr:rowOff>15276</xdr:rowOff>
    </xdr:to>
    <xdr:cxnSp macro="">
      <xdr:nvCxnSpPr>
        <xdr:cNvPr id="299" name="直線コネクタ 298"/>
        <xdr:cNvCxnSpPr/>
      </xdr:nvCxnSpPr>
      <xdr:spPr>
        <a:xfrm flipV="1">
          <a:off x="6972300" y="5310305"/>
          <a:ext cx="889000" cy="1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167930</xdr:rowOff>
    </xdr:from>
    <xdr:to>
      <xdr:col>41</xdr:col>
      <xdr:colOff>101600</xdr:colOff>
      <xdr:row>37</xdr:row>
      <xdr:rowOff>98080</xdr:rowOff>
    </xdr:to>
    <xdr:sp macro="" textlink="">
      <xdr:nvSpPr>
        <xdr:cNvPr id="300" name="フローチャート: 判断 299"/>
        <xdr:cNvSpPr/>
      </xdr:nvSpPr>
      <xdr:spPr>
        <a:xfrm>
          <a:off x="7810500" y="634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89207</xdr:rowOff>
    </xdr:from>
    <xdr:ext cx="469744" cy="259045"/>
    <xdr:sp macro="" textlink="">
      <xdr:nvSpPr>
        <xdr:cNvPr id="301" name="テキスト ボックス 300"/>
        <xdr:cNvSpPr txBox="1"/>
      </xdr:nvSpPr>
      <xdr:spPr>
        <a:xfrm>
          <a:off x="7626428" y="643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83675</xdr:rowOff>
    </xdr:from>
    <xdr:to>
      <xdr:col>36</xdr:col>
      <xdr:colOff>165100</xdr:colOff>
      <xdr:row>37</xdr:row>
      <xdr:rowOff>13825</xdr:rowOff>
    </xdr:to>
    <xdr:sp macro="" textlink="">
      <xdr:nvSpPr>
        <xdr:cNvPr id="302" name="フローチャート: 判断 301"/>
        <xdr:cNvSpPr/>
      </xdr:nvSpPr>
      <xdr:spPr>
        <a:xfrm>
          <a:off x="6921500" y="625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4952</xdr:rowOff>
    </xdr:from>
    <xdr:ext cx="469744" cy="259045"/>
    <xdr:sp macro="" textlink="">
      <xdr:nvSpPr>
        <xdr:cNvPr id="303" name="テキスト ボックス 302"/>
        <xdr:cNvSpPr txBox="1"/>
      </xdr:nvSpPr>
      <xdr:spPr>
        <a:xfrm>
          <a:off x="6737428" y="634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43833</xdr:rowOff>
    </xdr:from>
    <xdr:to>
      <xdr:col>55</xdr:col>
      <xdr:colOff>50800</xdr:colOff>
      <xdr:row>30</xdr:row>
      <xdr:rowOff>145433</xdr:rowOff>
    </xdr:to>
    <xdr:sp macro="" textlink="">
      <xdr:nvSpPr>
        <xdr:cNvPr id="309" name="楕円 308"/>
        <xdr:cNvSpPr/>
      </xdr:nvSpPr>
      <xdr:spPr>
        <a:xfrm>
          <a:off x="10426700" y="518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130210</xdr:rowOff>
    </xdr:from>
    <xdr:ext cx="469744" cy="259045"/>
    <xdr:sp macro="" textlink="">
      <xdr:nvSpPr>
        <xdr:cNvPr id="310" name="労働費該当値テキスト"/>
        <xdr:cNvSpPr txBox="1"/>
      </xdr:nvSpPr>
      <xdr:spPr>
        <a:xfrm>
          <a:off x="10528300" y="5102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65713</xdr:rowOff>
    </xdr:from>
    <xdr:to>
      <xdr:col>50</xdr:col>
      <xdr:colOff>165100</xdr:colOff>
      <xdr:row>30</xdr:row>
      <xdr:rowOff>167313</xdr:rowOff>
    </xdr:to>
    <xdr:sp macro="" textlink="">
      <xdr:nvSpPr>
        <xdr:cNvPr id="311" name="楕円 310"/>
        <xdr:cNvSpPr/>
      </xdr:nvSpPr>
      <xdr:spPr>
        <a:xfrm>
          <a:off x="9588500" y="520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29</xdr:row>
      <xdr:rowOff>12390</xdr:rowOff>
    </xdr:from>
    <xdr:ext cx="469744" cy="259045"/>
    <xdr:sp macro="" textlink="">
      <xdr:nvSpPr>
        <xdr:cNvPr id="312" name="テキスト ボックス 311"/>
        <xdr:cNvSpPr txBox="1"/>
      </xdr:nvSpPr>
      <xdr:spPr>
        <a:xfrm>
          <a:off x="9404428" y="4984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87920</xdr:rowOff>
    </xdr:from>
    <xdr:to>
      <xdr:col>46</xdr:col>
      <xdr:colOff>38100</xdr:colOff>
      <xdr:row>31</xdr:row>
      <xdr:rowOff>18070</xdr:rowOff>
    </xdr:to>
    <xdr:sp macro="" textlink="">
      <xdr:nvSpPr>
        <xdr:cNvPr id="313" name="楕円 312"/>
        <xdr:cNvSpPr/>
      </xdr:nvSpPr>
      <xdr:spPr>
        <a:xfrm>
          <a:off x="8699500" y="523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29</xdr:row>
      <xdr:rowOff>34597</xdr:rowOff>
    </xdr:from>
    <xdr:ext cx="469744" cy="259045"/>
    <xdr:sp macro="" textlink="">
      <xdr:nvSpPr>
        <xdr:cNvPr id="314" name="テキスト ボックス 313"/>
        <xdr:cNvSpPr txBox="1"/>
      </xdr:nvSpPr>
      <xdr:spPr>
        <a:xfrm>
          <a:off x="8515428" y="500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116005</xdr:rowOff>
    </xdr:from>
    <xdr:to>
      <xdr:col>41</xdr:col>
      <xdr:colOff>101600</xdr:colOff>
      <xdr:row>31</xdr:row>
      <xdr:rowOff>46155</xdr:rowOff>
    </xdr:to>
    <xdr:sp macro="" textlink="">
      <xdr:nvSpPr>
        <xdr:cNvPr id="315" name="楕円 314"/>
        <xdr:cNvSpPr/>
      </xdr:nvSpPr>
      <xdr:spPr>
        <a:xfrm>
          <a:off x="7810500" y="525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62682</xdr:rowOff>
    </xdr:from>
    <xdr:ext cx="469744" cy="259045"/>
    <xdr:sp macro="" textlink="">
      <xdr:nvSpPr>
        <xdr:cNvPr id="316" name="テキスト ボックス 315"/>
        <xdr:cNvSpPr txBox="1"/>
      </xdr:nvSpPr>
      <xdr:spPr>
        <a:xfrm>
          <a:off x="7626428" y="503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135926</xdr:rowOff>
    </xdr:from>
    <xdr:to>
      <xdr:col>36</xdr:col>
      <xdr:colOff>165100</xdr:colOff>
      <xdr:row>31</xdr:row>
      <xdr:rowOff>66076</xdr:rowOff>
    </xdr:to>
    <xdr:sp macro="" textlink="">
      <xdr:nvSpPr>
        <xdr:cNvPr id="317" name="楕円 316"/>
        <xdr:cNvSpPr/>
      </xdr:nvSpPr>
      <xdr:spPr>
        <a:xfrm>
          <a:off x="6921500" y="527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82603</xdr:rowOff>
    </xdr:from>
    <xdr:ext cx="469744" cy="259045"/>
    <xdr:sp macro="" textlink="">
      <xdr:nvSpPr>
        <xdr:cNvPr id="318" name="テキスト ボックス 317"/>
        <xdr:cNvSpPr txBox="1"/>
      </xdr:nvSpPr>
      <xdr:spPr>
        <a:xfrm>
          <a:off x="6737428" y="505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61900</xdr:rowOff>
    </xdr:from>
    <xdr:to>
      <xdr:col>54</xdr:col>
      <xdr:colOff>189865</xdr:colOff>
      <xdr:row>59</xdr:row>
      <xdr:rowOff>12008</xdr:rowOff>
    </xdr:to>
    <xdr:cxnSp macro="">
      <xdr:nvCxnSpPr>
        <xdr:cNvPr id="342" name="直線コネクタ 341"/>
        <xdr:cNvCxnSpPr/>
      </xdr:nvCxnSpPr>
      <xdr:spPr>
        <a:xfrm flipV="1">
          <a:off x="10475595" y="8805850"/>
          <a:ext cx="1270" cy="1321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15835</xdr:rowOff>
    </xdr:from>
    <xdr:ext cx="469744" cy="259045"/>
    <xdr:sp macro="" textlink="">
      <xdr:nvSpPr>
        <xdr:cNvPr id="343" name="農林水産業費最小値テキスト"/>
        <xdr:cNvSpPr txBox="1"/>
      </xdr:nvSpPr>
      <xdr:spPr>
        <a:xfrm>
          <a:off x="10528300" y="1013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12008</xdr:rowOff>
    </xdr:from>
    <xdr:to>
      <xdr:col>55</xdr:col>
      <xdr:colOff>88900</xdr:colOff>
      <xdr:row>59</xdr:row>
      <xdr:rowOff>12008</xdr:rowOff>
    </xdr:to>
    <xdr:cxnSp macro="">
      <xdr:nvCxnSpPr>
        <xdr:cNvPr id="344" name="直線コネクタ 343"/>
        <xdr:cNvCxnSpPr/>
      </xdr:nvCxnSpPr>
      <xdr:spPr>
        <a:xfrm>
          <a:off x="10388600" y="10127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8577</xdr:rowOff>
    </xdr:from>
    <xdr:ext cx="534377" cy="259045"/>
    <xdr:sp macro="" textlink="">
      <xdr:nvSpPr>
        <xdr:cNvPr id="345" name="農林水産業費最大値テキスト"/>
        <xdr:cNvSpPr txBox="1"/>
      </xdr:nvSpPr>
      <xdr:spPr>
        <a:xfrm>
          <a:off x="10528300" y="858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71,084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61900</xdr:rowOff>
    </xdr:from>
    <xdr:to>
      <xdr:col>55</xdr:col>
      <xdr:colOff>88900</xdr:colOff>
      <xdr:row>51</xdr:row>
      <xdr:rowOff>61900</xdr:rowOff>
    </xdr:to>
    <xdr:cxnSp macro="">
      <xdr:nvCxnSpPr>
        <xdr:cNvPr id="346" name="直線コネクタ 345"/>
        <xdr:cNvCxnSpPr/>
      </xdr:nvCxnSpPr>
      <xdr:spPr>
        <a:xfrm>
          <a:off x="10388600" y="880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155835</xdr:rowOff>
    </xdr:from>
    <xdr:to>
      <xdr:col>55</xdr:col>
      <xdr:colOff>0</xdr:colOff>
      <xdr:row>55</xdr:row>
      <xdr:rowOff>53194</xdr:rowOff>
    </xdr:to>
    <xdr:cxnSp macro="">
      <xdr:nvCxnSpPr>
        <xdr:cNvPr id="347" name="直線コネクタ 346"/>
        <xdr:cNvCxnSpPr/>
      </xdr:nvCxnSpPr>
      <xdr:spPr>
        <a:xfrm>
          <a:off x="9639300" y="9242685"/>
          <a:ext cx="838200" cy="24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102684</xdr:rowOff>
    </xdr:from>
    <xdr:ext cx="534377" cy="259045"/>
    <xdr:sp macro="" textlink="">
      <xdr:nvSpPr>
        <xdr:cNvPr id="348" name="農林水産業費平均値テキスト"/>
        <xdr:cNvSpPr txBox="1"/>
      </xdr:nvSpPr>
      <xdr:spPr>
        <a:xfrm>
          <a:off x="10528300" y="970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124257</xdr:rowOff>
    </xdr:from>
    <xdr:to>
      <xdr:col>55</xdr:col>
      <xdr:colOff>50800</xdr:colOff>
      <xdr:row>57</xdr:row>
      <xdr:rowOff>54407</xdr:rowOff>
    </xdr:to>
    <xdr:sp macro="" textlink="">
      <xdr:nvSpPr>
        <xdr:cNvPr id="349" name="フローチャート: 判断 348"/>
        <xdr:cNvSpPr/>
      </xdr:nvSpPr>
      <xdr:spPr>
        <a:xfrm>
          <a:off x="10426700" y="972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155835</xdr:rowOff>
    </xdr:from>
    <xdr:to>
      <xdr:col>50</xdr:col>
      <xdr:colOff>114300</xdr:colOff>
      <xdr:row>53</xdr:row>
      <xdr:rowOff>161189</xdr:rowOff>
    </xdr:to>
    <xdr:cxnSp macro="">
      <xdr:nvCxnSpPr>
        <xdr:cNvPr id="350" name="直線コネクタ 349"/>
        <xdr:cNvCxnSpPr/>
      </xdr:nvCxnSpPr>
      <xdr:spPr>
        <a:xfrm flipV="1">
          <a:off x="8750300" y="9242685"/>
          <a:ext cx="889000" cy="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130563</xdr:rowOff>
    </xdr:from>
    <xdr:to>
      <xdr:col>50</xdr:col>
      <xdr:colOff>165100</xdr:colOff>
      <xdr:row>57</xdr:row>
      <xdr:rowOff>60713</xdr:rowOff>
    </xdr:to>
    <xdr:sp macro="" textlink="">
      <xdr:nvSpPr>
        <xdr:cNvPr id="351" name="フローチャート: 判断 350"/>
        <xdr:cNvSpPr/>
      </xdr:nvSpPr>
      <xdr:spPr>
        <a:xfrm>
          <a:off x="9588500" y="97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51840</xdr:rowOff>
    </xdr:from>
    <xdr:ext cx="534377" cy="259045"/>
    <xdr:sp macro="" textlink="">
      <xdr:nvSpPr>
        <xdr:cNvPr id="352" name="テキスト ボックス 351"/>
        <xdr:cNvSpPr txBox="1"/>
      </xdr:nvSpPr>
      <xdr:spPr>
        <a:xfrm>
          <a:off x="9372111" y="982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116249</xdr:rowOff>
    </xdr:from>
    <xdr:to>
      <xdr:col>45</xdr:col>
      <xdr:colOff>177800</xdr:colOff>
      <xdr:row>53</xdr:row>
      <xdr:rowOff>161189</xdr:rowOff>
    </xdr:to>
    <xdr:cxnSp macro="">
      <xdr:nvCxnSpPr>
        <xdr:cNvPr id="353" name="直線コネクタ 352"/>
        <xdr:cNvCxnSpPr/>
      </xdr:nvCxnSpPr>
      <xdr:spPr>
        <a:xfrm>
          <a:off x="7861300" y="9203099"/>
          <a:ext cx="889000" cy="4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126562</xdr:rowOff>
    </xdr:from>
    <xdr:to>
      <xdr:col>46</xdr:col>
      <xdr:colOff>38100</xdr:colOff>
      <xdr:row>57</xdr:row>
      <xdr:rowOff>56712</xdr:rowOff>
    </xdr:to>
    <xdr:sp macro="" textlink="">
      <xdr:nvSpPr>
        <xdr:cNvPr id="354" name="フローチャート: 判断 353"/>
        <xdr:cNvSpPr/>
      </xdr:nvSpPr>
      <xdr:spPr>
        <a:xfrm>
          <a:off x="8699500" y="97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47839</xdr:rowOff>
    </xdr:from>
    <xdr:ext cx="534377" cy="259045"/>
    <xdr:sp macro="" textlink="">
      <xdr:nvSpPr>
        <xdr:cNvPr id="355" name="テキスト ボックス 354"/>
        <xdr:cNvSpPr txBox="1"/>
      </xdr:nvSpPr>
      <xdr:spPr>
        <a:xfrm>
          <a:off x="8483111" y="982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56832</xdr:rowOff>
    </xdr:from>
    <xdr:to>
      <xdr:col>41</xdr:col>
      <xdr:colOff>50800</xdr:colOff>
      <xdr:row>53</xdr:row>
      <xdr:rowOff>116249</xdr:rowOff>
    </xdr:to>
    <xdr:cxnSp macro="">
      <xdr:nvCxnSpPr>
        <xdr:cNvPr id="356" name="直線コネクタ 355"/>
        <xdr:cNvCxnSpPr/>
      </xdr:nvCxnSpPr>
      <xdr:spPr>
        <a:xfrm>
          <a:off x="6972300" y="9143682"/>
          <a:ext cx="889000" cy="5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9195</xdr:rowOff>
    </xdr:from>
    <xdr:to>
      <xdr:col>41</xdr:col>
      <xdr:colOff>101600</xdr:colOff>
      <xdr:row>57</xdr:row>
      <xdr:rowOff>110795</xdr:rowOff>
    </xdr:to>
    <xdr:sp macro="" textlink="">
      <xdr:nvSpPr>
        <xdr:cNvPr id="357" name="フローチャート: 判断 356"/>
        <xdr:cNvSpPr/>
      </xdr:nvSpPr>
      <xdr:spPr>
        <a:xfrm>
          <a:off x="7810500" y="978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101922</xdr:rowOff>
    </xdr:from>
    <xdr:ext cx="534377" cy="259045"/>
    <xdr:sp macro="" textlink="">
      <xdr:nvSpPr>
        <xdr:cNvPr id="358" name="テキスト ボックス 357"/>
        <xdr:cNvSpPr txBox="1"/>
      </xdr:nvSpPr>
      <xdr:spPr>
        <a:xfrm>
          <a:off x="7594111" y="987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5709</xdr:rowOff>
    </xdr:from>
    <xdr:to>
      <xdr:col>36</xdr:col>
      <xdr:colOff>165100</xdr:colOff>
      <xdr:row>57</xdr:row>
      <xdr:rowOff>107309</xdr:rowOff>
    </xdr:to>
    <xdr:sp macro="" textlink="">
      <xdr:nvSpPr>
        <xdr:cNvPr id="359" name="フローチャート: 判断 358"/>
        <xdr:cNvSpPr/>
      </xdr:nvSpPr>
      <xdr:spPr>
        <a:xfrm>
          <a:off x="6921500" y="977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98436</xdr:rowOff>
    </xdr:from>
    <xdr:ext cx="534377" cy="259045"/>
    <xdr:sp macro="" textlink="">
      <xdr:nvSpPr>
        <xdr:cNvPr id="360" name="テキスト ボックス 359"/>
        <xdr:cNvSpPr txBox="1"/>
      </xdr:nvSpPr>
      <xdr:spPr>
        <a:xfrm>
          <a:off x="6705111" y="987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2394</xdr:rowOff>
    </xdr:from>
    <xdr:to>
      <xdr:col>55</xdr:col>
      <xdr:colOff>50800</xdr:colOff>
      <xdr:row>55</xdr:row>
      <xdr:rowOff>103994</xdr:rowOff>
    </xdr:to>
    <xdr:sp macro="" textlink="">
      <xdr:nvSpPr>
        <xdr:cNvPr id="366" name="楕円 365"/>
        <xdr:cNvSpPr/>
      </xdr:nvSpPr>
      <xdr:spPr>
        <a:xfrm>
          <a:off x="10426700" y="943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25271</xdr:rowOff>
    </xdr:from>
    <xdr:ext cx="534377" cy="259045"/>
    <xdr:sp macro="" textlink="">
      <xdr:nvSpPr>
        <xdr:cNvPr id="367" name="農林水産業費該当値テキスト"/>
        <xdr:cNvSpPr txBox="1"/>
      </xdr:nvSpPr>
      <xdr:spPr>
        <a:xfrm>
          <a:off x="10528300" y="928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105035</xdr:rowOff>
    </xdr:from>
    <xdr:to>
      <xdr:col>50</xdr:col>
      <xdr:colOff>165100</xdr:colOff>
      <xdr:row>54</xdr:row>
      <xdr:rowOff>35185</xdr:rowOff>
    </xdr:to>
    <xdr:sp macro="" textlink="">
      <xdr:nvSpPr>
        <xdr:cNvPr id="368" name="楕円 367"/>
        <xdr:cNvSpPr/>
      </xdr:nvSpPr>
      <xdr:spPr>
        <a:xfrm>
          <a:off x="9588500" y="919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51712</xdr:rowOff>
    </xdr:from>
    <xdr:ext cx="534377" cy="259045"/>
    <xdr:sp macro="" textlink="">
      <xdr:nvSpPr>
        <xdr:cNvPr id="369" name="テキスト ボックス 368"/>
        <xdr:cNvSpPr txBox="1"/>
      </xdr:nvSpPr>
      <xdr:spPr>
        <a:xfrm>
          <a:off x="9372111" y="896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110389</xdr:rowOff>
    </xdr:from>
    <xdr:to>
      <xdr:col>46</xdr:col>
      <xdr:colOff>38100</xdr:colOff>
      <xdr:row>54</xdr:row>
      <xdr:rowOff>40539</xdr:rowOff>
    </xdr:to>
    <xdr:sp macro="" textlink="">
      <xdr:nvSpPr>
        <xdr:cNvPr id="370" name="楕円 369"/>
        <xdr:cNvSpPr/>
      </xdr:nvSpPr>
      <xdr:spPr>
        <a:xfrm>
          <a:off x="8699500" y="919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57066</xdr:rowOff>
    </xdr:from>
    <xdr:ext cx="534377" cy="259045"/>
    <xdr:sp macro="" textlink="">
      <xdr:nvSpPr>
        <xdr:cNvPr id="371" name="テキスト ボックス 370"/>
        <xdr:cNvSpPr txBox="1"/>
      </xdr:nvSpPr>
      <xdr:spPr>
        <a:xfrm>
          <a:off x="8483111" y="897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65449</xdr:rowOff>
    </xdr:from>
    <xdr:to>
      <xdr:col>41</xdr:col>
      <xdr:colOff>101600</xdr:colOff>
      <xdr:row>53</xdr:row>
      <xdr:rowOff>167049</xdr:rowOff>
    </xdr:to>
    <xdr:sp macro="" textlink="">
      <xdr:nvSpPr>
        <xdr:cNvPr id="372" name="楕円 371"/>
        <xdr:cNvSpPr/>
      </xdr:nvSpPr>
      <xdr:spPr>
        <a:xfrm>
          <a:off x="7810500" y="915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12126</xdr:rowOff>
    </xdr:from>
    <xdr:ext cx="534377" cy="259045"/>
    <xdr:sp macro="" textlink="">
      <xdr:nvSpPr>
        <xdr:cNvPr id="373" name="テキスト ボックス 372"/>
        <xdr:cNvSpPr txBox="1"/>
      </xdr:nvSpPr>
      <xdr:spPr>
        <a:xfrm>
          <a:off x="7594111" y="892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6032</xdr:rowOff>
    </xdr:from>
    <xdr:to>
      <xdr:col>36</xdr:col>
      <xdr:colOff>165100</xdr:colOff>
      <xdr:row>53</xdr:row>
      <xdr:rowOff>107632</xdr:rowOff>
    </xdr:to>
    <xdr:sp macro="" textlink="">
      <xdr:nvSpPr>
        <xdr:cNvPr id="374" name="楕円 373"/>
        <xdr:cNvSpPr/>
      </xdr:nvSpPr>
      <xdr:spPr>
        <a:xfrm>
          <a:off x="6921500" y="909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124159</xdr:rowOff>
    </xdr:from>
    <xdr:ext cx="534377" cy="259045"/>
    <xdr:sp macro="" textlink="">
      <xdr:nvSpPr>
        <xdr:cNvPr id="375" name="テキスト ボックス 374"/>
        <xdr:cNvSpPr txBox="1"/>
      </xdr:nvSpPr>
      <xdr:spPr>
        <a:xfrm>
          <a:off x="6705111" y="886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129451</xdr:rowOff>
    </xdr:from>
    <xdr:to>
      <xdr:col>54</xdr:col>
      <xdr:colOff>189865</xdr:colOff>
      <xdr:row>79</xdr:row>
      <xdr:rowOff>23076</xdr:rowOff>
    </xdr:to>
    <xdr:cxnSp macro="">
      <xdr:nvCxnSpPr>
        <xdr:cNvPr id="399" name="直線コネクタ 398"/>
        <xdr:cNvCxnSpPr/>
      </xdr:nvCxnSpPr>
      <xdr:spPr>
        <a:xfrm flipV="1">
          <a:off x="10475595" y="12130951"/>
          <a:ext cx="1270" cy="1436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26903</xdr:rowOff>
    </xdr:from>
    <xdr:ext cx="378565" cy="259045"/>
    <xdr:sp macro="" textlink="">
      <xdr:nvSpPr>
        <xdr:cNvPr id="400" name="商工費最小値テキスト"/>
        <xdr:cNvSpPr txBox="1"/>
      </xdr:nvSpPr>
      <xdr:spPr>
        <a:xfrm>
          <a:off x="10528300" y="13571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23076</xdr:rowOff>
    </xdr:from>
    <xdr:to>
      <xdr:col>55</xdr:col>
      <xdr:colOff>88900</xdr:colOff>
      <xdr:row>79</xdr:row>
      <xdr:rowOff>23076</xdr:rowOff>
    </xdr:to>
    <xdr:cxnSp macro="">
      <xdr:nvCxnSpPr>
        <xdr:cNvPr id="401" name="直線コネクタ 400"/>
        <xdr:cNvCxnSpPr/>
      </xdr:nvCxnSpPr>
      <xdr:spPr>
        <a:xfrm>
          <a:off x="10388600" y="1356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76128</xdr:rowOff>
    </xdr:from>
    <xdr:ext cx="534377" cy="259045"/>
    <xdr:sp macro="" textlink="">
      <xdr:nvSpPr>
        <xdr:cNvPr id="402" name="商工費最大値テキスト"/>
        <xdr:cNvSpPr txBox="1"/>
      </xdr:nvSpPr>
      <xdr:spPr>
        <a:xfrm>
          <a:off x="10528300" y="1190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129451</xdr:rowOff>
    </xdr:from>
    <xdr:to>
      <xdr:col>55</xdr:col>
      <xdr:colOff>88900</xdr:colOff>
      <xdr:row>70</xdr:row>
      <xdr:rowOff>129451</xdr:rowOff>
    </xdr:to>
    <xdr:cxnSp macro="">
      <xdr:nvCxnSpPr>
        <xdr:cNvPr id="403" name="直線コネクタ 402"/>
        <xdr:cNvCxnSpPr/>
      </xdr:nvCxnSpPr>
      <xdr:spPr>
        <a:xfrm>
          <a:off x="10388600" y="1213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71692</xdr:rowOff>
    </xdr:from>
    <xdr:to>
      <xdr:col>55</xdr:col>
      <xdr:colOff>0</xdr:colOff>
      <xdr:row>77</xdr:row>
      <xdr:rowOff>75730</xdr:rowOff>
    </xdr:to>
    <xdr:cxnSp macro="">
      <xdr:nvCxnSpPr>
        <xdr:cNvPr id="404" name="直線コネクタ 403"/>
        <xdr:cNvCxnSpPr/>
      </xdr:nvCxnSpPr>
      <xdr:spPr>
        <a:xfrm>
          <a:off x="9639300" y="13273342"/>
          <a:ext cx="838200" cy="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156963</xdr:rowOff>
    </xdr:from>
    <xdr:ext cx="469744" cy="259045"/>
    <xdr:sp macro="" textlink="">
      <xdr:nvSpPr>
        <xdr:cNvPr id="405" name="商工費平均値テキスト"/>
        <xdr:cNvSpPr txBox="1"/>
      </xdr:nvSpPr>
      <xdr:spPr>
        <a:xfrm>
          <a:off x="10528300" y="130157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134086</xdr:rowOff>
    </xdr:from>
    <xdr:to>
      <xdr:col>55</xdr:col>
      <xdr:colOff>50800</xdr:colOff>
      <xdr:row>77</xdr:row>
      <xdr:rowOff>64236</xdr:rowOff>
    </xdr:to>
    <xdr:sp macro="" textlink="">
      <xdr:nvSpPr>
        <xdr:cNvPr id="406" name="フローチャート: 判断 405"/>
        <xdr:cNvSpPr/>
      </xdr:nvSpPr>
      <xdr:spPr>
        <a:xfrm>
          <a:off x="104267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55042</xdr:rowOff>
    </xdr:from>
    <xdr:to>
      <xdr:col>50</xdr:col>
      <xdr:colOff>114300</xdr:colOff>
      <xdr:row>77</xdr:row>
      <xdr:rowOff>71692</xdr:rowOff>
    </xdr:to>
    <xdr:cxnSp macro="">
      <xdr:nvCxnSpPr>
        <xdr:cNvPr id="407" name="直線コネクタ 406"/>
        <xdr:cNvCxnSpPr/>
      </xdr:nvCxnSpPr>
      <xdr:spPr>
        <a:xfrm>
          <a:off x="8750300" y="13256692"/>
          <a:ext cx="889000" cy="1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163881</xdr:rowOff>
    </xdr:from>
    <xdr:to>
      <xdr:col>50</xdr:col>
      <xdr:colOff>165100</xdr:colOff>
      <xdr:row>77</xdr:row>
      <xdr:rowOff>94031</xdr:rowOff>
    </xdr:to>
    <xdr:sp macro="" textlink="">
      <xdr:nvSpPr>
        <xdr:cNvPr id="408" name="フローチャート: 判断 407"/>
        <xdr:cNvSpPr/>
      </xdr:nvSpPr>
      <xdr:spPr>
        <a:xfrm>
          <a:off x="95885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110558</xdr:rowOff>
    </xdr:from>
    <xdr:ext cx="469744" cy="259045"/>
    <xdr:sp macro="" textlink="">
      <xdr:nvSpPr>
        <xdr:cNvPr id="409" name="テキスト ボックス 408"/>
        <xdr:cNvSpPr txBox="1"/>
      </xdr:nvSpPr>
      <xdr:spPr>
        <a:xfrm>
          <a:off x="9404428" y="1296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125031</xdr:rowOff>
    </xdr:from>
    <xdr:to>
      <xdr:col>45</xdr:col>
      <xdr:colOff>177800</xdr:colOff>
      <xdr:row>77</xdr:row>
      <xdr:rowOff>55042</xdr:rowOff>
    </xdr:to>
    <xdr:cxnSp macro="">
      <xdr:nvCxnSpPr>
        <xdr:cNvPr id="410" name="直線コネクタ 409"/>
        <xdr:cNvCxnSpPr/>
      </xdr:nvCxnSpPr>
      <xdr:spPr>
        <a:xfrm>
          <a:off x="7861300" y="12983781"/>
          <a:ext cx="889000" cy="27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114009</xdr:rowOff>
    </xdr:from>
    <xdr:to>
      <xdr:col>46</xdr:col>
      <xdr:colOff>38100</xdr:colOff>
      <xdr:row>77</xdr:row>
      <xdr:rowOff>44159</xdr:rowOff>
    </xdr:to>
    <xdr:sp macro="" textlink="">
      <xdr:nvSpPr>
        <xdr:cNvPr id="411" name="フローチャート: 判断 410"/>
        <xdr:cNvSpPr/>
      </xdr:nvSpPr>
      <xdr:spPr>
        <a:xfrm>
          <a:off x="8699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60685</xdr:rowOff>
    </xdr:from>
    <xdr:ext cx="534377" cy="259045"/>
    <xdr:sp macro="" textlink="">
      <xdr:nvSpPr>
        <xdr:cNvPr id="412" name="テキスト ボックス 411"/>
        <xdr:cNvSpPr txBox="1"/>
      </xdr:nvSpPr>
      <xdr:spPr>
        <a:xfrm>
          <a:off x="8483111" y="1291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125031</xdr:rowOff>
    </xdr:from>
    <xdr:to>
      <xdr:col>41</xdr:col>
      <xdr:colOff>50800</xdr:colOff>
      <xdr:row>77</xdr:row>
      <xdr:rowOff>13703</xdr:rowOff>
    </xdr:to>
    <xdr:cxnSp macro="">
      <xdr:nvCxnSpPr>
        <xdr:cNvPr id="413" name="直線コネクタ 412"/>
        <xdr:cNvCxnSpPr/>
      </xdr:nvCxnSpPr>
      <xdr:spPr>
        <a:xfrm flipV="1">
          <a:off x="6972300" y="12983781"/>
          <a:ext cx="889000" cy="23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102960</xdr:rowOff>
    </xdr:from>
    <xdr:to>
      <xdr:col>41</xdr:col>
      <xdr:colOff>101600</xdr:colOff>
      <xdr:row>77</xdr:row>
      <xdr:rowOff>33110</xdr:rowOff>
    </xdr:to>
    <xdr:sp macro="" textlink="">
      <xdr:nvSpPr>
        <xdr:cNvPr id="414" name="フローチャート: 判断 413"/>
        <xdr:cNvSpPr/>
      </xdr:nvSpPr>
      <xdr:spPr>
        <a:xfrm>
          <a:off x="7810500" y="131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24237</xdr:rowOff>
    </xdr:from>
    <xdr:ext cx="534377" cy="259045"/>
    <xdr:sp macro="" textlink="">
      <xdr:nvSpPr>
        <xdr:cNvPr id="415" name="テキスト ボックス 414"/>
        <xdr:cNvSpPr txBox="1"/>
      </xdr:nvSpPr>
      <xdr:spPr>
        <a:xfrm>
          <a:off x="7594111" y="1322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107378</xdr:rowOff>
    </xdr:from>
    <xdr:to>
      <xdr:col>36</xdr:col>
      <xdr:colOff>165100</xdr:colOff>
      <xdr:row>77</xdr:row>
      <xdr:rowOff>37528</xdr:rowOff>
    </xdr:to>
    <xdr:sp macro="" textlink="">
      <xdr:nvSpPr>
        <xdr:cNvPr id="416" name="フローチャート: 判断 415"/>
        <xdr:cNvSpPr/>
      </xdr:nvSpPr>
      <xdr:spPr>
        <a:xfrm>
          <a:off x="6921500" y="1313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54056</xdr:rowOff>
    </xdr:from>
    <xdr:ext cx="534377" cy="259045"/>
    <xdr:sp macro="" textlink="">
      <xdr:nvSpPr>
        <xdr:cNvPr id="417" name="テキスト ボックス 416"/>
        <xdr:cNvSpPr txBox="1"/>
      </xdr:nvSpPr>
      <xdr:spPr>
        <a:xfrm>
          <a:off x="6705111" y="1291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24930</xdr:rowOff>
    </xdr:from>
    <xdr:to>
      <xdr:col>55</xdr:col>
      <xdr:colOff>50800</xdr:colOff>
      <xdr:row>77</xdr:row>
      <xdr:rowOff>126530</xdr:rowOff>
    </xdr:to>
    <xdr:sp macro="" textlink="">
      <xdr:nvSpPr>
        <xdr:cNvPr id="423" name="楕円 422"/>
        <xdr:cNvSpPr/>
      </xdr:nvSpPr>
      <xdr:spPr>
        <a:xfrm>
          <a:off x="10426700" y="1322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3357</xdr:rowOff>
    </xdr:from>
    <xdr:ext cx="469744" cy="259045"/>
    <xdr:sp macro="" textlink="">
      <xdr:nvSpPr>
        <xdr:cNvPr id="424" name="商工費該当値テキスト"/>
        <xdr:cNvSpPr txBox="1"/>
      </xdr:nvSpPr>
      <xdr:spPr>
        <a:xfrm>
          <a:off x="10528300" y="1320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20892</xdr:rowOff>
    </xdr:from>
    <xdr:to>
      <xdr:col>50</xdr:col>
      <xdr:colOff>165100</xdr:colOff>
      <xdr:row>77</xdr:row>
      <xdr:rowOff>122492</xdr:rowOff>
    </xdr:to>
    <xdr:sp macro="" textlink="">
      <xdr:nvSpPr>
        <xdr:cNvPr id="425" name="楕円 424"/>
        <xdr:cNvSpPr/>
      </xdr:nvSpPr>
      <xdr:spPr>
        <a:xfrm>
          <a:off x="9588500" y="1322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113619</xdr:rowOff>
    </xdr:from>
    <xdr:ext cx="469744" cy="259045"/>
    <xdr:sp macro="" textlink="">
      <xdr:nvSpPr>
        <xdr:cNvPr id="426" name="テキスト ボックス 425"/>
        <xdr:cNvSpPr txBox="1"/>
      </xdr:nvSpPr>
      <xdr:spPr>
        <a:xfrm>
          <a:off x="9404428" y="13315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4242</xdr:rowOff>
    </xdr:from>
    <xdr:to>
      <xdr:col>46</xdr:col>
      <xdr:colOff>38100</xdr:colOff>
      <xdr:row>77</xdr:row>
      <xdr:rowOff>105842</xdr:rowOff>
    </xdr:to>
    <xdr:sp macro="" textlink="">
      <xdr:nvSpPr>
        <xdr:cNvPr id="427" name="楕円 426"/>
        <xdr:cNvSpPr/>
      </xdr:nvSpPr>
      <xdr:spPr>
        <a:xfrm>
          <a:off x="8699500" y="1320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96969</xdr:rowOff>
    </xdr:from>
    <xdr:ext cx="469744" cy="259045"/>
    <xdr:sp macro="" textlink="">
      <xdr:nvSpPr>
        <xdr:cNvPr id="428" name="テキスト ボックス 427"/>
        <xdr:cNvSpPr txBox="1"/>
      </xdr:nvSpPr>
      <xdr:spPr>
        <a:xfrm>
          <a:off x="8515428" y="13298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74231</xdr:rowOff>
    </xdr:from>
    <xdr:to>
      <xdr:col>41</xdr:col>
      <xdr:colOff>101600</xdr:colOff>
      <xdr:row>76</xdr:row>
      <xdr:rowOff>4381</xdr:rowOff>
    </xdr:to>
    <xdr:sp macro="" textlink="">
      <xdr:nvSpPr>
        <xdr:cNvPr id="429" name="楕円 428"/>
        <xdr:cNvSpPr/>
      </xdr:nvSpPr>
      <xdr:spPr>
        <a:xfrm>
          <a:off x="7810500" y="1293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20908</xdr:rowOff>
    </xdr:from>
    <xdr:ext cx="534377" cy="259045"/>
    <xdr:sp macro="" textlink="">
      <xdr:nvSpPr>
        <xdr:cNvPr id="430" name="テキスト ボックス 429"/>
        <xdr:cNvSpPr txBox="1"/>
      </xdr:nvSpPr>
      <xdr:spPr>
        <a:xfrm>
          <a:off x="7594111" y="1270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134353</xdr:rowOff>
    </xdr:from>
    <xdr:to>
      <xdr:col>36</xdr:col>
      <xdr:colOff>165100</xdr:colOff>
      <xdr:row>77</xdr:row>
      <xdr:rowOff>64503</xdr:rowOff>
    </xdr:to>
    <xdr:sp macro="" textlink="">
      <xdr:nvSpPr>
        <xdr:cNvPr id="431" name="楕円 430"/>
        <xdr:cNvSpPr/>
      </xdr:nvSpPr>
      <xdr:spPr>
        <a:xfrm>
          <a:off x="6921500" y="1316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55630</xdr:rowOff>
    </xdr:from>
    <xdr:ext cx="469744" cy="259045"/>
    <xdr:sp macro="" textlink="">
      <xdr:nvSpPr>
        <xdr:cNvPr id="432" name="テキスト ボックス 431"/>
        <xdr:cNvSpPr txBox="1"/>
      </xdr:nvSpPr>
      <xdr:spPr>
        <a:xfrm>
          <a:off x="6737428" y="13257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144481</xdr:rowOff>
    </xdr:from>
    <xdr:to>
      <xdr:col>54</xdr:col>
      <xdr:colOff>189865</xdr:colOff>
      <xdr:row>99</xdr:row>
      <xdr:rowOff>2806</xdr:rowOff>
    </xdr:to>
    <xdr:cxnSp macro="">
      <xdr:nvCxnSpPr>
        <xdr:cNvPr id="457" name="直線コネクタ 456"/>
        <xdr:cNvCxnSpPr/>
      </xdr:nvCxnSpPr>
      <xdr:spPr>
        <a:xfrm flipV="1">
          <a:off x="10475595" y="15574981"/>
          <a:ext cx="1270" cy="1401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6633</xdr:rowOff>
    </xdr:from>
    <xdr:ext cx="534377" cy="259045"/>
    <xdr:sp macro="" textlink="">
      <xdr:nvSpPr>
        <xdr:cNvPr id="458" name="土木費最小値テキスト"/>
        <xdr:cNvSpPr txBox="1"/>
      </xdr:nvSpPr>
      <xdr:spPr>
        <a:xfrm>
          <a:off x="10528300" y="1698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2806</xdr:rowOff>
    </xdr:from>
    <xdr:to>
      <xdr:col>55</xdr:col>
      <xdr:colOff>88900</xdr:colOff>
      <xdr:row>99</xdr:row>
      <xdr:rowOff>2806</xdr:rowOff>
    </xdr:to>
    <xdr:cxnSp macro="">
      <xdr:nvCxnSpPr>
        <xdr:cNvPr id="459" name="直線コネクタ 458"/>
        <xdr:cNvCxnSpPr/>
      </xdr:nvCxnSpPr>
      <xdr:spPr>
        <a:xfrm>
          <a:off x="10388600" y="1697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91158</xdr:rowOff>
    </xdr:from>
    <xdr:ext cx="534377" cy="259045"/>
    <xdr:sp macro="" textlink="">
      <xdr:nvSpPr>
        <xdr:cNvPr id="460" name="土木費最大値テキスト"/>
        <xdr:cNvSpPr txBox="1"/>
      </xdr:nvSpPr>
      <xdr:spPr>
        <a:xfrm>
          <a:off x="10528300" y="1535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95,749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144481</xdr:rowOff>
    </xdr:from>
    <xdr:to>
      <xdr:col>55</xdr:col>
      <xdr:colOff>88900</xdr:colOff>
      <xdr:row>90</xdr:row>
      <xdr:rowOff>144481</xdr:rowOff>
    </xdr:to>
    <xdr:cxnSp macro="">
      <xdr:nvCxnSpPr>
        <xdr:cNvPr id="461" name="直線コネクタ 460"/>
        <xdr:cNvCxnSpPr/>
      </xdr:nvCxnSpPr>
      <xdr:spPr>
        <a:xfrm>
          <a:off x="10388600" y="1557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89636</xdr:rowOff>
    </xdr:from>
    <xdr:to>
      <xdr:col>55</xdr:col>
      <xdr:colOff>0</xdr:colOff>
      <xdr:row>97</xdr:row>
      <xdr:rowOff>25895</xdr:rowOff>
    </xdr:to>
    <xdr:cxnSp macro="">
      <xdr:nvCxnSpPr>
        <xdr:cNvPr id="462" name="直線コネクタ 461"/>
        <xdr:cNvCxnSpPr/>
      </xdr:nvCxnSpPr>
      <xdr:spPr>
        <a:xfrm flipV="1">
          <a:off x="9639300" y="16205936"/>
          <a:ext cx="838200" cy="45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53991</xdr:rowOff>
    </xdr:from>
    <xdr:ext cx="534377" cy="259045"/>
    <xdr:sp macro="" textlink="">
      <xdr:nvSpPr>
        <xdr:cNvPr id="463" name="土木費平均値テキスト"/>
        <xdr:cNvSpPr txBox="1"/>
      </xdr:nvSpPr>
      <xdr:spPr>
        <a:xfrm>
          <a:off x="10528300" y="16513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75564</xdr:rowOff>
    </xdr:from>
    <xdr:to>
      <xdr:col>55</xdr:col>
      <xdr:colOff>50800</xdr:colOff>
      <xdr:row>97</xdr:row>
      <xdr:rowOff>5714</xdr:rowOff>
    </xdr:to>
    <xdr:sp macro="" textlink="">
      <xdr:nvSpPr>
        <xdr:cNvPr id="464" name="フローチャート: 判断 463"/>
        <xdr:cNvSpPr/>
      </xdr:nvSpPr>
      <xdr:spPr>
        <a:xfrm>
          <a:off x="104267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168942</xdr:rowOff>
    </xdr:from>
    <xdr:to>
      <xdr:col>50</xdr:col>
      <xdr:colOff>114300</xdr:colOff>
      <xdr:row>97</xdr:row>
      <xdr:rowOff>25895</xdr:rowOff>
    </xdr:to>
    <xdr:cxnSp macro="">
      <xdr:nvCxnSpPr>
        <xdr:cNvPr id="465" name="直線コネクタ 464"/>
        <xdr:cNvCxnSpPr/>
      </xdr:nvCxnSpPr>
      <xdr:spPr>
        <a:xfrm>
          <a:off x="8750300" y="16628142"/>
          <a:ext cx="889000" cy="2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150050</xdr:rowOff>
    </xdr:from>
    <xdr:to>
      <xdr:col>50</xdr:col>
      <xdr:colOff>165100</xdr:colOff>
      <xdr:row>97</xdr:row>
      <xdr:rowOff>80200</xdr:rowOff>
    </xdr:to>
    <xdr:sp macro="" textlink="">
      <xdr:nvSpPr>
        <xdr:cNvPr id="466" name="フローチャート: 判断 465"/>
        <xdr:cNvSpPr/>
      </xdr:nvSpPr>
      <xdr:spPr>
        <a:xfrm>
          <a:off x="9588500" y="1660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71327</xdr:rowOff>
    </xdr:from>
    <xdr:ext cx="534377" cy="259045"/>
    <xdr:sp macro="" textlink="">
      <xdr:nvSpPr>
        <xdr:cNvPr id="467" name="テキスト ボックス 466"/>
        <xdr:cNvSpPr txBox="1"/>
      </xdr:nvSpPr>
      <xdr:spPr>
        <a:xfrm>
          <a:off x="9372111" y="1670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132917</xdr:rowOff>
    </xdr:from>
    <xdr:to>
      <xdr:col>45</xdr:col>
      <xdr:colOff>177800</xdr:colOff>
      <xdr:row>96</xdr:row>
      <xdr:rowOff>168942</xdr:rowOff>
    </xdr:to>
    <xdr:cxnSp macro="">
      <xdr:nvCxnSpPr>
        <xdr:cNvPr id="468" name="直線コネクタ 467"/>
        <xdr:cNvCxnSpPr/>
      </xdr:nvCxnSpPr>
      <xdr:spPr>
        <a:xfrm>
          <a:off x="7861300" y="16592117"/>
          <a:ext cx="889000" cy="36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169063</xdr:rowOff>
    </xdr:from>
    <xdr:to>
      <xdr:col>46</xdr:col>
      <xdr:colOff>38100</xdr:colOff>
      <xdr:row>97</xdr:row>
      <xdr:rowOff>99213</xdr:rowOff>
    </xdr:to>
    <xdr:sp macro="" textlink="">
      <xdr:nvSpPr>
        <xdr:cNvPr id="469" name="フローチャート: 判断 468"/>
        <xdr:cNvSpPr/>
      </xdr:nvSpPr>
      <xdr:spPr>
        <a:xfrm>
          <a:off x="8699500" y="1662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90340</xdr:rowOff>
    </xdr:from>
    <xdr:ext cx="534377" cy="259045"/>
    <xdr:sp macro="" textlink="">
      <xdr:nvSpPr>
        <xdr:cNvPr id="470" name="テキスト ボックス 469"/>
        <xdr:cNvSpPr txBox="1"/>
      </xdr:nvSpPr>
      <xdr:spPr>
        <a:xfrm>
          <a:off x="8483111" y="1672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74225</xdr:rowOff>
    </xdr:from>
    <xdr:to>
      <xdr:col>41</xdr:col>
      <xdr:colOff>50800</xdr:colOff>
      <xdr:row>96</xdr:row>
      <xdr:rowOff>132917</xdr:rowOff>
    </xdr:to>
    <xdr:cxnSp macro="">
      <xdr:nvCxnSpPr>
        <xdr:cNvPr id="471" name="直線コネクタ 470"/>
        <xdr:cNvCxnSpPr/>
      </xdr:nvCxnSpPr>
      <xdr:spPr>
        <a:xfrm>
          <a:off x="6972300" y="15676175"/>
          <a:ext cx="889000" cy="91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156051</xdr:rowOff>
    </xdr:from>
    <xdr:to>
      <xdr:col>41</xdr:col>
      <xdr:colOff>101600</xdr:colOff>
      <xdr:row>97</xdr:row>
      <xdr:rowOff>86201</xdr:rowOff>
    </xdr:to>
    <xdr:sp macro="" textlink="">
      <xdr:nvSpPr>
        <xdr:cNvPr id="472" name="フローチャート: 判断 471"/>
        <xdr:cNvSpPr/>
      </xdr:nvSpPr>
      <xdr:spPr>
        <a:xfrm>
          <a:off x="7810500" y="1661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77328</xdr:rowOff>
    </xdr:from>
    <xdr:ext cx="534377" cy="259045"/>
    <xdr:sp macro="" textlink="">
      <xdr:nvSpPr>
        <xdr:cNvPr id="473" name="テキスト ボックス 472"/>
        <xdr:cNvSpPr txBox="1"/>
      </xdr:nvSpPr>
      <xdr:spPr>
        <a:xfrm>
          <a:off x="7594111" y="1670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103778</xdr:rowOff>
    </xdr:from>
    <xdr:to>
      <xdr:col>36</xdr:col>
      <xdr:colOff>165100</xdr:colOff>
      <xdr:row>97</xdr:row>
      <xdr:rowOff>33928</xdr:rowOff>
    </xdr:to>
    <xdr:sp macro="" textlink="">
      <xdr:nvSpPr>
        <xdr:cNvPr id="474" name="フローチャート: 判断 473"/>
        <xdr:cNvSpPr/>
      </xdr:nvSpPr>
      <xdr:spPr>
        <a:xfrm>
          <a:off x="6921500" y="1656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25055</xdr:rowOff>
    </xdr:from>
    <xdr:ext cx="534377" cy="259045"/>
    <xdr:sp macro="" textlink="">
      <xdr:nvSpPr>
        <xdr:cNvPr id="475" name="テキスト ボックス 474"/>
        <xdr:cNvSpPr txBox="1"/>
      </xdr:nvSpPr>
      <xdr:spPr>
        <a:xfrm>
          <a:off x="6705111" y="1665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38836</xdr:rowOff>
    </xdr:from>
    <xdr:to>
      <xdr:col>55</xdr:col>
      <xdr:colOff>50800</xdr:colOff>
      <xdr:row>94</xdr:row>
      <xdr:rowOff>140436</xdr:rowOff>
    </xdr:to>
    <xdr:sp macro="" textlink="">
      <xdr:nvSpPr>
        <xdr:cNvPr id="481" name="楕円 480"/>
        <xdr:cNvSpPr/>
      </xdr:nvSpPr>
      <xdr:spPr>
        <a:xfrm>
          <a:off x="10426700" y="1615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61713</xdr:rowOff>
    </xdr:from>
    <xdr:ext cx="534377" cy="259045"/>
    <xdr:sp macro="" textlink="">
      <xdr:nvSpPr>
        <xdr:cNvPr id="482" name="土木費該当値テキスト"/>
        <xdr:cNvSpPr txBox="1"/>
      </xdr:nvSpPr>
      <xdr:spPr>
        <a:xfrm>
          <a:off x="10528300" y="1600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146545</xdr:rowOff>
    </xdr:from>
    <xdr:to>
      <xdr:col>50</xdr:col>
      <xdr:colOff>165100</xdr:colOff>
      <xdr:row>97</xdr:row>
      <xdr:rowOff>76695</xdr:rowOff>
    </xdr:to>
    <xdr:sp macro="" textlink="">
      <xdr:nvSpPr>
        <xdr:cNvPr id="483" name="楕円 482"/>
        <xdr:cNvSpPr/>
      </xdr:nvSpPr>
      <xdr:spPr>
        <a:xfrm>
          <a:off x="9588500" y="1660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93222</xdr:rowOff>
    </xdr:from>
    <xdr:ext cx="534377" cy="259045"/>
    <xdr:sp macro="" textlink="">
      <xdr:nvSpPr>
        <xdr:cNvPr id="484" name="テキスト ボックス 483"/>
        <xdr:cNvSpPr txBox="1"/>
      </xdr:nvSpPr>
      <xdr:spPr>
        <a:xfrm>
          <a:off x="9372111" y="1638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118142</xdr:rowOff>
    </xdr:from>
    <xdr:to>
      <xdr:col>46</xdr:col>
      <xdr:colOff>38100</xdr:colOff>
      <xdr:row>97</xdr:row>
      <xdr:rowOff>48292</xdr:rowOff>
    </xdr:to>
    <xdr:sp macro="" textlink="">
      <xdr:nvSpPr>
        <xdr:cNvPr id="485" name="楕円 484"/>
        <xdr:cNvSpPr/>
      </xdr:nvSpPr>
      <xdr:spPr>
        <a:xfrm>
          <a:off x="8699500" y="1657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64819</xdr:rowOff>
    </xdr:from>
    <xdr:ext cx="534377" cy="259045"/>
    <xdr:sp macro="" textlink="">
      <xdr:nvSpPr>
        <xdr:cNvPr id="486" name="テキスト ボックス 485"/>
        <xdr:cNvSpPr txBox="1"/>
      </xdr:nvSpPr>
      <xdr:spPr>
        <a:xfrm>
          <a:off x="8483111" y="1635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82117</xdr:rowOff>
    </xdr:from>
    <xdr:to>
      <xdr:col>41</xdr:col>
      <xdr:colOff>101600</xdr:colOff>
      <xdr:row>97</xdr:row>
      <xdr:rowOff>12267</xdr:rowOff>
    </xdr:to>
    <xdr:sp macro="" textlink="">
      <xdr:nvSpPr>
        <xdr:cNvPr id="487" name="楕円 486"/>
        <xdr:cNvSpPr/>
      </xdr:nvSpPr>
      <xdr:spPr>
        <a:xfrm>
          <a:off x="7810500" y="1654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28794</xdr:rowOff>
    </xdr:from>
    <xdr:ext cx="534377" cy="259045"/>
    <xdr:sp macro="" textlink="">
      <xdr:nvSpPr>
        <xdr:cNvPr id="488" name="テキスト ボックス 487"/>
        <xdr:cNvSpPr txBox="1"/>
      </xdr:nvSpPr>
      <xdr:spPr>
        <a:xfrm>
          <a:off x="7594111" y="1631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23425</xdr:rowOff>
    </xdr:from>
    <xdr:to>
      <xdr:col>36</xdr:col>
      <xdr:colOff>165100</xdr:colOff>
      <xdr:row>91</xdr:row>
      <xdr:rowOff>125025</xdr:rowOff>
    </xdr:to>
    <xdr:sp macro="" textlink="">
      <xdr:nvSpPr>
        <xdr:cNvPr id="489" name="楕円 488"/>
        <xdr:cNvSpPr/>
      </xdr:nvSpPr>
      <xdr:spPr>
        <a:xfrm>
          <a:off x="6921500" y="1562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89</xdr:row>
      <xdr:rowOff>141552</xdr:rowOff>
    </xdr:from>
    <xdr:ext cx="534377" cy="259045"/>
    <xdr:sp macro="" textlink="">
      <xdr:nvSpPr>
        <xdr:cNvPr id="490" name="テキスト ボックス 489"/>
        <xdr:cNvSpPr txBox="1"/>
      </xdr:nvSpPr>
      <xdr:spPr>
        <a:xfrm>
          <a:off x="6705111" y="1540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3" name="テキスト ボックス 502"/>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67158</xdr:rowOff>
    </xdr:from>
    <xdr:to>
      <xdr:col>85</xdr:col>
      <xdr:colOff>126364</xdr:colOff>
      <xdr:row>38</xdr:row>
      <xdr:rowOff>116040</xdr:rowOff>
    </xdr:to>
    <xdr:cxnSp macro="">
      <xdr:nvCxnSpPr>
        <xdr:cNvPr id="515" name="直線コネクタ 514"/>
        <xdr:cNvCxnSpPr/>
      </xdr:nvCxnSpPr>
      <xdr:spPr>
        <a:xfrm flipV="1">
          <a:off x="16317595" y="5553558"/>
          <a:ext cx="1269" cy="107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119867</xdr:rowOff>
    </xdr:from>
    <xdr:ext cx="534377" cy="259045"/>
    <xdr:sp macro="" textlink="">
      <xdr:nvSpPr>
        <xdr:cNvPr id="516" name="消防費最小値テキスト"/>
        <xdr:cNvSpPr txBox="1"/>
      </xdr:nvSpPr>
      <xdr:spPr>
        <a:xfrm>
          <a:off x="16370300" y="6634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116040</xdr:rowOff>
    </xdr:from>
    <xdr:to>
      <xdr:col>86</xdr:col>
      <xdr:colOff>25400</xdr:colOff>
      <xdr:row>38</xdr:row>
      <xdr:rowOff>116040</xdr:rowOff>
    </xdr:to>
    <xdr:cxnSp macro="">
      <xdr:nvCxnSpPr>
        <xdr:cNvPr id="517" name="直線コネクタ 516"/>
        <xdr:cNvCxnSpPr/>
      </xdr:nvCxnSpPr>
      <xdr:spPr>
        <a:xfrm>
          <a:off x="16230600" y="663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13835</xdr:rowOff>
    </xdr:from>
    <xdr:ext cx="534377" cy="259045"/>
    <xdr:sp macro="" textlink="">
      <xdr:nvSpPr>
        <xdr:cNvPr id="518" name="消防費最大値テキスト"/>
        <xdr:cNvSpPr txBox="1"/>
      </xdr:nvSpPr>
      <xdr:spPr>
        <a:xfrm>
          <a:off x="16370300" y="532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67158</xdr:rowOff>
    </xdr:from>
    <xdr:to>
      <xdr:col>86</xdr:col>
      <xdr:colOff>25400</xdr:colOff>
      <xdr:row>32</xdr:row>
      <xdr:rowOff>67158</xdr:rowOff>
    </xdr:to>
    <xdr:cxnSp macro="">
      <xdr:nvCxnSpPr>
        <xdr:cNvPr id="519" name="直線コネクタ 518"/>
        <xdr:cNvCxnSpPr/>
      </xdr:nvCxnSpPr>
      <xdr:spPr>
        <a:xfrm>
          <a:off x="16230600" y="5553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147625</xdr:rowOff>
    </xdr:from>
    <xdr:to>
      <xdr:col>85</xdr:col>
      <xdr:colOff>127000</xdr:colOff>
      <xdr:row>35</xdr:row>
      <xdr:rowOff>115202</xdr:rowOff>
    </xdr:to>
    <xdr:cxnSp macro="">
      <xdr:nvCxnSpPr>
        <xdr:cNvPr id="520" name="直線コネクタ 519"/>
        <xdr:cNvCxnSpPr/>
      </xdr:nvCxnSpPr>
      <xdr:spPr>
        <a:xfrm>
          <a:off x="15481300" y="5976925"/>
          <a:ext cx="838200" cy="139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166006</xdr:rowOff>
    </xdr:from>
    <xdr:ext cx="534377" cy="259045"/>
    <xdr:sp macro="" textlink="">
      <xdr:nvSpPr>
        <xdr:cNvPr id="521" name="消防費平均値テキスト"/>
        <xdr:cNvSpPr txBox="1"/>
      </xdr:nvSpPr>
      <xdr:spPr>
        <a:xfrm>
          <a:off x="16370300" y="6338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16129</xdr:rowOff>
    </xdr:from>
    <xdr:to>
      <xdr:col>85</xdr:col>
      <xdr:colOff>177800</xdr:colOff>
      <xdr:row>37</xdr:row>
      <xdr:rowOff>117729</xdr:rowOff>
    </xdr:to>
    <xdr:sp macro="" textlink="">
      <xdr:nvSpPr>
        <xdr:cNvPr id="522" name="フローチャート: 判断 521"/>
        <xdr:cNvSpPr/>
      </xdr:nvSpPr>
      <xdr:spPr>
        <a:xfrm>
          <a:off x="16268700" y="6359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36106</xdr:rowOff>
    </xdr:from>
    <xdr:to>
      <xdr:col>81</xdr:col>
      <xdr:colOff>50800</xdr:colOff>
      <xdr:row>34</xdr:row>
      <xdr:rowOff>147625</xdr:rowOff>
    </xdr:to>
    <xdr:cxnSp macro="">
      <xdr:nvCxnSpPr>
        <xdr:cNvPr id="523" name="直線コネクタ 522"/>
        <xdr:cNvCxnSpPr/>
      </xdr:nvCxnSpPr>
      <xdr:spPr>
        <a:xfrm>
          <a:off x="14592300" y="5351056"/>
          <a:ext cx="889000" cy="62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127038</xdr:rowOff>
    </xdr:from>
    <xdr:to>
      <xdr:col>81</xdr:col>
      <xdr:colOff>101600</xdr:colOff>
      <xdr:row>37</xdr:row>
      <xdr:rowOff>57188</xdr:rowOff>
    </xdr:to>
    <xdr:sp macro="" textlink="">
      <xdr:nvSpPr>
        <xdr:cNvPr id="524" name="フローチャート: 判断 523"/>
        <xdr:cNvSpPr/>
      </xdr:nvSpPr>
      <xdr:spPr>
        <a:xfrm>
          <a:off x="15430500" y="629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48315</xdr:rowOff>
    </xdr:from>
    <xdr:ext cx="534377" cy="259045"/>
    <xdr:sp macro="" textlink="">
      <xdr:nvSpPr>
        <xdr:cNvPr id="525" name="テキスト ボックス 524"/>
        <xdr:cNvSpPr txBox="1"/>
      </xdr:nvSpPr>
      <xdr:spPr>
        <a:xfrm>
          <a:off x="15214111" y="639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36106</xdr:rowOff>
    </xdr:from>
    <xdr:to>
      <xdr:col>76</xdr:col>
      <xdr:colOff>114300</xdr:colOff>
      <xdr:row>36</xdr:row>
      <xdr:rowOff>61900</xdr:rowOff>
    </xdr:to>
    <xdr:cxnSp macro="">
      <xdr:nvCxnSpPr>
        <xdr:cNvPr id="526" name="直線コネクタ 525"/>
        <xdr:cNvCxnSpPr/>
      </xdr:nvCxnSpPr>
      <xdr:spPr>
        <a:xfrm flipV="1">
          <a:off x="13703300" y="5351056"/>
          <a:ext cx="889000" cy="883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149708</xdr:rowOff>
    </xdr:from>
    <xdr:to>
      <xdr:col>76</xdr:col>
      <xdr:colOff>165100</xdr:colOff>
      <xdr:row>37</xdr:row>
      <xdr:rowOff>79858</xdr:rowOff>
    </xdr:to>
    <xdr:sp macro="" textlink="">
      <xdr:nvSpPr>
        <xdr:cNvPr id="527" name="フローチャート: 判断 526"/>
        <xdr:cNvSpPr/>
      </xdr:nvSpPr>
      <xdr:spPr>
        <a:xfrm>
          <a:off x="14541500" y="632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70985</xdr:rowOff>
    </xdr:from>
    <xdr:ext cx="534377" cy="259045"/>
    <xdr:sp macro="" textlink="">
      <xdr:nvSpPr>
        <xdr:cNvPr id="528" name="テキスト ボックス 527"/>
        <xdr:cNvSpPr txBox="1"/>
      </xdr:nvSpPr>
      <xdr:spPr>
        <a:xfrm>
          <a:off x="14325111" y="641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61900</xdr:rowOff>
    </xdr:from>
    <xdr:to>
      <xdr:col>71</xdr:col>
      <xdr:colOff>177800</xdr:colOff>
      <xdr:row>36</xdr:row>
      <xdr:rowOff>104038</xdr:rowOff>
    </xdr:to>
    <xdr:cxnSp macro="">
      <xdr:nvCxnSpPr>
        <xdr:cNvPr id="529" name="直線コネクタ 528"/>
        <xdr:cNvCxnSpPr/>
      </xdr:nvCxnSpPr>
      <xdr:spPr>
        <a:xfrm flipV="1">
          <a:off x="12814300" y="6234100"/>
          <a:ext cx="889000" cy="4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143764</xdr:rowOff>
    </xdr:from>
    <xdr:to>
      <xdr:col>72</xdr:col>
      <xdr:colOff>38100</xdr:colOff>
      <xdr:row>37</xdr:row>
      <xdr:rowOff>73914</xdr:rowOff>
    </xdr:to>
    <xdr:sp macro="" textlink="">
      <xdr:nvSpPr>
        <xdr:cNvPr id="530" name="フローチャート: 判断 529"/>
        <xdr:cNvSpPr/>
      </xdr:nvSpPr>
      <xdr:spPr>
        <a:xfrm>
          <a:off x="13652500" y="631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65041</xdr:rowOff>
    </xdr:from>
    <xdr:ext cx="534377" cy="259045"/>
    <xdr:sp macro="" textlink="">
      <xdr:nvSpPr>
        <xdr:cNvPr id="531" name="テキスト ボックス 530"/>
        <xdr:cNvSpPr txBox="1"/>
      </xdr:nvSpPr>
      <xdr:spPr>
        <a:xfrm>
          <a:off x="13436111" y="640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40665</xdr:rowOff>
    </xdr:from>
    <xdr:to>
      <xdr:col>67</xdr:col>
      <xdr:colOff>101600</xdr:colOff>
      <xdr:row>35</xdr:row>
      <xdr:rowOff>142265</xdr:rowOff>
    </xdr:to>
    <xdr:sp macro="" textlink="">
      <xdr:nvSpPr>
        <xdr:cNvPr id="532" name="フローチャート: 判断 531"/>
        <xdr:cNvSpPr/>
      </xdr:nvSpPr>
      <xdr:spPr>
        <a:xfrm>
          <a:off x="12763500" y="60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158792</xdr:rowOff>
    </xdr:from>
    <xdr:ext cx="534377" cy="259045"/>
    <xdr:sp macro="" textlink="">
      <xdr:nvSpPr>
        <xdr:cNvPr id="533" name="テキスト ボックス 532"/>
        <xdr:cNvSpPr txBox="1"/>
      </xdr:nvSpPr>
      <xdr:spPr>
        <a:xfrm>
          <a:off x="12547111" y="581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64402</xdr:rowOff>
    </xdr:from>
    <xdr:to>
      <xdr:col>85</xdr:col>
      <xdr:colOff>177800</xdr:colOff>
      <xdr:row>35</xdr:row>
      <xdr:rowOff>166002</xdr:rowOff>
    </xdr:to>
    <xdr:sp macro="" textlink="">
      <xdr:nvSpPr>
        <xdr:cNvPr id="539" name="楕円 538"/>
        <xdr:cNvSpPr/>
      </xdr:nvSpPr>
      <xdr:spPr>
        <a:xfrm>
          <a:off x="16268700" y="606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87279</xdr:rowOff>
    </xdr:from>
    <xdr:ext cx="534377" cy="259045"/>
    <xdr:sp macro="" textlink="">
      <xdr:nvSpPr>
        <xdr:cNvPr id="540" name="消防費該当値テキスト"/>
        <xdr:cNvSpPr txBox="1"/>
      </xdr:nvSpPr>
      <xdr:spPr>
        <a:xfrm>
          <a:off x="16370300" y="591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96825</xdr:rowOff>
    </xdr:from>
    <xdr:to>
      <xdr:col>81</xdr:col>
      <xdr:colOff>101600</xdr:colOff>
      <xdr:row>35</xdr:row>
      <xdr:rowOff>26975</xdr:rowOff>
    </xdr:to>
    <xdr:sp macro="" textlink="">
      <xdr:nvSpPr>
        <xdr:cNvPr id="541" name="楕円 540"/>
        <xdr:cNvSpPr/>
      </xdr:nvSpPr>
      <xdr:spPr>
        <a:xfrm>
          <a:off x="15430500" y="592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43502</xdr:rowOff>
    </xdr:from>
    <xdr:ext cx="534377" cy="259045"/>
    <xdr:sp macro="" textlink="">
      <xdr:nvSpPr>
        <xdr:cNvPr id="542" name="テキスト ボックス 541"/>
        <xdr:cNvSpPr txBox="1"/>
      </xdr:nvSpPr>
      <xdr:spPr>
        <a:xfrm>
          <a:off x="15214111" y="5701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156756</xdr:rowOff>
    </xdr:from>
    <xdr:to>
      <xdr:col>76</xdr:col>
      <xdr:colOff>165100</xdr:colOff>
      <xdr:row>31</xdr:row>
      <xdr:rowOff>86906</xdr:rowOff>
    </xdr:to>
    <xdr:sp macro="" textlink="">
      <xdr:nvSpPr>
        <xdr:cNvPr id="543" name="楕円 542"/>
        <xdr:cNvSpPr/>
      </xdr:nvSpPr>
      <xdr:spPr>
        <a:xfrm>
          <a:off x="14541500" y="530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103433</xdr:rowOff>
    </xdr:from>
    <xdr:ext cx="534377" cy="259045"/>
    <xdr:sp macro="" textlink="">
      <xdr:nvSpPr>
        <xdr:cNvPr id="544" name="テキスト ボックス 543"/>
        <xdr:cNvSpPr txBox="1"/>
      </xdr:nvSpPr>
      <xdr:spPr>
        <a:xfrm>
          <a:off x="14325111" y="507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11100</xdr:rowOff>
    </xdr:from>
    <xdr:to>
      <xdr:col>72</xdr:col>
      <xdr:colOff>38100</xdr:colOff>
      <xdr:row>36</xdr:row>
      <xdr:rowOff>112700</xdr:rowOff>
    </xdr:to>
    <xdr:sp macro="" textlink="">
      <xdr:nvSpPr>
        <xdr:cNvPr id="545" name="楕円 544"/>
        <xdr:cNvSpPr/>
      </xdr:nvSpPr>
      <xdr:spPr>
        <a:xfrm>
          <a:off x="13652500" y="61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129227</xdr:rowOff>
    </xdr:from>
    <xdr:ext cx="534377" cy="259045"/>
    <xdr:sp macro="" textlink="">
      <xdr:nvSpPr>
        <xdr:cNvPr id="546" name="テキスト ボックス 545"/>
        <xdr:cNvSpPr txBox="1"/>
      </xdr:nvSpPr>
      <xdr:spPr>
        <a:xfrm>
          <a:off x="13436111" y="595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53238</xdr:rowOff>
    </xdr:from>
    <xdr:to>
      <xdr:col>67</xdr:col>
      <xdr:colOff>101600</xdr:colOff>
      <xdr:row>36</xdr:row>
      <xdr:rowOff>154838</xdr:rowOff>
    </xdr:to>
    <xdr:sp macro="" textlink="">
      <xdr:nvSpPr>
        <xdr:cNvPr id="547" name="楕円 546"/>
        <xdr:cNvSpPr/>
      </xdr:nvSpPr>
      <xdr:spPr>
        <a:xfrm>
          <a:off x="12763500" y="622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145965</xdr:rowOff>
    </xdr:from>
    <xdr:ext cx="534377" cy="259045"/>
    <xdr:sp macro="" textlink="">
      <xdr:nvSpPr>
        <xdr:cNvPr id="548" name="テキスト ボックス 547"/>
        <xdr:cNvSpPr txBox="1"/>
      </xdr:nvSpPr>
      <xdr:spPr>
        <a:xfrm>
          <a:off x="12547111" y="631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0" name="直線コネクタ 559"/>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1" name="テキスト ボックス 560"/>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2" name="直線コネクタ 561"/>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3" name="テキスト ボックス 562"/>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4" name="直線コネクタ 563"/>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5" name="テキスト ボックス 564"/>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6" name="直線コネクタ 565"/>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7" name="テキスト ボックス 566"/>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8" name="直線コネクタ 567"/>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9" name="テキスト ボックス 568"/>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0" name="直線コネクタ 569"/>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1" name="テキスト ボックス 570"/>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56081</xdr:rowOff>
    </xdr:from>
    <xdr:to>
      <xdr:col>85</xdr:col>
      <xdr:colOff>126364</xdr:colOff>
      <xdr:row>58</xdr:row>
      <xdr:rowOff>109884</xdr:rowOff>
    </xdr:to>
    <xdr:cxnSp macro="">
      <xdr:nvCxnSpPr>
        <xdr:cNvPr id="575" name="直線コネクタ 574"/>
        <xdr:cNvCxnSpPr/>
      </xdr:nvCxnSpPr>
      <xdr:spPr>
        <a:xfrm flipV="1">
          <a:off x="16317595" y="8800031"/>
          <a:ext cx="1269" cy="1253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113711</xdr:rowOff>
    </xdr:from>
    <xdr:ext cx="534377" cy="259045"/>
    <xdr:sp macro="" textlink="">
      <xdr:nvSpPr>
        <xdr:cNvPr id="576" name="教育費最小値テキスト"/>
        <xdr:cNvSpPr txBox="1"/>
      </xdr:nvSpPr>
      <xdr:spPr>
        <a:xfrm>
          <a:off x="16370300" y="1005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109884</xdr:rowOff>
    </xdr:from>
    <xdr:to>
      <xdr:col>86</xdr:col>
      <xdr:colOff>25400</xdr:colOff>
      <xdr:row>58</xdr:row>
      <xdr:rowOff>109884</xdr:rowOff>
    </xdr:to>
    <xdr:cxnSp macro="">
      <xdr:nvCxnSpPr>
        <xdr:cNvPr id="577" name="直線コネクタ 576"/>
        <xdr:cNvCxnSpPr/>
      </xdr:nvCxnSpPr>
      <xdr:spPr>
        <a:xfrm>
          <a:off x="16230600" y="10053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2758</xdr:rowOff>
    </xdr:from>
    <xdr:ext cx="599010" cy="259045"/>
    <xdr:sp macro="" textlink="">
      <xdr:nvSpPr>
        <xdr:cNvPr id="578" name="教育費最大値テキスト"/>
        <xdr:cNvSpPr txBox="1"/>
      </xdr:nvSpPr>
      <xdr:spPr>
        <a:xfrm>
          <a:off x="16370300" y="8575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56081</xdr:rowOff>
    </xdr:from>
    <xdr:to>
      <xdr:col>86</xdr:col>
      <xdr:colOff>25400</xdr:colOff>
      <xdr:row>51</xdr:row>
      <xdr:rowOff>56081</xdr:rowOff>
    </xdr:to>
    <xdr:cxnSp macro="">
      <xdr:nvCxnSpPr>
        <xdr:cNvPr id="579" name="直線コネクタ 578"/>
        <xdr:cNvCxnSpPr/>
      </xdr:nvCxnSpPr>
      <xdr:spPr>
        <a:xfrm>
          <a:off x="16230600" y="8800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117003</xdr:rowOff>
    </xdr:from>
    <xdr:to>
      <xdr:col>85</xdr:col>
      <xdr:colOff>127000</xdr:colOff>
      <xdr:row>56</xdr:row>
      <xdr:rowOff>77831</xdr:rowOff>
    </xdr:to>
    <xdr:cxnSp macro="">
      <xdr:nvCxnSpPr>
        <xdr:cNvPr id="580" name="直線コネクタ 579"/>
        <xdr:cNvCxnSpPr/>
      </xdr:nvCxnSpPr>
      <xdr:spPr>
        <a:xfrm>
          <a:off x="15481300" y="9546753"/>
          <a:ext cx="838200" cy="13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53219</xdr:rowOff>
    </xdr:from>
    <xdr:ext cx="534377" cy="259045"/>
    <xdr:sp macro="" textlink="">
      <xdr:nvSpPr>
        <xdr:cNvPr id="581" name="教育費平均値テキスト"/>
        <xdr:cNvSpPr txBox="1"/>
      </xdr:nvSpPr>
      <xdr:spPr>
        <a:xfrm>
          <a:off x="16370300" y="9654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74792</xdr:rowOff>
    </xdr:from>
    <xdr:to>
      <xdr:col>85</xdr:col>
      <xdr:colOff>177800</xdr:colOff>
      <xdr:row>57</xdr:row>
      <xdr:rowOff>4942</xdr:rowOff>
    </xdr:to>
    <xdr:sp macro="" textlink="">
      <xdr:nvSpPr>
        <xdr:cNvPr id="582" name="フローチャート: 判断 581"/>
        <xdr:cNvSpPr/>
      </xdr:nvSpPr>
      <xdr:spPr>
        <a:xfrm>
          <a:off x="16268700" y="967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19505</xdr:rowOff>
    </xdr:from>
    <xdr:to>
      <xdr:col>81</xdr:col>
      <xdr:colOff>50800</xdr:colOff>
      <xdr:row>55</xdr:row>
      <xdr:rowOff>117003</xdr:rowOff>
    </xdr:to>
    <xdr:cxnSp macro="">
      <xdr:nvCxnSpPr>
        <xdr:cNvPr id="583" name="直線コネクタ 582"/>
        <xdr:cNvCxnSpPr/>
      </xdr:nvCxnSpPr>
      <xdr:spPr>
        <a:xfrm>
          <a:off x="14592300" y="9449255"/>
          <a:ext cx="889000" cy="9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76474</xdr:rowOff>
    </xdr:from>
    <xdr:to>
      <xdr:col>81</xdr:col>
      <xdr:colOff>101600</xdr:colOff>
      <xdr:row>57</xdr:row>
      <xdr:rowOff>6624</xdr:rowOff>
    </xdr:to>
    <xdr:sp macro="" textlink="">
      <xdr:nvSpPr>
        <xdr:cNvPr id="584" name="フローチャート: 判断 583"/>
        <xdr:cNvSpPr/>
      </xdr:nvSpPr>
      <xdr:spPr>
        <a:xfrm>
          <a:off x="15430500" y="967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169201</xdr:rowOff>
    </xdr:from>
    <xdr:ext cx="534377" cy="259045"/>
    <xdr:sp macro="" textlink="">
      <xdr:nvSpPr>
        <xdr:cNvPr id="585" name="テキスト ボックス 584"/>
        <xdr:cNvSpPr txBox="1"/>
      </xdr:nvSpPr>
      <xdr:spPr>
        <a:xfrm>
          <a:off x="15214111" y="977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19505</xdr:rowOff>
    </xdr:from>
    <xdr:to>
      <xdr:col>76</xdr:col>
      <xdr:colOff>114300</xdr:colOff>
      <xdr:row>56</xdr:row>
      <xdr:rowOff>1952</xdr:rowOff>
    </xdr:to>
    <xdr:cxnSp macro="">
      <xdr:nvCxnSpPr>
        <xdr:cNvPr id="586" name="直線コネクタ 585"/>
        <xdr:cNvCxnSpPr/>
      </xdr:nvCxnSpPr>
      <xdr:spPr>
        <a:xfrm flipV="1">
          <a:off x="13703300" y="9449255"/>
          <a:ext cx="889000" cy="15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67232</xdr:rowOff>
    </xdr:from>
    <xdr:to>
      <xdr:col>76</xdr:col>
      <xdr:colOff>165100</xdr:colOff>
      <xdr:row>56</xdr:row>
      <xdr:rowOff>168832</xdr:rowOff>
    </xdr:to>
    <xdr:sp macro="" textlink="">
      <xdr:nvSpPr>
        <xdr:cNvPr id="587" name="フローチャート: 判断 586"/>
        <xdr:cNvSpPr/>
      </xdr:nvSpPr>
      <xdr:spPr>
        <a:xfrm>
          <a:off x="14541500" y="966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159959</xdr:rowOff>
    </xdr:from>
    <xdr:ext cx="534377" cy="259045"/>
    <xdr:sp macro="" textlink="">
      <xdr:nvSpPr>
        <xdr:cNvPr id="588" name="テキスト ボックス 587"/>
        <xdr:cNvSpPr txBox="1"/>
      </xdr:nvSpPr>
      <xdr:spPr>
        <a:xfrm>
          <a:off x="14325111" y="976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1952</xdr:rowOff>
    </xdr:from>
    <xdr:to>
      <xdr:col>71</xdr:col>
      <xdr:colOff>177800</xdr:colOff>
      <xdr:row>56</xdr:row>
      <xdr:rowOff>67936</xdr:rowOff>
    </xdr:to>
    <xdr:cxnSp macro="">
      <xdr:nvCxnSpPr>
        <xdr:cNvPr id="589" name="直線コネクタ 588"/>
        <xdr:cNvCxnSpPr/>
      </xdr:nvCxnSpPr>
      <xdr:spPr>
        <a:xfrm flipV="1">
          <a:off x="12814300" y="9603152"/>
          <a:ext cx="889000" cy="6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13984</xdr:rowOff>
    </xdr:from>
    <xdr:to>
      <xdr:col>72</xdr:col>
      <xdr:colOff>38100</xdr:colOff>
      <xdr:row>56</xdr:row>
      <xdr:rowOff>115584</xdr:rowOff>
    </xdr:to>
    <xdr:sp macro="" textlink="">
      <xdr:nvSpPr>
        <xdr:cNvPr id="590" name="フローチャート: 判断 589"/>
        <xdr:cNvSpPr/>
      </xdr:nvSpPr>
      <xdr:spPr>
        <a:xfrm>
          <a:off x="13652500" y="961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106711</xdr:rowOff>
    </xdr:from>
    <xdr:ext cx="534377" cy="259045"/>
    <xdr:sp macro="" textlink="">
      <xdr:nvSpPr>
        <xdr:cNvPr id="591" name="テキスト ボックス 590"/>
        <xdr:cNvSpPr txBox="1"/>
      </xdr:nvSpPr>
      <xdr:spPr>
        <a:xfrm>
          <a:off x="13436111" y="970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14050</xdr:rowOff>
    </xdr:from>
    <xdr:to>
      <xdr:col>67</xdr:col>
      <xdr:colOff>101600</xdr:colOff>
      <xdr:row>56</xdr:row>
      <xdr:rowOff>115650</xdr:rowOff>
    </xdr:to>
    <xdr:sp macro="" textlink="">
      <xdr:nvSpPr>
        <xdr:cNvPr id="592" name="フローチャート: 判断 591"/>
        <xdr:cNvSpPr/>
      </xdr:nvSpPr>
      <xdr:spPr>
        <a:xfrm>
          <a:off x="12763500" y="961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132177</xdr:rowOff>
    </xdr:from>
    <xdr:ext cx="534377" cy="259045"/>
    <xdr:sp macro="" textlink="">
      <xdr:nvSpPr>
        <xdr:cNvPr id="593" name="テキスト ボックス 592"/>
        <xdr:cNvSpPr txBox="1"/>
      </xdr:nvSpPr>
      <xdr:spPr>
        <a:xfrm>
          <a:off x="12547111" y="939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27031</xdr:rowOff>
    </xdr:from>
    <xdr:to>
      <xdr:col>85</xdr:col>
      <xdr:colOff>177800</xdr:colOff>
      <xdr:row>56</xdr:row>
      <xdr:rowOff>128631</xdr:rowOff>
    </xdr:to>
    <xdr:sp macro="" textlink="">
      <xdr:nvSpPr>
        <xdr:cNvPr id="599" name="楕円 598"/>
        <xdr:cNvSpPr/>
      </xdr:nvSpPr>
      <xdr:spPr>
        <a:xfrm>
          <a:off x="16268700" y="962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49908</xdr:rowOff>
    </xdr:from>
    <xdr:ext cx="534377" cy="259045"/>
    <xdr:sp macro="" textlink="">
      <xdr:nvSpPr>
        <xdr:cNvPr id="600" name="教育費該当値テキスト"/>
        <xdr:cNvSpPr txBox="1"/>
      </xdr:nvSpPr>
      <xdr:spPr>
        <a:xfrm>
          <a:off x="16370300" y="947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66203</xdr:rowOff>
    </xdr:from>
    <xdr:to>
      <xdr:col>81</xdr:col>
      <xdr:colOff>101600</xdr:colOff>
      <xdr:row>55</xdr:row>
      <xdr:rowOff>167803</xdr:rowOff>
    </xdr:to>
    <xdr:sp macro="" textlink="">
      <xdr:nvSpPr>
        <xdr:cNvPr id="601" name="楕円 600"/>
        <xdr:cNvSpPr/>
      </xdr:nvSpPr>
      <xdr:spPr>
        <a:xfrm>
          <a:off x="15430500" y="949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12880</xdr:rowOff>
    </xdr:from>
    <xdr:ext cx="534377" cy="259045"/>
    <xdr:sp macro="" textlink="">
      <xdr:nvSpPr>
        <xdr:cNvPr id="602" name="テキスト ボックス 601"/>
        <xdr:cNvSpPr txBox="1"/>
      </xdr:nvSpPr>
      <xdr:spPr>
        <a:xfrm>
          <a:off x="15214111" y="927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140155</xdr:rowOff>
    </xdr:from>
    <xdr:to>
      <xdr:col>76</xdr:col>
      <xdr:colOff>165100</xdr:colOff>
      <xdr:row>55</xdr:row>
      <xdr:rowOff>70305</xdr:rowOff>
    </xdr:to>
    <xdr:sp macro="" textlink="">
      <xdr:nvSpPr>
        <xdr:cNvPr id="603" name="楕円 602"/>
        <xdr:cNvSpPr/>
      </xdr:nvSpPr>
      <xdr:spPr>
        <a:xfrm>
          <a:off x="14541500" y="939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86832</xdr:rowOff>
    </xdr:from>
    <xdr:ext cx="534377" cy="259045"/>
    <xdr:sp macro="" textlink="">
      <xdr:nvSpPr>
        <xdr:cNvPr id="604" name="テキスト ボックス 603"/>
        <xdr:cNvSpPr txBox="1"/>
      </xdr:nvSpPr>
      <xdr:spPr>
        <a:xfrm>
          <a:off x="14325111" y="917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122602</xdr:rowOff>
    </xdr:from>
    <xdr:to>
      <xdr:col>72</xdr:col>
      <xdr:colOff>38100</xdr:colOff>
      <xdr:row>56</xdr:row>
      <xdr:rowOff>52752</xdr:rowOff>
    </xdr:to>
    <xdr:sp macro="" textlink="">
      <xdr:nvSpPr>
        <xdr:cNvPr id="605" name="楕円 604"/>
        <xdr:cNvSpPr/>
      </xdr:nvSpPr>
      <xdr:spPr>
        <a:xfrm>
          <a:off x="13652500" y="955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69279</xdr:rowOff>
    </xdr:from>
    <xdr:ext cx="534377" cy="259045"/>
    <xdr:sp macro="" textlink="">
      <xdr:nvSpPr>
        <xdr:cNvPr id="606" name="テキスト ボックス 605"/>
        <xdr:cNvSpPr txBox="1"/>
      </xdr:nvSpPr>
      <xdr:spPr>
        <a:xfrm>
          <a:off x="13436111" y="932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17136</xdr:rowOff>
    </xdr:from>
    <xdr:to>
      <xdr:col>67</xdr:col>
      <xdr:colOff>101600</xdr:colOff>
      <xdr:row>56</xdr:row>
      <xdr:rowOff>118736</xdr:rowOff>
    </xdr:to>
    <xdr:sp macro="" textlink="">
      <xdr:nvSpPr>
        <xdr:cNvPr id="607" name="楕円 606"/>
        <xdr:cNvSpPr/>
      </xdr:nvSpPr>
      <xdr:spPr>
        <a:xfrm>
          <a:off x="12763500" y="961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109863</xdr:rowOff>
    </xdr:from>
    <xdr:ext cx="534377" cy="259045"/>
    <xdr:sp macro="" textlink="">
      <xdr:nvSpPr>
        <xdr:cNvPr id="608" name="テキスト ボックス 607"/>
        <xdr:cNvSpPr txBox="1"/>
      </xdr:nvSpPr>
      <xdr:spPr>
        <a:xfrm>
          <a:off x="12547111" y="971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63881</xdr:rowOff>
    </xdr:from>
    <xdr:to>
      <xdr:col>85</xdr:col>
      <xdr:colOff>126364</xdr:colOff>
      <xdr:row>79</xdr:row>
      <xdr:rowOff>44450</xdr:rowOff>
    </xdr:to>
    <xdr:cxnSp macro="">
      <xdr:nvCxnSpPr>
        <xdr:cNvPr id="632" name="直線コネクタ 631"/>
        <xdr:cNvCxnSpPr/>
      </xdr:nvCxnSpPr>
      <xdr:spPr>
        <a:xfrm flipV="1">
          <a:off x="16317595" y="12236831"/>
          <a:ext cx="1269" cy="1352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10558</xdr:rowOff>
    </xdr:from>
    <xdr:ext cx="534377" cy="259045"/>
    <xdr:sp macro="" textlink="">
      <xdr:nvSpPr>
        <xdr:cNvPr id="635" name="災害復旧費最大値テキスト"/>
        <xdr:cNvSpPr txBox="1"/>
      </xdr:nvSpPr>
      <xdr:spPr>
        <a:xfrm>
          <a:off x="16370300" y="1201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35,490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63881</xdr:rowOff>
    </xdr:from>
    <xdr:to>
      <xdr:col>86</xdr:col>
      <xdr:colOff>25400</xdr:colOff>
      <xdr:row>71</xdr:row>
      <xdr:rowOff>63881</xdr:rowOff>
    </xdr:to>
    <xdr:cxnSp macro="">
      <xdr:nvCxnSpPr>
        <xdr:cNvPr id="636" name="直線コネクタ 635"/>
        <xdr:cNvCxnSpPr/>
      </xdr:nvCxnSpPr>
      <xdr:spPr>
        <a:xfrm>
          <a:off x="16230600" y="1223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112877</xdr:rowOff>
    </xdr:from>
    <xdr:to>
      <xdr:col>85</xdr:col>
      <xdr:colOff>127000</xdr:colOff>
      <xdr:row>79</xdr:row>
      <xdr:rowOff>44107</xdr:rowOff>
    </xdr:to>
    <xdr:cxnSp macro="">
      <xdr:nvCxnSpPr>
        <xdr:cNvPr id="637" name="直線コネクタ 636"/>
        <xdr:cNvCxnSpPr/>
      </xdr:nvCxnSpPr>
      <xdr:spPr>
        <a:xfrm flipV="1">
          <a:off x="15481300" y="13485977"/>
          <a:ext cx="838200" cy="10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77500</xdr:rowOff>
    </xdr:from>
    <xdr:ext cx="469744" cy="259045"/>
    <xdr:sp macro="" textlink="">
      <xdr:nvSpPr>
        <xdr:cNvPr id="638" name="災害復旧費平均値テキスト"/>
        <xdr:cNvSpPr txBox="1"/>
      </xdr:nvSpPr>
      <xdr:spPr>
        <a:xfrm>
          <a:off x="16370300" y="134506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99073</xdr:rowOff>
    </xdr:from>
    <xdr:to>
      <xdr:col>85</xdr:col>
      <xdr:colOff>177800</xdr:colOff>
      <xdr:row>79</xdr:row>
      <xdr:rowOff>29223</xdr:rowOff>
    </xdr:to>
    <xdr:sp macro="" textlink="">
      <xdr:nvSpPr>
        <xdr:cNvPr id="639" name="フローチャート: 判断 638"/>
        <xdr:cNvSpPr/>
      </xdr:nvSpPr>
      <xdr:spPr>
        <a:xfrm>
          <a:off x="16268700" y="1347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5550</xdr:rowOff>
    </xdr:from>
    <xdr:to>
      <xdr:col>81</xdr:col>
      <xdr:colOff>50800</xdr:colOff>
      <xdr:row>79</xdr:row>
      <xdr:rowOff>44107</xdr:rowOff>
    </xdr:to>
    <xdr:cxnSp macro="">
      <xdr:nvCxnSpPr>
        <xdr:cNvPr id="640" name="直線コネクタ 639"/>
        <xdr:cNvCxnSpPr/>
      </xdr:nvCxnSpPr>
      <xdr:spPr>
        <a:xfrm>
          <a:off x="14592300" y="13550100"/>
          <a:ext cx="889000" cy="3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114960</xdr:rowOff>
    </xdr:from>
    <xdr:to>
      <xdr:col>81</xdr:col>
      <xdr:colOff>101600</xdr:colOff>
      <xdr:row>79</xdr:row>
      <xdr:rowOff>45110</xdr:rowOff>
    </xdr:to>
    <xdr:sp macro="" textlink="">
      <xdr:nvSpPr>
        <xdr:cNvPr id="641" name="フローチャート: 判断 640"/>
        <xdr:cNvSpPr/>
      </xdr:nvSpPr>
      <xdr:spPr>
        <a:xfrm>
          <a:off x="15430500" y="1348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61637</xdr:rowOff>
    </xdr:from>
    <xdr:ext cx="469744" cy="259045"/>
    <xdr:sp macro="" textlink="">
      <xdr:nvSpPr>
        <xdr:cNvPr id="642" name="テキスト ボックス 641"/>
        <xdr:cNvSpPr txBox="1"/>
      </xdr:nvSpPr>
      <xdr:spPr>
        <a:xfrm>
          <a:off x="15246428" y="1326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137300</xdr:rowOff>
    </xdr:from>
    <xdr:to>
      <xdr:col>76</xdr:col>
      <xdr:colOff>114300</xdr:colOff>
      <xdr:row>79</xdr:row>
      <xdr:rowOff>5550</xdr:rowOff>
    </xdr:to>
    <xdr:cxnSp macro="">
      <xdr:nvCxnSpPr>
        <xdr:cNvPr id="643" name="直線コネクタ 642"/>
        <xdr:cNvCxnSpPr/>
      </xdr:nvCxnSpPr>
      <xdr:spPr>
        <a:xfrm>
          <a:off x="13703300" y="13510400"/>
          <a:ext cx="889000" cy="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142926</xdr:rowOff>
    </xdr:from>
    <xdr:to>
      <xdr:col>76</xdr:col>
      <xdr:colOff>165100</xdr:colOff>
      <xdr:row>79</xdr:row>
      <xdr:rowOff>73076</xdr:rowOff>
    </xdr:to>
    <xdr:sp macro="" textlink="">
      <xdr:nvSpPr>
        <xdr:cNvPr id="644" name="フローチャート: 判断 643"/>
        <xdr:cNvSpPr/>
      </xdr:nvSpPr>
      <xdr:spPr>
        <a:xfrm>
          <a:off x="14541500" y="1351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64203</xdr:rowOff>
    </xdr:from>
    <xdr:ext cx="378565" cy="259045"/>
    <xdr:sp macro="" textlink="">
      <xdr:nvSpPr>
        <xdr:cNvPr id="645" name="テキスト ボックス 644"/>
        <xdr:cNvSpPr txBox="1"/>
      </xdr:nvSpPr>
      <xdr:spPr>
        <a:xfrm>
          <a:off x="14403017" y="13608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62624</xdr:rowOff>
    </xdr:from>
    <xdr:to>
      <xdr:col>71</xdr:col>
      <xdr:colOff>177800</xdr:colOff>
      <xdr:row>78</xdr:row>
      <xdr:rowOff>137300</xdr:rowOff>
    </xdr:to>
    <xdr:cxnSp macro="">
      <xdr:nvCxnSpPr>
        <xdr:cNvPr id="646" name="直線コネクタ 645"/>
        <xdr:cNvCxnSpPr/>
      </xdr:nvCxnSpPr>
      <xdr:spPr>
        <a:xfrm>
          <a:off x="12814300" y="13435724"/>
          <a:ext cx="88900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139040</xdr:rowOff>
    </xdr:from>
    <xdr:to>
      <xdr:col>72</xdr:col>
      <xdr:colOff>38100</xdr:colOff>
      <xdr:row>79</xdr:row>
      <xdr:rowOff>69190</xdr:rowOff>
    </xdr:to>
    <xdr:sp macro="" textlink="">
      <xdr:nvSpPr>
        <xdr:cNvPr id="647" name="フローチャート: 判断 646"/>
        <xdr:cNvSpPr/>
      </xdr:nvSpPr>
      <xdr:spPr>
        <a:xfrm>
          <a:off x="13652500" y="135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60317</xdr:rowOff>
    </xdr:from>
    <xdr:ext cx="378565" cy="259045"/>
    <xdr:sp macro="" textlink="">
      <xdr:nvSpPr>
        <xdr:cNvPr id="648" name="テキスト ボックス 647"/>
        <xdr:cNvSpPr txBox="1"/>
      </xdr:nvSpPr>
      <xdr:spPr>
        <a:xfrm>
          <a:off x="13514017" y="13604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130466</xdr:rowOff>
    </xdr:from>
    <xdr:to>
      <xdr:col>67</xdr:col>
      <xdr:colOff>101600</xdr:colOff>
      <xdr:row>79</xdr:row>
      <xdr:rowOff>60616</xdr:rowOff>
    </xdr:to>
    <xdr:sp macro="" textlink="">
      <xdr:nvSpPr>
        <xdr:cNvPr id="649" name="フローチャート: 判断 648"/>
        <xdr:cNvSpPr/>
      </xdr:nvSpPr>
      <xdr:spPr>
        <a:xfrm>
          <a:off x="12763500" y="1350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51743</xdr:rowOff>
    </xdr:from>
    <xdr:ext cx="378565" cy="259045"/>
    <xdr:sp macro="" textlink="">
      <xdr:nvSpPr>
        <xdr:cNvPr id="650" name="テキスト ボックス 649"/>
        <xdr:cNvSpPr txBox="1"/>
      </xdr:nvSpPr>
      <xdr:spPr>
        <a:xfrm>
          <a:off x="12625017" y="13596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62077</xdr:rowOff>
    </xdr:from>
    <xdr:to>
      <xdr:col>85</xdr:col>
      <xdr:colOff>177800</xdr:colOff>
      <xdr:row>78</xdr:row>
      <xdr:rowOff>163677</xdr:rowOff>
    </xdr:to>
    <xdr:sp macro="" textlink="">
      <xdr:nvSpPr>
        <xdr:cNvPr id="656" name="楕円 655"/>
        <xdr:cNvSpPr/>
      </xdr:nvSpPr>
      <xdr:spPr>
        <a:xfrm>
          <a:off x="16268700" y="1343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21454</xdr:rowOff>
    </xdr:from>
    <xdr:ext cx="469744" cy="259045"/>
    <xdr:sp macro="" textlink="">
      <xdr:nvSpPr>
        <xdr:cNvPr id="657" name="災害復旧費該当値テキスト"/>
        <xdr:cNvSpPr txBox="1"/>
      </xdr:nvSpPr>
      <xdr:spPr>
        <a:xfrm>
          <a:off x="16370300" y="1322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164757</xdr:rowOff>
    </xdr:from>
    <xdr:to>
      <xdr:col>81</xdr:col>
      <xdr:colOff>101600</xdr:colOff>
      <xdr:row>79</xdr:row>
      <xdr:rowOff>94907</xdr:rowOff>
    </xdr:to>
    <xdr:sp macro="" textlink="">
      <xdr:nvSpPr>
        <xdr:cNvPr id="658" name="楕円 657"/>
        <xdr:cNvSpPr/>
      </xdr:nvSpPr>
      <xdr:spPr>
        <a:xfrm>
          <a:off x="15430500" y="1353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86034</xdr:rowOff>
    </xdr:from>
    <xdr:ext cx="249299" cy="259045"/>
    <xdr:sp macro="" textlink="">
      <xdr:nvSpPr>
        <xdr:cNvPr id="659" name="テキスト ボックス 658"/>
        <xdr:cNvSpPr txBox="1"/>
      </xdr:nvSpPr>
      <xdr:spPr>
        <a:xfrm>
          <a:off x="15356650" y="136305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126200</xdr:rowOff>
    </xdr:from>
    <xdr:to>
      <xdr:col>76</xdr:col>
      <xdr:colOff>165100</xdr:colOff>
      <xdr:row>79</xdr:row>
      <xdr:rowOff>56350</xdr:rowOff>
    </xdr:to>
    <xdr:sp macro="" textlink="">
      <xdr:nvSpPr>
        <xdr:cNvPr id="660" name="楕円 659"/>
        <xdr:cNvSpPr/>
      </xdr:nvSpPr>
      <xdr:spPr>
        <a:xfrm>
          <a:off x="14541500" y="1349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72877</xdr:rowOff>
    </xdr:from>
    <xdr:ext cx="469744" cy="259045"/>
    <xdr:sp macro="" textlink="">
      <xdr:nvSpPr>
        <xdr:cNvPr id="661" name="テキスト ボックス 660"/>
        <xdr:cNvSpPr txBox="1"/>
      </xdr:nvSpPr>
      <xdr:spPr>
        <a:xfrm>
          <a:off x="14357428" y="132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86500</xdr:rowOff>
    </xdr:from>
    <xdr:to>
      <xdr:col>72</xdr:col>
      <xdr:colOff>38100</xdr:colOff>
      <xdr:row>79</xdr:row>
      <xdr:rowOff>16650</xdr:rowOff>
    </xdr:to>
    <xdr:sp macro="" textlink="">
      <xdr:nvSpPr>
        <xdr:cNvPr id="662" name="楕円 661"/>
        <xdr:cNvSpPr/>
      </xdr:nvSpPr>
      <xdr:spPr>
        <a:xfrm>
          <a:off x="13652500" y="134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33177</xdr:rowOff>
    </xdr:from>
    <xdr:ext cx="469744" cy="259045"/>
    <xdr:sp macro="" textlink="">
      <xdr:nvSpPr>
        <xdr:cNvPr id="663" name="テキスト ボックス 662"/>
        <xdr:cNvSpPr txBox="1"/>
      </xdr:nvSpPr>
      <xdr:spPr>
        <a:xfrm>
          <a:off x="13468428" y="132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11824</xdr:rowOff>
    </xdr:from>
    <xdr:to>
      <xdr:col>67</xdr:col>
      <xdr:colOff>101600</xdr:colOff>
      <xdr:row>78</xdr:row>
      <xdr:rowOff>113424</xdr:rowOff>
    </xdr:to>
    <xdr:sp macro="" textlink="">
      <xdr:nvSpPr>
        <xdr:cNvPr id="664" name="楕円 663"/>
        <xdr:cNvSpPr/>
      </xdr:nvSpPr>
      <xdr:spPr>
        <a:xfrm>
          <a:off x="12763500" y="1338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129951</xdr:rowOff>
    </xdr:from>
    <xdr:ext cx="469744" cy="259045"/>
    <xdr:sp macro="" textlink="">
      <xdr:nvSpPr>
        <xdr:cNvPr id="665" name="テキスト ボックス 664"/>
        <xdr:cNvSpPr txBox="1"/>
      </xdr:nvSpPr>
      <xdr:spPr>
        <a:xfrm>
          <a:off x="12579428" y="1316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7" name="テキスト ボックス 67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9" name="テキスト ボックス 67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1" name="テキスト ボックス 68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3" name="テキスト ボックス 68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5" name="テキスト ボックス 68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7" name="テキスト ボックス 68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36733</xdr:rowOff>
    </xdr:from>
    <xdr:to>
      <xdr:col>85</xdr:col>
      <xdr:colOff>126364</xdr:colOff>
      <xdr:row>98</xdr:row>
      <xdr:rowOff>109460</xdr:rowOff>
    </xdr:to>
    <xdr:cxnSp macro="">
      <xdr:nvCxnSpPr>
        <xdr:cNvPr id="691" name="直線コネクタ 690"/>
        <xdr:cNvCxnSpPr/>
      </xdr:nvCxnSpPr>
      <xdr:spPr>
        <a:xfrm flipV="1">
          <a:off x="16317595" y="15638683"/>
          <a:ext cx="1269" cy="1272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113287</xdr:rowOff>
    </xdr:from>
    <xdr:ext cx="469744" cy="259045"/>
    <xdr:sp macro="" textlink="">
      <xdr:nvSpPr>
        <xdr:cNvPr id="692" name="公債費最小値テキスト"/>
        <xdr:cNvSpPr txBox="1"/>
      </xdr:nvSpPr>
      <xdr:spPr>
        <a:xfrm>
          <a:off x="16370300" y="1691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109460</xdr:rowOff>
    </xdr:from>
    <xdr:to>
      <xdr:col>86</xdr:col>
      <xdr:colOff>25400</xdr:colOff>
      <xdr:row>98</xdr:row>
      <xdr:rowOff>109460</xdr:rowOff>
    </xdr:to>
    <xdr:cxnSp macro="">
      <xdr:nvCxnSpPr>
        <xdr:cNvPr id="693" name="直線コネクタ 692"/>
        <xdr:cNvCxnSpPr/>
      </xdr:nvCxnSpPr>
      <xdr:spPr>
        <a:xfrm>
          <a:off x="16230600" y="16911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154860</xdr:rowOff>
    </xdr:from>
    <xdr:ext cx="534377" cy="259045"/>
    <xdr:sp macro="" textlink="">
      <xdr:nvSpPr>
        <xdr:cNvPr id="694" name="公債費最大値テキスト"/>
        <xdr:cNvSpPr txBox="1"/>
      </xdr:nvSpPr>
      <xdr:spPr>
        <a:xfrm>
          <a:off x="16370300" y="1541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87,806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36733</xdr:rowOff>
    </xdr:from>
    <xdr:to>
      <xdr:col>86</xdr:col>
      <xdr:colOff>25400</xdr:colOff>
      <xdr:row>91</xdr:row>
      <xdr:rowOff>36733</xdr:rowOff>
    </xdr:to>
    <xdr:cxnSp macro="">
      <xdr:nvCxnSpPr>
        <xdr:cNvPr id="695" name="直線コネクタ 694"/>
        <xdr:cNvCxnSpPr/>
      </xdr:nvCxnSpPr>
      <xdr:spPr>
        <a:xfrm>
          <a:off x="16230600" y="1563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36733</xdr:rowOff>
    </xdr:from>
    <xdr:to>
      <xdr:col>85</xdr:col>
      <xdr:colOff>127000</xdr:colOff>
      <xdr:row>91</xdr:row>
      <xdr:rowOff>116317</xdr:rowOff>
    </xdr:to>
    <xdr:cxnSp macro="">
      <xdr:nvCxnSpPr>
        <xdr:cNvPr id="696" name="直線コネクタ 695"/>
        <xdr:cNvCxnSpPr/>
      </xdr:nvCxnSpPr>
      <xdr:spPr>
        <a:xfrm flipV="1">
          <a:off x="15481300" y="15638683"/>
          <a:ext cx="838200" cy="7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130878</xdr:rowOff>
    </xdr:from>
    <xdr:ext cx="534377" cy="259045"/>
    <xdr:sp macro="" textlink="">
      <xdr:nvSpPr>
        <xdr:cNvPr id="697" name="公債費平均値テキスト"/>
        <xdr:cNvSpPr txBox="1"/>
      </xdr:nvSpPr>
      <xdr:spPr>
        <a:xfrm>
          <a:off x="16370300" y="16418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152451</xdr:rowOff>
    </xdr:from>
    <xdr:to>
      <xdr:col>85</xdr:col>
      <xdr:colOff>177800</xdr:colOff>
      <xdr:row>96</xdr:row>
      <xdr:rowOff>82601</xdr:rowOff>
    </xdr:to>
    <xdr:sp macro="" textlink="">
      <xdr:nvSpPr>
        <xdr:cNvPr id="698" name="フローチャート: 判断 697"/>
        <xdr:cNvSpPr/>
      </xdr:nvSpPr>
      <xdr:spPr>
        <a:xfrm>
          <a:off x="16268700" y="1644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116317</xdr:rowOff>
    </xdr:from>
    <xdr:to>
      <xdr:col>81</xdr:col>
      <xdr:colOff>50800</xdr:colOff>
      <xdr:row>91</xdr:row>
      <xdr:rowOff>152860</xdr:rowOff>
    </xdr:to>
    <xdr:cxnSp macro="">
      <xdr:nvCxnSpPr>
        <xdr:cNvPr id="699" name="直線コネクタ 698"/>
        <xdr:cNvCxnSpPr/>
      </xdr:nvCxnSpPr>
      <xdr:spPr>
        <a:xfrm flipV="1">
          <a:off x="14592300" y="15718267"/>
          <a:ext cx="889000" cy="3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156125</xdr:rowOff>
    </xdr:from>
    <xdr:to>
      <xdr:col>81</xdr:col>
      <xdr:colOff>101600</xdr:colOff>
      <xdr:row>96</xdr:row>
      <xdr:rowOff>86275</xdr:rowOff>
    </xdr:to>
    <xdr:sp macro="" textlink="">
      <xdr:nvSpPr>
        <xdr:cNvPr id="700" name="フローチャート: 判断 699"/>
        <xdr:cNvSpPr/>
      </xdr:nvSpPr>
      <xdr:spPr>
        <a:xfrm>
          <a:off x="154305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77402</xdr:rowOff>
    </xdr:from>
    <xdr:ext cx="534377" cy="259045"/>
    <xdr:sp macro="" textlink="">
      <xdr:nvSpPr>
        <xdr:cNvPr id="701" name="テキスト ボックス 700"/>
        <xdr:cNvSpPr txBox="1"/>
      </xdr:nvSpPr>
      <xdr:spPr>
        <a:xfrm>
          <a:off x="15214111" y="1653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132891</xdr:rowOff>
    </xdr:from>
    <xdr:to>
      <xdr:col>76</xdr:col>
      <xdr:colOff>114300</xdr:colOff>
      <xdr:row>91</xdr:row>
      <xdr:rowOff>152860</xdr:rowOff>
    </xdr:to>
    <xdr:cxnSp macro="">
      <xdr:nvCxnSpPr>
        <xdr:cNvPr id="702" name="直線コネクタ 701"/>
        <xdr:cNvCxnSpPr/>
      </xdr:nvCxnSpPr>
      <xdr:spPr>
        <a:xfrm>
          <a:off x="13703300" y="15734841"/>
          <a:ext cx="889000" cy="1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148369</xdr:rowOff>
    </xdr:from>
    <xdr:to>
      <xdr:col>76</xdr:col>
      <xdr:colOff>165100</xdr:colOff>
      <xdr:row>96</xdr:row>
      <xdr:rowOff>78519</xdr:rowOff>
    </xdr:to>
    <xdr:sp macro="" textlink="">
      <xdr:nvSpPr>
        <xdr:cNvPr id="703" name="フローチャート: 判断 702"/>
        <xdr:cNvSpPr/>
      </xdr:nvSpPr>
      <xdr:spPr>
        <a:xfrm>
          <a:off x="145415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69646</xdr:rowOff>
    </xdr:from>
    <xdr:ext cx="534377" cy="259045"/>
    <xdr:sp macro="" textlink="">
      <xdr:nvSpPr>
        <xdr:cNvPr id="704" name="テキスト ボックス 703"/>
        <xdr:cNvSpPr txBox="1"/>
      </xdr:nvSpPr>
      <xdr:spPr>
        <a:xfrm>
          <a:off x="14325111" y="1652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126572</xdr:rowOff>
    </xdr:from>
    <xdr:to>
      <xdr:col>71</xdr:col>
      <xdr:colOff>177800</xdr:colOff>
      <xdr:row>91</xdr:row>
      <xdr:rowOff>132891</xdr:rowOff>
    </xdr:to>
    <xdr:cxnSp macro="">
      <xdr:nvCxnSpPr>
        <xdr:cNvPr id="705" name="直線コネクタ 704"/>
        <xdr:cNvCxnSpPr/>
      </xdr:nvCxnSpPr>
      <xdr:spPr>
        <a:xfrm>
          <a:off x="12814300" y="15728522"/>
          <a:ext cx="889000" cy="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156648</xdr:rowOff>
    </xdr:from>
    <xdr:to>
      <xdr:col>72</xdr:col>
      <xdr:colOff>38100</xdr:colOff>
      <xdr:row>96</xdr:row>
      <xdr:rowOff>86798</xdr:rowOff>
    </xdr:to>
    <xdr:sp macro="" textlink="">
      <xdr:nvSpPr>
        <xdr:cNvPr id="706" name="フローチャート: 判断 705"/>
        <xdr:cNvSpPr/>
      </xdr:nvSpPr>
      <xdr:spPr>
        <a:xfrm>
          <a:off x="13652500" y="1644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77925</xdr:rowOff>
    </xdr:from>
    <xdr:ext cx="534377" cy="259045"/>
    <xdr:sp macro="" textlink="">
      <xdr:nvSpPr>
        <xdr:cNvPr id="707" name="テキスト ボックス 706"/>
        <xdr:cNvSpPr txBox="1"/>
      </xdr:nvSpPr>
      <xdr:spPr>
        <a:xfrm>
          <a:off x="13436111" y="1653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126603</xdr:rowOff>
    </xdr:from>
    <xdr:to>
      <xdr:col>67</xdr:col>
      <xdr:colOff>101600</xdr:colOff>
      <xdr:row>96</xdr:row>
      <xdr:rowOff>56753</xdr:rowOff>
    </xdr:to>
    <xdr:sp macro="" textlink="">
      <xdr:nvSpPr>
        <xdr:cNvPr id="708" name="フローチャート: 判断 707"/>
        <xdr:cNvSpPr/>
      </xdr:nvSpPr>
      <xdr:spPr>
        <a:xfrm>
          <a:off x="12763500" y="1641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47880</xdr:rowOff>
    </xdr:from>
    <xdr:ext cx="534377" cy="259045"/>
    <xdr:sp macro="" textlink="">
      <xdr:nvSpPr>
        <xdr:cNvPr id="709" name="テキスト ボックス 708"/>
        <xdr:cNvSpPr txBox="1"/>
      </xdr:nvSpPr>
      <xdr:spPr>
        <a:xfrm>
          <a:off x="12547111" y="1650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157383</xdr:rowOff>
    </xdr:from>
    <xdr:to>
      <xdr:col>85</xdr:col>
      <xdr:colOff>177800</xdr:colOff>
      <xdr:row>91</xdr:row>
      <xdr:rowOff>87533</xdr:rowOff>
    </xdr:to>
    <xdr:sp macro="" textlink="">
      <xdr:nvSpPr>
        <xdr:cNvPr id="715" name="楕円 714"/>
        <xdr:cNvSpPr/>
      </xdr:nvSpPr>
      <xdr:spPr>
        <a:xfrm>
          <a:off x="16268700" y="1558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110410</xdr:rowOff>
    </xdr:from>
    <xdr:ext cx="534377" cy="259045"/>
    <xdr:sp macro="" textlink="">
      <xdr:nvSpPr>
        <xdr:cNvPr id="716" name="公債費該当値テキスト"/>
        <xdr:cNvSpPr txBox="1"/>
      </xdr:nvSpPr>
      <xdr:spPr>
        <a:xfrm>
          <a:off x="16370300" y="15540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65517</xdr:rowOff>
    </xdr:from>
    <xdr:to>
      <xdr:col>81</xdr:col>
      <xdr:colOff>101600</xdr:colOff>
      <xdr:row>91</xdr:row>
      <xdr:rowOff>167117</xdr:rowOff>
    </xdr:to>
    <xdr:sp macro="" textlink="">
      <xdr:nvSpPr>
        <xdr:cNvPr id="717" name="楕円 716"/>
        <xdr:cNvSpPr/>
      </xdr:nvSpPr>
      <xdr:spPr>
        <a:xfrm>
          <a:off x="15430500" y="1566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12194</xdr:rowOff>
    </xdr:from>
    <xdr:ext cx="534377" cy="259045"/>
    <xdr:sp macro="" textlink="">
      <xdr:nvSpPr>
        <xdr:cNvPr id="718" name="テキスト ボックス 717"/>
        <xdr:cNvSpPr txBox="1"/>
      </xdr:nvSpPr>
      <xdr:spPr>
        <a:xfrm>
          <a:off x="15214111" y="1544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102060</xdr:rowOff>
    </xdr:from>
    <xdr:to>
      <xdr:col>76</xdr:col>
      <xdr:colOff>165100</xdr:colOff>
      <xdr:row>92</xdr:row>
      <xdr:rowOff>32210</xdr:rowOff>
    </xdr:to>
    <xdr:sp macro="" textlink="">
      <xdr:nvSpPr>
        <xdr:cNvPr id="719" name="楕円 718"/>
        <xdr:cNvSpPr/>
      </xdr:nvSpPr>
      <xdr:spPr>
        <a:xfrm>
          <a:off x="14541500" y="1570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48737</xdr:rowOff>
    </xdr:from>
    <xdr:ext cx="534377" cy="259045"/>
    <xdr:sp macro="" textlink="">
      <xdr:nvSpPr>
        <xdr:cNvPr id="720" name="テキスト ボックス 719"/>
        <xdr:cNvSpPr txBox="1"/>
      </xdr:nvSpPr>
      <xdr:spPr>
        <a:xfrm>
          <a:off x="14325111" y="1547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82091</xdr:rowOff>
    </xdr:from>
    <xdr:to>
      <xdr:col>72</xdr:col>
      <xdr:colOff>38100</xdr:colOff>
      <xdr:row>92</xdr:row>
      <xdr:rowOff>12241</xdr:rowOff>
    </xdr:to>
    <xdr:sp macro="" textlink="">
      <xdr:nvSpPr>
        <xdr:cNvPr id="721" name="楕円 720"/>
        <xdr:cNvSpPr/>
      </xdr:nvSpPr>
      <xdr:spPr>
        <a:xfrm>
          <a:off x="13652500" y="1568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28768</xdr:rowOff>
    </xdr:from>
    <xdr:ext cx="534377" cy="259045"/>
    <xdr:sp macro="" textlink="">
      <xdr:nvSpPr>
        <xdr:cNvPr id="722" name="テキスト ボックス 721"/>
        <xdr:cNvSpPr txBox="1"/>
      </xdr:nvSpPr>
      <xdr:spPr>
        <a:xfrm>
          <a:off x="13436111" y="1545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75772</xdr:rowOff>
    </xdr:from>
    <xdr:to>
      <xdr:col>67</xdr:col>
      <xdr:colOff>101600</xdr:colOff>
      <xdr:row>92</xdr:row>
      <xdr:rowOff>5922</xdr:rowOff>
    </xdr:to>
    <xdr:sp macro="" textlink="">
      <xdr:nvSpPr>
        <xdr:cNvPr id="723" name="楕円 722"/>
        <xdr:cNvSpPr/>
      </xdr:nvSpPr>
      <xdr:spPr>
        <a:xfrm>
          <a:off x="12763500" y="1567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22449</xdr:rowOff>
    </xdr:from>
    <xdr:ext cx="534377" cy="259045"/>
    <xdr:sp macro="" textlink="">
      <xdr:nvSpPr>
        <xdr:cNvPr id="724" name="テキスト ボックス 723"/>
        <xdr:cNvSpPr txBox="1"/>
      </xdr:nvSpPr>
      <xdr:spPr>
        <a:xfrm>
          <a:off x="12547111" y="1545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5" name="直線コネクタ 73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6" name="テキスト ボックス 73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7" name="直線コネクタ 73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8" name="テキスト ボックス 737"/>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9" name="直線コネクタ 73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0" name="テキスト ボックス 739"/>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1" name="直線コネクタ 74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2" name="テキスト ボックス 741"/>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3" name="直線コネクタ 74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4" name="テキスト ボックス 743"/>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5" name="直線コネクタ 74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38299</xdr:rowOff>
    </xdr:from>
    <xdr:ext cx="377026" cy="259045"/>
    <xdr:sp macro="" textlink="">
      <xdr:nvSpPr>
        <xdr:cNvPr id="746" name="テキスト ボックス 745"/>
        <xdr:cNvSpPr txBox="1"/>
      </xdr:nvSpPr>
      <xdr:spPr>
        <a:xfrm>
          <a:off x="17910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8" name="テキスト ボックス 747"/>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7439</xdr:rowOff>
    </xdr:from>
    <xdr:to>
      <xdr:col>116</xdr:col>
      <xdr:colOff>62864</xdr:colOff>
      <xdr:row>39</xdr:row>
      <xdr:rowOff>98878</xdr:rowOff>
    </xdr:to>
    <xdr:cxnSp macro="">
      <xdr:nvCxnSpPr>
        <xdr:cNvPr id="750" name="直線コネクタ 749"/>
        <xdr:cNvCxnSpPr/>
      </xdr:nvCxnSpPr>
      <xdr:spPr>
        <a:xfrm flipV="1">
          <a:off x="22159595" y="5322389"/>
          <a:ext cx="1269"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1"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2" name="直線コネクタ 75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125566</xdr:rowOff>
    </xdr:from>
    <xdr:ext cx="378565" cy="259045"/>
    <xdr:sp macro="" textlink="">
      <xdr:nvSpPr>
        <xdr:cNvPr id="753" name="諸支出金最大値テキスト"/>
        <xdr:cNvSpPr txBox="1"/>
      </xdr:nvSpPr>
      <xdr:spPr>
        <a:xfrm>
          <a:off x="22212300" y="5097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7439</xdr:rowOff>
    </xdr:from>
    <xdr:to>
      <xdr:col>116</xdr:col>
      <xdr:colOff>152400</xdr:colOff>
      <xdr:row>31</xdr:row>
      <xdr:rowOff>7439</xdr:rowOff>
    </xdr:to>
    <xdr:cxnSp macro="">
      <xdr:nvCxnSpPr>
        <xdr:cNvPr id="754" name="直線コネクタ 753"/>
        <xdr:cNvCxnSpPr/>
      </xdr:nvCxnSpPr>
      <xdr:spPr>
        <a:xfrm>
          <a:off x="22072600" y="5322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5" name="直線コネクタ 754"/>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8907</xdr:rowOff>
    </xdr:from>
    <xdr:ext cx="313932" cy="259045"/>
    <xdr:sp macro="" textlink="">
      <xdr:nvSpPr>
        <xdr:cNvPr id="756" name="諸支出金平均値テキスト"/>
        <xdr:cNvSpPr txBox="1"/>
      </xdr:nvSpPr>
      <xdr:spPr>
        <a:xfrm>
          <a:off x="22212300" y="65240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157480</xdr:rowOff>
    </xdr:from>
    <xdr:to>
      <xdr:col>116</xdr:col>
      <xdr:colOff>114300</xdr:colOff>
      <xdr:row>39</xdr:row>
      <xdr:rowOff>87630</xdr:rowOff>
    </xdr:to>
    <xdr:sp macro="" textlink="">
      <xdr:nvSpPr>
        <xdr:cNvPr id="757" name="フローチャート: 判断 756"/>
        <xdr:cNvSpPr/>
      </xdr:nvSpPr>
      <xdr:spPr>
        <a:xfrm>
          <a:off x="22110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8" name="直線コネクタ 757"/>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xdr:rowOff>
    </xdr:from>
    <xdr:to>
      <xdr:col>112</xdr:col>
      <xdr:colOff>38100</xdr:colOff>
      <xdr:row>38</xdr:row>
      <xdr:rowOff>105591</xdr:rowOff>
    </xdr:to>
    <xdr:sp macro="" textlink="">
      <xdr:nvSpPr>
        <xdr:cNvPr id="759" name="フローチャート: 判断 758"/>
        <xdr:cNvSpPr/>
      </xdr:nvSpPr>
      <xdr:spPr>
        <a:xfrm>
          <a:off x="21272500" y="651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122119</xdr:rowOff>
    </xdr:from>
    <xdr:ext cx="313932" cy="259045"/>
    <xdr:sp macro="" textlink="">
      <xdr:nvSpPr>
        <xdr:cNvPr id="760" name="テキスト ボックス 759"/>
        <xdr:cNvSpPr txBox="1"/>
      </xdr:nvSpPr>
      <xdr:spPr>
        <a:xfrm>
          <a:off x="21166333" y="62943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1" name="直線コネクタ 760"/>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57876</xdr:rowOff>
    </xdr:from>
    <xdr:to>
      <xdr:col>107</xdr:col>
      <xdr:colOff>101600</xdr:colOff>
      <xdr:row>37</xdr:row>
      <xdr:rowOff>159476</xdr:rowOff>
    </xdr:to>
    <xdr:sp macro="" textlink="">
      <xdr:nvSpPr>
        <xdr:cNvPr id="762" name="フローチャート: 判断 761"/>
        <xdr:cNvSpPr/>
      </xdr:nvSpPr>
      <xdr:spPr>
        <a:xfrm>
          <a:off x="20383500" y="640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4553</xdr:rowOff>
    </xdr:from>
    <xdr:ext cx="378565" cy="259045"/>
    <xdr:sp macro="" textlink="">
      <xdr:nvSpPr>
        <xdr:cNvPr id="763" name="テキスト ボックス 762"/>
        <xdr:cNvSpPr txBox="1"/>
      </xdr:nvSpPr>
      <xdr:spPr>
        <a:xfrm>
          <a:off x="20245017" y="617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4" name="直線コネクタ 763"/>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154215</xdr:rowOff>
    </xdr:from>
    <xdr:to>
      <xdr:col>102</xdr:col>
      <xdr:colOff>165100</xdr:colOff>
      <xdr:row>39</xdr:row>
      <xdr:rowOff>84365</xdr:rowOff>
    </xdr:to>
    <xdr:sp macro="" textlink="">
      <xdr:nvSpPr>
        <xdr:cNvPr id="765" name="フローチャート: 判断 764"/>
        <xdr:cNvSpPr/>
      </xdr:nvSpPr>
      <xdr:spPr>
        <a:xfrm>
          <a:off x="19494500" y="666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100891</xdr:rowOff>
    </xdr:from>
    <xdr:ext cx="313932" cy="259045"/>
    <xdr:sp macro="" textlink="">
      <xdr:nvSpPr>
        <xdr:cNvPr id="766" name="テキスト ボックス 765"/>
        <xdr:cNvSpPr txBox="1"/>
      </xdr:nvSpPr>
      <xdr:spPr>
        <a:xfrm>
          <a:off x="19388333" y="6444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38281</xdr:rowOff>
    </xdr:from>
    <xdr:to>
      <xdr:col>98</xdr:col>
      <xdr:colOff>38100</xdr:colOff>
      <xdr:row>39</xdr:row>
      <xdr:rowOff>139881</xdr:rowOff>
    </xdr:to>
    <xdr:sp macro="" textlink="">
      <xdr:nvSpPr>
        <xdr:cNvPr id="767" name="フローチャート: 判断 766"/>
        <xdr:cNvSpPr/>
      </xdr:nvSpPr>
      <xdr:spPr>
        <a:xfrm>
          <a:off x="18605500" y="672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156408</xdr:rowOff>
    </xdr:from>
    <xdr:ext cx="249299" cy="259045"/>
    <xdr:sp macro="" textlink="">
      <xdr:nvSpPr>
        <xdr:cNvPr id="768" name="テキスト ボックス 767"/>
        <xdr:cNvSpPr txBox="1"/>
      </xdr:nvSpPr>
      <xdr:spPr>
        <a:xfrm>
          <a:off x="18531650" y="65000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4" name="楕円 773"/>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135906</xdr:rowOff>
    </xdr:from>
    <xdr:ext cx="249299" cy="259045"/>
    <xdr:sp macro="" textlink="">
      <xdr:nvSpPr>
        <xdr:cNvPr id="775" name="諸支出金該当値テキスト"/>
        <xdr:cNvSpPr txBox="1"/>
      </xdr:nvSpPr>
      <xdr:spPr>
        <a:xfrm>
          <a:off x="22212300" y="66510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6" name="楕円 775"/>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7" name="テキスト ボックス 776"/>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8" name="楕円 777"/>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9" name="テキスト ボックス 778"/>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0" name="楕円 779"/>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1" name="テキスト ボックス 780"/>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2" name="楕円 781"/>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3" name="テキスト ボックス 782"/>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mn-lt"/>
              <a:ea typeface="+mn-ea"/>
              <a:cs typeface="+mn-cs"/>
            </a:rPr>
            <a:t>・総務費が前年度比較で増額となっているのは、新庁舎建設によるものである。今後、工事が</a:t>
          </a:r>
          <a:r>
            <a:rPr kumimoji="1" lang="ja-JP" altLang="en-US" sz="1300" baseline="0">
              <a:solidFill>
                <a:schemeClr val="dk1"/>
              </a:solidFill>
              <a:effectLst/>
              <a:latin typeface="+mn-lt"/>
              <a:ea typeface="+mn-ea"/>
              <a:cs typeface="+mn-cs"/>
            </a:rPr>
            <a:t>完成する</a:t>
          </a:r>
          <a:r>
            <a:rPr kumimoji="1" lang="en-US" altLang="ja-JP" sz="1300" baseline="0">
              <a:solidFill>
                <a:schemeClr val="dk1"/>
              </a:solidFill>
              <a:effectLst/>
              <a:latin typeface="+mn-lt"/>
              <a:ea typeface="+mn-ea"/>
              <a:cs typeface="+mn-cs"/>
            </a:rPr>
            <a:t>30</a:t>
          </a:r>
          <a:r>
            <a:rPr kumimoji="1" lang="ja-JP" altLang="en-US" sz="1300" baseline="0">
              <a:solidFill>
                <a:schemeClr val="dk1"/>
              </a:solidFill>
              <a:effectLst/>
              <a:latin typeface="+mn-lt"/>
              <a:ea typeface="+mn-ea"/>
              <a:cs typeface="+mn-cs"/>
            </a:rPr>
            <a:t>年度までは</a:t>
          </a:r>
          <a:r>
            <a:rPr kumimoji="1" lang="ja-JP" altLang="ja-JP" sz="1300" baseline="0">
              <a:solidFill>
                <a:schemeClr val="dk1"/>
              </a:solidFill>
              <a:effectLst/>
              <a:latin typeface="+mn-lt"/>
              <a:ea typeface="+mn-ea"/>
              <a:cs typeface="+mn-cs"/>
            </a:rPr>
            <a:t>、さらに増加する見込みとなっている。</a:t>
          </a:r>
          <a:endParaRPr lang="ja-JP" altLang="ja-JP" sz="1300">
            <a:effectLst/>
          </a:endParaRPr>
        </a:p>
        <a:p>
          <a:r>
            <a:rPr kumimoji="1" lang="ja-JP" altLang="ja-JP" sz="1300" baseline="0">
              <a:solidFill>
                <a:schemeClr val="dk1"/>
              </a:solidFill>
              <a:effectLst/>
              <a:latin typeface="+mn-lt"/>
              <a:ea typeface="+mn-ea"/>
              <a:cs typeface="+mn-cs"/>
            </a:rPr>
            <a:t>・労働費が類似団体と比較し、かなり高くなっているのは、中小企業及び個人事業主の融資制度に係る預託金があるためである。</a:t>
          </a:r>
          <a:endParaRPr lang="ja-JP" altLang="ja-JP" sz="1300">
            <a:effectLst/>
          </a:endParaRPr>
        </a:p>
        <a:p>
          <a:r>
            <a:rPr kumimoji="1" lang="ja-JP" altLang="ja-JP" sz="1300" baseline="0">
              <a:solidFill>
                <a:schemeClr val="dk1"/>
              </a:solidFill>
              <a:effectLst/>
              <a:latin typeface="+mn-lt"/>
              <a:ea typeface="+mn-ea"/>
              <a:cs typeface="+mn-cs"/>
            </a:rPr>
            <a:t>・農林水産業費が類似団体と比較し</a:t>
          </a:r>
          <a:r>
            <a:rPr kumimoji="1" lang="en-US" altLang="ja-JP" sz="1300" baseline="0">
              <a:solidFill>
                <a:schemeClr val="dk1"/>
              </a:solidFill>
              <a:effectLst/>
              <a:latin typeface="+mn-lt"/>
              <a:ea typeface="+mn-ea"/>
              <a:cs typeface="+mn-cs"/>
            </a:rPr>
            <a:t>1.8</a:t>
          </a:r>
          <a:r>
            <a:rPr kumimoji="1" lang="ja-JP" altLang="ja-JP" sz="1300" baseline="0">
              <a:solidFill>
                <a:schemeClr val="dk1"/>
              </a:solidFill>
              <a:effectLst/>
              <a:latin typeface="+mn-lt"/>
              <a:ea typeface="+mn-ea"/>
              <a:cs typeface="+mn-cs"/>
            </a:rPr>
            <a:t>倍となっている。中山間地域である本町は、農林業が主要産業であり、各種農林業への補助制度を充実し荒廃農地の防止や水源涵養、災害の防止を図っているためである。</a:t>
          </a:r>
          <a:r>
            <a:rPr kumimoji="1" lang="ja-JP" altLang="en-US" sz="1300" baseline="0">
              <a:solidFill>
                <a:schemeClr val="dk1"/>
              </a:solidFill>
              <a:effectLst/>
              <a:latin typeface="+mn-lt"/>
              <a:ea typeface="+mn-ea"/>
              <a:cs typeface="+mn-cs"/>
            </a:rPr>
            <a:t>ただし、補助制度見直し等により減少傾向にある。</a:t>
          </a:r>
          <a:endParaRPr lang="ja-JP" altLang="ja-JP" sz="1300">
            <a:effectLst/>
          </a:endParaRPr>
        </a:p>
        <a:p>
          <a:r>
            <a:rPr kumimoji="1" lang="ja-JP" altLang="en-US" sz="1300" baseline="0">
              <a:solidFill>
                <a:schemeClr val="dk1"/>
              </a:solidFill>
              <a:effectLst/>
              <a:latin typeface="+mn-lt"/>
              <a:ea typeface="+mn-ea"/>
              <a:cs typeface="+mn-cs"/>
            </a:rPr>
            <a:t>・土木費は、</a:t>
          </a:r>
          <a:r>
            <a:rPr kumimoji="1" lang="en-US" altLang="ja-JP" sz="1300" baseline="0">
              <a:solidFill>
                <a:schemeClr val="dk1"/>
              </a:solidFill>
              <a:effectLst/>
              <a:latin typeface="+mn-lt"/>
              <a:ea typeface="+mn-ea"/>
              <a:cs typeface="+mn-cs"/>
            </a:rPr>
            <a:t>493</a:t>
          </a:r>
          <a:r>
            <a:rPr kumimoji="1" lang="ja-JP" altLang="en-US" sz="1300" baseline="0">
              <a:solidFill>
                <a:schemeClr val="dk1"/>
              </a:solidFill>
              <a:effectLst/>
              <a:latin typeface="+mn-lt"/>
              <a:ea typeface="+mn-ea"/>
              <a:cs typeface="+mn-cs"/>
            </a:rPr>
            <a:t>百万円増加しているが、これについては下水道事業の法適化による補助費</a:t>
          </a:r>
          <a:r>
            <a:rPr kumimoji="1" lang="en-US" altLang="ja-JP" sz="1300" baseline="0">
              <a:solidFill>
                <a:schemeClr val="dk1"/>
              </a:solidFill>
              <a:effectLst/>
              <a:latin typeface="+mn-lt"/>
              <a:ea typeface="+mn-ea"/>
              <a:cs typeface="+mn-cs"/>
            </a:rPr>
            <a:t>870</a:t>
          </a:r>
          <a:r>
            <a:rPr kumimoji="1" lang="ja-JP" altLang="en-US" sz="1300" baseline="0">
              <a:solidFill>
                <a:schemeClr val="dk1"/>
              </a:solidFill>
              <a:effectLst/>
              <a:latin typeface="+mn-lt"/>
              <a:ea typeface="+mn-ea"/>
              <a:cs typeface="+mn-cs"/>
            </a:rPr>
            <a:t>百万円が計上されており、経常的な土木費は</a:t>
          </a:r>
          <a:r>
            <a:rPr kumimoji="1" lang="en-US" altLang="ja-JP" sz="1300" baseline="0">
              <a:solidFill>
                <a:schemeClr val="dk1"/>
              </a:solidFill>
              <a:effectLst/>
              <a:latin typeface="+mn-lt"/>
              <a:ea typeface="+mn-ea"/>
              <a:cs typeface="+mn-cs"/>
            </a:rPr>
            <a:t>377</a:t>
          </a:r>
          <a:r>
            <a:rPr kumimoji="1" lang="ja-JP" altLang="en-US" sz="1300" baseline="0">
              <a:solidFill>
                <a:schemeClr val="dk1"/>
              </a:solidFill>
              <a:effectLst/>
              <a:latin typeface="+mn-lt"/>
              <a:ea typeface="+mn-ea"/>
              <a:cs typeface="+mn-cs"/>
            </a:rPr>
            <a:t>百万円減少している。</a:t>
          </a:r>
          <a:endParaRPr kumimoji="1" lang="en-US" altLang="ja-JP" sz="1300" baseline="0">
            <a:solidFill>
              <a:schemeClr val="dk1"/>
            </a:solidFill>
            <a:effectLst/>
            <a:latin typeface="+mn-lt"/>
            <a:ea typeface="+mn-ea"/>
            <a:cs typeface="+mn-cs"/>
          </a:endParaRPr>
        </a:p>
        <a:p>
          <a:r>
            <a:rPr kumimoji="1" lang="ja-JP" altLang="ja-JP" sz="1300" baseline="0">
              <a:solidFill>
                <a:schemeClr val="dk1"/>
              </a:solidFill>
              <a:effectLst/>
              <a:latin typeface="+mn-lt"/>
              <a:ea typeface="+mn-ea"/>
              <a:cs typeface="+mn-cs"/>
            </a:rPr>
            <a:t>・消防費は昨年度比較で</a:t>
          </a:r>
          <a:r>
            <a:rPr kumimoji="1" lang="en-US" altLang="ja-JP" sz="1300" baseline="0">
              <a:solidFill>
                <a:schemeClr val="dk1"/>
              </a:solidFill>
              <a:effectLst/>
              <a:latin typeface="+mn-lt"/>
              <a:ea typeface="+mn-ea"/>
              <a:cs typeface="+mn-cs"/>
            </a:rPr>
            <a:t>87</a:t>
          </a:r>
          <a:r>
            <a:rPr kumimoji="1" lang="ja-JP" altLang="ja-JP" sz="1300" baseline="0">
              <a:solidFill>
                <a:schemeClr val="dk1"/>
              </a:solidFill>
              <a:effectLst/>
              <a:latin typeface="+mn-lt"/>
              <a:ea typeface="+mn-ea"/>
              <a:cs typeface="+mn-cs"/>
            </a:rPr>
            <a:t>百万円減少となったが、一部事務組合への負担金が</a:t>
          </a:r>
          <a:r>
            <a:rPr kumimoji="1" lang="en-US" altLang="ja-JP" sz="1300" baseline="0">
              <a:solidFill>
                <a:schemeClr val="dk1"/>
              </a:solidFill>
              <a:effectLst/>
              <a:latin typeface="+mn-lt"/>
              <a:ea typeface="+mn-ea"/>
              <a:cs typeface="+mn-cs"/>
            </a:rPr>
            <a:t>19</a:t>
          </a:r>
          <a:r>
            <a:rPr kumimoji="1" lang="ja-JP" altLang="en-US" sz="1300" baseline="0">
              <a:solidFill>
                <a:schemeClr val="dk1"/>
              </a:solidFill>
              <a:effectLst/>
              <a:latin typeface="+mn-lt"/>
              <a:ea typeface="+mn-ea"/>
              <a:cs typeface="+mn-cs"/>
            </a:rPr>
            <a:t>百万円増え、平成</a:t>
          </a:r>
          <a:r>
            <a:rPr kumimoji="1" lang="en-US" altLang="ja-JP" sz="1300" baseline="0">
              <a:solidFill>
                <a:schemeClr val="dk1"/>
              </a:solidFill>
              <a:effectLst/>
              <a:latin typeface="+mn-lt"/>
              <a:ea typeface="+mn-ea"/>
              <a:cs typeface="+mn-cs"/>
            </a:rPr>
            <a:t>30</a:t>
          </a:r>
          <a:r>
            <a:rPr kumimoji="1" lang="ja-JP" altLang="en-US" sz="1300" baseline="0">
              <a:solidFill>
                <a:schemeClr val="dk1"/>
              </a:solidFill>
              <a:effectLst/>
              <a:latin typeface="+mn-lt"/>
              <a:ea typeface="+mn-ea"/>
              <a:cs typeface="+mn-cs"/>
            </a:rPr>
            <a:t>年度には出張所建設に伴う負担金の増額もあり、今後には注視が必要である。</a:t>
          </a:r>
          <a:endParaRPr lang="ja-JP" altLang="ja-JP" sz="1300">
            <a:effectLst/>
          </a:endParaRPr>
        </a:p>
        <a:p>
          <a:r>
            <a:rPr kumimoji="1" lang="ja-JP" altLang="ja-JP" sz="1300" baseline="0">
              <a:solidFill>
                <a:schemeClr val="dk1"/>
              </a:solidFill>
              <a:effectLst/>
              <a:latin typeface="+mn-lt"/>
              <a:ea typeface="+mn-ea"/>
              <a:cs typeface="+mn-cs"/>
            </a:rPr>
            <a:t>・公債費は、依然、類似団体を大きく上回っている。</a:t>
          </a:r>
          <a:r>
            <a:rPr kumimoji="1" lang="ja-JP" altLang="en-US" sz="1300" baseline="0">
              <a:solidFill>
                <a:schemeClr val="dk1"/>
              </a:solidFill>
              <a:effectLst/>
              <a:latin typeface="+mn-lt"/>
              <a:ea typeface="+mn-ea"/>
              <a:cs typeface="+mn-cs"/>
            </a:rPr>
            <a:t>財政</a:t>
          </a:r>
          <a:r>
            <a:rPr kumimoji="1" lang="ja-JP" altLang="ja-JP" sz="1300" baseline="0">
              <a:solidFill>
                <a:schemeClr val="dk1"/>
              </a:solidFill>
              <a:effectLst/>
              <a:latin typeface="+mn-lt"/>
              <a:ea typeface="+mn-ea"/>
              <a:cs typeface="+mn-cs"/>
            </a:rPr>
            <a:t>基盤が弱い本町においては、事業実施に伴う地方債の発行は不可欠であるが、事業実施の精査、新規発行債の抑制を行い、公債費の縮減に努める。</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兵庫県多可町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昨年度と比較して</a:t>
          </a:r>
          <a:r>
            <a:rPr kumimoji="1" lang="ja-JP" altLang="en-US" sz="1300">
              <a:solidFill>
                <a:schemeClr val="dk1"/>
              </a:solidFill>
              <a:effectLst/>
              <a:latin typeface="+mn-lt"/>
              <a:ea typeface="+mn-ea"/>
              <a:cs typeface="+mn-cs"/>
            </a:rPr>
            <a:t>、標準財政規模が</a:t>
          </a:r>
          <a:r>
            <a:rPr kumimoji="1" lang="en-US" altLang="ja-JP" sz="1300">
              <a:solidFill>
                <a:schemeClr val="dk1"/>
              </a:solidFill>
              <a:effectLst/>
              <a:latin typeface="+mn-lt"/>
              <a:ea typeface="+mn-ea"/>
              <a:cs typeface="+mn-cs"/>
            </a:rPr>
            <a:t>8</a:t>
          </a:r>
          <a:r>
            <a:rPr kumimoji="1" lang="ja-JP" altLang="en-US" sz="1300">
              <a:solidFill>
                <a:schemeClr val="dk1"/>
              </a:solidFill>
              <a:effectLst/>
              <a:latin typeface="+mn-lt"/>
              <a:ea typeface="+mn-ea"/>
              <a:cs typeface="+mn-cs"/>
            </a:rPr>
            <a:t>百万円減少しているが</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財政調整基金を</a:t>
          </a:r>
          <a:r>
            <a:rPr kumimoji="1" lang="en-US" altLang="ja-JP" sz="1300">
              <a:solidFill>
                <a:schemeClr val="dk1"/>
              </a:solidFill>
              <a:effectLst/>
              <a:latin typeface="+mn-lt"/>
              <a:ea typeface="+mn-ea"/>
              <a:cs typeface="+mn-cs"/>
            </a:rPr>
            <a:t>270</a:t>
          </a:r>
          <a:r>
            <a:rPr kumimoji="1" lang="ja-JP" altLang="en-US" sz="1300">
              <a:solidFill>
                <a:schemeClr val="dk1"/>
              </a:solidFill>
              <a:effectLst/>
              <a:latin typeface="+mn-lt"/>
              <a:ea typeface="+mn-ea"/>
              <a:cs typeface="+mn-cs"/>
            </a:rPr>
            <a:t>百万円取崩したため、</a:t>
          </a:r>
          <a:r>
            <a:rPr kumimoji="1" lang="ja-JP" altLang="ja-JP" sz="1300">
              <a:solidFill>
                <a:schemeClr val="dk1"/>
              </a:solidFill>
              <a:effectLst/>
              <a:latin typeface="+mn-lt"/>
              <a:ea typeface="+mn-ea"/>
              <a:cs typeface="+mn-cs"/>
            </a:rPr>
            <a:t>財政調整基金の標準</a:t>
          </a:r>
          <a:r>
            <a:rPr kumimoji="1" lang="ja-JP" altLang="en-US" sz="1300">
              <a:solidFill>
                <a:schemeClr val="dk1"/>
              </a:solidFill>
              <a:effectLst/>
              <a:latin typeface="+mn-lt"/>
              <a:ea typeface="+mn-ea"/>
              <a:cs typeface="+mn-cs"/>
            </a:rPr>
            <a:t>財政</a:t>
          </a:r>
          <a:r>
            <a:rPr kumimoji="1" lang="ja-JP" altLang="ja-JP" sz="1300">
              <a:solidFill>
                <a:schemeClr val="dk1"/>
              </a:solidFill>
              <a:effectLst/>
              <a:latin typeface="+mn-lt"/>
              <a:ea typeface="+mn-ea"/>
              <a:cs typeface="+mn-cs"/>
            </a:rPr>
            <a:t>規模に対する割合</a:t>
          </a:r>
          <a:r>
            <a:rPr kumimoji="1" lang="ja-JP" altLang="en-US" sz="1300">
              <a:solidFill>
                <a:schemeClr val="dk1"/>
              </a:solidFill>
              <a:effectLst/>
              <a:latin typeface="+mn-lt"/>
              <a:ea typeface="+mn-ea"/>
              <a:cs typeface="+mn-cs"/>
            </a:rPr>
            <a:t>は小さくなっている。</a:t>
          </a:r>
          <a:r>
            <a:rPr kumimoji="1" lang="ja-JP" altLang="ja-JP" sz="1300">
              <a:solidFill>
                <a:schemeClr val="dk1"/>
              </a:solidFill>
              <a:effectLst/>
              <a:latin typeface="+mn-lt"/>
              <a:ea typeface="+mn-ea"/>
              <a:cs typeface="+mn-cs"/>
            </a:rPr>
            <a:t>実質収支比率は黒字となっているが、実質単年度収支比率は赤字である。</a:t>
          </a:r>
          <a:endParaRPr lang="ja-JP" altLang="ja-JP" sz="1300">
            <a:effectLst/>
          </a:endParaRPr>
        </a:p>
        <a:p>
          <a:r>
            <a:rPr kumimoji="1" lang="ja-JP" altLang="ja-JP" sz="1300">
              <a:solidFill>
                <a:schemeClr val="dk1"/>
              </a:solidFill>
              <a:effectLst/>
              <a:latin typeface="+mn-lt"/>
              <a:ea typeface="+mn-ea"/>
              <a:cs typeface="+mn-cs"/>
            </a:rPr>
            <a:t>　今後、普通交付税の段階的縮減が進むことで標準財政規模の縮小に加え、財政調整基金の取崩も予測されることから、歳出改革は必至である</a:t>
          </a:r>
          <a:r>
            <a:rPr kumimoji="1" lang="ja-JP" altLang="en-US" sz="1300">
              <a:solidFill>
                <a:schemeClr val="dk1"/>
              </a:solidFill>
              <a:effectLst/>
              <a:latin typeface="+mn-lt"/>
              <a:ea typeface="+mn-ea"/>
              <a:cs typeface="+mn-cs"/>
            </a:rPr>
            <a:t>。</a:t>
          </a:r>
          <a:endParaRPr kumimoji="1" lang="ja-JP" altLang="en-US" sz="13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兵庫県多可町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全会計において黒字となっているのは、各会計において一般会計から必要な水準の繰出が可能であったことが大</a:t>
          </a:r>
          <a:r>
            <a:rPr kumimoji="1" lang="ja-JP" altLang="en-US" sz="1300">
              <a:solidFill>
                <a:schemeClr val="dk1"/>
              </a:solidFill>
              <a:effectLst/>
              <a:latin typeface="+mn-lt"/>
              <a:ea typeface="+mn-ea"/>
              <a:cs typeface="+mn-cs"/>
            </a:rPr>
            <a:t>き</a:t>
          </a:r>
          <a:r>
            <a:rPr kumimoji="1" lang="ja-JP" altLang="ja-JP" sz="1300">
              <a:solidFill>
                <a:schemeClr val="dk1"/>
              </a:solidFill>
              <a:effectLst/>
              <a:latin typeface="+mn-lt"/>
              <a:ea typeface="+mn-ea"/>
              <a:cs typeface="+mn-cs"/>
            </a:rPr>
            <a:t>く影響している。</a:t>
          </a:r>
          <a:endParaRPr lang="ja-JP" altLang="ja-JP" sz="1300">
            <a:effectLst/>
          </a:endParaRPr>
        </a:p>
        <a:p>
          <a:r>
            <a:rPr kumimoji="1" lang="ja-JP" altLang="ja-JP" sz="1300">
              <a:solidFill>
                <a:schemeClr val="dk1"/>
              </a:solidFill>
              <a:effectLst/>
              <a:latin typeface="+mn-lt"/>
              <a:ea typeface="+mn-ea"/>
              <a:cs typeface="+mn-cs"/>
            </a:rPr>
            <a:t>　今後は、交付税の段階的縮減が更に進むことに加え、高齢社会における社会保障関係費が大幅に伸びることが予想され、財政調整基金の取崩しが避けられない状況となっている。</a:t>
          </a:r>
          <a:endParaRPr lang="ja-JP" altLang="ja-JP" sz="1300">
            <a:effectLst/>
          </a:endParaRPr>
        </a:p>
        <a:p>
          <a:r>
            <a:rPr kumimoji="1" lang="ja-JP" altLang="ja-JP" sz="1300">
              <a:solidFill>
                <a:schemeClr val="dk1"/>
              </a:solidFill>
              <a:effectLst/>
              <a:latin typeface="+mn-lt"/>
              <a:ea typeface="+mn-ea"/>
              <a:cs typeface="+mn-cs"/>
            </a:rPr>
            <a:t>　よって、各会計での運営を基本としつつも、一般会計における歳出改革を進めるため、新多可町行財政改革実施計画（平成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a:t>
          </a:r>
          <a:r>
            <a:rPr kumimoji="1" lang="en-US" altLang="ja-JP" sz="1300">
              <a:solidFill>
                <a:schemeClr val="dk1"/>
              </a:solidFill>
              <a:effectLst/>
              <a:latin typeface="+mn-lt"/>
              <a:ea typeface="+mn-ea"/>
              <a:cs typeface="+mn-cs"/>
            </a:rPr>
            <a:t>31</a:t>
          </a:r>
          <a:r>
            <a:rPr kumimoji="1" lang="ja-JP" altLang="ja-JP" sz="1300">
              <a:solidFill>
                <a:schemeClr val="dk1"/>
              </a:solidFill>
              <a:effectLst/>
              <a:latin typeface="+mn-lt"/>
              <a:ea typeface="+mn-ea"/>
              <a:cs typeface="+mn-cs"/>
            </a:rPr>
            <a:t>年度）を確実に実行していく。</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12467079</v>
      </c>
      <c r="BO4" s="410"/>
      <c r="BP4" s="410"/>
      <c r="BQ4" s="410"/>
      <c r="BR4" s="410"/>
      <c r="BS4" s="410"/>
      <c r="BT4" s="410"/>
      <c r="BU4" s="411"/>
      <c r="BV4" s="409">
        <v>12045883</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0.2</v>
      </c>
      <c r="CU4" s="416"/>
      <c r="CV4" s="416"/>
      <c r="CW4" s="416"/>
      <c r="CX4" s="416"/>
      <c r="CY4" s="416"/>
      <c r="CZ4" s="416"/>
      <c r="DA4" s="417"/>
      <c r="DB4" s="415">
        <v>1.3</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12423568</v>
      </c>
      <c r="BO5" s="447"/>
      <c r="BP5" s="447"/>
      <c r="BQ5" s="447"/>
      <c r="BR5" s="447"/>
      <c r="BS5" s="447"/>
      <c r="BT5" s="447"/>
      <c r="BU5" s="448"/>
      <c r="BV5" s="446">
        <v>11829261</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95.7</v>
      </c>
      <c r="CU5" s="444"/>
      <c r="CV5" s="444"/>
      <c r="CW5" s="444"/>
      <c r="CX5" s="444"/>
      <c r="CY5" s="444"/>
      <c r="CZ5" s="444"/>
      <c r="DA5" s="445"/>
      <c r="DB5" s="443">
        <v>94.1</v>
      </c>
      <c r="DC5" s="444"/>
      <c r="DD5" s="444"/>
      <c r="DE5" s="444"/>
      <c r="DF5" s="444"/>
      <c r="DG5" s="444"/>
      <c r="DH5" s="444"/>
      <c r="DI5" s="445"/>
      <c r="DJ5" s="165"/>
      <c r="DK5" s="165"/>
      <c r="DL5" s="165"/>
      <c r="DM5" s="165"/>
      <c r="DN5" s="165"/>
      <c r="DO5" s="165"/>
    </row>
    <row r="6" spans="1:119" ht="18.75" customHeight="1" x14ac:dyDescent="0.15">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88</v>
      </c>
      <c r="AV6" s="479"/>
      <c r="AW6" s="479"/>
      <c r="AX6" s="479"/>
      <c r="AY6" s="480" t="s">
        <v>96</v>
      </c>
      <c r="AZ6" s="481"/>
      <c r="BA6" s="481"/>
      <c r="BB6" s="481"/>
      <c r="BC6" s="481"/>
      <c r="BD6" s="481"/>
      <c r="BE6" s="481"/>
      <c r="BF6" s="481"/>
      <c r="BG6" s="481"/>
      <c r="BH6" s="481"/>
      <c r="BI6" s="481"/>
      <c r="BJ6" s="481"/>
      <c r="BK6" s="481"/>
      <c r="BL6" s="481"/>
      <c r="BM6" s="482"/>
      <c r="BN6" s="446">
        <v>43511</v>
      </c>
      <c r="BO6" s="447"/>
      <c r="BP6" s="447"/>
      <c r="BQ6" s="447"/>
      <c r="BR6" s="447"/>
      <c r="BS6" s="447"/>
      <c r="BT6" s="447"/>
      <c r="BU6" s="448"/>
      <c r="BV6" s="446">
        <v>216622</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100.1</v>
      </c>
      <c r="CU6" s="484"/>
      <c r="CV6" s="484"/>
      <c r="CW6" s="484"/>
      <c r="CX6" s="484"/>
      <c r="CY6" s="484"/>
      <c r="CZ6" s="484"/>
      <c r="DA6" s="485"/>
      <c r="DB6" s="483">
        <v>98.3</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99</v>
      </c>
      <c r="AV7" s="479"/>
      <c r="AW7" s="479"/>
      <c r="AX7" s="479"/>
      <c r="AY7" s="480" t="s">
        <v>100</v>
      </c>
      <c r="AZ7" s="481"/>
      <c r="BA7" s="481"/>
      <c r="BB7" s="481"/>
      <c r="BC7" s="481"/>
      <c r="BD7" s="481"/>
      <c r="BE7" s="481"/>
      <c r="BF7" s="481"/>
      <c r="BG7" s="481"/>
      <c r="BH7" s="481"/>
      <c r="BI7" s="481"/>
      <c r="BJ7" s="481"/>
      <c r="BK7" s="481"/>
      <c r="BL7" s="481"/>
      <c r="BM7" s="482"/>
      <c r="BN7" s="446">
        <v>26545</v>
      </c>
      <c r="BO7" s="447"/>
      <c r="BP7" s="447"/>
      <c r="BQ7" s="447"/>
      <c r="BR7" s="447"/>
      <c r="BS7" s="447"/>
      <c r="BT7" s="447"/>
      <c r="BU7" s="448"/>
      <c r="BV7" s="446">
        <v>118539</v>
      </c>
      <c r="BW7" s="447"/>
      <c r="BX7" s="447"/>
      <c r="BY7" s="447"/>
      <c r="BZ7" s="447"/>
      <c r="CA7" s="447"/>
      <c r="CB7" s="447"/>
      <c r="CC7" s="448"/>
      <c r="CD7" s="449" t="s">
        <v>101</v>
      </c>
      <c r="CE7" s="450"/>
      <c r="CF7" s="450"/>
      <c r="CG7" s="450"/>
      <c r="CH7" s="450"/>
      <c r="CI7" s="450"/>
      <c r="CJ7" s="450"/>
      <c r="CK7" s="450"/>
      <c r="CL7" s="450"/>
      <c r="CM7" s="450"/>
      <c r="CN7" s="450"/>
      <c r="CO7" s="450"/>
      <c r="CP7" s="450"/>
      <c r="CQ7" s="450"/>
      <c r="CR7" s="450"/>
      <c r="CS7" s="451"/>
      <c r="CT7" s="446">
        <v>7631583</v>
      </c>
      <c r="CU7" s="447"/>
      <c r="CV7" s="447"/>
      <c r="CW7" s="447"/>
      <c r="CX7" s="447"/>
      <c r="CY7" s="447"/>
      <c r="CZ7" s="447"/>
      <c r="DA7" s="448"/>
      <c r="DB7" s="446">
        <v>7639427</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102</v>
      </c>
      <c r="AN8" s="476"/>
      <c r="AO8" s="476"/>
      <c r="AP8" s="476"/>
      <c r="AQ8" s="476"/>
      <c r="AR8" s="476"/>
      <c r="AS8" s="476"/>
      <c r="AT8" s="477"/>
      <c r="AU8" s="478" t="s">
        <v>88</v>
      </c>
      <c r="AV8" s="479"/>
      <c r="AW8" s="479"/>
      <c r="AX8" s="479"/>
      <c r="AY8" s="480" t="s">
        <v>103</v>
      </c>
      <c r="AZ8" s="481"/>
      <c r="BA8" s="481"/>
      <c r="BB8" s="481"/>
      <c r="BC8" s="481"/>
      <c r="BD8" s="481"/>
      <c r="BE8" s="481"/>
      <c r="BF8" s="481"/>
      <c r="BG8" s="481"/>
      <c r="BH8" s="481"/>
      <c r="BI8" s="481"/>
      <c r="BJ8" s="481"/>
      <c r="BK8" s="481"/>
      <c r="BL8" s="481"/>
      <c r="BM8" s="482"/>
      <c r="BN8" s="446">
        <v>16966</v>
      </c>
      <c r="BO8" s="447"/>
      <c r="BP8" s="447"/>
      <c r="BQ8" s="447"/>
      <c r="BR8" s="447"/>
      <c r="BS8" s="447"/>
      <c r="BT8" s="447"/>
      <c r="BU8" s="448"/>
      <c r="BV8" s="446">
        <v>98083</v>
      </c>
      <c r="BW8" s="447"/>
      <c r="BX8" s="447"/>
      <c r="BY8" s="447"/>
      <c r="BZ8" s="447"/>
      <c r="CA8" s="447"/>
      <c r="CB8" s="447"/>
      <c r="CC8" s="448"/>
      <c r="CD8" s="449" t="s">
        <v>104</v>
      </c>
      <c r="CE8" s="450"/>
      <c r="CF8" s="450"/>
      <c r="CG8" s="450"/>
      <c r="CH8" s="450"/>
      <c r="CI8" s="450"/>
      <c r="CJ8" s="450"/>
      <c r="CK8" s="450"/>
      <c r="CL8" s="450"/>
      <c r="CM8" s="450"/>
      <c r="CN8" s="450"/>
      <c r="CO8" s="450"/>
      <c r="CP8" s="450"/>
      <c r="CQ8" s="450"/>
      <c r="CR8" s="450"/>
      <c r="CS8" s="451"/>
      <c r="CT8" s="486">
        <v>0.33</v>
      </c>
      <c r="CU8" s="487"/>
      <c r="CV8" s="487"/>
      <c r="CW8" s="487"/>
      <c r="CX8" s="487"/>
      <c r="CY8" s="487"/>
      <c r="CZ8" s="487"/>
      <c r="DA8" s="488"/>
      <c r="DB8" s="486">
        <v>0.33</v>
      </c>
      <c r="DC8" s="487"/>
      <c r="DD8" s="487"/>
      <c r="DE8" s="487"/>
      <c r="DF8" s="487"/>
      <c r="DG8" s="487"/>
      <c r="DH8" s="487"/>
      <c r="DI8" s="488"/>
      <c r="DJ8" s="165"/>
      <c r="DK8" s="165"/>
      <c r="DL8" s="165"/>
      <c r="DM8" s="165"/>
      <c r="DN8" s="165"/>
      <c r="DO8" s="165"/>
    </row>
    <row r="9" spans="1:119" ht="18.75" customHeight="1" thickBot="1" x14ac:dyDescent="0.2">
      <c r="A9" s="166"/>
      <c r="B9" s="440" t="s">
        <v>105</v>
      </c>
      <c r="C9" s="441"/>
      <c r="D9" s="441"/>
      <c r="E9" s="441"/>
      <c r="F9" s="441"/>
      <c r="G9" s="441"/>
      <c r="H9" s="441"/>
      <c r="I9" s="441"/>
      <c r="J9" s="441"/>
      <c r="K9" s="489"/>
      <c r="L9" s="490" t="s">
        <v>106</v>
      </c>
      <c r="M9" s="491"/>
      <c r="N9" s="491"/>
      <c r="O9" s="491"/>
      <c r="P9" s="491"/>
      <c r="Q9" s="492"/>
      <c r="R9" s="493">
        <v>21200</v>
      </c>
      <c r="S9" s="494"/>
      <c r="T9" s="494"/>
      <c r="U9" s="494"/>
      <c r="V9" s="495"/>
      <c r="W9" s="403" t="s">
        <v>107</v>
      </c>
      <c r="X9" s="404"/>
      <c r="Y9" s="404"/>
      <c r="Z9" s="404"/>
      <c r="AA9" s="404"/>
      <c r="AB9" s="404"/>
      <c r="AC9" s="404"/>
      <c r="AD9" s="404"/>
      <c r="AE9" s="404"/>
      <c r="AF9" s="404"/>
      <c r="AG9" s="404"/>
      <c r="AH9" s="404"/>
      <c r="AI9" s="404"/>
      <c r="AJ9" s="404"/>
      <c r="AK9" s="404"/>
      <c r="AL9" s="405"/>
      <c r="AM9" s="475" t="s">
        <v>108</v>
      </c>
      <c r="AN9" s="476"/>
      <c r="AO9" s="476"/>
      <c r="AP9" s="476"/>
      <c r="AQ9" s="476"/>
      <c r="AR9" s="476"/>
      <c r="AS9" s="476"/>
      <c r="AT9" s="477"/>
      <c r="AU9" s="478" t="s">
        <v>88</v>
      </c>
      <c r="AV9" s="479"/>
      <c r="AW9" s="479"/>
      <c r="AX9" s="479"/>
      <c r="AY9" s="480" t="s">
        <v>109</v>
      </c>
      <c r="AZ9" s="481"/>
      <c r="BA9" s="481"/>
      <c r="BB9" s="481"/>
      <c r="BC9" s="481"/>
      <c r="BD9" s="481"/>
      <c r="BE9" s="481"/>
      <c r="BF9" s="481"/>
      <c r="BG9" s="481"/>
      <c r="BH9" s="481"/>
      <c r="BI9" s="481"/>
      <c r="BJ9" s="481"/>
      <c r="BK9" s="481"/>
      <c r="BL9" s="481"/>
      <c r="BM9" s="482"/>
      <c r="BN9" s="446">
        <v>-81117</v>
      </c>
      <c r="BO9" s="447"/>
      <c r="BP9" s="447"/>
      <c r="BQ9" s="447"/>
      <c r="BR9" s="447"/>
      <c r="BS9" s="447"/>
      <c r="BT9" s="447"/>
      <c r="BU9" s="448"/>
      <c r="BV9" s="446">
        <v>-182445</v>
      </c>
      <c r="BW9" s="447"/>
      <c r="BX9" s="447"/>
      <c r="BY9" s="447"/>
      <c r="BZ9" s="447"/>
      <c r="CA9" s="447"/>
      <c r="CB9" s="447"/>
      <c r="CC9" s="448"/>
      <c r="CD9" s="449" t="s">
        <v>110</v>
      </c>
      <c r="CE9" s="450"/>
      <c r="CF9" s="450"/>
      <c r="CG9" s="450"/>
      <c r="CH9" s="450"/>
      <c r="CI9" s="450"/>
      <c r="CJ9" s="450"/>
      <c r="CK9" s="450"/>
      <c r="CL9" s="450"/>
      <c r="CM9" s="450"/>
      <c r="CN9" s="450"/>
      <c r="CO9" s="450"/>
      <c r="CP9" s="450"/>
      <c r="CQ9" s="450"/>
      <c r="CR9" s="450"/>
      <c r="CS9" s="451"/>
      <c r="CT9" s="443">
        <v>20.3</v>
      </c>
      <c r="CU9" s="444"/>
      <c r="CV9" s="444"/>
      <c r="CW9" s="444"/>
      <c r="CX9" s="444"/>
      <c r="CY9" s="444"/>
      <c r="CZ9" s="444"/>
      <c r="DA9" s="445"/>
      <c r="DB9" s="443">
        <v>20.2</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111</v>
      </c>
      <c r="M10" s="476"/>
      <c r="N10" s="476"/>
      <c r="O10" s="476"/>
      <c r="P10" s="476"/>
      <c r="Q10" s="477"/>
      <c r="R10" s="497">
        <v>23104</v>
      </c>
      <c r="S10" s="498"/>
      <c r="T10" s="498"/>
      <c r="U10" s="498"/>
      <c r="V10" s="499"/>
      <c r="W10" s="434"/>
      <c r="X10" s="435"/>
      <c r="Y10" s="435"/>
      <c r="Z10" s="435"/>
      <c r="AA10" s="435"/>
      <c r="AB10" s="435"/>
      <c r="AC10" s="435"/>
      <c r="AD10" s="435"/>
      <c r="AE10" s="435"/>
      <c r="AF10" s="435"/>
      <c r="AG10" s="435"/>
      <c r="AH10" s="435"/>
      <c r="AI10" s="435"/>
      <c r="AJ10" s="435"/>
      <c r="AK10" s="435"/>
      <c r="AL10" s="438"/>
      <c r="AM10" s="475" t="s">
        <v>112</v>
      </c>
      <c r="AN10" s="476"/>
      <c r="AO10" s="476"/>
      <c r="AP10" s="476"/>
      <c r="AQ10" s="476"/>
      <c r="AR10" s="476"/>
      <c r="AS10" s="476"/>
      <c r="AT10" s="477"/>
      <c r="AU10" s="478" t="s">
        <v>113</v>
      </c>
      <c r="AV10" s="479"/>
      <c r="AW10" s="479"/>
      <c r="AX10" s="479"/>
      <c r="AY10" s="480" t="s">
        <v>114</v>
      </c>
      <c r="AZ10" s="481"/>
      <c r="BA10" s="481"/>
      <c r="BB10" s="481"/>
      <c r="BC10" s="481"/>
      <c r="BD10" s="481"/>
      <c r="BE10" s="481"/>
      <c r="BF10" s="481"/>
      <c r="BG10" s="481"/>
      <c r="BH10" s="481"/>
      <c r="BI10" s="481"/>
      <c r="BJ10" s="481"/>
      <c r="BK10" s="481"/>
      <c r="BL10" s="481"/>
      <c r="BM10" s="482"/>
      <c r="BN10" s="446">
        <v>6470</v>
      </c>
      <c r="BO10" s="447"/>
      <c r="BP10" s="447"/>
      <c r="BQ10" s="447"/>
      <c r="BR10" s="447"/>
      <c r="BS10" s="447"/>
      <c r="BT10" s="447"/>
      <c r="BU10" s="448"/>
      <c r="BV10" s="446">
        <v>7712</v>
      </c>
      <c r="BW10" s="447"/>
      <c r="BX10" s="447"/>
      <c r="BY10" s="447"/>
      <c r="BZ10" s="447"/>
      <c r="CA10" s="447"/>
      <c r="CB10" s="447"/>
      <c r="CC10" s="448"/>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116</v>
      </c>
      <c r="M11" s="501"/>
      <c r="N11" s="501"/>
      <c r="O11" s="501"/>
      <c r="P11" s="501"/>
      <c r="Q11" s="502"/>
      <c r="R11" s="503" t="s">
        <v>117</v>
      </c>
      <c r="S11" s="504"/>
      <c r="T11" s="504"/>
      <c r="U11" s="504"/>
      <c r="V11" s="505"/>
      <c r="W11" s="434"/>
      <c r="X11" s="435"/>
      <c r="Y11" s="435"/>
      <c r="Z11" s="435"/>
      <c r="AA11" s="435"/>
      <c r="AB11" s="435"/>
      <c r="AC11" s="435"/>
      <c r="AD11" s="435"/>
      <c r="AE11" s="435"/>
      <c r="AF11" s="435"/>
      <c r="AG11" s="435"/>
      <c r="AH11" s="435"/>
      <c r="AI11" s="435"/>
      <c r="AJ11" s="435"/>
      <c r="AK11" s="435"/>
      <c r="AL11" s="438"/>
      <c r="AM11" s="475" t="s">
        <v>118</v>
      </c>
      <c r="AN11" s="476"/>
      <c r="AO11" s="476"/>
      <c r="AP11" s="476"/>
      <c r="AQ11" s="476"/>
      <c r="AR11" s="476"/>
      <c r="AS11" s="476"/>
      <c r="AT11" s="477"/>
      <c r="AU11" s="478" t="s">
        <v>119</v>
      </c>
      <c r="AV11" s="479"/>
      <c r="AW11" s="479"/>
      <c r="AX11" s="479"/>
      <c r="AY11" s="480" t="s">
        <v>120</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121</v>
      </c>
      <c r="CE11" s="450"/>
      <c r="CF11" s="450"/>
      <c r="CG11" s="450"/>
      <c r="CH11" s="450"/>
      <c r="CI11" s="450"/>
      <c r="CJ11" s="450"/>
      <c r="CK11" s="450"/>
      <c r="CL11" s="450"/>
      <c r="CM11" s="450"/>
      <c r="CN11" s="450"/>
      <c r="CO11" s="450"/>
      <c r="CP11" s="450"/>
      <c r="CQ11" s="450"/>
      <c r="CR11" s="450"/>
      <c r="CS11" s="451"/>
      <c r="CT11" s="486" t="s">
        <v>122</v>
      </c>
      <c r="CU11" s="487"/>
      <c r="CV11" s="487"/>
      <c r="CW11" s="487"/>
      <c r="CX11" s="487"/>
      <c r="CY11" s="487"/>
      <c r="CZ11" s="487"/>
      <c r="DA11" s="488"/>
      <c r="DB11" s="486" t="s">
        <v>123</v>
      </c>
      <c r="DC11" s="487"/>
      <c r="DD11" s="487"/>
      <c r="DE11" s="487"/>
      <c r="DF11" s="487"/>
      <c r="DG11" s="487"/>
      <c r="DH11" s="487"/>
      <c r="DI11" s="488"/>
      <c r="DJ11" s="165"/>
      <c r="DK11" s="165"/>
      <c r="DL11" s="165"/>
      <c r="DM11" s="165"/>
      <c r="DN11" s="165"/>
      <c r="DO11" s="165"/>
    </row>
    <row r="12" spans="1:119" ht="18.75" customHeight="1" x14ac:dyDescent="0.15">
      <c r="A12" s="166"/>
      <c r="B12" s="506" t="s">
        <v>124</v>
      </c>
      <c r="C12" s="507"/>
      <c r="D12" s="507"/>
      <c r="E12" s="507"/>
      <c r="F12" s="507"/>
      <c r="G12" s="507"/>
      <c r="H12" s="507"/>
      <c r="I12" s="507"/>
      <c r="J12" s="507"/>
      <c r="K12" s="508"/>
      <c r="L12" s="515" t="s">
        <v>125</v>
      </c>
      <c r="M12" s="516"/>
      <c r="N12" s="516"/>
      <c r="O12" s="516"/>
      <c r="P12" s="516"/>
      <c r="Q12" s="517"/>
      <c r="R12" s="518">
        <v>21367</v>
      </c>
      <c r="S12" s="519"/>
      <c r="T12" s="519"/>
      <c r="U12" s="519"/>
      <c r="V12" s="520"/>
      <c r="W12" s="521" t="s">
        <v>1</v>
      </c>
      <c r="X12" s="479"/>
      <c r="Y12" s="479"/>
      <c r="Z12" s="479"/>
      <c r="AA12" s="479"/>
      <c r="AB12" s="522"/>
      <c r="AC12" s="478" t="s">
        <v>126</v>
      </c>
      <c r="AD12" s="479"/>
      <c r="AE12" s="479"/>
      <c r="AF12" s="479"/>
      <c r="AG12" s="522"/>
      <c r="AH12" s="478" t="s">
        <v>127</v>
      </c>
      <c r="AI12" s="479"/>
      <c r="AJ12" s="479"/>
      <c r="AK12" s="479"/>
      <c r="AL12" s="523"/>
      <c r="AM12" s="475" t="s">
        <v>128</v>
      </c>
      <c r="AN12" s="476"/>
      <c r="AO12" s="476"/>
      <c r="AP12" s="476"/>
      <c r="AQ12" s="476"/>
      <c r="AR12" s="476"/>
      <c r="AS12" s="476"/>
      <c r="AT12" s="477"/>
      <c r="AU12" s="478" t="s">
        <v>99</v>
      </c>
      <c r="AV12" s="479"/>
      <c r="AW12" s="479"/>
      <c r="AX12" s="479"/>
      <c r="AY12" s="480" t="s">
        <v>129</v>
      </c>
      <c r="AZ12" s="481"/>
      <c r="BA12" s="481"/>
      <c r="BB12" s="481"/>
      <c r="BC12" s="481"/>
      <c r="BD12" s="481"/>
      <c r="BE12" s="481"/>
      <c r="BF12" s="481"/>
      <c r="BG12" s="481"/>
      <c r="BH12" s="481"/>
      <c r="BI12" s="481"/>
      <c r="BJ12" s="481"/>
      <c r="BK12" s="481"/>
      <c r="BL12" s="481"/>
      <c r="BM12" s="482"/>
      <c r="BN12" s="446">
        <v>297000</v>
      </c>
      <c r="BO12" s="447"/>
      <c r="BP12" s="447"/>
      <c r="BQ12" s="447"/>
      <c r="BR12" s="447"/>
      <c r="BS12" s="447"/>
      <c r="BT12" s="447"/>
      <c r="BU12" s="448"/>
      <c r="BV12" s="446">
        <v>150000</v>
      </c>
      <c r="BW12" s="447"/>
      <c r="BX12" s="447"/>
      <c r="BY12" s="447"/>
      <c r="BZ12" s="447"/>
      <c r="CA12" s="447"/>
      <c r="CB12" s="447"/>
      <c r="CC12" s="448"/>
      <c r="CD12" s="449" t="s">
        <v>130</v>
      </c>
      <c r="CE12" s="450"/>
      <c r="CF12" s="450"/>
      <c r="CG12" s="450"/>
      <c r="CH12" s="450"/>
      <c r="CI12" s="450"/>
      <c r="CJ12" s="450"/>
      <c r="CK12" s="450"/>
      <c r="CL12" s="450"/>
      <c r="CM12" s="450"/>
      <c r="CN12" s="450"/>
      <c r="CO12" s="450"/>
      <c r="CP12" s="450"/>
      <c r="CQ12" s="450"/>
      <c r="CR12" s="450"/>
      <c r="CS12" s="451"/>
      <c r="CT12" s="486" t="s">
        <v>131</v>
      </c>
      <c r="CU12" s="487"/>
      <c r="CV12" s="487"/>
      <c r="CW12" s="487"/>
      <c r="CX12" s="487"/>
      <c r="CY12" s="487"/>
      <c r="CZ12" s="487"/>
      <c r="DA12" s="488"/>
      <c r="DB12" s="486" t="s">
        <v>123</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132</v>
      </c>
      <c r="N13" s="535"/>
      <c r="O13" s="535"/>
      <c r="P13" s="535"/>
      <c r="Q13" s="536"/>
      <c r="R13" s="527">
        <v>21176</v>
      </c>
      <c r="S13" s="528"/>
      <c r="T13" s="528"/>
      <c r="U13" s="528"/>
      <c r="V13" s="529"/>
      <c r="W13" s="462" t="s">
        <v>133</v>
      </c>
      <c r="X13" s="463"/>
      <c r="Y13" s="463"/>
      <c r="Z13" s="463"/>
      <c r="AA13" s="463"/>
      <c r="AB13" s="453"/>
      <c r="AC13" s="497">
        <v>397</v>
      </c>
      <c r="AD13" s="498"/>
      <c r="AE13" s="498"/>
      <c r="AF13" s="498"/>
      <c r="AG13" s="537"/>
      <c r="AH13" s="497">
        <v>369</v>
      </c>
      <c r="AI13" s="498"/>
      <c r="AJ13" s="498"/>
      <c r="AK13" s="498"/>
      <c r="AL13" s="499"/>
      <c r="AM13" s="475" t="s">
        <v>134</v>
      </c>
      <c r="AN13" s="476"/>
      <c r="AO13" s="476"/>
      <c r="AP13" s="476"/>
      <c r="AQ13" s="476"/>
      <c r="AR13" s="476"/>
      <c r="AS13" s="476"/>
      <c r="AT13" s="477"/>
      <c r="AU13" s="478" t="s">
        <v>135</v>
      </c>
      <c r="AV13" s="479"/>
      <c r="AW13" s="479"/>
      <c r="AX13" s="479"/>
      <c r="AY13" s="480" t="s">
        <v>136</v>
      </c>
      <c r="AZ13" s="481"/>
      <c r="BA13" s="481"/>
      <c r="BB13" s="481"/>
      <c r="BC13" s="481"/>
      <c r="BD13" s="481"/>
      <c r="BE13" s="481"/>
      <c r="BF13" s="481"/>
      <c r="BG13" s="481"/>
      <c r="BH13" s="481"/>
      <c r="BI13" s="481"/>
      <c r="BJ13" s="481"/>
      <c r="BK13" s="481"/>
      <c r="BL13" s="481"/>
      <c r="BM13" s="482"/>
      <c r="BN13" s="446">
        <v>-371647</v>
      </c>
      <c r="BO13" s="447"/>
      <c r="BP13" s="447"/>
      <c r="BQ13" s="447"/>
      <c r="BR13" s="447"/>
      <c r="BS13" s="447"/>
      <c r="BT13" s="447"/>
      <c r="BU13" s="448"/>
      <c r="BV13" s="446">
        <v>-324733</v>
      </c>
      <c r="BW13" s="447"/>
      <c r="BX13" s="447"/>
      <c r="BY13" s="447"/>
      <c r="BZ13" s="447"/>
      <c r="CA13" s="447"/>
      <c r="CB13" s="447"/>
      <c r="CC13" s="448"/>
      <c r="CD13" s="449" t="s">
        <v>137</v>
      </c>
      <c r="CE13" s="450"/>
      <c r="CF13" s="450"/>
      <c r="CG13" s="450"/>
      <c r="CH13" s="450"/>
      <c r="CI13" s="450"/>
      <c r="CJ13" s="450"/>
      <c r="CK13" s="450"/>
      <c r="CL13" s="450"/>
      <c r="CM13" s="450"/>
      <c r="CN13" s="450"/>
      <c r="CO13" s="450"/>
      <c r="CP13" s="450"/>
      <c r="CQ13" s="450"/>
      <c r="CR13" s="450"/>
      <c r="CS13" s="451"/>
      <c r="CT13" s="443">
        <v>16.8</v>
      </c>
      <c r="CU13" s="444"/>
      <c r="CV13" s="444"/>
      <c r="CW13" s="444"/>
      <c r="CX13" s="444"/>
      <c r="CY13" s="444"/>
      <c r="CZ13" s="444"/>
      <c r="DA13" s="445"/>
      <c r="DB13" s="443">
        <v>16.5</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138</v>
      </c>
      <c r="M14" s="525"/>
      <c r="N14" s="525"/>
      <c r="O14" s="525"/>
      <c r="P14" s="525"/>
      <c r="Q14" s="526"/>
      <c r="R14" s="527">
        <v>21682</v>
      </c>
      <c r="S14" s="528"/>
      <c r="T14" s="528"/>
      <c r="U14" s="528"/>
      <c r="V14" s="529"/>
      <c r="W14" s="436"/>
      <c r="X14" s="437"/>
      <c r="Y14" s="437"/>
      <c r="Z14" s="437"/>
      <c r="AA14" s="437"/>
      <c r="AB14" s="426"/>
      <c r="AC14" s="530">
        <v>3.9</v>
      </c>
      <c r="AD14" s="531"/>
      <c r="AE14" s="531"/>
      <c r="AF14" s="531"/>
      <c r="AG14" s="532"/>
      <c r="AH14" s="530">
        <v>3.5</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139</v>
      </c>
      <c r="CE14" s="539"/>
      <c r="CF14" s="539"/>
      <c r="CG14" s="539"/>
      <c r="CH14" s="539"/>
      <c r="CI14" s="539"/>
      <c r="CJ14" s="539"/>
      <c r="CK14" s="539"/>
      <c r="CL14" s="539"/>
      <c r="CM14" s="539"/>
      <c r="CN14" s="539"/>
      <c r="CO14" s="539"/>
      <c r="CP14" s="539"/>
      <c r="CQ14" s="539"/>
      <c r="CR14" s="539"/>
      <c r="CS14" s="540"/>
      <c r="CT14" s="541">
        <v>37.6</v>
      </c>
      <c r="CU14" s="542"/>
      <c r="CV14" s="542"/>
      <c r="CW14" s="542"/>
      <c r="CX14" s="542"/>
      <c r="CY14" s="542"/>
      <c r="CZ14" s="542"/>
      <c r="DA14" s="543"/>
      <c r="DB14" s="541">
        <v>29.9</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132</v>
      </c>
      <c r="N15" s="535"/>
      <c r="O15" s="535"/>
      <c r="P15" s="535"/>
      <c r="Q15" s="536"/>
      <c r="R15" s="527">
        <v>21507</v>
      </c>
      <c r="S15" s="528"/>
      <c r="T15" s="528"/>
      <c r="U15" s="528"/>
      <c r="V15" s="529"/>
      <c r="W15" s="462" t="s">
        <v>140</v>
      </c>
      <c r="X15" s="463"/>
      <c r="Y15" s="463"/>
      <c r="Z15" s="463"/>
      <c r="AA15" s="463"/>
      <c r="AB15" s="453"/>
      <c r="AC15" s="497">
        <v>4403</v>
      </c>
      <c r="AD15" s="498"/>
      <c r="AE15" s="498"/>
      <c r="AF15" s="498"/>
      <c r="AG15" s="537"/>
      <c r="AH15" s="497">
        <v>4785</v>
      </c>
      <c r="AI15" s="498"/>
      <c r="AJ15" s="498"/>
      <c r="AK15" s="498"/>
      <c r="AL15" s="499"/>
      <c r="AM15" s="475"/>
      <c r="AN15" s="476"/>
      <c r="AO15" s="476"/>
      <c r="AP15" s="476"/>
      <c r="AQ15" s="476"/>
      <c r="AR15" s="476"/>
      <c r="AS15" s="476"/>
      <c r="AT15" s="477"/>
      <c r="AU15" s="478"/>
      <c r="AV15" s="479"/>
      <c r="AW15" s="479"/>
      <c r="AX15" s="479"/>
      <c r="AY15" s="406" t="s">
        <v>141</v>
      </c>
      <c r="AZ15" s="407"/>
      <c r="BA15" s="407"/>
      <c r="BB15" s="407"/>
      <c r="BC15" s="407"/>
      <c r="BD15" s="407"/>
      <c r="BE15" s="407"/>
      <c r="BF15" s="407"/>
      <c r="BG15" s="407"/>
      <c r="BH15" s="407"/>
      <c r="BI15" s="407"/>
      <c r="BJ15" s="407"/>
      <c r="BK15" s="407"/>
      <c r="BL15" s="407"/>
      <c r="BM15" s="408"/>
      <c r="BN15" s="409">
        <v>2096649</v>
      </c>
      <c r="BO15" s="410"/>
      <c r="BP15" s="410"/>
      <c r="BQ15" s="410"/>
      <c r="BR15" s="410"/>
      <c r="BS15" s="410"/>
      <c r="BT15" s="410"/>
      <c r="BU15" s="411"/>
      <c r="BV15" s="409">
        <v>2082767</v>
      </c>
      <c r="BW15" s="410"/>
      <c r="BX15" s="410"/>
      <c r="BY15" s="410"/>
      <c r="BZ15" s="410"/>
      <c r="CA15" s="410"/>
      <c r="CB15" s="410"/>
      <c r="CC15" s="411"/>
      <c r="CD15" s="544" t="s">
        <v>142</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143</v>
      </c>
      <c r="M16" s="555"/>
      <c r="N16" s="555"/>
      <c r="O16" s="555"/>
      <c r="P16" s="555"/>
      <c r="Q16" s="556"/>
      <c r="R16" s="547" t="s">
        <v>144</v>
      </c>
      <c r="S16" s="548"/>
      <c r="T16" s="548"/>
      <c r="U16" s="548"/>
      <c r="V16" s="549"/>
      <c r="W16" s="436"/>
      <c r="X16" s="437"/>
      <c r="Y16" s="437"/>
      <c r="Z16" s="437"/>
      <c r="AA16" s="437"/>
      <c r="AB16" s="426"/>
      <c r="AC16" s="530">
        <v>42.9</v>
      </c>
      <c r="AD16" s="531"/>
      <c r="AE16" s="531"/>
      <c r="AF16" s="531"/>
      <c r="AG16" s="532"/>
      <c r="AH16" s="530">
        <v>44.8</v>
      </c>
      <c r="AI16" s="531"/>
      <c r="AJ16" s="531"/>
      <c r="AK16" s="531"/>
      <c r="AL16" s="533"/>
      <c r="AM16" s="475"/>
      <c r="AN16" s="476"/>
      <c r="AO16" s="476"/>
      <c r="AP16" s="476"/>
      <c r="AQ16" s="476"/>
      <c r="AR16" s="476"/>
      <c r="AS16" s="476"/>
      <c r="AT16" s="477"/>
      <c r="AU16" s="478"/>
      <c r="AV16" s="479"/>
      <c r="AW16" s="479"/>
      <c r="AX16" s="479"/>
      <c r="AY16" s="480" t="s">
        <v>145</v>
      </c>
      <c r="AZ16" s="481"/>
      <c r="BA16" s="481"/>
      <c r="BB16" s="481"/>
      <c r="BC16" s="481"/>
      <c r="BD16" s="481"/>
      <c r="BE16" s="481"/>
      <c r="BF16" s="481"/>
      <c r="BG16" s="481"/>
      <c r="BH16" s="481"/>
      <c r="BI16" s="481"/>
      <c r="BJ16" s="481"/>
      <c r="BK16" s="481"/>
      <c r="BL16" s="481"/>
      <c r="BM16" s="482"/>
      <c r="BN16" s="446">
        <v>6351775</v>
      </c>
      <c r="BO16" s="447"/>
      <c r="BP16" s="447"/>
      <c r="BQ16" s="447"/>
      <c r="BR16" s="447"/>
      <c r="BS16" s="447"/>
      <c r="BT16" s="447"/>
      <c r="BU16" s="448"/>
      <c r="BV16" s="446">
        <v>6196319</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146</v>
      </c>
      <c r="N17" s="551"/>
      <c r="O17" s="551"/>
      <c r="P17" s="551"/>
      <c r="Q17" s="552"/>
      <c r="R17" s="547" t="s">
        <v>144</v>
      </c>
      <c r="S17" s="548"/>
      <c r="T17" s="548"/>
      <c r="U17" s="548"/>
      <c r="V17" s="549"/>
      <c r="W17" s="462" t="s">
        <v>147</v>
      </c>
      <c r="X17" s="463"/>
      <c r="Y17" s="463"/>
      <c r="Z17" s="463"/>
      <c r="AA17" s="463"/>
      <c r="AB17" s="453"/>
      <c r="AC17" s="497">
        <v>5467</v>
      </c>
      <c r="AD17" s="498"/>
      <c r="AE17" s="498"/>
      <c r="AF17" s="498"/>
      <c r="AG17" s="537"/>
      <c r="AH17" s="497">
        <v>5521</v>
      </c>
      <c r="AI17" s="498"/>
      <c r="AJ17" s="498"/>
      <c r="AK17" s="498"/>
      <c r="AL17" s="499"/>
      <c r="AM17" s="475"/>
      <c r="AN17" s="476"/>
      <c r="AO17" s="476"/>
      <c r="AP17" s="476"/>
      <c r="AQ17" s="476"/>
      <c r="AR17" s="476"/>
      <c r="AS17" s="476"/>
      <c r="AT17" s="477"/>
      <c r="AU17" s="478"/>
      <c r="AV17" s="479"/>
      <c r="AW17" s="479"/>
      <c r="AX17" s="479"/>
      <c r="AY17" s="480" t="s">
        <v>148</v>
      </c>
      <c r="AZ17" s="481"/>
      <c r="BA17" s="481"/>
      <c r="BB17" s="481"/>
      <c r="BC17" s="481"/>
      <c r="BD17" s="481"/>
      <c r="BE17" s="481"/>
      <c r="BF17" s="481"/>
      <c r="BG17" s="481"/>
      <c r="BH17" s="481"/>
      <c r="BI17" s="481"/>
      <c r="BJ17" s="481"/>
      <c r="BK17" s="481"/>
      <c r="BL17" s="481"/>
      <c r="BM17" s="482"/>
      <c r="BN17" s="446">
        <v>2634105</v>
      </c>
      <c r="BO17" s="447"/>
      <c r="BP17" s="447"/>
      <c r="BQ17" s="447"/>
      <c r="BR17" s="447"/>
      <c r="BS17" s="447"/>
      <c r="BT17" s="447"/>
      <c r="BU17" s="448"/>
      <c r="BV17" s="446">
        <v>2611490</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149</v>
      </c>
      <c r="C18" s="489"/>
      <c r="D18" s="489"/>
      <c r="E18" s="558"/>
      <c r="F18" s="558"/>
      <c r="G18" s="558"/>
      <c r="H18" s="558"/>
      <c r="I18" s="558"/>
      <c r="J18" s="558"/>
      <c r="K18" s="558"/>
      <c r="L18" s="559">
        <v>185.19</v>
      </c>
      <c r="M18" s="559"/>
      <c r="N18" s="559"/>
      <c r="O18" s="559"/>
      <c r="P18" s="559"/>
      <c r="Q18" s="559"/>
      <c r="R18" s="560"/>
      <c r="S18" s="560"/>
      <c r="T18" s="560"/>
      <c r="U18" s="560"/>
      <c r="V18" s="561"/>
      <c r="W18" s="464"/>
      <c r="X18" s="465"/>
      <c r="Y18" s="465"/>
      <c r="Z18" s="465"/>
      <c r="AA18" s="465"/>
      <c r="AB18" s="456"/>
      <c r="AC18" s="562">
        <v>53.2</v>
      </c>
      <c r="AD18" s="563"/>
      <c r="AE18" s="563"/>
      <c r="AF18" s="563"/>
      <c r="AG18" s="564"/>
      <c r="AH18" s="562">
        <v>51.7</v>
      </c>
      <c r="AI18" s="563"/>
      <c r="AJ18" s="563"/>
      <c r="AK18" s="563"/>
      <c r="AL18" s="565"/>
      <c r="AM18" s="475"/>
      <c r="AN18" s="476"/>
      <c r="AO18" s="476"/>
      <c r="AP18" s="476"/>
      <c r="AQ18" s="476"/>
      <c r="AR18" s="476"/>
      <c r="AS18" s="476"/>
      <c r="AT18" s="477"/>
      <c r="AU18" s="478"/>
      <c r="AV18" s="479"/>
      <c r="AW18" s="479"/>
      <c r="AX18" s="479"/>
      <c r="AY18" s="480" t="s">
        <v>150</v>
      </c>
      <c r="AZ18" s="481"/>
      <c r="BA18" s="481"/>
      <c r="BB18" s="481"/>
      <c r="BC18" s="481"/>
      <c r="BD18" s="481"/>
      <c r="BE18" s="481"/>
      <c r="BF18" s="481"/>
      <c r="BG18" s="481"/>
      <c r="BH18" s="481"/>
      <c r="BI18" s="481"/>
      <c r="BJ18" s="481"/>
      <c r="BK18" s="481"/>
      <c r="BL18" s="481"/>
      <c r="BM18" s="482"/>
      <c r="BN18" s="446">
        <v>7391402</v>
      </c>
      <c r="BO18" s="447"/>
      <c r="BP18" s="447"/>
      <c r="BQ18" s="447"/>
      <c r="BR18" s="447"/>
      <c r="BS18" s="447"/>
      <c r="BT18" s="447"/>
      <c r="BU18" s="448"/>
      <c r="BV18" s="446">
        <v>7217570</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151</v>
      </c>
      <c r="C19" s="489"/>
      <c r="D19" s="489"/>
      <c r="E19" s="558"/>
      <c r="F19" s="558"/>
      <c r="G19" s="558"/>
      <c r="H19" s="558"/>
      <c r="I19" s="558"/>
      <c r="J19" s="558"/>
      <c r="K19" s="558"/>
      <c r="L19" s="566">
        <v>114</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152</v>
      </c>
      <c r="AZ19" s="481"/>
      <c r="BA19" s="481"/>
      <c r="BB19" s="481"/>
      <c r="BC19" s="481"/>
      <c r="BD19" s="481"/>
      <c r="BE19" s="481"/>
      <c r="BF19" s="481"/>
      <c r="BG19" s="481"/>
      <c r="BH19" s="481"/>
      <c r="BI19" s="481"/>
      <c r="BJ19" s="481"/>
      <c r="BK19" s="481"/>
      <c r="BL19" s="481"/>
      <c r="BM19" s="482"/>
      <c r="BN19" s="446">
        <v>8876537</v>
      </c>
      <c r="BO19" s="447"/>
      <c r="BP19" s="447"/>
      <c r="BQ19" s="447"/>
      <c r="BR19" s="447"/>
      <c r="BS19" s="447"/>
      <c r="BT19" s="447"/>
      <c r="BU19" s="448"/>
      <c r="BV19" s="446">
        <v>8643475</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153</v>
      </c>
      <c r="C20" s="489"/>
      <c r="D20" s="489"/>
      <c r="E20" s="558"/>
      <c r="F20" s="558"/>
      <c r="G20" s="558"/>
      <c r="H20" s="558"/>
      <c r="I20" s="558"/>
      <c r="J20" s="558"/>
      <c r="K20" s="558"/>
      <c r="L20" s="566">
        <v>6665</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154</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155</v>
      </c>
      <c r="C22" s="581"/>
      <c r="D22" s="582"/>
      <c r="E22" s="458" t="s">
        <v>1</v>
      </c>
      <c r="F22" s="463"/>
      <c r="G22" s="463"/>
      <c r="H22" s="463"/>
      <c r="I22" s="463"/>
      <c r="J22" s="463"/>
      <c r="K22" s="453"/>
      <c r="L22" s="458" t="s">
        <v>156</v>
      </c>
      <c r="M22" s="463"/>
      <c r="N22" s="463"/>
      <c r="O22" s="463"/>
      <c r="P22" s="453"/>
      <c r="Q22" s="589" t="s">
        <v>157</v>
      </c>
      <c r="R22" s="590"/>
      <c r="S22" s="590"/>
      <c r="T22" s="590"/>
      <c r="U22" s="590"/>
      <c r="V22" s="591"/>
      <c r="W22" s="595" t="s">
        <v>158</v>
      </c>
      <c r="X22" s="581"/>
      <c r="Y22" s="582"/>
      <c r="Z22" s="458" t="s">
        <v>1</v>
      </c>
      <c r="AA22" s="463"/>
      <c r="AB22" s="463"/>
      <c r="AC22" s="463"/>
      <c r="AD22" s="463"/>
      <c r="AE22" s="463"/>
      <c r="AF22" s="463"/>
      <c r="AG22" s="453"/>
      <c r="AH22" s="608" t="s">
        <v>159</v>
      </c>
      <c r="AI22" s="463"/>
      <c r="AJ22" s="463"/>
      <c r="AK22" s="463"/>
      <c r="AL22" s="453"/>
      <c r="AM22" s="608" t="s">
        <v>160</v>
      </c>
      <c r="AN22" s="609"/>
      <c r="AO22" s="609"/>
      <c r="AP22" s="609"/>
      <c r="AQ22" s="609"/>
      <c r="AR22" s="610"/>
      <c r="AS22" s="589" t="s">
        <v>157</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161</v>
      </c>
      <c r="AZ23" s="407"/>
      <c r="BA23" s="407"/>
      <c r="BB23" s="407"/>
      <c r="BC23" s="407"/>
      <c r="BD23" s="407"/>
      <c r="BE23" s="407"/>
      <c r="BF23" s="407"/>
      <c r="BG23" s="407"/>
      <c r="BH23" s="407"/>
      <c r="BI23" s="407"/>
      <c r="BJ23" s="407"/>
      <c r="BK23" s="407"/>
      <c r="BL23" s="407"/>
      <c r="BM23" s="408"/>
      <c r="BN23" s="446">
        <v>14936348</v>
      </c>
      <c r="BO23" s="447"/>
      <c r="BP23" s="447"/>
      <c r="BQ23" s="447"/>
      <c r="BR23" s="447"/>
      <c r="BS23" s="447"/>
      <c r="BT23" s="447"/>
      <c r="BU23" s="448"/>
      <c r="BV23" s="446">
        <v>15322143</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162</v>
      </c>
      <c r="F24" s="476"/>
      <c r="G24" s="476"/>
      <c r="H24" s="476"/>
      <c r="I24" s="476"/>
      <c r="J24" s="476"/>
      <c r="K24" s="477"/>
      <c r="L24" s="497">
        <v>1</v>
      </c>
      <c r="M24" s="498"/>
      <c r="N24" s="498"/>
      <c r="O24" s="498"/>
      <c r="P24" s="537"/>
      <c r="Q24" s="497">
        <v>8070</v>
      </c>
      <c r="R24" s="498"/>
      <c r="S24" s="498"/>
      <c r="T24" s="498"/>
      <c r="U24" s="498"/>
      <c r="V24" s="537"/>
      <c r="W24" s="596"/>
      <c r="X24" s="584"/>
      <c r="Y24" s="585"/>
      <c r="Z24" s="496" t="s">
        <v>163</v>
      </c>
      <c r="AA24" s="476"/>
      <c r="AB24" s="476"/>
      <c r="AC24" s="476"/>
      <c r="AD24" s="476"/>
      <c r="AE24" s="476"/>
      <c r="AF24" s="476"/>
      <c r="AG24" s="477"/>
      <c r="AH24" s="497">
        <v>183</v>
      </c>
      <c r="AI24" s="498"/>
      <c r="AJ24" s="498"/>
      <c r="AK24" s="498"/>
      <c r="AL24" s="537"/>
      <c r="AM24" s="497">
        <v>615429</v>
      </c>
      <c r="AN24" s="498"/>
      <c r="AO24" s="498"/>
      <c r="AP24" s="498"/>
      <c r="AQ24" s="498"/>
      <c r="AR24" s="537"/>
      <c r="AS24" s="497">
        <v>3363</v>
      </c>
      <c r="AT24" s="498"/>
      <c r="AU24" s="498"/>
      <c r="AV24" s="498"/>
      <c r="AW24" s="498"/>
      <c r="AX24" s="499"/>
      <c r="AY24" s="616" t="s">
        <v>164</v>
      </c>
      <c r="AZ24" s="617"/>
      <c r="BA24" s="617"/>
      <c r="BB24" s="617"/>
      <c r="BC24" s="617"/>
      <c r="BD24" s="617"/>
      <c r="BE24" s="617"/>
      <c r="BF24" s="617"/>
      <c r="BG24" s="617"/>
      <c r="BH24" s="617"/>
      <c r="BI24" s="617"/>
      <c r="BJ24" s="617"/>
      <c r="BK24" s="617"/>
      <c r="BL24" s="617"/>
      <c r="BM24" s="618"/>
      <c r="BN24" s="446">
        <v>12632800</v>
      </c>
      <c r="BO24" s="447"/>
      <c r="BP24" s="447"/>
      <c r="BQ24" s="447"/>
      <c r="BR24" s="447"/>
      <c r="BS24" s="447"/>
      <c r="BT24" s="447"/>
      <c r="BU24" s="448"/>
      <c r="BV24" s="446">
        <v>12377374</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165</v>
      </c>
      <c r="F25" s="476"/>
      <c r="G25" s="476"/>
      <c r="H25" s="476"/>
      <c r="I25" s="476"/>
      <c r="J25" s="476"/>
      <c r="K25" s="477"/>
      <c r="L25" s="497">
        <v>1</v>
      </c>
      <c r="M25" s="498"/>
      <c r="N25" s="498"/>
      <c r="O25" s="498"/>
      <c r="P25" s="537"/>
      <c r="Q25" s="497">
        <v>6480</v>
      </c>
      <c r="R25" s="498"/>
      <c r="S25" s="498"/>
      <c r="T25" s="498"/>
      <c r="U25" s="498"/>
      <c r="V25" s="537"/>
      <c r="W25" s="596"/>
      <c r="X25" s="584"/>
      <c r="Y25" s="585"/>
      <c r="Z25" s="496" t="s">
        <v>166</v>
      </c>
      <c r="AA25" s="476"/>
      <c r="AB25" s="476"/>
      <c r="AC25" s="476"/>
      <c r="AD25" s="476"/>
      <c r="AE25" s="476"/>
      <c r="AF25" s="476"/>
      <c r="AG25" s="477"/>
      <c r="AH25" s="497" t="s">
        <v>131</v>
      </c>
      <c r="AI25" s="498"/>
      <c r="AJ25" s="498"/>
      <c r="AK25" s="498"/>
      <c r="AL25" s="537"/>
      <c r="AM25" s="497" t="s">
        <v>167</v>
      </c>
      <c r="AN25" s="498"/>
      <c r="AO25" s="498"/>
      <c r="AP25" s="498"/>
      <c r="AQ25" s="498"/>
      <c r="AR25" s="537"/>
      <c r="AS25" s="497" t="s">
        <v>123</v>
      </c>
      <c r="AT25" s="498"/>
      <c r="AU25" s="498"/>
      <c r="AV25" s="498"/>
      <c r="AW25" s="498"/>
      <c r="AX25" s="499"/>
      <c r="AY25" s="406" t="s">
        <v>168</v>
      </c>
      <c r="AZ25" s="407"/>
      <c r="BA25" s="407"/>
      <c r="BB25" s="407"/>
      <c r="BC25" s="407"/>
      <c r="BD25" s="407"/>
      <c r="BE25" s="407"/>
      <c r="BF25" s="407"/>
      <c r="BG25" s="407"/>
      <c r="BH25" s="407"/>
      <c r="BI25" s="407"/>
      <c r="BJ25" s="407"/>
      <c r="BK25" s="407"/>
      <c r="BL25" s="407"/>
      <c r="BM25" s="408"/>
      <c r="BN25" s="409" t="s">
        <v>123</v>
      </c>
      <c r="BO25" s="410"/>
      <c r="BP25" s="410"/>
      <c r="BQ25" s="410"/>
      <c r="BR25" s="410"/>
      <c r="BS25" s="410"/>
      <c r="BT25" s="410"/>
      <c r="BU25" s="411"/>
      <c r="BV25" s="409" t="s">
        <v>169</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170</v>
      </c>
      <c r="F26" s="476"/>
      <c r="G26" s="476"/>
      <c r="H26" s="476"/>
      <c r="I26" s="476"/>
      <c r="J26" s="476"/>
      <c r="K26" s="477"/>
      <c r="L26" s="497">
        <v>1</v>
      </c>
      <c r="M26" s="498"/>
      <c r="N26" s="498"/>
      <c r="O26" s="498"/>
      <c r="P26" s="537"/>
      <c r="Q26" s="497">
        <v>5980</v>
      </c>
      <c r="R26" s="498"/>
      <c r="S26" s="498"/>
      <c r="T26" s="498"/>
      <c r="U26" s="498"/>
      <c r="V26" s="537"/>
      <c r="W26" s="596"/>
      <c r="X26" s="584"/>
      <c r="Y26" s="585"/>
      <c r="Z26" s="496" t="s">
        <v>171</v>
      </c>
      <c r="AA26" s="606"/>
      <c r="AB26" s="606"/>
      <c r="AC26" s="606"/>
      <c r="AD26" s="606"/>
      <c r="AE26" s="606"/>
      <c r="AF26" s="606"/>
      <c r="AG26" s="607"/>
      <c r="AH26" s="497">
        <v>2</v>
      </c>
      <c r="AI26" s="498"/>
      <c r="AJ26" s="498"/>
      <c r="AK26" s="498"/>
      <c r="AL26" s="537"/>
      <c r="AM26" s="497" t="s">
        <v>172</v>
      </c>
      <c r="AN26" s="498"/>
      <c r="AO26" s="498"/>
      <c r="AP26" s="498"/>
      <c r="AQ26" s="498"/>
      <c r="AR26" s="537"/>
      <c r="AS26" s="497" t="s">
        <v>173</v>
      </c>
      <c r="AT26" s="498"/>
      <c r="AU26" s="498"/>
      <c r="AV26" s="498"/>
      <c r="AW26" s="498"/>
      <c r="AX26" s="499"/>
      <c r="AY26" s="449" t="s">
        <v>174</v>
      </c>
      <c r="AZ26" s="450"/>
      <c r="BA26" s="450"/>
      <c r="BB26" s="450"/>
      <c r="BC26" s="450"/>
      <c r="BD26" s="450"/>
      <c r="BE26" s="450"/>
      <c r="BF26" s="450"/>
      <c r="BG26" s="450"/>
      <c r="BH26" s="450"/>
      <c r="BI26" s="450"/>
      <c r="BJ26" s="450"/>
      <c r="BK26" s="450"/>
      <c r="BL26" s="450"/>
      <c r="BM26" s="451"/>
      <c r="BN26" s="446" t="s">
        <v>123</v>
      </c>
      <c r="BO26" s="447"/>
      <c r="BP26" s="447"/>
      <c r="BQ26" s="447"/>
      <c r="BR26" s="447"/>
      <c r="BS26" s="447"/>
      <c r="BT26" s="447"/>
      <c r="BU26" s="448"/>
      <c r="BV26" s="446" t="s">
        <v>131</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175</v>
      </c>
      <c r="F27" s="476"/>
      <c r="G27" s="476"/>
      <c r="H27" s="476"/>
      <c r="I27" s="476"/>
      <c r="J27" s="476"/>
      <c r="K27" s="477"/>
      <c r="L27" s="497">
        <v>1</v>
      </c>
      <c r="M27" s="498"/>
      <c r="N27" s="498"/>
      <c r="O27" s="498"/>
      <c r="P27" s="537"/>
      <c r="Q27" s="497">
        <v>3300</v>
      </c>
      <c r="R27" s="498"/>
      <c r="S27" s="498"/>
      <c r="T27" s="498"/>
      <c r="U27" s="498"/>
      <c r="V27" s="537"/>
      <c r="W27" s="596"/>
      <c r="X27" s="584"/>
      <c r="Y27" s="585"/>
      <c r="Z27" s="496" t="s">
        <v>176</v>
      </c>
      <c r="AA27" s="476"/>
      <c r="AB27" s="476"/>
      <c r="AC27" s="476"/>
      <c r="AD27" s="476"/>
      <c r="AE27" s="476"/>
      <c r="AF27" s="476"/>
      <c r="AG27" s="477"/>
      <c r="AH27" s="497">
        <v>9</v>
      </c>
      <c r="AI27" s="498"/>
      <c r="AJ27" s="498"/>
      <c r="AK27" s="498"/>
      <c r="AL27" s="537"/>
      <c r="AM27" s="497">
        <v>32242</v>
      </c>
      <c r="AN27" s="498"/>
      <c r="AO27" s="498"/>
      <c r="AP27" s="498"/>
      <c r="AQ27" s="498"/>
      <c r="AR27" s="537"/>
      <c r="AS27" s="497">
        <v>3582</v>
      </c>
      <c r="AT27" s="498"/>
      <c r="AU27" s="498"/>
      <c r="AV27" s="498"/>
      <c r="AW27" s="498"/>
      <c r="AX27" s="499"/>
      <c r="AY27" s="538" t="s">
        <v>177</v>
      </c>
      <c r="AZ27" s="539"/>
      <c r="BA27" s="539"/>
      <c r="BB27" s="539"/>
      <c r="BC27" s="539"/>
      <c r="BD27" s="539"/>
      <c r="BE27" s="539"/>
      <c r="BF27" s="539"/>
      <c r="BG27" s="539"/>
      <c r="BH27" s="539"/>
      <c r="BI27" s="539"/>
      <c r="BJ27" s="539"/>
      <c r="BK27" s="539"/>
      <c r="BL27" s="539"/>
      <c r="BM27" s="540"/>
      <c r="BN27" s="619">
        <v>112096</v>
      </c>
      <c r="BO27" s="620"/>
      <c r="BP27" s="620"/>
      <c r="BQ27" s="620"/>
      <c r="BR27" s="620"/>
      <c r="BS27" s="620"/>
      <c r="BT27" s="620"/>
      <c r="BU27" s="621"/>
      <c r="BV27" s="619">
        <v>112078</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178</v>
      </c>
      <c r="F28" s="476"/>
      <c r="G28" s="476"/>
      <c r="H28" s="476"/>
      <c r="I28" s="476"/>
      <c r="J28" s="476"/>
      <c r="K28" s="477"/>
      <c r="L28" s="497">
        <v>1</v>
      </c>
      <c r="M28" s="498"/>
      <c r="N28" s="498"/>
      <c r="O28" s="498"/>
      <c r="P28" s="537"/>
      <c r="Q28" s="497">
        <v>2400</v>
      </c>
      <c r="R28" s="498"/>
      <c r="S28" s="498"/>
      <c r="T28" s="498"/>
      <c r="U28" s="498"/>
      <c r="V28" s="537"/>
      <c r="W28" s="596"/>
      <c r="X28" s="584"/>
      <c r="Y28" s="585"/>
      <c r="Z28" s="496" t="s">
        <v>179</v>
      </c>
      <c r="AA28" s="476"/>
      <c r="AB28" s="476"/>
      <c r="AC28" s="476"/>
      <c r="AD28" s="476"/>
      <c r="AE28" s="476"/>
      <c r="AF28" s="476"/>
      <c r="AG28" s="477"/>
      <c r="AH28" s="497" t="s">
        <v>180</v>
      </c>
      <c r="AI28" s="498"/>
      <c r="AJ28" s="498"/>
      <c r="AK28" s="498"/>
      <c r="AL28" s="537"/>
      <c r="AM28" s="497" t="s">
        <v>131</v>
      </c>
      <c r="AN28" s="498"/>
      <c r="AO28" s="498"/>
      <c r="AP28" s="498"/>
      <c r="AQ28" s="498"/>
      <c r="AR28" s="537"/>
      <c r="AS28" s="497" t="s">
        <v>180</v>
      </c>
      <c r="AT28" s="498"/>
      <c r="AU28" s="498"/>
      <c r="AV28" s="498"/>
      <c r="AW28" s="498"/>
      <c r="AX28" s="499"/>
      <c r="AY28" s="622" t="s">
        <v>181</v>
      </c>
      <c r="AZ28" s="623"/>
      <c r="BA28" s="623"/>
      <c r="BB28" s="624"/>
      <c r="BC28" s="406" t="s">
        <v>42</v>
      </c>
      <c r="BD28" s="407"/>
      <c r="BE28" s="407"/>
      <c r="BF28" s="407"/>
      <c r="BG28" s="407"/>
      <c r="BH28" s="407"/>
      <c r="BI28" s="407"/>
      <c r="BJ28" s="407"/>
      <c r="BK28" s="407"/>
      <c r="BL28" s="407"/>
      <c r="BM28" s="408"/>
      <c r="BN28" s="409">
        <v>3070427</v>
      </c>
      <c r="BO28" s="410"/>
      <c r="BP28" s="410"/>
      <c r="BQ28" s="410"/>
      <c r="BR28" s="410"/>
      <c r="BS28" s="410"/>
      <c r="BT28" s="410"/>
      <c r="BU28" s="411"/>
      <c r="BV28" s="409">
        <v>3321957</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182</v>
      </c>
      <c r="F29" s="476"/>
      <c r="G29" s="476"/>
      <c r="H29" s="476"/>
      <c r="I29" s="476"/>
      <c r="J29" s="476"/>
      <c r="K29" s="477"/>
      <c r="L29" s="497">
        <v>12</v>
      </c>
      <c r="M29" s="498"/>
      <c r="N29" s="498"/>
      <c r="O29" s="498"/>
      <c r="P29" s="537"/>
      <c r="Q29" s="497">
        <v>2150</v>
      </c>
      <c r="R29" s="498"/>
      <c r="S29" s="498"/>
      <c r="T29" s="498"/>
      <c r="U29" s="498"/>
      <c r="V29" s="537"/>
      <c r="W29" s="597"/>
      <c r="X29" s="598"/>
      <c r="Y29" s="599"/>
      <c r="Z29" s="496" t="s">
        <v>183</v>
      </c>
      <c r="AA29" s="476"/>
      <c r="AB29" s="476"/>
      <c r="AC29" s="476"/>
      <c r="AD29" s="476"/>
      <c r="AE29" s="476"/>
      <c r="AF29" s="476"/>
      <c r="AG29" s="477"/>
      <c r="AH29" s="497">
        <v>192</v>
      </c>
      <c r="AI29" s="498"/>
      <c r="AJ29" s="498"/>
      <c r="AK29" s="498"/>
      <c r="AL29" s="537"/>
      <c r="AM29" s="497">
        <v>647671</v>
      </c>
      <c r="AN29" s="498"/>
      <c r="AO29" s="498"/>
      <c r="AP29" s="498"/>
      <c r="AQ29" s="498"/>
      <c r="AR29" s="537"/>
      <c r="AS29" s="497">
        <v>3373</v>
      </c>
      <c r="AT29" s="498"/>
      <c r="AU29" s="498"/>
      <c r="AV29" s="498"/>
      <c r="AW29" s="498"/>
      <c r="AX29" s="499"/>
      <c r="AY29" s="625"/>
      <c r="AZ29" s="626"/>
      <c r="BA29" s="626"/>
      <c r="BB29" s="627"/>
      <c r="BC29" s="480" t="s">
        <v>184</v>
      </c>
      <c r="BD29" s="481"/>
      <c r="BE29" s="481"/>
      <c r="BF29" s="481"/>
      <c r="BG29" s="481"/>
      <c r="BH29" s="481"/>
      <c r="BI29" s="481"/>
      <c r="BJ29" s="481"/>
      <c r="BK29" s="481"/>
      <c r="BL29" s="481"/>
      <c r="BM29" s="482"/>
      <c r="BN29" s="446">
        <v>303083</v>
      </c>
      <c r="BO29" s="447"/>
      <c r="BP29" s="447"/>
      <c r="BQ29" s="447"/>
      <c r="BR29" s="447"/>
      <c r="BS29" s="447"/>
      <c r="BT29" s="447"/>
      <c r="BU29" s="448"/>
      <c r="BV29" s="446">
        <v>302596</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185</v>
      </c>
      <c r="X30" s="604"/>
      <c r="Y30" s="604"/>
      <c r="Z30" s="604"/>
      <c r="AA30" s="604"/>
      <c r="AB30" s="604"/>
      <c r="AC30" s="604"/>
      <c r="AD30" s="604"/>
      <c r="AE30" s="604"/>
      <c r="AF30" s="604"/>
      <c r="AG30" s="605"/>
      <c r="AH30" s="562">
        <v>98.7</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3354294</v>
      </c>
      <c r="BO30" s="620"/>
      <c r="BP30" s="620"/>
      <c r="BQ30" s="620"/>
      <c r="BR30" s="620"/>
      <c r="BS30" s="620"/>
      <c r="BT30" s="620"/>
      <c r="BU30" s="621"/>
      <c r="BV30" s="619">
        <v>3306181</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186</v>
      </c>
      <c r="D32" s="193"/>
      <c r="E32" s="193"/>
      <c r="F32" s="190"/>
      <c r="G32" s="190"/>
      <c r="H32" s="190"/>
      <c r="I32" s="190"/>
      <c r="J32" s="190"/>
      <c r="K32" s="190"/>
      <c r="L32" s="190"/>
      <c r="M32" s="190"/>
      <c r="N32" s="190"/>
      <c r="O32" s="190"/>
      <c r="P32" s="190"/>
      <c r="Q32" s="190"/>
      <c r="R32" s="190"/>
      <c r="S32" s="190"/>
      <c r="T32" s="190"/>
      <c r="U32" s="190" t="s">
        <v>187</v>
      </c>
      <c r="V32" s="190"/>
      <c r="W32" s="190"/>
      <c r="X32" s="190"/>
      <c r="Y32" s="190"/>
      <c r="Z32" s="190"/>
      <c r="AA32" s="190"/>
      <c r="AB32" s="190"/>
      <c r="AC32" s="190"/>
      <c r="AD32" s="190"/>
      <c r="AE32" s="190"/>
      <c r="AF32" s="190"/>
      <c r="AG32" s="190"/>
      <c r="AH32" s="190"/>
      <c r="AI32" s="190"/>
      <c r="AJ32" s="190"/>
      <c r="AK32" s="190"/>
      <c r="AL32" s="190"/>
      <c r="AM32" s="194" t="s">
        <v>188</v>
      </c>
      <c r="AN32" s="190"/>
      <c r="AO32" s="190"/>
      <c r="AP32" s="190"/>
      <c r="AQ32" s="190"/>
      <c r="AR32" s="190"/>
      <c r="AS32" s="194"/>
      <c r="AT32" s="194"/>
      <c r="AU32" s="194"/>
      <c r="AV32" s="194"/>
      <c r="AW32" s="194"/>
      <c r="AX32" s="194"/>
      <c r="AY32" s="194"/>
      <c r="AZ32" s="194"/>
      <c r="BA32" s="194"/>
      <c r="BB32" s="190"/>
      <c r="BC32" s="194"/>
      <c r="BD32" s="190"/>
      <c r="BE32" s="194" t="s">
        <v>189</v>
      </c>
      <c r="BF32" s="190"/>
      <c r="BG32" s="190"/>
      <c r="BH32" s="190"/>
      <c r="BI32" s="190"/>
      <c r="BJ32" s="194"/>
      <c r="BK32" s="194"/>
      <c r="BL32" s="194"/>
      <c r="BM32" s="194"/>
      <c r="BN32" s="194"/>
      <c r="BO32" s="194"/>
      <c r="BP32" s="194"/>
      <c r="BQ32" s="194"/>
      <c r="BR32" s="190"/>
      <c r="BS32" s="190"/>
      <c r="BT32" s="190"/>
      <c r="BU32" s="190"/>
      <c r="BV32" s="190"/>
      <c r="BW32" s="190" t="s">
        <v>190</v>
      </c>
      <c r="BX32" s="190"/>
      <c r="BY32" s="190"/>
      <c r="BZ32" s="190"/>
      <c r="CA32" s="190"/>
      <c r="CB32" s="194"/>
      <c r="CC32" s="194"/>
      <c r="CD32" s="194"/>
      <c r="CE32" s="194"/>
      <c r="CF32" s="194"/>
      <c r="CG32" s="194"/>
      <c r="CH32" s="194"/>
      <c r="CI32" s="194"/>
      <c r="CJ32" s="194"/>
      <c r="CK32" s="194"/>
      <c r="CL32" s="194"/>
      <c r="CM32" s="194"/>
      <c r="CN32" s="194"/>
      <c r="CO32" s="194" t="s">
        <v>191</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192</v>
      </c>
      <c r="D33" s="470"/>
      <c r="E33" s="435" t="s">
        <v>193</v>
      </c>
      <c r="F33" s="435"/>
      <c r="G33" s="435"/>
      <c r="H33" s="435"/>
      <c r="I33" s="435"/>
      <c r="J33" s="435"/>
      <c r="K33" s="435"/>
      <c r="L33" s="435"/>
      <c r="M33" s="435"/>
      <c r="N33" s="435"/>
      <c r="O33" s="435"/>
      <c r="P33" s="435"/>
      <c r="Q33" s="435"/>
      <c r="R33" s="435"/>
      <c r="S33" s="435"/>
      <c r="T33" s="195"/>
      <c r="U33" s="470" t="s">
        <v>192</v>
      </c>
      <c r="V33" s="470"/>
      <c r="W33" s="435" t="s">
        <v>194</v>
      </c>
      <c r="X33" s="435"/>
      <c r="Y33" s="435"/>
      <c r="Z33" s="435"/>
      <c r="AA33" s="435"/>
      <c r="AB33" s="435"/>
      <c r="AC33" s="435"/>
      <c r="AD33" s="435"/>
      <c r="AE33" s="435"/>
      <c r="AF33" s="435"/>
      <c r="AG33" s="435"/>
      <c r="AH33" s="435"/>
      <c r="AI33" s="435"/>
      <c r="AJ33" s="435"/>
      <c r="AK33" s="435"/>
      <c r="AL33" s="195"/>
      <c r="AM33" s="470" t="s">
        <v>195</v>
      </c>
      <c r="AN33" s="470"/>
      <c r="AO33" s="435" t="s">
        <v>194</v>
      </c>
      <c r="AP33" s="435"/>
      <c r="AQ33" s="435"/>
      <c r="AR33" s="435"/>
      <c r="AS33" s="435"/>
      <c r="AT33" s="435"/>
      <c r="AU33" s="435"/>
      <c r="AV33" s="435"/>
      <c r="AW33" s="435"/>
      <c r="AX33" s="435"/>
      <c r="AY33" s="435"/>
      <c r="AZ33" s="435"/>
      <c r="BA33" s="435"/>
      <c r="BB33" s="435"/>
      <c r="BC33" s="435"/>
      <c r="BD33" s="196"/>
      <c r="BE33" s="435" t="s">
        <v>196</v>
      </c>
      <c r="BF33" s="435"/>
      <c r="BG33" s="435" t="s">
        <v>197</v>
      </c>
      <c r="BH33" s="435"/>
      <c r="BI33" s="435"/>
      <c r="BJ33" s="435"/>
      <c r="BK33" s="435"/>
      <c r="BL33" s="435"/>
      <c r="BM33" s="435"/>
      <c r="BN33" s="435"/>
      <c r="BO33" s="435"/>
      <c r="BP33" s="435"/>
      <c r="BQ33" s="435"/>
      <c r="BR33" s="435"/>
      <c r="BS33" s="435"/>
      <c r="BT33" s="435"/>
      <c r="BU33" s="435"/>
      <c r="BV33" s="196"/>
      <c r="BW33" s="470" t="s">
        <v>196</v>
      </c>
      <c r="BX33" s="470"/>
      <c r="BY33" s="435" t="s">
        <v>198</v>
      </c>
      <c r="BZ33" s="435"/>
      <c r="CA33" s="435"/>
      <c r="CB33" s="435"/>
      <c r="CC33" s="435"/>
      <c r="CD33" s="435"/>
      <c r="CE33" s="435"/>
      <c r="CF33" s="435"/>
      <c r="CG33" s="435"/>
      <c r="CH33" s="435"/>
      <c r="CI33" s="435"/>
      <c r="CJ33" s="435"/>
      <c r="CK33" s="435"/>
      <c r="CL33" s="435"/>
      <c r="CM33" s="435"/>
      <c r="CN33" s="195"/>
      <c r="CO33" s="470" t="s">
        <v>199</v>
      </c>
      <c r="CP33" s="470"/>
      <c r="CQ33" s="435" t="s">
        <v>200</v>
      </c>
      <c r="CR33" s="435"/>
      <c r="CS33" s="435"/>
      <c r="CT33" s="435"/>
      <c r="CU33" s="435"/>
      <c r="CV33" s="435"/>
      <c r="CW33" s="435"/>
      <c r="CX33" s="435"/>
      <c r="CY33" s="435"/>
      <c r="CZ33" s="435"/>
      <c r="DA33" s="435"/>
      <c r="DB33" s="435"/>
      <c r="DC33" s="435"/>
      <c r="DD33" s="435"/>
      <c r="DE33" s="435"/>
      <c r="DF33" s="195"/>
      <c r="DG33" s="631" t="s">
        <v>201</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4</v>
      </c>
      <c r="V34" s="632"/>
      <c r="W34" s="633" t="str">
        <f>IF('各会計、関係団体の財政状況及び健全化判断比率'!B28="","",'各会計、関係団体の財政状況及び健全化判断比率'!B28)</f>
        <v>国民健康保険特別会計（事業勘定）</v>
      </c>
      <c r="X34" s="633"/>
      <c r="Y34" s="633"/>
      <c r="Z34" s="633"/>
      <c r="AA34" s="633"/>
      <c r="AB34" s="633"/>
      <c r="AC34" s="633"/>
      <c r="AD34" s="633"/>
      <c r="AE34" s="633"/>
      <c r="AF34" s="633"/>
      <c r="AG34" s="633"/>
      <c r="AH34" s="633"/>
      <c r="AI34" s="633"/>
      <c r="AJ34" s="633"/>
      <c r="AK34" s="633"/>
      <c r="AL34" s="193"/>
      <c r="AM34" s="632">
        <f>IF(AO34="","",MAX(C34:D43,U34:V43)+1)</f>
        <v>8</v>
      </c>
      <c r="AN34" s="632"/>
      <c r="AO34" s="633" t="str">
        <f>IF('各会計、関係団体の財政状況及び健全化判断比率'!B32="","",'各会計、関係団体の財政状況及び健全化判断比率'!B32)</f>
        <v>水道事業特別会計</v>
      </c>
      <c r="AP34" s="633"/>
      <c r="AQ34" s="633"/>
      <c r="AR34" s="633"/>
      <c r="AS34" s="633"/>
      <c r="AT34" s="633"/>
      <c r="AU34" s="633"/>
      <c r="AV34" s="633"/>
      <c r="AW34" s="633"/>
      <c r="AX34" s="633"/>
      <c r="AY34" s="633"/>
      <c r="AZ34" s="633"/>
      <c r="BA34" s="633"/>
      <c r="BB34" s="633"/>
      <c r="BC34" s="633"/>
      <c r="BD34" s="193"/>
      <c r="BE34" s="632">
        <f>IF(BG34="","",MAX(C34:D43,U34:V43,AM34:AN43)+1)</f>
        <v>10</v>
      </c>
      <c r="BF34" s="632"/>
      <c r="BG34" s="633" t="str">
        <f>IF('各会計、関係団体の財政状況及び健全化判断比率'!B34="","",'各会計、関係団体の財政状況及び健全化判断比率'!B34)</f>
        <v>宅地造成事業特別会計</v>
      </c>
      <c r="BH34" s="633"/>
      <c r="BI34" s="633"/>
      <c r="BJ34" s="633"/>
      <c r="BK34" s="633"/>
      <c r="BL34" s="633"/>
      <c r="BM34" s="633"/>
      <c r="BN34" s="633"/>
      <c r="BO34" s="633"/>
      <c r="BP34" s="633"/>
      <c r="BQ34" s="633"/>
      <c r="BR34" s="633"/>
      <c r="BS34" s="633"/>
      <c r="BT34" s="633"/>
      <c r="BU34" s="633"/>
      <c r="BV34" s="193"/>
      <c r="BW34" s="632">
        <f>IF(BY34="","",MAX(C34:D43,U34:V43,AM34:AN43,BE34:BF43)+1)</f>
        <v>11</v>
      </c>
      <c r="BX34" s="632"/>
      <c r="BY34" s="633" t="str">
        <f>IF('各会計、関係団体の財政状況及び健全化判断比率'!B68="","",'各会計、関係団体の財政状況及び健全化判断比率'!B68)</f>
        <v>西脇多可行政事務組合</v>
      </c>
      <c r="BZ34" s="633"/>
      <c r="CA34" s="633"/>
      <c r="CB34" s="633"/>
      <c r="CC34" s="633"/>
      <c r="CD34" s="633"/>
      <c r="CE34" s="633"/>
      <c r="CF34" s="633"/>
      <c r="CG34" s="633"/>
      <c r="CH34" s="633"/>
      <c r="CI34" s="633"/>
      <c r="CJ34" s="633"/>
      <c r="CK34" s="633"/>
      <c r="CL34" s="633"/>
      <c r="CM34" s="633"/>
      <c r="CN34" s="193"/>
      <c r="CO34" s="632" t="str">
        <f>IF(CQ34="","",MAX(C34:D43,U34:V43,AM34:AN43,BE34:BF43,BW34:BX43)+1)</f>
        <v/>
      </c>
      <c r="CP34" s="632"/>
      <c r="CQ34" s="633" t="str">
        <f>IF('各会計、関係団体の財政状況及び健全化判断比率'!BS7="","",'各会計、関係団体の財政状況及び健全化判断比率'!BS7)</f>
        <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x14ac:dyDescent="0.15">
      <c r="A35" s="166"/>
      <c r="B35" s="192"/>
      <c r="C35" s="632">
        <f>IF(E35="","",C34+1)</f>
        <v>2</v>
      </c>
      <c r="D35" s="632"/>
      <c r="E35" s="633" t="str">
        <f>IF('各会計、関係団体の財政状況及び健全化判断比率'!B8="","",'各会計、関係団体の財政状況及び健全化判断比率'!B8)</f>
        <v>学校給食事業特別会計</v>
      </c>
      <c r="F35" s="633"/>
      <c r="G35" s="633"/>
      <c r="H35" s="633"/>
      <c r="I35" s="633"/>
      <c r="J35" s="633"/>
      <c r="K35" s="633"/>
      <c r="L35" s="633"/>
      <c r="M35" s="633"/>
      <c r="N35" s="633"/>
      <c r="O35" s="633"/>
      <c r="P35" s="633"/>
      <c r="Q35" s="633"/>
      <c r="R35" s="633"/>
      <c r="S35" s="633"/>
      <c r="T35" s="193"/>
      <c r="U35" s="632">
        <f>IF(W35="","",U34+1)</f>
        <v>5</v>
      </c>
      <c r="V35" s="632"/>
      <c r="W35" s="633" t="str">
        <f>IF('各会計、関係団体の財政状況及び健全化判断比率'!B29="","",'各会計、関係団体の財政状況及び健全化判断比率'!B29)</f>
        <v>国民健康保険特別会計（直診勘定）</v>
      </c>
      <c r="X35" s="633"/>
      <c r="Y35" s="633"/>
      <c r="Z35" s="633"/>
      <c r="AA35" s="633"/>
      <c r="AB35" s="633"/>
      <c r="AC35" s="633"/>
      <c r="AD35" s="633"/>
      <c r="AE35" s="633"/>
      <c r="AF35" s="633"/>
      <c r="AG35" s="633"/>
      <c r="AH35" s="633"/>
      <c r="AI35" s="633"/>
      <c r="AJ35" s="633"/>
      <c r="AK35" s="633"/>
      <c r="AL35" s="193"/>
      <c r="AM35" s="632">
        <f t="shared" ref="AM35:AM43" si="0">IF(AO35="","",AM34+1)</f>
        <v>9</v>
      </c>
      <c r="AN35" s="632"/>
      <c r="AO35" s="633" t="str">
        <f>IF('各会計、関係団体の財政状況及び健全化判断比率'!B33="","",'各会計、関係団体の財政状況及び健全化判断比率'!B33)</f>
        <v>下水道事業特別会計</v>
      </c>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12</v>
      </c>
      <c r="BX35" s="632"/>
      <c r="BY35" s="633" t="str">
        <f>IF('各会計、関係団体の財政状況及び健全化判断比率'!B69="","",'各会計、関係団体の財政状況及び健全化判断比率'!B69)</f>
        <v>北播磨清掃事務組合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f>IF(E36="","",C35+1)</f>
        <v>3</v>
      </c>
      <c r="D36" s="632"/>
      <c r="E36" s="633" t="str">
        <f>IF('各会計、関係団体の財政状況及び健全化判断比率'!B9="","",'各会計、関係団体の財政状況及び健全化判断比率'!B9)</f>
        <v>診療所事業特別会計</v>
      </c>
      <c r="F36" s="633"/>
      <c r="G36" s="633"/>
      <c r="H36" s="633"/>
      <c r="I36" s="633"/>
      <c r="J36" s="633"/>
      <c r="K36" s="633"/>
      <c r="L36" s="633"/>
      <c r="M36" s="633"/>
      <c r="N36" s="633"/>
      <c r="O36" s="633"/>
      <c r="P36" s="633"/>
      <c r="Q36" s="633"/>
      <c r="R36" s="633"/>
      <c r="S36" s="633"/>
      <c r="T36" s="193"/>
      <c r="U36" s="632">
        <f t="shared" ref="U36:U43" si="4">IF(W36="","",U35+1)</f>
        <v>6</v>
      </c>
      <c r="V36" s="632"/>
      <c r="W36" s="633" t="str">
        <f>IF('各会計、関係団体の財政状況及び健全化判断比率'!B30="","",'各会計、関係団体の財政状況及び健全化判断比率'!B30)</f>
        <v>介護保険特別会計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13</v>
      </c>
      <c r="BX36" s="632"/>
      <c r="BY36" s="633" t="str">
        <f>IF('各会計、関係団体の財政状況及び健全化判断比率'!B70="","",'各会計、関係団体の財政状況及び健全化判断比率'!B70)</f>
        <v>兵庫県市町村職員退職手当組合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f t="shared" si="4"/>
        <v>7</v>
      </c>
      <c r="V37" s="632"/>
      <c r="W37" s="633" t="str">
        <f>IF('各会計、関係団体の財政状況及び健全化判断比率'!B31="","",'各会計、関係団体の財政状況及び健全化判断比率'!B31)</f>
        <v>後期高齢者医療特別会計</v>
      </c>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14</v>
      </c>
      <c r="BX37" s="632"/>
      <c r="BY37" s="633" t="str">
        <f>IF('各会計、関係団体の財政状況及び健全化判断比率'!B71="","",'各会計、関係団体の財政状況及び健全化判断比率'!B71)</f>
        <v>兵庫県市町交通災害共済組合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15</v>
      </c>
      <c r="BX38" s="632"/>
      <c r="BY38" s="633" t="str">
        <f>IF('各会計、関係団体の財政状況及び健全化判断比率'!B72="","",'各会計、関係団体の財政状況及び健全化判断比率'!B72)</f>
        <v>兵庫県議会議員公務災害補償組合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16</v>
      </c>
      <c r="BX39" s="632"/>
      <c r="BY39" s="633" t="str">
        <f>IF('各会計、関係団体の財政状況及び健全化判断比率'!B73="","",'各会計、関係団体の財政状況及び健全化判断比率'!B73)</f>
        <v>兵庫県後期高齢者医療広域連合（一般会計）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17</v>
      </c>
      <c r="BX40" s="632"/>
      <c r="BY40" s="633" t="str">
        <f>IF('各会計、関係団体の財政状況及び健全化判断比率'!B74="","",'各会計、関係団体の財政状況及び健全化判断比率'!B74)</f>
        <v>兵庫県後期高齢者医療広域連合（特別会計）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18</v>
      </c>
      <c r="BX41" s="632"/>
      <c r="BY41" s="633" t="str">
        <f>IF('各会計、関係団体の財政状況及び健全化判断比率'!B75="","",'各会計、関係団体の財政状況及び健全化判断比率'!B75)</f>
        <v>播磨内陸医務事業組合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19</v>
      </c>
      <c r="BX42" s="632"/>
      <c r="BY42" s="633" t="str">
        <f>IF('各会計、関係団体の財政状況及び健全化判断比率'!B76="","",'各会計、関係団体の財政状況及び健全化判断比率'!B76)</f>
        <v>北播磨こども発達支援センター事務組合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f t="shared" si="2"/>
        <v>20</v>
      </c>
      <c r="BX43" s="632"/>
      <c r="BY43" s="633" t="str">
        <f>IF('各会計、関係団体の財政状況及び健全化判断比率'!B77="","",'各会計、関係団体の財政状況及び健全化判断比率'!B77)</f>
        <v>北はりま消防組合</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202</v>
      </c>
      <c r="C46" s="165"/>
      <c r="D46" s="165"/>
      <c r="E46" s="165" t="s">
        <v>203</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204</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205</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206</v>
      </c>
    </row>
    <row r="50" spans="5:5" x14ac:dyDescent="0.15">
      <c r="E50" s="167" t="s">
        <v>207</v>
      </c>
    </row>
    <row r="51" spans="5:5" x14ac:dyDescent="0.15">
      <c r="E51" s="167" t="s">
        <v>208</v>
      </c>
    </row>
    <row r="52" spans="5:5" x14ac:dyDescent="0.15">
      <c r="E52" s="167" t="s">
        <v>209</v>
      </c>
    </row>
    <row r="53" spans="5:5" x14ac:dyDescent="0.15">
      <c r="E53" s="167" t="s">
        <v>210</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6KBrz1eI5Gt6JxJLbUA3H3S3jJUce0O/ZJ/aVAaQoDjfdYDK0/YvxTWjka4XTR4kP3YT4pLPrn3wKMbCx/H6VQ==" saltValue="mrKQjzdgWT0SFvy+OL82Q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x14ac:dyDescent="0.15">
      <c r="A34" s="22"/>
      <c r="B34" s="31"/>
      <c r="C34" s="1224" t="s">
        <v>559</v>
      </c>
      <c r="D34" s="1224"/>
      <c r="E34" s="1225"/>
      <c r="F34" s="32">
        <v>10.210000000000001</v>
      </c>
      <c r="G34" s="33">
        <v>11.77</v>
      </c>
      <c r="H34" s="33">
        <v>12.58</v>
      </c>
      <c r="I34" s="33">
        <v>12.02</v>
      </c>
      <c r="J34" s="34">
        <v>12.9</v>
      </c>
      <c r="K34" s="22"/>
      <c r="L34" s="22"/>
      <c r="M34" s="22"/>
      <c r="N34" s="22"/>
      <c r="O34" s="22"/>
      <c r="P34" s="22"/>
    </row>
    <row r="35" spans="1:16" ht="39" customHeight="1" x14ac:dyDescent="0.15">
      <c r="A35" s="22"/>
      <c r="B35" s="35"/>
      <c r="C35" s="1218" t="s">
        <v>560</v>
      </c>
      <c r="D35" s="1219"/>
      <c r="E35" s="1220"/>
      <c r="F35" s="36">
        <v>0.46</v>
      </c>
      <c r="G35" s="37">
        <v>0.73</v>
      </c>
      <c r="H35" s="37">
        <v>0.16</v>
      </c>
      <c r="I35" s="37">
        <v>1.26</v>
      </c>
      <c r="J35" s="38">
        <v>3.24</v>
      </c>
      <c r="K35" s="22"/>
      <c r="L35" s="22"/>
      <c r="M35" s="22"/>
      <c r="N35" s="22"/>
      <c r="O35" s="22"/>
      <c r="P35" s="22"/>
    </row>
    <row r="36" spans="1:16" ht="39" customHeight="1" x14ac:dyDescent="0.15">
      <c r="A36" s="22"/>
      <c r="B36" s="35"/>
      <c r="C36" s="1218" t="s">
        <v>561</v>
      </c>
      <c r="D36" s="1219"/>
      <c r="E36" s="1220"/>
      <c r="F36" s="36">
        <v>0.51</v>
      </c>
      <c r="G36" s="37">
        <v>1.31</v>
      </c>
      <c r="H36" s="37">
        <v>1.68</v>
      </c>
      <c r="I36" s="37">
        <v>1.29</v>
      </c>
      <c r="J36" s="38">
        <v>1.84</v>
      </c>
      <c r="K36" s="22"/>
      <c r="L36" s="22"/>
      <c r="M36" s="22"/>
      <c r="N36" s="22"/>
      <c r="O36" s="22"/>
      <c r="P36" s="22"/>
    </row>
    <row r="37" spans="1:16" ht="39" customHeight="1" x14ac:dyDescent="0.15">
      <c r="A37" s="22"/>
      <c r="B37" s="35"/>
      <c r="C37" s="1218" t="s">
        <v>562</v>
      </c>
      <c r="D37" s="1219"/>
      <c r="E37" s="1220"/>
      <c r="F37" s="36">
        <v>0.6</v>
      </c>
      <c r="G37" s="37">
        <v>0.76</v>
      </c>
      <c r="H37" s="37">
        <v>0.28000000000000003</v>
      </c>
      <c r="I37" s="37">
        <v>1.08</v>
      </c>
      <c r="J37" s="38">
        <v>0.19</v>
      </c>
      <c r="K37" s="22"/>
      <c r="L37" s="22"/>
      <c r="M37" s="22"/>
      <c r="N37" s="22"/>
      <c r="O37" s="22"/>
      <c r="P37" s="22"/>
    </row>
    <row r="38" spans="1:16" ht="39" customHeight="1" x14ac:dyDescent="0.15">
      <c r="A38" s="22"/>
      <c r="B38" s="35"/>
      <c r="C38" s="1218" t="s">
        <v>563</v>
      </c>
      <c r="D38" s="1219"/>
      <c r="E38" s="1220"/>
      <c r="F38" s="36">
        <v>3.1</v>
      </c>
      <c r="G38" s="37">
        <v>2.13</v>
      </c>
      <c r="H38" s="37">
        <v>3.31</v>
      </c>
      <c r="I38" s="37">
        <v>1.01</v>
      </c>
      <c r="J38" s="38">
        <v>0.17</v>
      </c>
      <c r="K38" s="22"/>
      <c r="L38" s="22"/>
      <c r="M38" s="22"/>
      <c r="N38" s="22"/>
      <c r="O38" s="22"/>
      <c r="P38" s="22"/>
    </row>
    <row r="39" spans="1:16" ht="39" customHeight="1" x14ac:dyDescent="0.15">
      <c r="A39" s="22"/>
      <c r="B39" s="35"/>
      <c r="C39" s="1218" t="s">
        <v>564</v>
      </c>
      <c r="D39" s="1219"/>
      <c r="E39" s="1220"/>
      <c r="F39" s="36">
        <v>0.08</v>
      </c>
      <c r="G39" s="37">
        <v>0.09</v>
      </c>
      <c r="H39" s="37">
        <v>0.09</v>
      </c>
      <c r="I39" s="37">
        <v>0.11</v>
      </c>
      <c r="J39" s="38">
        <v>0.15</v>
      </c>
      <c r="K39" s="22"/>
      <c r="L39" s="22"/>
      <c r="M39" s="22"/>
      <c r="N39" s="22"/>
      <c r="O39" s="22"/>
      <c r="P39" s="22"/>
    </row>
    <row r="40" spans="1:16" ht="39" customHeight="1" x14ac:dyDescent="0.15">
      <c r="A40" s="22"/>
      <c r="B40" s="35"/>
      <c r="C40" s="1218" t="s">
        <v>565</v>
      </c>
      <c r="D40" s="1219"/>
      <c r="E40" s="1220"/>
      <c r="F40" s="36">
        <v>0.11</v>
      </c>
      <c r="G40" s="37">
        <v>0.11</v>
      </c>
      <c r="H40" s="37">
        <v>0.11</v>
      </c>
      <c r="I40" s="37">
        <v>0.12</v>
      </c>
      <c r="J40" s="38">
        <v>0.12</v>
      </c>
      <c r="K40" s="22"/>
      <c r="L40" s="22"/>
      <c r="M40" s="22"/>
      <c r="N40" s="22"/>
      <c r="O40" s="22"/>
      <c r="P40" s="22"/>
    </row>
    <row r="41" spans="1:16" ht="39" customHeight="1" x14ac:dyDescent="0.15">
      <c r="A41" s="22"/>
      <c r="B41" s="35"/>
      <c r="C41" s="1218" t="s">
        <v>566</v>
      </c>
      <c r="D41" s="1219"/>
      <c r="E41" s="1220"/>
      <c r="F41" s="36">
        <v>0.02</v>
      </c>
      <c r="G41" s="37">
        <v>0</v>
      </c>
      <c r="H41" s="37">
        <v>0</v>
      </c>
      <c r="I41" s="37">
        <v>0</v>
      </c>
      <c r="J41" s="38">
        <v>0.03</v>
      </c>
      <c r="K41" s="22"/>
      <c r="L41" s="22"/>
      <c r="M41" s="22"/>
      <c r="N41" s="22"/>
      <c r="O41" s="22"/>
      <c r="P41" s="22"/>
    </row>
    <row r="42" spans="1:16" ht="39" customHeight="1" x14ac:dyDescent="0.15">
      <c r="A42" s="22"/>
      <c r="B42" s="39"/>
      <c r="C42" s="1218" t="s">
        <v>567</v>
      </c>
      <c r="D42" s="1219"/>
      <c r="E42" s="1220"/>
      <c r="F42" s="36" t="s">
        <v>507</v>
      </c>
      <c r="G42" s="37" t="s">
        <v>507</v>
      </c>
      <c r="H42" s="37" t="s">
        <v>507</v>
      </c>
      <c r="I42" s="37" t="s">
        <v>507</v>
      </c>
      <c r="J42" s="38" t="s">
        <v>507</v>
      </c>
      <c r="K42" s="22"/>
      <c r="L42" s="22"/>
      <c r="M42" s="22"/>
      <c r="N42" s="22"/>
      <c r="O42" s="22"/>
      <c r="P42" s="22"/>
    </row>
    <row r="43" spans="1:16" ht="39" customHeight="1" thickBot="1" x14ac:dyDescent="0.2">
      <c r="A43" s="22"/>
      <c r="B43" s="40"/>
      <c r="C43" s="1221" t="s">
        <v>568</v>
      </c>
      <c r="D43" s="1222"/>
      <c r="E43" s="1223"/>
      <c r="F43" s="41">
        <v>0.98</v>
      </c>
      <c r="G43" s="42">
        <v>0.11</v>
      </c>
      <c r="H43" s="42">
        <v>0.32</v>
      </c>
      <c r="I43" s="42">
        <v>0.26</v>
      </c>
      <c r="J43" s="43">
        <v>0.04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YZalLhoMHomB2BLbUqGXBowVE9Mw7rwHrUIpkODQDQ/oCZefcb3v3rPH9ecODbvPIlGBEeE4PMzHBPF2VLvf3A==" saltValue="o69LX5zDSP0htRbxEHtE+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election activeCell="J56" sqref="J56:K5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1869</v>
      </c>
      <c r="L45" s="60">
        <v>1836</v>
      </c>
      <c r="M45" s="60">
        <v>1776</v>
      </c>
      <c r="N45" s="60">
        <v>1798</v>
      </c>
      <c r="O45" s="61">
        <v>1875</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507</v>
      </c>
      <c r="L46" s="64" t="s">
        <v>507</v>
      </c>
      <c r="M46" s="64" t="s">
        <v>507</v>
      </c>
      <c r="N46" s="64" t="s">
        <v>507</v>
      </c>
      <c r="O46" s="65" t="s">
        <v>507</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507</v>
      </c>
      <c r="L47" s="64" t="s">
        <v>507</v>
      </c>
      <c r="M47" s="64" t="s">
        <v>507</v>
      </c>
      <c r="N47" s="64" t="s">
        <v>507</v>
      </c>
      <c r="O47" s="65" t="s">
        <v>507</v>
      </c>
      <c r="P47" s="48"/>
      <c r="Q47" s="48"/>
      <c r="R47" s="48"/>
      <c r="S47" s="48"/>
      <c r="T47" s="48"/>
      <c r="U47" s="48"/>
    </row>
    <row r="48" spans="1:21" ht="30.75" customHeight="1" x14ac:dyDescent="0.15">
      <c r="A48" s="48"/>
      <c r="B48" s="1236"/>
      <c r="C48" s="1237"/>
      <c r="D48" s="62"/>
      <c r="E48" s="1228" t="s">
        <v>15</v>
      </c>
      <c r="F48" s="1228"/>
      <c r="G48" s="1228"/>
      <c r="H48" s="1228"/>
      <c r="I48" s="1228"/>
      <c r="J48" s="1229"/>
      <c r="K48" s="63">
        <v>640</v>
      </c>
      <c r="L48" s="64">
        <v>719</v>
      </c>
      <c r="M48" s="64">
        <v>720</v>
      </c>
      <c r="N48" s="64">
        <v>740</v>
      </c>
      <c r="O48" s="65">
        <v>879</v>
      </c>
      <c r="P48" s="48"/>
      <c r="Q48" s="48"/>
      <c r="R48" s="48"/>
      <c r="S48" s="48"/>
      <c r="T48" s="48"/>
      <c r="U48" s="48"/>
    </row>
    <row r="49" spans="1:21" ht="30.75" customHeight="1" x14ac:dyDescent="0.15">
      <c r="A49" s="48"/>
      <c r="B49" s="1236"/>
      <c r="C49" s="1237"/>
      <c r="D49" s="62"/>
      <c r="E49" s="1228" t="s">
        <v>16</v>
      </c>
      <c r="F49" s="1228"/>
      <c r="G49" s="1228"/>
      <c r="H49" s="1228"/>
      <c r="I49" s="1228"/>
      <c r="J49" s="1229"/>
      <c r="K49" s="63">
        <v>91</v>
      </c>
      <c r="L49" s="64">
        <v>100</v>
      </c>
      <c r="M49" s="64">
        <v>118</v>
      </c>
      <c r="N49" s="64">
        <v>128</v>
      </c>
      <c r="O49" s="65">
        <v>129</v>
      </c>
      <c r="P49" s="48"/>
      <c r="Q49" s="48"/>
      <c r="R49" s="48"/>
      <c r="S49" s="48"/>
      <c r="T49" s="48"/>
      <c r="U49" s="48"/>
    </row>
    <row r="50" spans="1:21" ht="30.75" customHeight="1" x14ac:dyDescent="0.15">
      <c r="A50" s="48"/>
      <c r="B50" s="1236"/>
      <c r="C50" s="1237"/>
      <c r="D50" s="62"/>
      <c r="E50" s="1228" t="s">
        <v>17</v>
      </c>
      <c r="F50" s="1228"/>
      <c r="G50" s="1228"/>
      <c r="H50" s="1228"/>
      <c r="I50" s="1228"/>
      <c r="J50" s="1229"/>
      <c r="K50" s="63" t="s">
        <v>507</v>
      </c>
      <c r="L50" s="64" t="s">
        <v>507</v>
      </c>
      <c r="M50" s="64" t="s">
        <v>507</v>
      </c>
      <c r="N50" s="64" t="s">
        <v>507</v>
      </c>
      <c r="O50" s="65" t="s">
        <v>507</v>
      </c>
      <c r="P50" s="48"/>
      <c r="Q50" s="48"/>
      <c r="R50" s="48"/>
      <c r="S50" s="48"/>
      <c r="T50" s="48"/>
      <c r="U50" s="48"/>
    </row>
    <row r="51" spans="1:21" ht="30.75" customHeight="1" x14ac:dyDescent="0.15">
      <c r="A51" s="48"/>
      <c r="B51" s="1238"/>
      <c r="C51" s="1239"/>
      <c r="D51" s="66"/>
      <c r="E51" s="1228" t="s">
        <v>18</v>
      </c>
      <c r="F51" s="1228"/>
      <c r="G51" s="1228"/>
      <c r="H51" s="1228"/>
      <c r="I51" s="1228"/>
      <c r="J51" s="1229"/>
      <c r="K51" s="63">
        <v>1</v>
      </c>
      <c r="L51" s="64">
        <v>1</v>
      </c>
      <c r="M51" s="64">
        <v>1</v>
      </c>
      <c r="N51" s="64">
        <v>1</v>
      </c>
      <c r="O51" s="65">
        <v>1</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1702</v>
      </c>
      <c r="L52" s="64">
        <v>1741</v>
      </c>
      <c r="M52" s="64">
        <v>1574</v>
      </c>
      <c r="N52" s="64">
        <v>1560</v>
      </c>
      <c r="O52" s="65">
        <v>1721</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899</v>
      </c>
      <c r="L53" s="69">
        <v>915</v>
      </c>
      <c r="M53" s="69">
        <v>1041</v>
      </c>
      <c r="N53" s="69">
        <v>1107</v>
      </c>
      <c r="O53" s="70">
        <v>1163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Rn1iHaPNLR8TVZqMI6+MSNU7dt69IvyBHzxGWQMHiF5XDHOXZ+8R6jasUYHlcm8YouTeAAMM2jt5/ELqJgCvBg==" saltValue="4L058bp1xDbUGe5rcxFLg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550</v>
      </c>
      <c r="J40" s="79" t="s">
        <v>551</v>
      </c>
      <c r="K40" s="79" t="s">
        <v>552</v>
      </c>
      <c r="L40" s="79" t="s">
        <v>553</v>
      </c>
      <c r="M40" s="80" t="s">
        <v>554</v>
      </c>
    </row>
    <row r="41" spans="2:13" ht="27.75" customHeight="1" x14ac:dyDescent="0.15">
      <c r="B41" s="1242" t="s">
        <v>24</v>
      </c>
      <c r="C41" s="1243"/>
      <c r="D41" s="81"/>
      <c r="E41" s="1248" t="s">
        <v>25</v>
      </c>
      <c r="F41" s="1248"/>
      <c r="G41" s="1248"/>
      <c r="H41" s="1249"/>
      <c r="I41" s="82">
        <v>16906</v>
      </c>
      <c r="J41" s="83">
        <v>16012</v>
      </c>
      <c r="K41" s="83">
        <v>15882</v>
      </c>
      <c r="L41" s="83">
        <v>15322</v>
      </c>
      <c r="M41" s="84">
        <v>14936</v>
      </c>
    </row>
    <row r="42" spans="2:13" ht="27.75" customHeight="1" x14ac:dyDescent="0.15">
      <c r="B42" s="1244"/>
      <c r="C42" s="1245"/>
      <c r="D42" s="85"/>
      <c r="E42" s="1250" t="s">
        <v>26</v>
      </c>
      <c r="F42" s="1250"/>
      <c r="G42" s="1250"/>
      <c r="H42" s="1251"/>
      <c r="I42" s="86">
        <v>4</v>
      </c>
      <c r="J42" s="87">
        <v>0</v>
      </c>
      <c r="K42" s="87" t="s">
        <v>507</v>
      </c>
      <c r="L42" s="87" t="s">
        <v>507</v>
      </c>
      <c r="M42" s="88" t="s">
        <v>507</v>
      </c>
    </row>
    <row r="43" spans="2:13" ht="27.75" customHeight="1" x14ac:dyDescent="0.15">
      <c r="B43" s="1244"/>
      <c r="C43" s="1245"/>
      <c r="D43" s="85"/>
      <c r="E43" s="1250" t="s">
        <v>27</v>
      </c>
      <c r="F43" s="1250"/>
      <c r="G43" s="1250"/>
      <c r="H43" s="1251"/>
      <c r="I43" s="86">
        <v>7082</v>
      </c>
      <c r="J43" s="87">
        <v>7319</v>
      </c>
      <c r="K43" s="87">
        <v>7352</v>
      </c>
      <c r="L43" s="87">
        <v>7235</v>
      </c>
      <c r="M43" s="88">
        <v>7380</v>
      </c>
    </row>
    <row r="44" spans="2:13" ht="27.75" customHeight="1" x14ac:dyDescent="0.15">
      <c r="B44" s="1244"/>
      <c r="C44" s="1245"/>
      <c r="D44" s="85"/>
      <c r="E44" s="1250" t="s">
        <v>28</v>
      </c>
      <c r="F44" s="1250"/>
      <c r="G44" s="1250"/>
      <c r="H44" s="1251"/>
      <c r="I44" s="86">
        <v>725</v>
      </c>
      <c r="J44" s="87">
        <v>630</v>
      </c>
      <c r="K44" s="87">
        <v>498</v>
      </c>
      <c r="L44" s="87">
        <v>355</v>
      </c>
      <c r="M44" s="88">
        <v>302</v>
      </c>
    </row>
    <row r="45" spans="2:13" ht="27.75" customHeight="1" x14ac:dyDescent="0.15">
      <c r="B45" s="1244"/>
      <c r="C45" s="1245"/>
      <c r="D45" s="85"/>
      <c r="E45" s="1250" t="s">
        <v>29</v>
      </c>
      <c r="F45" s="1250"/>
      <c r="G45" s="1250"/>
      <c r="H45" s="1251"/>
      <c r="I45" s="86">
        <v>2173</v>
      </c>
      <c r="J45" s="87">
        <v>1991</v>
      </c>
      <c r="K45" s="87">
        <v>1905</v>
      </c>
      <c r="L45" s="87">
        <v>1984</v>
      </c>
      <c r="M45" s="88">
        <v>1710</v>
      </c>
    </row>
    <row r="46" spans="2:13" ht="27.75" customHeight="1" x14ac:dyDescent="0.15">
      <c r="B46" s="1244"/>
      <c r="C46" s="1245"/>
      <c r="D46" s="89"/>
      <c r="E46" s="1250" t="s">
        <v>30</v>
      </c>
      <c r="F46" s="1250"/>
      <c r="G46" s="1250"/>
      <c r="H46" s="1251"/>
      <c r="I46" s="86" t="s">
        <v>507</v>
      </c>
      <c r="J46" s="87" t="s">
        <v>507</v>
      </c>
      <c r="K46" s="87" t="s">
        <v>507</v>
      </c>
      <c r="L46" s="87" t="s">
        <v>507</v>
      </c>
      <c r="M46" s="88" t="s">
        <v>507</v>
      </c>
    </row>
    <row r="47" spans="2:13" ht="27.75" customHeight="1" x14ac:dyDescent="0.15">
      <c r="B47" s="1244"/>
      <c r="C47" s="1245"/>
      <c r="D47" s="90"/>
      <c r="E47" s="1252" t="s">
        <v>31</v>
      </c>
      <c r="F47" s="1253"/>
      <c r="G47" s="1253"/>
      <c r="H47" s="1254"/>
      <c r="I47" s="86" t="s">
        <v>507</v>
      </c>
      <c r="J47" s="87" t="s">
        <v>507</v>
      </c>
      <c r="K47" s="87" t="s">
        <v>507</v>
      </c>
      <c r="L47" s="87" t="s">
        <v>507</v>
      </c>
      <c r="M47" s="88" t="s">
        <v>507</v>
      </c>
    </row>
    <row r="48" spans="2:13" ht="27.75" customHeight="1" x14ac:dyDescent="0.15">
      <c r="B48" s="1244"/>
      <c r="C48" s="1245"/>
      <c r="D48" s="85"/>
      <c r="E48" s="1250" t="s">
        <v>32</v>
      </c>
      <c r="F48" s="1250"/>
      <c r="G48" s="1250"/>
      <c r="H48" s="1251"/>
      <c r="I48" s="86" t="s">
        <v>507</v>
      </c>
      <c r="J48" s="87" t="s">
        <v>507</v>
      </c>
      <c r="K48" s="87" t="s">
        <v>507</v>
      </c>
      <c r="L48" s="87" t="s">
        <v>507</v>
      </c>
      <c r="M48" s="88" t="s">
        <v>507</v>
      </c>
    </row>
    <row r="49" spans="2:13" ht="27.75" customHeight="1" x14ac:dyDescent="0.15">
      <c r="B49" s="1246"/>
      <c r="C49" s="1247"/>
      <c r="D49" s="85"/>
      <c r="E49" s="1250" t="s">
        <v>33</v>
      </c>
      <c r="F49" s="1250"/>
      <c r="G49" s="1250"/>
      <c r="H49" s="1251"/>
      <c r="I49" s="86" t="s">
        <v>507</v>
      </c>
      <c r="J49" s="87" t="s">
        <v>507</v>
      </c>
      <c r="K49" s="87" t="s">
        <v>507</v>
      </c>
      <c r="L49" s="87" t="s">
        <v>507</v>
      </c>
      <c r="M49" s="88" t="s">
        <v>507</v>
      </c>
    </row>
    <row r="50" spans="2:13" ht="27.75" customHeight="1" x14ac:dyDescent="0.15">
      <c r="B50" s="1255" t="s">
        <v>34</v>
      </c>
      <c r="C50" s="1256"/>
      <c r="D50" s="91"/>
      <c r="E50" s="1250" t="s">
        <v>35</v>
      </c>
      <c r="F50" s="1250"/>
      <c r="G50" s="1250"/>
      <c r="H50" s="1251"/>
      <c r="I50" s="86">
        <v>5013</v>
      </c>
      <c r="J50" s="87">
        <v>5150</v>
      </c>
      <c r="K50" s="87">
        <v>5362</v>
      </c>
      <c r="L50" s="87">
        <v>5332</v>
      </c>
      <c r="M50" s="88">
        <v>5101</v>
      </c>
    </row>
    <row r="51" spans="2:13" ht="27.75" customHeight="1" x14ac:dyDescent="0.15">
      <c r="B51" s="1244"/>
      <c r="C51" s="1245"/>
      <c r="D51" s="85"/>
      <c r="E51" s="1250" t="s">
        <v>36</v>
      </c>
      <c r="F51" s="1250"/>
      <c r="G51" s="1250"/>
      <c r="H51" s="1251"/>
      <c r="I51" s="86">
        <v>758</v>
      </c>
      <c r="J51" s="87">
        <v>645</v>
      </c>
      <c r="K51" s="87">
        <v>570</v>
      </c>
      <c r="L51" s="87">
        <v>467</v>
      </c>
      <c r="M51" s="88">
        <v>396</v>
      </c>
    </row>
    <row r="52" spans="2:13" ht="27.75" customHeight="1" x14ac:dyDescent="0.15">
      <c r="B52" s="1246"/>
      <c r="C52" s="1247"/>
      <c r="D52" s="85"/>
      <c r="E52" s="1250" t="s">
        <v>37</v>
      </c>
      <c r="F52" s="1250"/>
      <c r="G52" s="1250"/>
      <c r="H52" s="1251"/>
      <c r="I52" s="86">
        <v>18503</v>
      </c>
      <c r="J52" s="87">
        <v>18134</v>
      </c>
      <c r="K52" s="87">
        <v>17894</v>
      </c>
      <c r="L52" s="87">
        <v>17257</v>
      </c>
      <c r="M52" s="88">
        <v>16580</v>
      </c>
    </row>
    <row r="53" spans="2:13" ht="27.75" customHeight="1" thickBot="1" x14ac:dyDescent="0.2">
      <c r="B53" s="1257" t="s">
        <v>38</v>
      </c>
      <c r="C53" s="1258"/>
      <c r="D53" s="92"/>
      <c r="E53" s="1259" t="s">
        <v>39</v>
      </c>
      <c r="F53" s="1259"/>
      <c r="G53" s="1259"/>
      <c r="H53" s="1260"/>
      <c r="I53" s="93">
        <v>2615</v>
      </c>
      <c r="J53" s="94">
        <v>2024</v>
      </c>
      <c r="K53" s="94">
        <v>1811</v>
      </c>
      <c r="L53" s="94">
        <v>1840</v>
      </c>
      <c r="M53" s="95">
        <v>2250</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BfsJ7MnwB/oDU6zAdWyM8ti3GsM24CsajhCwtMnMB3Hma71czuqVFVpr9qg35OmeK8XSwNwdonQxrWUHeN5Xdw==" saltValue="RtLR0kEnqNfJcgRBBcvEe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election activeCell="G61" sqref="G61"/>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552</v>
      </c>
      <c r="G54" s="104" t="s">
        <v>553</v>
      </c>
      <c r="H54" s="105" t="s">
        <v>554</v>
      </c>
    </row>
    <row r="55" spans="2:8" ht="52.5" customHeight="1" x14ac:dyDescent="0.15">
      <c r="B55" s="106"/>
      <c r="C55" s="1269" t="s">
        <v>42</v>
      </c>
      <c r="D55" s="1269"/>
      <c r="E55" s="1270"/>
      <c r="F55" s="107">
        <v>3314</v>
      </c>
      <c r="G55" s="107">
        <v>3322</v>
      </c>
      <c r="H55" s="108">
        <v>3070</v>
      </c>
    </row>
    <row r="56" spans="2:8" ht="52.5" customHeight="1" x14ac:dyDescent="0.15">
      <c r="B56" s="109"/>
      <c r="C56" s="1271" t="s">
        <v>43</v>
      </c>
      <c r="D56" s="1271"/>
      <c r="E56" s="1272"/>
      <c r="F56" s="110">
        <v>302</v>
      </c>
      <c r="G56" s="110">
        <v>303</v>
      </c>
      <c r="H56" s="111">
        <v>303</v>
      </c>
    </row>
    <row r="57" spans="2:8" ht="53.25" customHeight="1" x14ac:dyDescent="0.15">
      <c r="B57" s="109"/>
      <c r="C57" s="1273" t="s">
        <v>44</v>
      </c>
      <c r="D57" s="1273"/>
      <c r="E57" s="1274"/>
      <c r="F57" s="112">
        <v>3363</v>
      </c>
      <c r="G57" s="112">
        <v>3306</v>
      </c>
      <c r="H57" s="113">
        <v>3354</v>
      </c>
    </row>
    <row r="58" spans="2:8" ht="45.75" customHeight="1" x14ac:dyDescent="0.15">
      <c r="B58" s="114"/>
      <c r="C58" s="1261" t="s">
        <v>580</v>
      </c>
      <c r="D58" s="1262"/>
      <c r="E58" s="1263"/>
      <c r="F58" s="115">
        <v>1747</v>
      </c>
      <c r="G58" s="115">
        <v>1747</v>
      </c>
      <c r="H58" s="116">
        <v>1747</v>
      </c>
    </row>
    <row r="59" spans="2:8" ht="45.75" customHeight="1" x14ac:dyDescent="0.15">
      <c r="B59" s="114"/>
      <c r="C59" s="1261" t="s">
        <v>581</v>
      </c>
      <c r="D59" s="1262"/>
      <c r="E59" s="1263"/>
      <c r="F59" s="115">
        <v>286</v>
      </c>
      <c r="G59" s="115">
        <v>274</v>
      </c>
      <c r="H59" s="116">
        <v>275</v>
      </c>
    </row>
    <row r="60" spans="2:8" ht="45.75" customHeight="1" x14ac:dyDescent="0.15">
      <c r="B60" s="114"/>
      <c r="C60" s="1261" t="s">
        <v>582</v>
      </c>
      <c r="D60" s="1262"/>
      <c r="E60" s="1263"/>
      <c r="F60" s="115">
        <v>234</v>
      </c>
      <c r="G60" s="115">
        <v>225</v>
      </c>
      <c r="H60" s="116">
        <v>212</v>
      </c>
    </row>
    <row r="61" spans="2:8" ht="45.75" customHeight="1" x14ac:dyDescent="0.15">
      <c r="B61" s="114"/>
      <c r="C61" s="1261" t="s">
        <v>583</v>
      </c>
      <c r="D61" s="1262"/>
      <c r="E61" s="1263"/>
      <c r="F61" s="115">
        <v>201</v>
      </c>
      <c r="G61" s="115">
        <v>201</v>
      </c>
      <c r="H61" s="116">
        <v>202</v>
      </c>
    </row>
    <row r="62" spans="2:8" ht="45.75" customHeight="1" thickBot="1" x14ac:dyDescent="0.2">
      <c r="B62" s="117"/>
      <c r="C62" s="1264" t="s">
        <v>584</v>
      </c>
      <c r="D62" s="1265"/>
      <c r="E62" s="1266"/>
      <c r="F62" s="118">
        <v>199</v>
      </c>
      <c r="G62" s="118">
        <v>199</v>
      </c>
      <c r="H62" s="119">
        <v>200</v>
      </c>
    </row>
    <row r="63" spans="2:8" ht="52.5" customHeight="1" thickBot="1" x14ac:dyDescent="0.2">
      <c r="B63" s="120"/>
      <c r="C63" s="1267" t="s">
        <v>45</v>
      </c>
      <c r="D63" s="1267"/>
      <c r="E63" s="1268"/>
      <c r="F63" s="121">
        <v>6979</v>
      </c>
      <c r="G63" s="121">
        <v>6931</v>
      </c>
      <c r="H63" s="122">
        <v>6728</v>
      </c>
    </row>
    <row r="64" spans="2:8" ht="15" customHeight="1" x14ac:dyDescent="0.15"/>
    <row r="65" ht="0" hidden="1" customHeight="1" x14ac:dyDescent="0.15"/>
    <row r="66" ht="0" hidden="1" customHeight="1" x14ac:dyDescent="0.15"/>
  </sheetData>
  <sheetProtection algorithmName="SHA-512" hashValue="48EtJOzbQheil9C8YSJNFw3UoSe9t0Tx9jMC39LJH18CA14p4sGbdzQjbekhUVQoc1Rotm69AmreQjqLd2xW6w==" saltValue="SOxMrRuK6319y5kRp0qG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55" zoomScaleNormal="55" zoomScaleSheetLayoutView="55" workbookViewId="0">
      <selection activeCell="BV16" sqref="BV16"/>
    </sheetView>
  </sheetViews>
  <sheetFormatPr defaultColWidth="0" defaultRowHeight="0" customHeight="1" zeroHeight="1" x14ac:dyDescent="0.15"/>
  <cols>
    <col min="1" max="1" width="6.375" style="365" customWidth="1"/>
    <col min="2" max="107" width="2.5" style="365" customWidth="1"/>
    <col min="108" max="108" width="6.125" style="367" customWidth="1"/>
    <col min="109" max="109" width="5.875" style="366" customWidth="1"/>
    <col min="110" max="110" width="19.125" style="365" hidden="1"/>
    <col min="111" max="115" width="12.625" style="365" hidden="1"/>
    <col min="116" max="349" width="8.625" style="365" hidden="1"/>
    <col min="350" max="355" width="14.875" style="365" hidden="1"/>
    <col min="356" max="357" width="15.875" style="365" hidden="1"/>
    <col min="358" max="363" width="16.125" style="365" hidden="1"/>
    <col min="364" max="364" width="6.125" style="365" hidden="1"/>
    <col min="365" max="365" width="3" style="365" hidden="1"/>
    <col min="366" max="605" width="8.625" style="365" hidden="1"/>
    <col min="606" max="611" width="14.875" style="365" hidden="1"/>
    <col min="612" max="613" width="15.875" style="365" hidden="1"/>
    <col min="614" max="619" width="16.125" style="365" hidden="1"/>
    <col min="620" max="620" width="6.125" style="365" hidden="1"/>
    <col min="621" max="621" width="3" style="365" hidden="1"/>
    <col min="622" max="861" width="8.625" style="365" hidden="1"/>
    <col min="862" max="867" width="14.875" style="365" hidden="1"/>
    <col min="868" max="869" width="15.875" style="365" hidden="1"/>
    <col min="870" max="875" width="16.125" style="365" hidden="1"/>
    <col min="876" max="876" width="6.125" style="365" hidden="1"/>
    <col min="877" max="877" width="3" style="365" hidden="1"/>
    <col min="878" max="1117" width="8.625" style="365" hidden="1"/>
    <col min="1118" max="1123" width="14.875" style="365" hidden="1"/>
    <col min="1124" max="1125" width="15.875" style="365" hidden="1"/>
    <col min="1126" max="1131" width="16.125" style="365" hidden="1"/>
    <col min="1132" max="1132" width="6.125" style="365" hidden="1"/>
    <col min="1133" max="1133" width="3" style="365" hidden="1"/>
    <col min="1134" max="1373" width="8.625" style="365" hidden="1"/>
    <col min="1374" max="1379" width="14.875" style="365" hidden="1"/>
    <col min="1380" max="1381" width="15.875" style="365" hidden="1"/>
    <col min="1382" max="1387" width="16.125" style="365" hidden="1"/>
    <col min="1388" max="1388" width="6.125" style="365" hidden="1"/>
    <col min="1389" max="1389" width="3" style="365" hidden="1"/>
    <col min="1390" max="1629" width="8.625" style="365" hidden="1"/>
    <col min="1630" max="1635" width="14.875" style="365" hidden="1"/>
    <col min="1636" max="1637" width="15.875" style="365" hidden="1"/>
    <col min="1638" max="1643" width="16.125" style="365" hidden="1"/>
    <col min="1644" max="1644" width="6.125" style="365" hidden="1"/>
    <col min="1645" max="1645" width="3" style="365" hidden="1"/>
    <col min="1646" max="1885" width="8.625" style="365" hidden="1"/>
    <col min="1886" max="1891" width="14.875" style="365" hidden="1"/>
    <col min="1892" max="1893" width="15.875" style="365" hidden="1"/>
    <col min="1894" max="1899" width="16.125" style="365" hidden="1"/>
    <col min="1900" max="1900" width="6.125" style="365" hidden="1"/>
    <col min="1901" max="1901" width="3" style="365" hidden="1"/>
    <col min="1902" max="2141" width="8.625" style="365" hidden="1"/>
    <col min="2142" max="2147" width="14.875" style="365" hidden="1"/>
    <col min="2148" max="2149" width="15.875" style="365" hidden="1"/>
    <col min="2150" max="2155" width="16.125" style="365" hidden="1"/>
    <col min="2156" max="2156" width="6.125" style="365" hidden="1"/>
    <col min="2157" max="2157" width="3" style="365" hidden="1"/>
    <col min="2158" max="2397" width="8.625" style="365" hidden="1"/>
    <col min="2398" max="2403" width="14.875" style="365" hidden="1"/>
    <col min="2404" max="2405" width="15.875" style="365" hidden="1"/>
    <col min="2406" max="2411" width="16.125" style="365" hidden="1"/>
    <col min="2412" max="2412" width="6.125" style="365" hidden="1"/>
    <col min="2413" max="2413" width="3" style="365" hidden="1"/>
    <col min="2414" max="2653" width="8.625" style="365" hidden="1"/>
    <col min="2654" max="2659" width="14.875" style="365" hidden="1"/>
    <col min="2660" max="2661" width="15.875" style="365" hidden="1"/>
    <col min="2662" max="2667" width="16.125" style="365" hidden="1"/>
    <col min="2668" max="2668" width="6.125" style="365" hidden="1"/>
    <col min="2669" max="2669" width="3" style="365" hidden="1"/>
    <col min="2670" max="2909" width="8.625" style="365" hidden="1"/>
    <col min="2910" max="2915" width="14.875" style="365" hidden="1"/>
    <col min="2916" max="2917" width="15.875" style="365" hidden="1"/>
    <col min="2918" max="2923" width="16.125" style="365" hidden="1"/>
    <col min="2924" max="2924" width="6.125" style="365" hidden="1"/>
    <col min="2925" max="2925" width="3" style="365" hidden="1"/>
    <col min="2926" max="3165" width="8.625" style="365" hidden="1"/>
    <col min="3166" max="3171" width="14.875" style="365" hidden="1"/>
    <col min="3172" max="3173" width="15.875" style="365" hidden="1"/>
    <col min="3174" max="3179" width="16.125" style="365" hidden="1"/>
    <col min="3180" max="3180" width="6.125" style="365" hidden="1"/>
    <col min="3181" max="3181" width="3" style="365" hidden="1"/>
    <col min="3182" max="3421" width="8.625" style="365" hidden="1"/>
    <col min="3422" max="3427" width="14.875" style="365" hidden="1"/>
    <col min="3428" max="3429" width="15.875" style="365" hidden="1"/>
    <col min="3430" max="3435" width="16.125" style="365" hidden="1"/>
    <col min="3436" max="3436" width="6.125" style="365" hidden="1"/>
    <col min="3437" max="3437" width="3" style="365" hidden="1"/>
    <col min="3438" max="3677" width="8.625" style="365" hidden="1"/>
    <col min="3678" max="3683" width="14.875" style="365" hidden="1"/>
    <col min="3684" max="3685" width="15.875" style="365" hidden="1"/>
    <col min="3686" max="3691" width="16.125" style="365" hidden="1"/>
    <col min="3692" max="3692" width="6.125" style="365" hidden="1"/>
    <col min="3693" max="3693" width="3" style="365" hidden="1"/>
    <col min="3694" max="3933" width="8.625" style="365" hidden="1"/>
    <col min="3934" max="3939" width="14.875" style="365" hidden="1"/>
    <col min="3940" max="3941" width="15.875" style="365" hidden="1"/>
    <col min="3942" max="3947" width="16.125" style="365" hidden="1"/>
    <col min="3948" max="3948" width="6.125" style="365" hidden="1"/>
    <col min="3949" max="3949" width="3" style="365" hidden="1"/>
    <col min="3950" max="4189" width="8.625" style="365" hidden="1"/>
    <col min="4190" max="4195" width="14.875" style="365" hidden="1"/>
    <col min="4196" max="4197" width="15.875" style="365" hidden="1"/>
    <col min="4198" max="4203" width="16.125" style="365" hidden="1"/>
    <col min="4204" max="4204" width="6.125" style="365" hidden="1"/>
    <col min="4205" max="4205" width="3" style="365" hidden="1"/>
    <col min="4206" max="4445" width="8.625" style="365" hidden="1"/>
    <col min="4446" max="4451" width="14.875" style="365" hidden="1"/>
    <col min="4452" max="4453" width="15.875" style="365" hidden="1"/>
    <col min="4454" max="4459" width="16.125" style="365" hidden="1"/>
    <col min="4460" max="4460" width="6.125" style="365" hidden="1"/>
    <col min="4461" max="4461" width="3" style="365" hidden="1"/>
    <col min="4462" max="4701" width="8.625" style="365" hidden="1"/>
    <col min="4702" max="4707" width="14.875" style="365" hidden="1"/>
    <col min="4708" max="4709" width="15.875" style="365" hidden="1"/>
    <col min="4710" max="4715" width="16.125" style="365" hidden="1"/>
    <col min="4716" max="4716" width="6.125" style="365" hidden="1"/>
    <col min="4717" max="4717" width="3" style="365" hidden="1"/>
    <col min="4718" max="4957" width="8.625" style="365" hidden="1"/>
    <col min="4958" max="4963" width="14.875" style="365" hidden="1"/>
    <col min="4964" max="4965" width="15.875" style="365" hidden="1"/>
    <col min="4966" max="4971" width="16.125" style="365" hidden="1"/>
    <col min="4972" max="4972" width="6.125" style="365" hidden="1"/>
    <col min="4973" max="4973" width="3" style="365" hidden="1"/>
    <col min="4974" max="5213" width="8.625" style="365" hidden="1"/>
    <col min="5214" max="5219" width="14.875" style="365" hidden="1"/>
    <col min="5220" max="5221" width="15.875" style="365" hidden="1"/>
    <col min="5222" max="5227" width="16.125" style="365" hidden="1"/>
    <col min="5228" max="5228" width="6.125" style="365" hidden="1"/>
    <col min="5229" max="5229" width="3" style="365" hidden="1"/>
    <col min="5230" max="5469" width="8.625" style="365" hidden="1"/>
    <col min="5470" max="5475" width="14.875" style="365" hidden="1"/>
    <col min="5476" max="5477" width="15.875" style="365" hidden="1"/>
    <col min="5478" max="5483" width="16.125" style="365" hidden="1"/>
    <col min="5484" max="5484" width="6.125" style="365" hidden="1"/>
    <col min="5485" max="5485" width="3" style="365" hidden="1"/>
    <col min="5486" max="5725" width="8.625" style="365" hidden="1"/>
    <col min="5726" max="5731" width="14.875" style="365" hidden="1"/>
    <col min="5732" max="5733" width="15.875" style="365" hidden="1"/>
    <col min="5734" max="5739" width="16.125" style="365" hidden="1"/>
    <col min="5740" max="5740" width="6.125" style="365" hidden="1"/>
    <col min="5741" max="5741" width="3" style="365" hidden="1"/>
    <col min="5742" max="5981" width="8.625" style="365" hidden="1"/>
    <col min="5982" max="5987" width="14.875" style="365" hidden="1"/>
    <col min="5988" max="5989" width="15.875" style="365" hidden="1"/>
    <col min="5990" max="5995" width="16.125" style="365" hidden="1"/>
    <col min="5996" max="5996" width="6.125" style="365" hidden="1"/>
    <col min="5997" max="5997" width="3" style="365" hidden="1"/>
    <col min="5998" max="6237" width="8.625" style="365" hidden="1"/>
    <col min="6238" max="6243" width="14.875" style="365" hidden="1"/>
    <col min="6244" max="6245" width="15.875" style="365" hidden="1"/>
    <col min="6246" max="6251" width="16.125" style="365" hidden="1"/>
    <col min="6252" max="6252" width="6.125" style="365" hidden="1"/>
    <col min="6253" max="6253" width="3" style="365" hidden="1"/>
    <col min="6254" max="6493" width="8.625" style="365" hidden="1"/>
    <col min="6494" max="6499" width="14.875" style="365" hidden="1"/>
    <col min="6500" max="6501" width="15.875" style="365" hidden="1"/>
    <col min="6502" max="6507" width="16.125" style="365" hidden="1"/>
    <col min="6508" max="6508" width="6.125" style="365" hidden="1"/>
    <col min="6509" max="6509" width="3" style="365" hidden="1"/>
    <col min="6510" max="6749" width="8.625" style="365" hidden="1"/>
    <col min="6750" max="6755" width="14.875" style="365" hidden="1"/>
    <col min="6756" max="6757" width="15.875" style="365" hidden="1"/>
    <col min="6758" max="6763" width="16.125" style="365" hidden="1"/>
    <col min="6764" max="6764" width="6.125" style="365" hidden="1"/>
    <col min="6765" max="6765" width="3" style="365" hidden="1"/>
    <col min="6766" max="7005" width="8.625" style="365" hidden="1"/>
    <col min="7006" max="7011" width="14.875" style="365" hidden="1"/>
    <col min="7012" max="7013" width="15.875" style="365" hidden="1"/>
    <col min="7014" max="7019" width="16.125" style="365" hidden="1"/>
    <col min="7020" max="7020" width="6.125" style="365" hidden="1"/>
    <col min="7021" max="7021" width="3" style="365" hidden="1"/>
    <col min="7022" max="7261" width="8.625" style="365" hidden="1"/>
    <col min="7262" max="7267" width="14.875" style="365" hidden="1"/>
    <col min="7268" max="7269" width="15.875" style="365" hidden="1"/>
    <col min="7270" max="7275" width="16.125" style="365" hidden="1"/>
    <col min="7276" max="7276" width="6.125" style="365" hidden="1"/>
    <col min="7277" max="7277" width="3" style="365" hidden="1"/>
    <col min="7278" max="7517" width="8.625" style="365" hidden="1"/>
    <col min="7518" max="7523" width="14.875" style="365" hidden="1"/>
    <col min="7524" max="7525" width="15.875" style="365" hidden="1"/>
    <col min="7526" max="7531" width="16.125" style="365" hidden="1"/>
    <col min="7532" max="7532" width="6.125" style="365" hidden="1"/>
    <col min="7533" max="7533" width="3" style="365" hidden="1"/>
    <col min="7534" max="7773" width="8.625" style="365" hidden="1"/>
    <col min="7774" max="7779" width="14.875" style="365" hidden="1"/>
    <col min="7780" max="7781" width="15.875" style="365" hidden="1"/>
    <col min="7782" max="7787" width="16.125" style="365" hidden="1"/>
    <col min="7788" max="7788" width="6.125" style="365" hidden="1"/>
    <col min="7789" max="7789" width="3" style="365" hidden="1"/>
    <col min="7790" max="8029" width="8.625" style="365" hidden="1"/>
    <col min="8030" max="8035" width="14.875" style="365" hidden="1"/>
    <col min="8036" max="8037" width="15.875" style="365" hidden="1"/>
    <col min="8038" max="8043" width="16.125" style="365" hidden="1"/>
    <col min="8044" max="8044" width="6.125" style="365" hidden="1"/>
    <col min="8045" max="8045" width="3" style="365" hidden="1"/>
    <col min="8046" max="8285" width="8.625" style="365" hidden="1"/>
    <col min="8286" max="8291" width="14.875" style="365" hidden="1"/>
    <col min="8292" max="8293" width="15.875" style="365" hidden="1"/>
    <col min="8294" max="8299" width="16.125" style="365" hidden="1"/>
    <col min="8300" max="8300" width="6.125" style="365" hidden="1"/>
    <col min="8301" max="8301" width="3" style="365" hidden="1"/>
    <col min="8302" max="8541" width="8.625" style="365" hidden="1"/>
    <col min="8542" max="8547" width="14.875" style="365" hidden="1"/>
    <col min="8548" max="8549" width="15.875" style="365" hidden="1"/>
    <col min="8550" max="8555" width="16.125" style="365" hidden="1"/>
    <col min="8556" max="8556" width="6.125" style="365" hidden="1"/>
    <col min="8557" max="8557" width="3" style="365" hidden="1"/>
    <col min="8558" max="8797" width="8.625" style="365" hidden="1"/>
    <col min="8798" max="8803" width="14.875" style="365" hidden="1"/>
    <col min="8804" max="8805" width="15.875" style="365" hidden="1"/>
    <col min="8806" max="8811" width="16.125" style="365" hidden="1"/>
    <col min="8812" max="8812" width="6.125" style="365" hidden="1"/>
    <col min="8813" max="8813" width="3" style="365" hidden="1"/>
    <col min="8814" max="9053" width="8.625" style="365" hidden="1"/>
    <col min="9054" max="9059" width="14.875" style="365" hidden="1"/>
    <col min="9060" max="9061" width="15.875" style="365" hidden="1"/>
    <col min="9062" max="9067" width="16.125" style="365" hidden="1"/>
    <col min="9068" max="9068" width="6.125" style="365" hidden="1"/>
    <col min="9069" max="9069" width="3" style="365" hidden="1"/>
    <col min="9070" max="9309" width="8.625" style="365" hidden="1"/>
    <col min="9310" max="9315" width="14.875" style="365" hidden="1"/>
    <col min="9316" max="9317" width="15.875" style="365" hidden="1"/>
    <col min="9318" max="9323" width="16.125" style="365" hidden="1"/>
    <col min="9324" max="9324" width="6.125" style="365" hidden="1"/>
    <col min="9325" max="9325" width="3" style="365" hidden="1"/>
    <col min="9326" max="9565" width="8.625" style="365" hidden="1"/>
    <col min="9566" max="9571" width="14.875" style="365" hidden="1"/>
    <col min="9572" max="9573" width="15.875" style="365" hidden="1"/>
    <col min="9574" max="9579" width="16.125" style="365" hidden="1"/>
    <col min="9580" max="9580" width="6.125" style="365" hidden="1"/>
    <col min="9581" max="9581" width="3" style="365" hidden="1"/>
    <col min="9582" max="9821" width="8.625" style="365" hidden="1"/>
    <col min="9822" max="9827" width="14.875" style="365" hidden="1"/>
    <col min="9828" max="9829" width="15.875" style="365" hidden="1"/>
    <col min="9830" max="9835" width="16.125" style="365" hidden="1"/>
    <col min="9836" max="9836" width="6.125" style="365" hidden="1"/>
    <col min="9837" max="9837" width="3" style="365" hidden="1"/>
    <col min="9838" max="10077" width="8.625" style="365" hidden="1"/>
    <col min="10078" max="10083" width="14.875" style="365" hidden="1"/>
    <col min="10084" max="10085" width="15.875" style="365" hidden="1"/>
    <col min="10086" max="10091" width="16.125" style="365" hidden="1"/>
    <col min="10092" max="10092" width="6.125" style="365" hidden="1"/>
    <col min="10093" max="10093" width="3" style="365" hidden="1"/>
    <col min="10094" max="10333" width="8.625" style="365" hidden="1"/>
    <col min="10334" max="10339" width="14.875" style="365" hidden="1"/>
    <col min="10340" max="10341" width="15.875" style="365" hidden="1"/>
    <col min="10342" max="10347" width="16.125" style="365" hidden="1"/>
    <col min="10348" max="10348" width="6.125" style="365" hidden="1"/>
    <col min="10349" max="10349" width="3" style="365" hidden="1"/>
    <col min="10350" max="10589" width="8.625" style="365" hidden="1"/>
    <col min="10590" max="10595" width="14.875" style="365" hidden="1"/>
    <col min="10596" max="10597" width="15.875" style="365" hidden="1"/>
    <col min="10598" max="10603" width="16.125" style="365" hidden="1"/>
    <col min="10604" max="10604" width="6.125" style="365" hidden="1"/>
    <col min="10605" max="10605" width="3" style="365" hidden="1"/>
    <col min="10606" max="10845" width="8.625" style="365" hidden="1"/>
    <col min="10846" max="10851" width="14.875" style="365" hidden="1"/>
    <col min="10852" max="10853" width="15.875" style="365" hidden="1"/>
    <col min="10854" max="10859" width="16.125" style="365" hidden="1"/>
    <col min="10860" max="10860" width="6.125" style="365" hidden="1"/>
    <col min="10861" max="10861" width="3" style="365" hidden="1"/>
    <col min="10862" max="11101" width="8.625" style="365" hidden="1"/>
    <col min="11102" max="11107" width="14.875" style="365" hidden="1"/>
    <col min="11108" max="11109" width="15.875" style="365" hidden="1"/>
    <col min="11110" max="11115" width="16.125" style="365" hidden="1"/>
    <col min="11116" max="11116" width="6.125" style="365" hidden="1"/>
    <col min="11117" max="11117" width="3" style="365" hidden="1"/>
    <col min="11118" max="11357" width="8.625" style="365" hidden="1"/>
    <col min="11358" max="11363" width="14.875" style="365" hidden="1"/>
    <col min="11364" max="11365" width="15.875" style="365" hidden="1"/>
    <col min="11366" max="11371" width="16.125" style="365" hidden="1"/>
    <col min="11372" max="11372" width="6.125" style="365" hidden="1"/>
    <col min="11373" max="11373" width="3" style="365" hidden="1"/>
    <col min="11374" max="11613" width="8.625" style="365" hidden="1"/>
    <col min="11614" max="11619" width="14.875" style="365" hidden="1"/>
    <col min="11620" max="11621" width="15.875" style="365" hidden="1"/>
    <col min="11622" max="11627" width="16.125" style="365" hidden="1"/>
    <col min="11628" max="11628" width="6.125" style="365" hidden="1"/>
    <col min="11629" max="11629" width="3" style="365" hidden="1"/>
    <col min="11630" max="11869" width="8.625" style="365" hidden="1"/>
    <col min="11870" max="11875" width="14.875" style="365" hidden="1"/>
    <col min="11876" max="11877" width="15.875" style="365" hidden="1"/>
    <col min="11878" max="11883" width="16.125" style="365" hidden="1"/>
    <col min="11884" max="11884" width="6.125" style="365" hidden="1"/>
    <col min="11885" max="11885" width="3" style="365" hidden="1"/>
    <col min="11886" max="12125" width="8.625" style="365" hidden="1"/>
    <col min="12126" max="12131" width="14.875" style="365" hidden="1"/>
    <col min="12132" max="12133" width="15.875" style="365" hidden="1"/>
    <col min="12134" max="12139" width="16.125" style="365" hidden="1"/>
    <col min="12140" max="12140" width="6.125" style="365" hidden="1"/>
    <col min="12141" max="12141" width="3" style="365" hidden="1"/>
    <col min="12142" max="12381" width="8.625" style="365" hidden="1"/>
    <col min="12382" max="12387" width="14.875" style="365" hidden="1"/>
    <col min="12388" max="12389" width="15.875" style="365" hidden="1"/>
    <col min="12390" max="12395" width="16.125" style="365" hidden="1"/>
    <col min="12396" max="12396" width="6.125" style="365" hidden="1"/>
    <col min="12397" max="12397" width="3" style="365" hidden="1"/>
    <col min="12398" max="12637" width="8.625" style="365" hidden="1"/>
    <col min="12638" max="12643" width="14.875" style="365" hidden="1"/>
    <col min="12644" max="12645" width="15.875" style="365" hidden="1"/>
    <col min="12646" max="12651" width="16.125" style="365" hidden="1"/>
    <col min="12652" max="12652" width="6.125" style="365" hidden="1"/>
    <col min="12653" max="12653" width="3" style="365" hidden="1"/>
    <col min="12654" max="12893" width="8.625" style="365" hidden="1"/>
    <col min="12894" max="12899" width="14.875" style="365" hidden="1"/>
    <col min="12900" max="12901" width="15.875" style="365" hidden="1"/>
    <col min="12902" max="12907" width="16.125" style="365" hidden="1"/>
    <col min="12908" max="12908" width="6.125" style="365" hidden="1"/>
    <col min="12909" max="12909" width="3" style="365" hidden="1"/>
    <col min="12910" max="13149" width="8.625" style="365" hidden="1"/>
    <col min="13150" max="13155" width="14.875" style="365" hidden="1"/>
    <col min="13156" max="13157" width="15.875" style="365" hidden="1"/>
    <col min="13158" max="13163" width="16.125" style="365" hidden="1"/>
    <col min="13164" max="13164" width="6.125" style="365" hidden="1"/>
    <col min="13165" max="13165" width="3" style="365" hidden="1"/>
    <col min="13166" max="13405" width="8.625" style="365" hidden="1"/>
    <col min="13406" max="13411" width="14.875" style="365" hidden="1"/>
    <col min="13412" max="13413" width="15.875" style="365" hidden="1"/>
    <col min="13414" max="13419" width="16.125" style="365" hidden="1"/>
    <col min="13420" max="13420" width="6.125" style="365" hidden="1"/>
    <col min="13421" max="13421" width="3" style="365" hidden="1"/>
    <col min="13422" max="13661" width="8.625" style="365" hidden="1"/>
    <col min="13662" max="13667" width="14.875" style="365" hidden="1"/>
    <col min="13668" max="13669" width="15.875" style="365" hidden="1"/>
    <col min="13670" max="13675" width="16.125" style="365" hidden="1"/>
    <col min="13676" max="13676" width="6.125" style="365" hidden="1"/>
    <col min="13677" max="13677" width="3" style="365" hidden="1"/>
    <col min="13678" max="13917" width="8.625" style="365" hidden="1"/>
    <col min="13918" max="13923" width="14.875" style="365" hidden="1"/>
    <col min="13924" max="13925" width="15.875" style="365" hidden="1"/>
    <col min="13926" max="13931" width="16.125" style="365" hidden="1"/>
    <col min="13932" max="13932" width="6.125" style="365" hidden="1"/>
    <col min="13933" max="13933" width="3" style="365" hidden="1"/>
    <col min="13934" max="14173" width="8.625" style="365" hidden="1"/>
    <col min="14174" max="14179" width="14.875" style="365" hidden="1"/>
    <col min="14180" max="14181" width="15.875" style="365" hidden="1"/>
    <col min="14182" max="14187" width="16.125" style="365" hidden="1"/>
    <col min="14188" max="14188" width="6.125" style="365" hidden="1"/>
    <col min="14189" max="14189" width="3" style="365" hidden="1"/>
    <col min="14190" max="14429" width="8.625" style="365" hidden="1"/>
    <col min="14430" max="14435" width="14.875" style="365" hidden="1"/>
    <col min="14436" max="14437" width="15.875" style="365" hidden="1"/>
    <col min="14438" max="14443" width="16.125" style="365" hidden="1"/>
    <col min="14444" max="14444" width="6.125" style="365" hidden="1"/>
    <col min="14445" max="14445" width="3" style="365" hidden="1"/>
    <col min="14446" max="14685" width="8.625" style="365" hidden="1"/>
    <col min="14686" max="14691" width="14.875" style="365" hidden="1"/>
    <col min="14692" max="14693" width="15.875" style="365" hidden="1"/>
    <col min="14694" max="14699" width="16.125" style="365" hidden="1"/>
    <col min="14700" max="14700" width="6.125" style="365" hidden="1"/>
    <col min="14701" max="14701" width="3" style="365" hidden="1"/>
    <col min="14702" max="14941" width="8.625" style="365" hidden="1"/>
    <col min="14942" max="14947" width="14.875" style="365" hidden="1"/>
    <col min="14948" max="14949" width="15.875" style="365" hidden="1"/>
    <col min="14950" max="14955" width="16.125" style="365" hidden="1"/>
    <col min="14956" max="14956" width="6.125" style="365" hidden="1"/>
    <col min="14957" max="14957" width="3" style="365" hidden="1"/>
    <col min="14958" max="15197" width="8.625" style="365" hidden="1"/>
    <col min="15198" max="15203" width="14.875" style="365" hidden="1"/>
    <col min="15204" max="15205" width="15.875" style="365" hidden="1"/>
    <col min="15206" max="15211" width="16.125" style="365" hidden="1"/>
    <col min="15212" max="15212" width="6.125" style="365" hidden="1"/>
    <col min="15213" max="15213" width="3" style="365" hidden="1"/>
    <col min="15214" max="15453" width="8.625" style="365" hidden="1"/>
    <col min="15454" max="15459" width="14.875" style="365" hidden="1"/>
    <col min="15460" max="15461" width="15.875" style="365" hidden="1"/>
    <col min="15462" max="15467" width="16.125" style="365" hidden="1"/>
    <col min="15468" max="15468" width="6.125" style="365" hidden="1"/>
    <col min="15469" max="15469" width="3" style="365" hidden="1"/>
    <col min="15470" max="15709" width="8.625" style="365" hidden="1"/>
    <col min="15710" max="15715" width="14.875" style="365" hidden="1"/>
    <col min="15716" max="15717" width="15.875" style="365" hidden="1"/>
    <col min="15718" max="15723" width="16.125" style="365" hidden="1"/>
    <col min="15724" max="15724" width="6.125" style="365" hidden="1"/>
    <col min="15725" max="15725" width="3" style="365" hidden="1"/>
    <col min="15726" max="15965" width="8.625" style="365" hidden="1"/>
    <col min="15966" max="15971" width="14.875" style="365" hidden="1"/>
    <col min="15972" max="15973" width="15.875" style="365" hidden="1"/>
    <col min="15974" max="15979" width="16.125" style="365" hidden="1"/>
    <col min="15980" max="15980" width="6.125" style="365" hidden="1"/>
    <col min="15981" max="15981" width="3" style="365" hidden="1"/>
    <col min="15982" max="16221" width="8.625" style="365" hidden="1"/>
    <col min="16222" max="16227" width="14.875" style="365" hidden="1"/>
    <col min="16228" max="16229" width="15.875" style="365" hidden="1"/>
    <col min="16230" max="16235" width="16.125" style="365" hidden="1"/>
    <col min="16236" max="16236" width="6.125" style="365" hidden="1"/>
    <col min="16237" max="16237" width="3" style="365" hidden="1"/>
    <col min="16238" max="16384" width="8.625" style="365" hidden="1"/>
  </cols>
  <sheetData>
    <row r="1" spans="1:143" ht="42.75" customHeight="1" x14ac:dyDescent="0.15">
      <c r="A1" s="402"/>
      <c r="B1" s="401"/>
      <c r="DD1" s="365"/>
      <c r="DE1" s="365"/>
    </row>
    <row r="2" spans="1:143" ht="25.5" customHeight="1" x14ac:dyDescent="0.15">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5"/>
      <c r="DE2" s="365"/>
    </row>
    <row r="3" spans="1:143" ht="25.5" customHeight="1" x14ac:dyDescent="0.15">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5"/>
      <c r="DE3" s="365"/>
    </row>
    <row r="4" spans="1:143" s="270" customFormat="1" ht="13.5" x14ac:dyDescent="0.1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c r="DF4" s="271"/>
      <c r="DG4" s="271"/>
      <c r="DH4" s="271"/>
      <c r="DI4" s="271"/>
      <c r="DJ4" s="271"/>
      <c r="DK4" s="271"/>
      <c r="DL4" s="271"/>
      <c r="DM4" s="271"/>
      <c r="DN4" s="271"/>
      <c r="DO4" s="271"/>
      <c r="DP4" s="271"/>
      <c r="DQ4" s="271"/>
      <c r="DR4" s="271"/>
      <c r="DS4" s="271"/>
      <c r="DT4" s="271"/>
      <c r="DU4" s="271"/>
      <c r="DV4" s="271"/>
      <c r="DW4" s="271"/>
    </row>
    <row r="5" spans="1:143" s="270" customFormat="1" ht="13.5" x14ac:dyDescent="0.1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c r="DF5" s="271"/>
      <c r="DG5" s="271"/>
      <c r="DH5" s="271"/>
      <c r="DI5" s="271"/>
      <c r="DJ5" s="271"/>
      <c r="DK5" s="271"/>
      <c r="DL5" s="271"/>
      <c r="DM5" s="271"/>
      <c r="DN5" s="271"/>
      <c r="DO5" s="271"/>
      <c r="DP5" s="271"/>
      <c r="DQ5" s="271"/>
      <c r="DR5" s="271"/>
      <c r="DS5" s="271"/>
      <c r="DT5" s="271"/>
      <c r="DU5" s="271"/>
      <c r="DV5" s="271"/>
      <c r="DW5" s="271"/>
    </row>
    <row r="6" spans="1:143" s="270" customFormat="1" ht="13.5" x14ac:dyDescent="0.1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c r="DF6" s="271"/>
      <c r="DG6" s="271"/>
      <c r="DH6" s="271"/>
      <c r="DI6" s="271"/>
      <c r="DJ6" s="271"/>
      <c r="DK6" s="271"/>
      <c r="DL6" s="271"/>
      <c r="DM6" s="271"/>
      <c r="DN6" s="271"/>
      <c r="DO6" s="271"/>
      <c r="DP6" s="271"/>
      <c r="DQ6" s="271"/>
      <c r="DR6" s="271"/>
      <c r="DS6" s="271"/>
      <c r="DT6" s="271"/>
      <c r="DU6" s="271"/>
      <c r="DV6" s="271"/>
      <c r="DW6" s="271"/>
    </row>
    <row r="7" spans="1:143" s="270" customFormat="1" ht="13.5" x14ac:dyDescent="0.1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c r="DF7" s="271"/>
      <c r="DG7" s="271"/>
      <c r="DH7" s="271"/>
      <c r="DI7" s="271"/>
      <c r="DJ7" s="271"/>
      <c r="DK7" s="271"/>
      <c r="DL7" s="271"/>
      <c r="DM7" s="271"/>
      <c r="DN7" s="271"/>
      <c r="DO7" s="271"/>
      <c r="DP7" s="271"/>
      <c r="DQ7" s="271"/>
      <c r="DR7" s="271"/>
      <c r="DS7" s="271"/>
      <c r="DT7" s="271"/>
      <c r="DU7" s="271"/>
      <c r="DV7" s="271"/>
      <c r="DW7" s="271"/>
    </row>
    <row r="8" spans="1:143" s="270" customFormat="1" ht="13.5" x14ac:dyDescent="0.1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c r="DF8" s="271"/>
      <c r="DG8" s="271"/>
      <c r="DH8" s="271"/>
      <c r="DI8" s="271"/>
      <c r="DJ8" s="271"/>
      <c r="DK8" s="271"/>
      <c r="DL8" s="271"/>
      <c r="DM8" s="271"/>
      <c r="DN8" s="271"/>
      <c r="DO8" s="271"/>
      <c r="DP8" s="271"/>
      <c r="DQ8" s="271"/>
      <c r="DR8" s="271"/>
      <c r="DS8" s="271"/>
      <c r="DT8" s="271"/>
      <c r="DU8" s="271"/>
      <c r="DV8" s="271"/>
      <c r="DW8" s="271"/>
    </row>
    <row r="9" spans="1:143" s="270" customFormat="1" ht="13.5" x14ac:dyDescent="0.1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c r="DF9" s="271"/>
      <c r="DG9" s="271"/>
      <c r="DH9" s="271"/>
      <c r="DI9" s="271"/>
      <c r="DJ9" s="271"/>
      <c r="DK9" s="271"/>
      <c r="DL9" s="271"/>
      <c r="DM9" s="271"/>
      <c r="DN9" s="271"/>
      <c r="DO9" s="271"/>
      <c r="DP9" s="271"/>
      <c r="DQ9" s="271"/>
      <c r="DR9" s="271"/>
      <c r="DS9" s="271"/>
      <c r="DT9" s="271"/>
      <c r="DU9" s="271"/>
      <c r="DV9" s="271"/>
      <c r="DW9" s="271"/>
    </row>
    <row r="10" spans="1:143" s="270" customFormat="1" ht="13.5" x14ac:dyDescent="0.1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c r="DF10" s="271"/>
      <c r="DG10" s="271"/>
      <c r="DH10" s="271"/>
      <c r="DI10" s="271"/>
      <c r="DJ10" s="271"/>
      <c r="DK10" s="271"/>
      <c r="DL10" s="271"/>
      <c r="DM10" s="271"/>
      <c r="DN10" s="271"/>
      <c r="DO10" s="271"/>
      <c r="DP10" s="271"/>
      <c r="DQ10" s="271"/>
      <c r="DR10" s="271"/>
      <c r="DS10" s="271"/>
      <c r="DT10" s="271"/>
      <c r="DU10" s="271"/>
      <c r="DV10" s="271"/>
      <c r="DW10" s="271"/>
      <c r="EM10" s="270" t="s">
        <v>595</v>
      </c>
    </row>
    <row r="11" spans="1:143" s="270" customFormat="1" ht="13.5" x14ac:dyDescent="0.1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x14ac:dyDescent="0.1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c r="DF12" s="271"/>
      <c r="DG12" s="271"/>
      <c r="DH12" s="271"/>
      <c r="DI12" s="271"/>
      <c r="DJ12" s="271"/>
      <c r="DK12" s="271"/>
      <c r="DL12" s="271"/>
      <c r="DM12" s="271"/>
      <c r="DN12" s="271"/>
      <c r="DO12" s="271"/>
      <c r="DP12" s="271"/>
      <c r="DQ12" s="271"/>
      <c r="DR12" s="271"/>
      <c r="DS12" s="271"/>
      <c r="DT12" s="271"/>
      <c r="DU12" s="271"/>
      <c r="DV12" s="271"/>
      <c r="DW12" s="271"/>
      <c r="EM12" s="270" t="s">
        <v>595</v>
      </c>
    </row>
    <row r="13" spans="1:143" s="270" customFormat="1" ht="13.5" x14ac:dyDescent="0.1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x14ac:dyDescent="0.1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x14ac:dyDescent="0.15">
      <c r="A15" s="365"/>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x14ac:dyDescent="0.15">
      <c r="A16" s="365"/>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x14ac:dyDescent="0.15">
      <c r="A17" s="365"/>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x14ac:dyDescent="0.15">
      <c r="A18" s="365"/>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c r="DF18" s="271"/>
      <c r="DG18" s="271"/>
      <c r="DH18" s="271"/>
      <c r="DI18" s="271"/>
      <c r="DJ18" s="271"/>
      <c r="DK18" s="271"/>
      <c r="DL18" s="271"/>
      <c r="DM18" s="271"/>
      <c r="DN18" s="271"/>
      <c r="DO18" s="271"/>
      <c r="DP18" s="271"/>
      <c r="DQ18" s="271"/>
      <c r="DR18" s="271"/>
      <c r="DS18" s="271"/>
      <c r="DT18" s="271"/>
      <c r="DU18" s="271"/>
      <c r="DV18" s="271"/>
      <c r="DW18" s="271"/>
    </row>
    <row r="19" spans="1:351" ht="13.5" x14ac:dyDescent="0.15">
      <c r="DD19" s="365"/>
      <c r="DE19" s="365"/>
    </row>
    <row r="20" spans="1:351" ht="13.5" x14ac:dyDescent="0.15">
      <c r="DD20" s="365"/>
      <c r="DE20" s="365"/>
    </row>
    <row r="21" spans="1:351" ht="17.25" x14ac:dyDescent="0.15">
      <c r="B21" s="399"/>
      <c r="C21" s="395"/>
      <c r="D21" s="395"/>
      <c r="E21" s="395"/>
      <c r="F21" s="395"/>
      <c r="G21" s="395"/>
      <c r="H21" s="395"/>
      <c r="I21" s="395"/>
      <c r="J21" s="395"/>
      <c r="K21" s="395"/>
      <c r="L21" s="395"/>
      <c r="M21" s="395"/>
      <c r="N21" s="398"/>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8"/>
      <c r="AU21" s="395"/>
      <c r="AV21" s="395"/>
      <c r="AW21" s="395"/>
      <c r="AX21" s="395"/>
      <c r="AY21" s="395"/>
      <c r="AZ21" s="395"/>
      <c r="BA21" s="395"/>
      <c r="BB21" s="395"/>
      <c r="BC21" s="395"/>
      <c r="BD21" s="395"/>
      <c r="BE21" s="395"/>
      <c r="BF21" s="398"/>
      <c r="BG21" s="395"/>
      <c r="BH21" s="395"/>
      <c r="BI21" s="395"/>
      <c r="BJ21" s="395"/>
      <c r="BK21" s="395"/>
      <c r="BL21" s="395"/>
      <c r="BM21" s="395"/>
      <c r="BN21" s="395"/>
      <c r="BO21" s="395"/>
      <c r="BP21" s="395"/>
      <c r="BQ21" s="395"/>
      <c r="BR21" s="398"/>
      <c r="BS21" s="395"/>
      <c r="BT21" s="395"/>
      <c r="BU21" s="395"/>
      <c r="BV21" s="395"/>
      <c r="BW21" s="395"/>
      <c r="BX21" s="395"/>
      <c r="BY21" s="395"/>
      <c r="BZ21" s="395"/>
      <c r="CA21" s="395"/>
      <c r="CB21" s="395"/>
      <c r="CC21" s="395"/>
      <c r="CD21" s="398"/>
      <c r="CE21" s="395"/>
      <c r="CF21" s="395"/>
      <c r="CG21" s="395"/>
      <c r="CH21" s="395"/>
      <c r="CI21" s="395"/>
      <c r="CJ21" s="395"/>
      <c r="CK21" s="395"/>
      <c r="CL21" s="395"/>
      <c r="CM21" s="395"/>
      <c r="CN21" s="395"/>
      <c r="CO21" s="395"/>
      <c r="CP21" s="398"/>
      <c r="CQ21" s="395"/>
      <c r="CR21" s="395"/>
      <c r="CS21" s="395"/>
      <c r="CT21" s="395"/>
      <c r="CU21" s="395"/>
      <c r="CV21" s="395"/>
      <c r="CW21" s="395"/>
      <c r="CX21" s="395"/>
      <c r="CY21" s="395"/>
      <c r="CZ21" s="395"/>
      <c r="DA21" s="395"/>
      <c r="DB21" s="398"/>
      <c r="DC21" s="395"/>
      <c r="DD21" s="394"/>
      <c r="DE21" s="365"/>
      <c r="MM21" s="397"/>
    </row>
    <row r="22" spans="1:351" ht="17.25" x14ac:dyDescent="0.15">
      <c r="B22" s="366"/>
      <c r="MM22" s="397"/>
    </row>
    <row r="23" spans="1:351" ht="13.5" x14ac:dyDescent="0.15">
      <c r="B23" s="366"/>
    </row>
    <row r="24" spans="1:351" ht="13.5" x14ac:dyDescent="0.15">
      <c r="B24" s="366"/>
    </row>
    <row r="25" spans="1:351" ht="13.5" x14ac:dyDescent="0.15">
      <c r="B25" s="366"/>
    </row>
    <row r="26" spans="1:351" ht="13.5" x14ac:dyDescent="0.15">
      <c r="B26" s="366"/>
    </row>
    <row r="27" spans="1:351" ht="13.5" x14ac:dyDescent="0.15">
      <c r="B27" s="366"/>
    </row>
    <row r="28" spans="1:351" ht="13.5" x14ac:dyDescent="0.15">
      <c r="B28" s="366"/>
    </row>
    <row r="29" spans="1:351" ht="13.5" x14ac:dyDescent="0.15">
      <c r="B29" s="366"/>
    </row>
    <row r="30" spans="1:351" ht="13.5" x14ac:dyDescent="0.15">
      <c r="B30" s="366"/>
    </row>
    <row r="31" spans="1:351" ht="13.5" x14ac:dyDescent="0.15">
      <c r="B31" s="366"/>
    </row>
    <row r="32" spans="1:351" ht="13.5" x14ac:dyDescent="0.15">
      <c r="B32" s="366"/>
    </row>
    <row r="33" spans="2:109" ht="13.5" x14ac:dyDescent="0.15">
      <c r="B33" s="366"/>
    </row>
    <row r="34" spans="2:109" ht="13.5" x14ac:dyDescent="0.15">
      <c r="B34" s="366"/>
    </row>
    <row r="35" spans="2:109" ht="13.5" x14ac:dyDescent="0.15">
      <c r="B35" s="366"/>
    </row>
    <row r="36" spans="2:109" ht="13.5" x14ac:dyDescent="0.15">
      <c r="B36" s="366"/>
    </row>
    <row r="37" spans="2:109" ht="13.5" x14ac:dyDescent="0.15">
      <c r="B37" s="366"/>
    </row>
    <row r="38" spans="2:109" ht="13.5" x14ac:dyDescent="0.15">
      <c r="B38" s="366"/>
    </row>
    <row r="39" spans="2:109" ht="13.5" x14ac:dyDescent="0.15">
      <c r="B39" s="371"/>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69"/>
    </row>
    <row r="40" spans="2:109" ht="13.5" x14ac:dyDescent="0.15">
      <c r="B40" s="386"/>
      <c r="DD40" s="386"/>
      <c r="DE40" s="365"/>
    </row>
    <row r="41" spans="2:109" ht="17.25" x14ac:dyDescent="0.15">
      <c r="B41" s="396" t="s">
        <v>594</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4"/>
    </row>
    <row r="42" spans="2:109" ht="13.5" x14ac:dyDescent="0.15">
      <c r="B42" s="366"/>
      <c r="G42" s="382"/>
      <c r="I42" s="381"/>
      <c r="J42" s="381"/>
      <c r="K42" s="381"/>
      <c r="AM42" s="382"/>
      <c r="AN42" s="382" t="s">
        <v>590</v>
      </c>
      <c r="AP42" s="381"/>
      <c r="AQ42" s="381"/>
      <c r="AR42" s="381"/>
      <c r="AY42" s="382"/>
      <c r="BA42" s="381"/>
      <c r="BB42" s="381"/>
      <c r="BC42" s="381"/>
      <c r="BK42" s="382"/>
      <c r="BM42" s="381"/>
      <c r="BN42" s="381"/>
      <c r="BO42" s="381"/>
      <c r="BW42" s="382"/>
      <c r="BY42" s="381"/>
      <c r="BZ42" s="381"/>
      <c r="CA42" s="381"/>
      <c r="CI42" s="382"/>
      <c r="CK42" s="381"/>
      <c r="CL42" s="381"/>
      <c r="CM42" s="381"/>
      <c r="CU42" s="382"/>
      <c r="CW42" s="381"/>
      <c r="CX42" s="381"/>
      <c r="CY42" s="381"/>
    </row>
    <row r="43" spans="2:109" ht="13.5" customHeight="1" x14ac:dyDescent="0.15">
      <c r="B43" s="366"/>
      <c r="AN43" s="1287" t="s">
        <v>593</v>
      </c>
      <c r="AO43" s="1288"/>
      <c r="AP43" s="1288"/>
      <c r="AQ43" s="1288"/>
      <c r="AR43" s="1288"/>
      <c r="AS43" s="1288"/>
      <c r="AT43" s="1288"/>
      <c r="AU43" s="1288"/>
      <c r="AV43" s="1288"/>
      <c r="AW43" s="1288"/>
      <c r="AX43" s="1288"/>
      <c r="AY43" s="1288"/>
      <c r="AZ43" s="1288"/>
      <c r="BA43" s="1288"/>
      <c r="BB43" s="1288"/>
      <c r="BC43" s="1288"/>
      <c r="BD43" s="1288"/>
      <c r="BE43" s="1288"/>
      <c r="BF43" s="1288"/>
      <c r="BG43" s="1288"/>
      <c r="BH43" s="1288"/>
      <c r="BI43" s="1288"/>
      <c r="BJ43" s="1288"/>
      <c r="BK43" s="1288"/>
      <c r="BL43" s="1288"/>
      <c r="BM43" s="1288"/>
      <c r="BN43" s="1288"/>
      <c r="BO43" s="1288"/>
      <c r="BP43" s="1288"/>
      <c r="BQ43" s="1288"/>
      <c r="BR43" s="1288"/>
      <c r="BS43" s="1288"/>
      <c r="BT43" s="1288"/>
      <c r="BU43" s="1288"/>
      <c r="BV43" s="1288"/>
      <c r="BW43" s="1288"/>
      <c r="BX43" s="1288"/>
      <c r="BY43" s="1288"/>
      <c r="BZ43" s="1288"/>
      <c r="CA43" s="1288"/>
      <c r="CB43" s="1288"/>
      <c r="CC43" s="1288"/>
      <c r="CD43" s="1288"/>
      <c r="CE43" s="1288"/>
      <c r="CF43" s="1288"/>
      <c r="CG43" s="1288"/>
      <c r="CH43" s="1288"/>
      <c r="CI43" s="1288"/>
      <c r="CJ43" s="1288"/>
      <c r="CK43" s="1288"/>
      <c r="CL43" s="1288"/>
      <c r="CM43" s="1288"/>
      <c r="CN43" s="1288"/>
      <c r="CO43" s="1288"/>
      <c r="CP43" s="1288"/>
      <c r="CQ43" s="1288"/>
      <c r="CR43" s="1288"/>
      <c r="CS43" s="1288"/>
      <c r="CT43" s="1288"/>
      <c r="CU43" s="1288"/>
      <c r="CV43" s="1288"/>
      <c r="CW43" s="1288"/>
      <c r="CX43" s="1288"/>
      <c r="CY43" s="1288"/>
      <c r="CZ43" s="1288"/>
      <c r="DA43" s="1288"/>
      <c r="DB43" s="1288"/>
      <c r="DC43" s="1289"/>
    </row>
    <row r="44" spans="2:109" ht="13.5" x14ac:dyDescent="0.15">
      <c r="B44" s="366"/>
      <c r="AN44" s="1290"/>
      <c r="AO44" s="1291"/>
      <c r="AP44" s="1291"/>
      <c r="AQ44" s="1291"/>
      <c r="AR44" s="1291"/>
      <c r="AS44" s="1291"/>
      <c r="AT44" s="1291"/>
      <c r="AU44" s="1291"/>
      <c r="AV44" s="1291"/>
      <c r="AW44" s="1291"/>
      <c r="AX44" s="1291"/>
      <c r="AY44" s="1291"/>
      <c r="AZ44" s="1291"/>
      <c r="BA44" s="1291"/>
      <c r="BB44" s="1291"/>
      <c r="BC44" s="1291"/>
      <c r="BD44" s="1291"/>
      <c r="BE44" s="1291"/>
      <c r="BF44" s="1291"/>
      <c r="BG44" s="1291"/>
      <c r="BH44" s="1291"/>
      <c r="BI44" s="1291"/>
      <c r="BJ44" s="1291"/>
      <c r="BK44" s="1291"/>
      <c r="BL44" s="1291"/>
      <c r="BM44" s="1291"/>
      <c r="BN44" s="1291"/>
      <c r="BO44" s="1291"/>
      <c r="BP44" s="1291"/>
      <c r="BQ44" s="1291"/>
      <c r="BR44" s="1291"/>
      <c r="BS44" s="1291"/>
      <c r="BT44" s="1291"/>
      <c r="BU44" s="1291"/>
      <c r="BV44" s="1291"/>
      <c r="BW44" s="1291"/>
      <c r="BX44" s="1291"/>
      <c r="BY44" s="1291"/>
      <c r="BZ44" s="1291"/>
      <c r="CA44" s="1291"/>
      <c r="CB44" s="1291"/>
      <c r="CC44" s="1291"/>
      <c r="CD44" s="1291"/>
      <c r="CE44" s="1291"/>
      <c r="CF44" s="1291"/>
      <c r="CG44" s="1291"/>
      <c r="CH44" s="1291"/>
      <c r="CI44" s="1291"/>
      <c r="CJ44" s="1291"/>
      <c r="CK44" s="1291"/>
      <c r="CL44" s="1291"/>
      <c r="CM44" s="1291"/>
      <c r="CN44" s="1291"/>
      <c r="CO44" s="1291"/>
      <c r="CP44" s="1291"/>
      <c r="CQ44" s="1291"/>
      <c r="CR44" s="1291"/>
      <c r="CS44" s="1291"/>
      <c r="CT44" s="1291"/>
      <c r="CU44" s="1291"/>
      <c r="CV44" s="1291"/>
      <c r="CW44" s="1291"/>
      <c r="CX44" s="1291"/>
      <c r="CY44" s="1291"/>
      <c r="CZ44" s="1291"/>
      <c r="DA44" s="1291"/>
      <c r="DB44" s="1291"/>
      <c r="DC44" s="1292"/>
    </row>
    <row r="45" spans="2:109" ht="13.5" x14ac:dyDescent="0.15">
      <c r="B45" s="366"/>
      <c r="AN45" s="1290"/>
      <c r="AO45" s="1291"/>
      <c r="AP45" s="1291"/>
      <c r="AQ45" s="1291"/>
      <c r="AR45" s="1291"/>
      <c r="AS45" s="1291"/>
      <c r="AT45" s="1291"/>
      <c r="AU45" s="1291"/>
      <c r="AV45" s="1291"/>
      <c r="AW45" s="1291"/>
      <c r="AX45" s="1291"/>
      <c r="AY45" s="1291"/>
      <c r="AZ45" s="1291"/>
      <c r="BA45" s="1291"/>
      <c r="BB45" s="1291"/>
      <c r="BC45" s="1291"/>
      <c r="BD45" s="1291"/>
      <c r="BE45" s="1291"/>
      <c r="BF45" s="1291"/>
      <c r="BG45" s="1291"/>
      <c r="BH45" s="1291"/>
      <c r="BI45" s="1291"/>
      <c r="BJ45" s="1291"/>
      <c r="BK45" s="1291"/>
      <c r="BL45" s="1291"/>
      <c r="BM45" s="1291"/>
      <c r="BN45" s="1291"/>
      <c r="BO45" s="1291"/>
      <c r="BP45" s="1291"/>
      <c r="BQ45" s="1291"/>
      <c r="BR45" s="1291"/>
      <c r="BS45" s="1291"/>
      <c r="BT45" s="1291"/>
      <c r="BU45" s="1291"/>
      <c r="BV45" s="1291"/>
      <c r="BW45" s="1291"/>
      <c r="BX45" s="1291"/>
      <c r="BY45" s="1291"/>
      <c r="BZ45" s="1291"/>
      <c r="CA45" s="1291"/>
      <c r="CB45" s="1291"/>
      <c r="CC45" s="1291"/>
      <c r="CD45" s="1291"/>
      <c r="CE45" s="1291"/>
      <c r="CF45" s="1291"/>
      <c r="CG45" s="1291"/>
      <c r="CH45" s="1291"/>
      <c r="CI45" s="1291"/>
      <c r="CJ45" s="1291"/>
      <c r="CK45" s="1291"/>
      <c r="CL45" s="1291"/>
      <c r="CM45" s="1291"/>
      <c r="CN45" s="1291"/>
      <c r="CO45" s="1291"/>
      <c r="CP45" s="1291"/>
      <c r="CQ45" s="1291"/>
      <c r="CR45" s="1291"/>
      <c r="CS45" s="1291"/>
      <c r="CT45" s="1291"/>
      <c r="CU45" s="1291"/>
      <c r="CV45" s="1291"/>
      <c r="CW45" s="1291"/>
      <c r="CX45" s="1291"/>
      <c r="CY45" s="1291"/>
      <c r="CZ45" s="1291"/>
      <c r="DA45" s="1291"/>
      <c r="DB45" s="1291"/>
      <c r="DC45" s="1292"/>
    </row>
    <row r="46" spans="2:109" ht="13.5" x14ac:dyDescent="0.15">
      <c r="B46" s="366"/>
      <c r="AN46" s="1290"/>
      <c r="AO46" s="1291"/>
      <c r="AP46" s="1291"/>
      <c r="AQ46" s="1291"/>
      <c r="AR46" s="1291"/>
      <c r="AS46" s="1291"/>
      <c r="AT46" s="1291"/>
      <c r="AU46" s="1291"/>
      <c r="AV46" s="1291"/>
      <c r="AW46" s="1291"/>
      <c r="AX46" s="1291"/>
      <c r="AY46" s="1291"/>
      <c r="AZ46" s="1291"/>
      <c r="BA46" s="1291"/>
      <c r="BB46" s="1291"/>
      <c r="BC46" s="1291"/>
      <c r="BD46" s="1291"/>
      <c r="BE46" s="1291"/>
      <c r="BF46" s="1291"/>
      <c r="BG46" s="1291"/>
      <c r="BH46" s="1291"/>
      <c r="BI46" s="1291"/>
      <c r="BJ46" s="1291"/>
      <c r="BK46" s="1291"/>
      <c r="BL46" s="1291"/>
      <c r="BM46" s="1291"/>
      <c r="BN46" s="1291"/>
      <c r="BO46" s="1291"/>
      <c r="BP46" s="1291"/>
      <c r="BQ46" s="1291"/>
      <c r="BR46" s="1291"/>
      <c r="BS46" s="1291"/>
      <c r="BT46" s="1291"/>
      <c r="BU46" s="1291"/>
      <c r="BV46" s="1291"/>
      <c r="BW46" s="1291"/>
      <c r="BX46" s="1291"/>
      <c r="BY46" s="1291"/>
      <c r="BZ46" s="1291"/>
      <c r="CA46" s="1291"/>
      <c r="CB46" s="1291"/>
      <c r="CC46" s="1291"/>
      <c r="CD46" s="1291"/>
      <c r="CE46" s="1291"/>
      <c r="CF46" s="1291"/>
      <c r="CG46" s="1291"/>
      <c r="CH46" s="1291"/>
      <c r="CI46" s="1291"/>
      <c r="CJ46" s="1291"/>
      <c r="CK46" s="1291"/>
      <c r="CL46" s="1291"/>
      <c r="CM46" s="1291"/>
      <c r="CN46" s="1291"/>
      <c r="CO46" s="1291"/>
      <c r="CP46" s="1291"/>
      <c r="CQ46" s="1291"/>
      <c r="CR46" s="1291"/>
      <c r="CS46" s="1291"/>
      <c r="CT46" s="1291"/>
      <c r="CU46" s="1291"/>
      <c r="CV46" s="1291"/>
      <c r="CW46" s="1291"/>
      <c r="CX46" s="1291"/>
      <c r="CY46" s="1291"/>
      <c r="CZ46" s="1291"/>
      <c r="DA46" s="1291"/>
      <c r="DB46" s="1291"/>
      <c r="DC46" s="1292"/>
    </row>
    <row r="47" spans="2:109" ht="13.5" x14ac:dyDescent="0.15">
      <c r="B47" s="366"/>
      <c r="AN47" s="1293"/>
      <c r="AO47" s="1294"/>
      <c r="AP47" s="1294"/>
      <c r="AQ47" s="1294"/>
      <c r="AR47" s="1294"/>
      <c r="AS47" s="1294"/>
      <c r="AT47" s="1294"/>
      <c r="AU47" s="1294"/>
      <c r="AV47" s="1294"/>
      <c r="AW47" s="1294"/>
      <c r="AX47" s="1294"/>
      <c r="AY47" s="1294"/>
      <c r="AZ47" s="1294"/>
      <c r="BA47" s="1294"/>
      <c r="BB47" s="1294"/>
      <c r="BC47" s="1294"/>
      <c r="BD47" s="1294"/>
      <c r="BE47" s="1294"/>
      <c r="BF47" s="1294"/>
      <c r="BG47" s="1294"/>
      <c r="BH47" s="1294"/>
      <c r="BI47" s="1294"/>
      <c r="BJ47" s="1294"/>
      <c r="BK47" s="1294"/>
      <c r="BL47" s="1294"/>
      <c r="BM47" s="1294"/>
      <c r="BN47" s="1294"/>
      <c r="BO47" s="1294"/>
      <c r="BP47" s="1294"/>
      <c r="BQ47" s="1294"/>
      <c r="BR47" s="1294"/>
      <c r="BS47" s="1294"/>
      <c r="BT47" s="1294"/>
      <c r="BU47" s="1294"/>
      <c r="BV47" s="1294"/>
      <c r="BW47" s="1294"/>
      <c r="BX47" s="1294"/>
      <c r="BY47" s="1294"/>
      <c r="BZ47" s="1294"/>
      <c r="CA47" s="1294"/>
      <c r="CB47" s="1294"/>
      <c r="CC47" s="1294"/>
      <c r="CD47" s="1294"/>
      <c r="CE47" s="1294"/>
      <c r="CF47" s="1294"/>
      <c r="CG47" s="1294"/>
      <c r="CH47" s="1294"/>
      <c r="CI47" s="1294"/>
      <c r="CJ47" s="1294"/>
      <c r="CK47" s="1294"/>
      <c r="CL47" s="1294"/>
      <c r="CM47" s="1294"/>
      <c r="CN47" s="1294"/>
      <c r="CO47" s="1294"/>
      <c r="CP47" s="1294"/>
      <c r="CQ47" s="1294"/>
      <c r="CR47" s="1294"/>
      <c r="CS47" s="1294"/>
      <c r="CT47" s="1294"/>
      <c r="CU47" s="1294"/>
      <c r="CV47" s="1294"/>
      <c r="CW47" s="1294"/>
      <c r="CX47" s="1294"/>
      <c r="CY47" s="1294"/>
      <c r="CZ47" s="1294"/>
      <c r="DA47" s="1294"/>
      <c r="DB47" s="1294"/>
      <c r="DC47" s="1295"/>
    </row>
    <row r="48" spans="2:109" ht="13.5" x14ac:dyDescent="0.15">
      <c r="B48" s="366"/>
      <c r="H48" s="373"/>
      <c r="I48" s="373"/>
      <c r="J48" s="373"/>
      <c r="AN48" s="373"/>
      <c r="AO48" s="373"/>
      <c r="AP48" s="373"/>
      <c r="AZ48" s="373"/>
      <c r="BA48" s="373"/>
      <c r="BB48" s="373"/>
      <c r="BL48" s="373"/>
      <c r="BM48" s="373"/>
      <c r="BN48" s="373"/>
      <c r="BX48" s="373"/>
      <c r="BY48" s="373"/>
      <c r="BZ48" s="373"/>
      <c r="CJ48" s="373"/>
      <c r="CK48" s="373"/>
      <c r="CL48" s="373"/>
      <c r="CV48" s="373"/>
      <c r="CW48" s="373"/>
      <c r="CX48" s="373"/>
    </row>
    <row r="49" spans="1:109" ht="13.5" x14ac:dyDescent="0.15">
      <c r="B49" s="366"/>
      <c r="AN49" s="365" t="s">
        <v>589</v>
      </c>
    </row>
    <row r="50" spans="1:109" ht="13.5" x14ac:dyDescent="0.15">
      <c r="B50" s="366"/>
      <c r="G50" s="1280"/>
      <c r="H50" s="1280"/>
      <c r="I50" s="1280"/>
      <c r="J50" s="1280"/>
      <c r="K50" s="375"/>
      <c r="L50" s="375"/>
      <c r="M50" s="374"/>
      <c r="N50" s="374"/>
      <c r="AN50" s="1283"/>
      <c r="AO50" s="1284"/>
      <c r="AP50" s="1284"/>
      <c r="AQ50" s="1284"/>
      <c r="AR50" s="1284"/>
      <c r="AS50" s="1284"/>
      <c r="AT50" s="1284"/>
      <c r="AU50" s="1284"/>
      <c r="AV50" s="1284"/>
      <c r="AW50" s="1284"/>
      <c r="AX50" s="1284"/>
      <c r="AY50" s="1284"/>
      <c r="AZ50" s="1284"/>
      <c r="BA50" s="1284"/>
      <c r="BB50" s="1284"/>
      <c r="BC50" s="1284"/>
      <c r="BD50" s="1284"/>
      <c r="BE50" s="1284"/>
      <c r="BF50" s="1284"/>
      <c r="BG50" s="1284"/>
      <c r="BH50" s="1284"/>
      <c r="BI50" s="1284"/>
      <c r="BJ50" s="1284"/>
      <c r="BK50" s="1284"/>
      <c r="BL50" s="1284"/>
      <c r="BM50" s="1284"/>
      <c r="BN50" s="1284"/>
      <c r="BO50" s="1285"/>
      <c r="BP50" s="1279" t="s">
        <v>550</v>
      </c>
      <c r="BQ50" s="1279"/>
      <c r="BR50" s="1279"/>
      <c r="BS50" s="1279"/>
      <c r="BT50" s="1279"/>
      <c r="BU50" s="1279"/>
      <c r="BV50" s="1279"/>
      <c r="BW50" s="1279"/>
      <c r="BX50" s="1279" t="s">
        <v>551</v>
      </c>
      <c r="BY50" s="1279"/>
      <c r="BZ50" s="1279"/>
      <c r="CA50" s="1279"/>
      <c r="CB50" s="1279"/>
      <c r="CC50" s="1279"/>
      <c r="CD50" s="1279"/>
      <c r="CE50" s="1279"/>
      <c r="CF50" s="1279" t="s">
        <v>552</v>
      </c>
      <c r="CG50" s="1279"/>
      <c r="CH50" s="1279"/>
      <c r="CI50" s="1279"/>
      <c r="CJ50" s="1279"/>
      <c r="CK50" s="1279"/>
      <c r="CL50" s="1279"/>
      <c r="CM50" s="1279"/>
      <c r="CN50" s="1279" t="s">
        <v>553</v>
      </c>
      <c r="CO50" s="1279"/>
      <c r="CP50" s="1279"/>
      <c r="CQ50" s="1279"/>
      <c r="CR50" s="1279"/>
      <c r="CS50" s="1279"/>
      <c r="CT50" s="1279"/>
      <c r="CU50" s="1279"/>
      <c r="CV50" s="1279" t="s">
        <v>554</v>
      </c>
      <c r="CW50" s="1279"/>
      <c r="CX50" s="1279"/>
      <c r="CY50" s="1279"/>
      <c r="CZ50" s="1279"/>
      <c r="DA50" s="1279"/>
      <c r="DB50" s="1279"/>
      <c r="DC50" s="1279"/>
    </row>
    <row r="51" spans="1:109" ht="13.5" customHeight="1" x14ac:dyDescent="0.15">
      <c r="B51" s="366"/>
      <c r="G51" s="1286"/>
      <c r="H51" s="1286"/>
      <c r="I51" s="1297"/>
      <c r="J51" s="1297"/>
      <c r="K51" s="1281"/>
      <c r="L51" s="1281"/>
      <c r="M51" s="1281"/>
      <c r="N51" s="1281"/>
      <c r="AM51" s="373"/>
      <c r="AN51" s="1277" t="s">
        <v>588</v>
      </c>
      <c r="AO51" s="1277"/>
      <c r="AP51" s="1277"/>
      <c r="AQ51" s="1277"/>
      <c r="AR51" s="1277"/>
      <c r="AS51" s="1277"/>
      <c r="AT51" s="1277"/>
      <c r="AU51" s="1277"/>
      <c r="AV51" s="1277"/>
      <c r="AW51" s="1277"/>
      <c r="AX51" s="1277"/>
      <c r="AY51" s="1277"/>
      <c r="AZ51" s="1277"/>
      <c r="BA51" s="1277"/>
      <c r="BB51" s="1277" t="s">
        <v>586</v>
      </c>
      <c r="BC51" s="1277"/>
      <c r="BD51" s="1277"/>
      <c r="BE51" s="1277"/>
      <c r="BF51" s="1277"/>
      <c r="BG51" s="1277"/>
      <c r="BH51" s="1277"/>
      <c r="BI51" s="1277"/>
      <c r="BJ51" s="1277"/>
      <c r="BK51" s="1277"/>
      <c r="BL51" s="1277"/>
      <c r="BM51" s="1277"/>
      <c r="BN51" s="1277"/>
      <c r="BO51" s="1277"/>
      <c r="BP51" s="1296"/>
      <c r="BQ51" s="1275"/>
      <c r="BR51" s="1275"/>
      <c r="BS51" s="1275"/>
      <c r="BT51" s="1275"/>
      <c r="BU51" s="1275"/>
      <c r="BV51" s="1275"/>
      <c r="BW51" s="1275"/>
      <c r="BX51" s="1296"/>
      <c r="BY51" s="1275"/>
      <c r="BZ51" s="1275"/>
      <c r="CA51" s="1275"/>
      <c r="CB51" s="1275"/>
      <c r="CC51" s="1275"/>
      <c r="CD51" s="1275"/>
      <c r="CE51" s="1275"/>
      <c r="CF51" s="1296"/>
      <c r="CG51" s="1275"/>
      <c r="CH51" s="1275"/>
      <c r="CI51" s="1275"/>
      <c r="CJ51" s="1275"/>
      <c r="CK51" s="1275"/>
      <c r="CL51" s="1275"/>
      <c r="CM51" s="1275"/>
      <c r="CN51" s="1275">
        <v>29.9</v>
      </c>
      <c r="CO51" s="1275"/>
      <c r="CP51" s="1275"/>
      <c r="CQ51" s="1275"/>
      <c r="CR51" s="1275"/>
      <c r="CS51" s="1275"/>
      <c r="CT51" s="1275"/>
      <c r="CU51" s="1275"/>
      <c r="CV51" s="1275">
        <v>37.6</v>
      </c>
      <c r="CW51" s="1275"/>
      <c r="CX51" s="1275"/>
      <c r="CY51" s="1275"/>
      <c r="CZ51" s="1275"/>
      <c r="DA51" s="1275"/>
      <c r="DB51" s="1275"/>
      <c r="DC51" s="1275"/>
    </row>
    <row r="52" spans="1:109" ht="13.5" x14ac:dyDescent="0.15">
      <c r="B52" s="366"/>
      <c r="G52" s="1286"/>
      <c r="H52" s="1286"/>
      <c r="I52" s="1297"/>
      <c r="J52" s="1297"/>
      <c r="K52" s="1281"/>
      <c r="L52" s="1281"/>
      <c r="M52" s="1281"/>
      <c r="N52" s="1281"/>
      <c r="AM52" s="373"/>
      <c r="AN52" s="1277"/>
      <c r="AO52" s="1277"/>
      <c r="AP52" s="1277"/>
      <c r="AQ52" s="1277"/>
      <c r="AR52" s="1277"/>
      <c r="AS52" s="1277"/>
      <c r="AT52" s="1277"/>
      <c r="AU52" s="1277"/>
      <c r="AV52" s="1277"/>
      <c r="AW52" s="1277"/>
      <c r="AX52" s="1277"/>
      <c r="AY52" s="1277"/>
      <c r="AZ52" s="1277"/>
      <c r="BA52" s="1277"/>
      <c r="BB52" s="1277"/>
      <c r="BC52" s="1277"/>
      <c r="BD52" s="1277"/>
      <c r="BE52" s="1277"/>
      <c r="BF52" s="1277"/>
      <c r="BG52" s="1277"/>
      <c r="BH52" s="1277"/>
      <c r="BI52" s="1277"/>
      <c r="BJ52" s="1277"/>
      <c r="BK52" s="1277"/>
      <c r="BL52" s="1277"/>
      <c r="BM52" s="1277"/>
      <c r="BN52" s="1277"/>
      <c r="BO52" s="1277"/>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ht="13.5" x14ac:dyDescent="0.15">
      <c r="A53" s="381"/>
      <c r="B53" s="366"/>
      <c r="G53" s="1286"/>
      <c r="H53" s="1286"/>
      <c r="I53" s="1280"/>
      <c r="J53" s="1280"/>
      <c r="K53" s="1281"/>
      <c r="L53" s="1281"/>
      <c r="M53" s="1281"/>
      <c r="N53" s="1281"/>
      <c r="AM53" s="373"/>
      <c r="AN53" s="1277"/>
      <c r="AO53" s="1277"/>
      <c r="AP53" s="1277"/>
      <c r="AQ53" s="1277"/>
      <c r="AR53" s="1277"/>
      <c r="AS53" s="1277"/>
      <c r="AT53" s="1277"/>
      <c r="AU53" s="1277"/>
      <c r="AV53" s="1277"/>
      <c r="AW53" s="1277"/>
      <c r="AX53" s="1277"/>
      <c r="AY53" s="1277"/>
      <c r="AZ53" s="1277"/>
      <c r="BA53" s="1277"/>
      <c r="BB53" s="1277" t="s">
        <v>592</v>
      </c>
      <c r="BC53" s="1277"/>
      <c r="BD53" s="1277"/>
      <c r="BE53" s="1277"/>
      <c r="BF53" s="1277"/>
      <c r="BG53" s="1277"/>
      <c r="BH53" s="1277"/>
      <c r="BI53" s="1277"/>
      <c r="BJ53" s="1277"/>
      <c r="BK53" s="1277"/>
      <c r="BL53" s="1277"/>
      <c r="BM53" s="1277"/>
      <c r="BN53" s="1277"/>
      <c r="BO53" s="1277"/>
      <c r="BP53" s="1296"/>
      <c r="BQ53" s="1275"/>
      <c r="BR53" s="1275"/>
      <c r="BS53" s="1275"/>
      <c r="BT53" s="1275"/>
      <c r="BU53" s="1275"/>
      <c r="BV53" s="1275"/>
      <c r="BW53" s="1275"/>
      <c r="BX53" s="1296"/>
      <c r="BY53" s="1275"/>
      <c r="BZ53" s="1275"/>
      <c r="CA53" s="1275"/>
      <c r="CB53" s="1275"/>
      <c r="CC53" s="1275"/>
      <c r="CD53" s="1275"/>
      <c r="CE53" s="1275"/>
      <c r="CF53" s="1296"/>
      <c r="CG53" s="1275"/>
      <c r="CH53" s="1275"/>
      <c r="CI53" s="1275"/>
      <c r="CJ53" s="1275"/>
      <c r="CK53" s="1275"/>
      <c r="CL53" s="1275"/>
      <c r="CM53" s="1275"/>
      <c r="CN53" s="1275">
        <v>64.099999999999994</v>
      </c>
      <c r="CO53" s="1275"/>
      <c r="CP53" s="1275"/>
      <c r="CQ53" s="1275"/>
      <c r="CR53" s="1275"/>
      <c r="CS53" s="1275"/>
      <c r="CT53" s="1275"/>
      <c r="CU53" s="1275"/>
      <c r="CV53" s="1275">
        <v>65.7</v>
      </c>
      <c r="CW53" s="1275"/>
      <c r="CX53" s="1275"/>
      <c r="CY53" s="1275"/>
      <c r="CZ53" s="1275"/>
      <c r="DA53" s="1275"/>
      <c r="DB53" s="1275"/>
      <c r="DC53" s="1275"/>
    </row>
    <row r="54" spans="1:109" ht="13.5" x14ac:dyDescent="0.15">
      <c r="A54" s="381"/>
      <c r="B54" s="366"/>
      <c r="G54" s="1286"/>
      <c r="H54" s="1286"/>
      <c r="I54" s="1280"/>
      <c r="J54" s="1280"/>
      <c r="K54" s="1281"/>
      <c r="L54" s="1281"/>
      <c r="M54" s="1281"/>
      <c r="N54" s="1281"/>
      <c r="AM54" s="373"/>
      <c r="AN54" s="1277"/>
      <c r="AO54" s="1277"/>
      <c r="AP54" s="1277"/>
      <c r="AQ54" s="1277"/>
      <c r="AR54" s="1277"/>
      <c r="AS54" s="1277"/>
      <c r="AT54" s="1277"/>
      <c r="AU54" s="1277"/>
      <c r="AV54" s="1277"/>
      <c r="AW54" s="1277"/>
      <c r="AX54" s="1277"/>
      <c r="AY54" s="1277"/>
      <c r="AZ54" s="1277"/>
      <c r="BA54" s="1277"/>
      <c r="BB54" s="1277"/>
      <c r="BC54" s="1277"/>
      <c r="BD54" s="1277"/>
      <c r="BE54" s="1277"/>
      <c r="BF54" s="1277"/>
      <c r="BG54" s="1277"/>
      <c r="BH54" s="1277"/>
      <c r="BI54" s="1277"/>
      <c r="BJ54" s="1277"/>
      <c r="BK54" s="1277"/>
      <c r="BL54" s="1277"/>
      <c r="BM54" s="1277"/>
      <c r="BN54" s="1277"/>
      <c r="BO54" s="1277"/>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ht="13.5" x14ac:dyDescent="0.15">
      <c r="A55" s="381"/>
      <c r="B55" s="366"/>
      <c r="G55" s="1280"/>
      <c r="H55" s="1280"/>
      <c r="I55" s="1280"/>
      <c r="J55" s="1280"/>
      <c r="K55" s="1281"/>
      <c r="L55" s="1281"/>
      <c r="M55" s="1281"/>
      <c r="N55" s="1281"/>
      <c r="AN55" s="1279" t="s">
        <v>587</v>
      </c>
      <c r="AO55" s="1279"/>
      <c r="AP55" s="1279"/>
      <c r="AQ55" s="1279"/>
      <c r="AR55" s="1279"/>
      <c r="AS55" s="1279"/>
      <c r="AT55" s="1279"/>
      <c r="AU55" s="1279"/>
      <c r="AV55" s="1279"/>
      <c r="AW55" s="1279"/>
      <c r="AX55" s="1279"/>
      <c r="AY55" s="1279"/>
      <c r="AZ55" s="1279"/>
      <c r="BA55" s="1279"/>
      <c r="BB55" s="1277" t="s">
        <v>586</v>
      </c>
      <c r="BC55" s="1277"/>
      <c r="BD55" s="1277"/>
      <c r="BE55" s="1277"/>
      <c r="BF55" s="1277"/>
      <c r="BG55" s="1277"/>
      <c r="BH55" s="1277"/>
      <c r="BI55" s="1277"/>
      <c r="BJ55" s="1277"/>
      <c r="BK55" s="1277"/>
      <c r="BL55" s="1277"/>
      <c r="BM55" s="1277"/>
      <c r="BN55" s="1277"/>
      <c r="BO55" s="1277"/>
      <c r="BP55" s="1296"/>
      <c r="BQ55" s="1275"/>
      <c r="BR55" s="1275"/>
      <c r="BS55" s="1275"/>
      <c r="BT55" s="1275"/>
      <c r="BU55" s="1275"/>
      <c r="BV55" s="1275"/>
      <c r="BW55" s="1275"/>
      <c r="BX55" s="1296"/>
      <c r="BY55" s="1275"/>
      <c r="BZ55" s="1275"/>
      <c r="CA55" s="1275"/>
      <c r="CB55" s="1275"/>
      <c r="CC55" s="1275"/>
      <c r="CD55" s="1275"/>
      <c r="CE55" s="1275"/>
      <c r="CF55" s="1296"/>
      <c r="CG55" s="1275"/>
      <c r="CH55" s="1275"/>
      <c r="CI55" s="1275"/>
      <c r="CJ55" s="1275"/>
      <c r="CK55" s="1275"/>
      <c r="CL55" s="1275"/>
      <c r="CM55" s="1275"/>
      <c r="CN55" s="1275">
        <v>15.5</v>
      </c>
      <c r="CO55" s="1275"/>
      <c r="CP55" s="1275"/>
      <c r="CQ55" s="1275"/>
      <c r="CR55" s="1275"/>
      <c r="CS55" s="1275"/>
      <c r="CT55" s="1275"/>
      <c r="CU55" s="1275"/>
      <c r="CV55" s="1275">
        <v>14</v>
      </c>
      <c r="CW55" s="1275"/>
      <c r="CX55" s="1275"/>
      <c r="CY55" s="1275"/>
      <c r="CZ55" s="1275"/>
      <c r="DA55" s="1275"/>
      <c r="DB55" s="1275"/>
      <c r="DC55" s="1275"/>
    </row>
    <row r="56" spans="1:109" ht="13.5" x14ac:dyDescent="0.15">
      <c r="A56" s="381"/>
      <c r="B56" s="366"/>
      <c r="G56" s="1280"/>
      <c r="H56" s="1280"/>
      <c r="I56" s="1280"/>
      <c r="J56" s="1280"/>
      <c r="K56" s="1281"/>
      <c r="L56" s="1281"/>
      <c r="M56" s="1281"/>
      <c r="N56" s="1281"/>
      <c r="AN56" s="1279"/>
      <c r="AO56" s="1279"/>
      <c r="AP56" s="1279"/>
      <c r="AQ56" s="1279"/>
      <c r="AR56" s="1279"/>
      <c r="AS56" s="1279"/>
      <c r="AT56" s="1279"/>
      <c r="AU56" s="1279"/>
      <c r="AV56" s="1279"/>
      <c r="AW56" s="1279"/>
      <c r="AX56" s="1279"/>
      <c r="AY56" s="1279"/>
      <c r="AZ56" s="1279"/>
      <c r="BA56" s="1279"/>
      <c r="BB56" s="1277"/>
      <c r="BC56" s="1277"/>
      <c r="BD56" s="1277"/>
      <c r="BE56" s="1277"/>
      <c r="BF56" s="1277"/>
      <c r="BG56" s="1277"/>
      <c r="BH56" s="1277"/>
      <c r="BI56" s="1277"/>
      <c r="BJ56" s="1277"/>
      <c r="BK56" s="1277"/>
      <c r="BL56" s="1277"/>
      <c r="BM56" s="1277"/>
      <c r="BN56" s="1277"/>
      <c r="BO56" s="1277"/>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1" customFormat="1" ht="13.5" x14ac:dyDescent="0.15">
      <c r="B57" s="387"/>
      <c r="G57" s="1280"/>
      <c r="H57" s="1280"/>
      <c r="I57" s="1282"/>
      <c r="J57" s="1282"/>
      <c r="K57" s="1281"/>
      <c r="L57" s="1281"/>
      <c r="M57" s="1281"/>
      <c r="N57" s="1281"/>
      <c r="AM57" s="365"/>
      <c r="AN57" s="1279"/>
      <c r="AO57" s="1279"/>
      <c r="AP57" s="1279"/>
      <c r="AQ57" s="1279"/>
      <c r="AR57" s="1279"/>
      <c r="AS57" s="1279"/>
      <c r="AT57" s="1279"/>
      <c r="AU57" s="1279"/>
      <c r="AV57" s="1279"/>
      <c r="AW57" s="1279"/>
      <c r="AX57" s="1279"/>
      <c r="AY57" s="1279"/>
      <c r="AZ57" s="1279"/>
      <c r="BA57" s="1279"/>
      <c r="BB57" s="1277" t="s">
        <v>592</v>
      </c>
      <c r="BC57" s="1277"/>
      <c r="BD57" s="1277"/>
      <c r="BE57" s="1277"/>
      <c r="BF57" s="1277"/>
      <c r="BG57" s="1277"/>
      <c r="BH57" s="1277"/>
      <c r="BI57" s="1277"/>
      <c r="BJ57" s="1277"/>
      <c r="BK57" s="1277"/>
      <c r="BL57" s="1277"/>
      <c r="BM57" s="1277"/>
      <c r="BN57" s="1277"/>
      <c r="BO57" s="1277"/>
      <c r="BP57" s="1296"/>
      <c r="BQ57" s="1275"/>
      <c r="BR57" s="1275"/>
      <c r="BS57" s="1275"/>
      <c r="BT57" s="1275"/>
      <c r="BU57" s="1275"/>
      <c r="BV57" s="1275"/>
      <c r="BW57" s="1275"/>
      <c r="BX57" s="1296"/>
      <c r="BY57" s="1275"/>
      <c r="BZ57" s="1275"/>
      <c r="CA57" s="1275"/>
      <c r="CB57" s="1275"/>
      <c r="CC57" s="1275"/>
      <c r="CD57" s="1275"/>
      <c r="CE57" s="1275"/>
      <c r="CF57" s="1296"/>
      <c r="CG57" s="1275"/>
      <c r="CH57" s="1275"/>
      <c r="CI57" s="1275"/>
      <c r="CJ57" s="1275"/>
      <c r="CK57" s="1275"/>
      <c r="CL57" s="1275"/>
      <c r="CM57" s="1275"/>
      <c r="CN57" s="1275">
        <v>57.7</v>
      </c>
      <c r="CO57" s="1275"/>
      <c r="CP57" s="1275"/>
      <c r="CQ57" s="1275"/>
      <c r="CR57" s="1275"/>
      <c r="CS57" s="1275"/>
      <c r="CT57" s="1275"/>
      <c r="CU57" s="1275"/>
      <c r="CV57" s="1275">
        <v>57</v>
      </c>
      <c r="CW57" s="1275"/>
      <c r="CX57" s="1275"/>
      <c r="CY57" s="1275"/>
      <c r="CZ57" s="1275"/>
      <c r="DA57" s="1275"/>
      <c r="DB57" s="1275"/>
      <c r="DC57" s="1275"/>
      <c r="DD57" s="392"/>
      <c r="DE57" s="387"/>
    </row>
    <row r="58" spans="1:109" s="381" customFormat="1" ht="13.5" x14ac:dyDescent="0.15">
      <c r="A58" s="365"/>
      <c r="B58" s="387"/>
      <c r="G58" s="1280"/>
      <c r="H58" s="1280"/>
      <c r="I58" s="1282"/>
      <c r="J58" s="1282"/>
      <c r="K58" s="1281"/>
      <c r="L58" s="1281"/>
      <c r="M58" s="1281"/>
      <c r="N58" s="1281"/>
      <c r="AM58" s="365"/>
      <c r="AN58" s="1279"/>
      <c r="AO58" s="1279"/>
      <c r="AP58" s="1279"/>
      <c r="AQ58" s="1279"/>
      <c r="AR58" s="1279"/>
      <c r="AS58" s="1279"/>
      <c r="AT58" s="1279"/>
      <c r="AU58" s="1279"/>
      <c r="AV58" s="1279"/>
      <c r="AW58" s="1279"/>
      <c r="AX58" s="1279"/>
      <c r="AY58" s="1279"/>
      <c r="AZ58" s="1279"/>
      <c r="BA58" s="1279"/>
      <c r="BB58" s="1277"/>
      <c r="BC58" s="1277"/>
      <c r="BD58" s="1277"/>
      <c r="BE58" s="1277"/>
      <c r="BF58" s="1277"/>
      <c r="BG58" s="1277"/>
      <c r="BH58" s="1277"/>
      <c r="BI58" s="1277"/>
      <c r="BJ58" s="1277"/>
      <c r="BK58" s="1277"/>
      <c r="BL58" s="1277"/>
      <c r="BM58" s="1277"/>
      <c r="BN58" s="1277"/>
      <c r="BO58" s="1277"/>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92"/>
      <c r="DE58" s="387"/>
    </row>
    <row r="59" spans="1:109" s="381" customFormat="1" ht="13.5" x14ac:dyDescent="0.15">
      <c r="A59" s="365"/>
      <c r="B59" s="387"/>
      <c r="K59" s="393"/>
      <c r="L59" s="393"/>
      <c r="M59" s="393"/>
      <c r="N59" s="393"/>
      <c r="AQ59" s="393"/>
      <c r="AR59" s="393"/>
      <c r="AS59" s="393"/>
      <c r="AT59" s="393"/>
      <c r="BC59" s="393"/>
      <c r="BD59" s="393"/>
      <c r="BE59" s="393"/>
      <c r="BF59" s="393"/>
      <c r="BO59" s="393"/>
      <c r="BP59" s="393"/>
      <c r="BQ59" s="393"/>
      <c r="BR59" s="393"/>
      <c r="CA59" s="393"/>
      <c r="CB59" s="393"/>
      <c r="CC59" s="393"/>
      <c r="CD59" s="393"/>
      <c r="CM59" s="393"/>
      <c r="CN59" s="393"/>
      <c r="CO59" s="393"/>
      <c r="CP59" s="393"/>
      <c r="CY59" s="393"/>
      <c r="CZ59" s="393"/>
      <c r="DA59" s="393"/>
      <c r="DB59" s="393"/>
      <c r="DC59" s="393"/>
      <c r="DD59" s="392"/>
      <c r="DE59" s="387"/>
    </row>
    <row r="60" spans="1:109" s="381" customFormat="1" ht="13.5" x14ac:dyDescent="0.15">
      <c r="A60" s="365"/>
      <c r="B60" s="387"/>
      <c r="K60" s="393"/>
      <c r="L60" s="393"/>
      <c r="M60" s="393"/>
      <c r="N60" s="393"/>
      <c r="AQ60" s="393"/>
      <c r="AR60" s="393"/>
      <c r="AS60" s="393"/>
      <c r="AT60" s="393"/>
      <c r="BC60" s="393"/>
      <c r="BD60" s="393"/>
      <c r="BE60" s="393"/>
      <c r="BF60" s="393"/>
      <c r="BO60" s="393"/>
      <c r="BP60" s="393"/>
      <c r="BQ60" s="393"/>
      <c r="BR60" s="393"/>
      <c r="CA60" s="393"/>
      <c r="CB60" s="393"/>
      <c r="CC60" s="393"/>
      <c r="CD60" s="393"/>
      <c r="CM60" s="393"/>
      <c r="CN60" s="393"/>
      <c r="CO60" s="393"/>
      <c r="CP60" s="393"/>
      <c r="CY60" s="393"/>
      <c r="CZ60" s="393"/>
      <c r="DA60" s="393"/>
      <c r="DB60" s="393"/>
      <c r="DC60" s="393"/>
      <c r="DD60" s="392"/>
      <c r="DE60" s="387"/>
    </row>
    <row r="61" spans="1:109" s="381" customFormat="1" ht="13.5" x14ac:dyDescent="0.15">
      <c r="A61" s="365"/>
      <c r="B61" s="391"/>
      <c r="C61" s="390"/>
      <c r="D61" s="390"/>
      <c r="E61" s="390"/>
      <c r="F61" s="390"/>
      <c r="G61" s="390"/>
      <c r="H61" s="390"/>
      <c r="I61" s="390"/>
      <c r="J61" s="390"/>
      <c r="K61" s="390"/>
      <c r="L61" s="390"/>
      <c r="M61" s="389"/>
      <c r="N61" s="389"/>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89"/>
      <c r="AT61" s="389"/>
      <c r="AU61" s="390"/>
      <c r="AV61" s="390"/>
      <c r="AW61" s="390"/>
      <c r="AX61" s="390"/>
      <c r="AY61" s="390"/>
      <c r="AZ61" s="390"/>
      <c r="BA61" s="390"/>
      <c r="BB61" s="390"/>
      <c r="BC61" s="390"/>
      <c r="BD61" s="390"/>
      <c r="BE61" s="389"/>
      <c r="BF61" s="389"/>
      <c r="BG61" s="390"/>
      <c r="BH61" s="390"/>
      <c r="BI61" s="390"/>
      <c r="BJ61" s="390"/>
      <c r="BK61" s="390"/>
      <c r="BL61" s="390"/>
      <c r="BM61" s="390"/>
      <c r="BN61" s="390"/>
      <c r="BO61" s="390"/>
      <c r="BP61" s="390"/>
      <c r="BQ61" s="389"/>
      <c r="BR61" s="389"/>
      <c r="BS61" s="390"/>
      <c r="BT61" s="390"/>
      <c r="BU61" s="390"/>
      <c r="BV61" s="390"/>
      <c r="BW61" s="390"/>
      <c r="BX61" s="390"/>
      <c r="BY61" s="390"/>
      <c r="BZ61" s="390"/>
      <c r="CA61" s="390"/>
      <c r="CB61" s="390"/>
      <c r="CC61" s="389"/>
      <c r="CD61" s="389"/>
      <c r="CE61" s="390"/>
      <c r="CF61" s="390"/>
      <c r="CG61" s="390"/>
      <c r="CH61" s="390"/>
      <c r="CI61" s="390"/>
      <c r="CJ61" s="390"/>
      <c r="CK61" s="390"/>
      <c r="CL61" s="390"/>
      <c r="CM61" s="390"/>
      <c r="CN61" s="390"/>
      <c r="CO61" s="389"/>
      <c r="CP61" s="389"/>
      <c r="CQ61" s="390"/>
      <c r="CR61" s="390"/>
      <c r="CS61" s="390"/>
      <c r="CT61" s="390"/>
      <c r="CU61" s="390"/>
      <c r="CV61" s="390"/>
      <c r="CW61" s="390"/>
      <c r="CX61" s="390"/>
      <c r="CY61" s="390"/>
      <c r="CZ61" s="390"/>
      <c r="DA61" s="389"/>
      <c r="DB61" s="389"/>
      <c r="DC61" s="389"/>
      <c r="DD61" s="388"/>
      <c r="DE61" s="387"/>
    </row>
    <row r="62" spans="1:109" ht="13.5" x14ac:dyDescent="0.15">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6"/>
      <c r="AW62" s="386"/>
      <c r="AX62" s="386"/>
      <c r="AY62" s="386"/>
      <c r="AZ62" s="386"/>
      <c r="BA62" s="386"/>
      <c r="BB62" s="386"/>
      <c r="BC62" s="386"/>
      <c r="BD62" s="386"/>
      <c r="BE62" s="386"/>
      <c r="BF62" s="386"/>
      <c r="BG62" s="386"/>
      <c r="BH62" s="386"/>
      <c r="BI62" s="386"/>
      <c r="BJ62" s="386"/>
      <c r="BK62" s="386"/>
      <c r="BL62" s="386"/>
      <c r="BM62" s="386"/>
      <c r="BN62" s="386"/>
      <c r="BO62" s="386"/>
      <c r="BP62" s="386"/>
      <c r="BQ62" s="386"/>
      <c r="BR62" s="386"/>
      <c r="BS62" s="386"/>
      <c r="BT62" s="386"/>
      <c r="BU62" s="386"/>
      <c r="BV62" s="386"/>
      <c r="BW62" s="386"/>
      <c r="BX62" s="386"/>
      <c r="BY62" s="386"/>
      <c r="BZ62" s="386"/>
      <c r="CA62" s="386"/>
      <c r="CB62" s="386"/>
      <c r="CC62" s="386"/>
      <c r="CD62" s="386"/>
      <c r="CE62" s="386"/>
      <c r="CF62" s="386"/>
      <c r="CG62" s="386"/>
      <c r="CH62" s="386"/>
      <c r="CI62" s="386"/>
      <c r="CJ62" s="386"/>
      <c r="CK62" s="386"/>
      <c r="CL62" s="386"/>
      <c r="CM62" s="386"/>
      <c r="CN62" s="386"/>
      <c r="CO62" s="386"/>
      <c r="CP62" s="386"/>
      <c r="CQ62" s="386"/>
      <c r="CR62" s="386"/>
      <c r="CS62" s="386"/>
      <c r="CT62" s="386"/>
      <c r="CU62" s="386"/>
      <c r="CV62" s="386"/>
      <c r="CW62" s="386"/>
      <c r="CX62" s="386"/>
      <c r="CY62" s="386"/>
      <c r="CZ62" s="386"/>
      <c r="DA62" s="386"/>
      <c r="DB62" s="386"/>
      <c r="DC62" s="386"/>
      <c r="DD62" s="386"/>
      <c r="DE62" s="365"/>
    </row>
    <row r="63" spans="1:109" ht="17.25" x14ac:dyDescent="0.15">
      <c r="B63" s="385" t="s">
        <v>591</v>
      </c>
    </row>
    <row r="64" spans="1:109" ht="13.5" x14ac:dyDescent="0.15">
      <c r="B64" s="366"/>
      <c r="G64" s="382"/>
      <c r="I64" s="384"/>
      <c r="J64" s="384"/>
      <c r="K64" s="384"/>
      <c r="L64" s="384"/>
      <c r="M64" s="384"/>
      <c r="N64" s="383"/>
      <c r="AM64" s="382"/>
      <c r="AN64" s="382" t="s">
        <v>590</v>
      </c>
      <c r="AP64" s="381"/>
      <c r="AQ64" s="381"/>
      <c r="AR64" s="381"/>
      <c r="AY64" s="382"/>
      <c r="BA64" s="381"/>
      <c r="BB64" s="381"/>
      <c r="BC64" s="381"/>
      <c r="BK64" s="382"/>
      <c r="BM64" s="381"/>
      <c r="BN64" s="381"/>
      <c r="BO64" s="381"/>
      <c r="BW64" s="382"/>
      <c r="BY64" s="381"/>
      <c r="BZ64" s="381"/>
      <c r="CA64" s="381"/>
      <c r="CI64" s="382"/>
      <c r="CK64" s="381"/>
      <c r="CL64" s="381"/>
      <c r="CM64" s="381"/>
      <c r="CU64" s="382"/>
      <c r="CW64" s="381"/>
      <c r="CX64" s="381"/>
      <c r="CY64" s="381"/>
    </row>
    <row r="65" spans="2:107" ht="13.5" x14ac:dyDescent="0.15">
      <c r="B65" s="366"/>
      <c r="AN65" s="1287" t="s">
        <v>597</v>
      </c>
      <c r="AO65" s="1288"/>
      <c r="AP65" s="1288"/>
      <c r="AQ65" s="1288"/>
      <c r="AR65" s="1288"/>
      <c r="AS65" s="1288"/>
      <c r="AT65" s="1288"/>
      <c r="AU65" s="1288"/>
      <c r="AV65" s="1288"/>
      <c r="AW65" s="1288"/>
      <c r="AX65" s="1288"/>
      <c r="AY65" s="1288"/>
      <c r="AZ65" s="1288"/>
      <c r="BA65" s="1288"/>
      <c r="BB65" s="1288"/>
      <c r="BC65" s="1288"/>
      <c r="BD65" s="1288"/>
      <c r="BE65" s="1288"/>
      <c r="BF65" s="1288"/>
      <c r="BG65" s="1288"/>
      <c r="BH65" s="1288"/>
      <c r="BI65" s="1288"/>
      <c r="BJ65" s="1288"/>
      <c r="BK65" s="1288"/>
      <c r="BL65" s="1288"/>
      <c r="BM65" s="1288"/>
      <c r="BN65" s="1288"/>
      <c r="BO65" s="1288"/>
      <c r="BP65" s="1288"/>
      <c r="BQ65" s="1288"/>
      <c r="BR65" s="1288"/>
      <c r="BS65" s="1288"/>
      <c r="BT65" s="1288"/>
      <c r="BU65" s="1288"/>
      <c r="BV65" s="1288"/>
      <c r="BW65" s="1288"/>
      <c r="BX65" s="1288"/>
      <c r="BY65" s="1288"/>
      <c r="BZ65" s="1288"/>
      <c r="CA65" s="1288"/>
      <c r="CB65" s="1288"/>
      <c r="CC65" s="1288"/>
      <c r="CD65" s="1288"/>
      <c r="CE65" s="1288"/>
      <c r="CF65" s="1288"/>
      <c r="CG65" s="1288"/>
      <c r="CH65" s="1288"/>
      <c r="CI65" s="1288"/>
      <c r="CJ65" s="1288"/>
      <c r="CK65" s="1288"/>
      <c r="CL65" s="1288"/>
      <c r="CM65" s="1288"/>
      <c r="CN65" s="1288"/>
      <c r="CO65" s="1288"/>
      <c r="CP65" s="1288"/>
      <c r="CQ65" s="1288"/>
      <c r="CR65" s="1288"/>
      <c r="CS65" s="1288"/>
      <c r="CT65" s="1288"/>
      <c r="CU65" s="1288"/>
      <c r="CV65" s="1288"/>
      <c r="CW65" s="1288"/>
      <c r="CX65" s="1288"/>
      <c r="CY65" s="1288"/>
      <c r="CZ65" s="1288"/>
      <c r="DA65" s="1288"/>
      <c r="DB65" s="1288"/>
      <c r="DC65" s="1289"/>
    </row>
    <row r="66" spans="2:107" ht="13.5" x14ac:dyDescent="0.15">
      <c r="B66" s="366"/>
      <c r="AN66" s="1290"/>
      <c r="AO66" s="1291"/>
      <c r="AP66" s="1291"/>
      <c r="AQ66" s="1291"/>
      <c r="AR66" s="1291"/>
      <c r="AS66" s="1291"/>
      <c r="AT66" s="1291"/>
      <c r="AU66" s="1291"/>
      <c r="AV66" s="1291"/>
      <c r="AW66" s="1291"/>
      <c r="AX66" s="1291"/>
      <c r="AY66" s="1291"/>
      <c r="AZ66" s="1291"/>
      <c r="BA66" s="1291"/>
      <c r="BB66" s="1291"/>
      <c r="BC66" s="1291"/>
      <c r="BD66" s="1291"/>
      <c r="BE66" s="1291"/>
      <c r="BF66" s="1291"/>
      <c r="BG66" s="1291"/>
      <c r="BH66" s="1291"/>
      <c r="BI66" s="1291"/>
      <c r="BJ66" s="1291"/>
      <c r="BK66" s="1291"/>
      <c r="BL66" s="1291"/>
      <c r="BM66" s="1291"/>
      <c r="BN66" s="1291"/>
      <c r="BO66" s="1291"/>
      <c r="BP66" s="1291"/>
      <c r="BQ66" s="1291"/>
      <c r="BR66" s="1291"/>
      <c r="BS66" s="1291"/>
      <c r="BT66" s="1291"/>
      <c r="BU66" s="1291"/>
      <c r="BV66" s="1291"/>
      <c r="BW66" s="1291"/>
      <c r="BX66" s="1291"/>
      <c r="BY66" s="1291"/>
      <c r="BZ66" s="1291"/>
      <c r="CA66" s="1291"/>
      <c r="CB66" s="1291"/>
      <c r="CC66" s="1291"/>
      <c r="CD66" s="1291"/>
      <c r="CE66" s="1291"/>
      <c r="CF66" s="1291"/>
      <c r="CG66" s="1291"/>
      <c r="CH66" s="1291"/>
      <c r="CI66" s="1291"/>
      <c r="CJ66" s="1291"/>
      <c r="CK66" s="1291"/>
      <c r="CL66" s="1291"/>
      <c r="CM66" s="1291"/>
      <c r="CN66" s="1291"/>
      <c r="CO66" s="1291"/>
      <c r="CP66" s="1291"/>
      <c r="CQ66" s="1291"/>
      <c r="CR66" s="1291"/>
      <c r="CS66" s="1291"/>
      <c r="CT66" s="1291"/>
      <c r="CU66" s="1291"/>
      <c r="CV66" s="1291"/>
      <c r="CW66" s="1291"/>
      <c r="CX66" s="1291"/>
      <c r="CY66" s="1291"/>
      <c r="CZ66" s="1291"/>
      <c r="DA66" s="1291"/>
      <c r="DB66" s="1291"/>
      <c r="DC66" s="1292"/>
    </row>
    <row r="67" spans="2:107" ht="13.5" x14ac:dyDescent="0.15">
      <c r="B67" s="366"/>
      <c r="AN67" s="1290"/>
      <c r="AO67" s="1291"/>
      <c r="AP67" s="1291"/>
      <c r="AQ67" s="1291"/>
      <c r="AR67" s="1291"/>
      <c r="AS67" s="1291"/>
      <c r="AT67" s="1291"/>
      <c r="AU67" s="1291"/>
      <c r="AV67" s="1291"/>
      <c r="AW67" s="1291"/>
      <c r="AX67" s="1291"/>
      <c r="AY67" s="1291"/>
      <c r="AZ67" s="1291"/>
      <c r="BA67" s="1291"/>
      <c r="BB67" s="1291"/>
      <c r="BC67" s="1291"/>
      <c r="BD67" s="1291"/>
      <c r="BE67" s="1291"/>
      <c r="BF67" s="1291"/>
      <c r="BG67" s="1291"/>
      <c r="BH67" s="1291"/>
      <c r="BI67" s="1291"/>
      <c r="BJ67" s="1291"/>
      <c r="BK67" s="1291"/>
      <c r="BL67" s="1291"/>
      <c r="BM67" s="1291"/>
      <c r="BN67" s="1291"/>
      <c r="BO67" s="1291"/>
      <c r="BP67" s="1291"/>
      <c r="BQ67" s="1291"/>
      <c r="BR67" s="1291"/>
      <c r="BS67" s="1291"/>
      <c r="BT67" s="1291"/>
      <c r="BU67" s="1291"/>
      <c r="BV67" s="1291"/>
      <c r="BW67" s="1291"/>
      <c r="BX67" s="1291"/>
      <c r="BY67" s="1291"/>
      <c r="BZ67" s="1291"/>
      <c r="CA67" s="1291"/>
      <c r="CB67" s="1291"/>
      <c r="CC67" s="1291"/>
      <c r="CD67" s="1291"/>
      <c r="CE67" s="1291"/>
      <c r="CF67" s="1291"/>
      <c r="CG67" s="1291"/>
      <c r="CH67" s="1291"/>
      <c r="CI67" s="1291"/>
      <c r="CJ67" s="1291"/>
      <c r="CK67" s="1291"/>
      <c r="CL67" s="1291"/>
      <c r="CM67" s="1291"/>
      <c r="CN67" s="1291"/>
      <c r="CO67" s="1291"/>
      <c r="CP67" s="1291"/>
      <c r="CQ67" s="1291"/>
      <c r="CR67" s="1291"/>
      <c r="CS67" s="1291"/>
      <c r="CT67" s="1291"/>
      <c r="CU67" s="1291"/>
      <c r="CV67" s="1291"/>
      <c r="CW67" s="1291"/>
      <c r="CX67" s="1291"/>
      <c r="CY67" s="1291"/>
      <c r="CZ67" s="1291"/>
      <c r="DA67" s="1291"/>
      <c r="DB67" s="1291"/>
      <c r="DC67" s="1292"/>
    </row>
    <row r="68" spans="2:107" ht="13.5" x14ac:dyDescent="0.15">
      <c r="B68" s="366"/>
      <c r="AN68" s="1290"/>
      <c r="AO68" s="1291"/>
      <c r="AP68" s="1291"/>
      <c r="AQ68" s="1291"/>
      <c r="AR68" s="1291"/>
      <c r="AS68" s="1291"/>
      <c r="AT68" s="1291"/>
      <c r="AU68" s="1291"/>
      <c r="AV68" s="1291"/>
      <c r="AW68" s="1291"/>
      <c r="AX68" s="1291"/>
      <c r="AY68" s="1291"/>
      <c r="AZ68" s="1291"/>
      <c r="BA68" s="1291"/>
      <c r="BB68" s="1291"/>
      <c r="BC68" s="1291"/>
      <c r="BD68" s="1291"/>
      <c r="BE68" s="1291"/>
      <c r="BF68" s="1291"/>
      <c r="BG68" s="1291"/>
      <c r="BH68" s="1291"/>
      <c r="BI68" s="1291"/>
      <c r="BJ68" s="1291"/>
      <c r="BK68" s="1291"/>
      <c r="BL68" s="1291"/>
      <c r="BM68" s="1291"/>
      <c r="BN68" s="1291"/>
      <c r="BO68" s="1291"/>
      <c r="BP68" s="1291"/>
      <c r="BQ68" s="1291"/>
      <c r="BR68" s="1291"/>
      <c r="BS68" s="1291"/>
      <c r="BT68" s="1291"/>
      <c r="BU68" s="1291"/>
      <c r="BV68" s="1291"/>
      <c r="BW68" s="1291"/>
      <c r="BX68" s="1291"/>
      <c r="BY68" s="1291"/>
      <c r="BZ68" s="1291"/>
      <c r="CA68" s="1291"/>
      <c r="CB68" s="1291"/>
      <c r="CC68" s="1291"/>
      <c r="CD68" s="1291"/>
      <c r="CE68" s="1291"/>
      <c r="CF68" s="1291"/>
      <c r="CG68" s="1291"/>
      <c r="CH68" s="1291"/>
      <c r="CI68" s="1291"/>
      <c r="CJ68" s="1291"/>
      <c r="CK68" s="1291"/>
      <c r="CL68" s="1291"/>
      <c r="CM68" s="1291"/>
      <c r="CN68" s="1291"/>
      <c r="CO68" s="1291"/>
      <c r="CP68" s="1291"/>
      <c r="CQ68" s="1291"/>
      <c r="CR68" s="1291"/>
      <c r="CS68" s="1291"/>
      <c r="CT68" s="1291"/>
      <c r="CU68" s="1291"/>
      <c r="CV68" s="1291"/>
      <c r="CW68" s="1291"/>
      <c r="CX68" s="1291"/>
      <c r="CY68" s="1291"/>
      <c r="CZ68" s="1291"/>
      <c r="DA68" s="1291"/>
      <c r="DB68" s="1291"/>
      <c r="DC68" s="1292"/>
    </row>
    <row r="69" spans="2:107" ht="13.5" x14ac:dyDescent="0.15">
      <c r="B69" s="366"/>
      <c r="AN69" s="1293"/>
      <c r="AO69" s="1294"/>
      <c r="AP69" s="1294"/>
      <c r="AQ69" s="1294"/>
      <c r="AR69" s="1294"/>
      <c r="AS69" s="1294"/>
      <c r="AT69" s="1294"/>
      <c r="AU69" s="1294"/>
      <c r="AV69" s="1294"/>
      <c r="AW69" s="1294"/>
      <c r="AX69" s="1294"/>
      <c r="AY69" s="1294"/>
      <c r="AZ69" s="1294"/>
      <c r="BA69" s="1294"/>
      <c r="BB69" s="1294"/>
      <c r="BC69" s="1294"/>
      <c r="BD69" s="1294"/>
      <c r="BE69" s="1294"/>
      <c r="BF69" s="1294"/>
      <c r="BG69" s="1294"/>
      <c r="BH69" s="1294"/>
      <c r="BI69" s="1294"/>
      <c r="BJ69" s="1294"/>
      <c r="BK69" s="1294"/>
      <c r="BL69" s="1294"/>
      <c r="BM69" s="1294"/>
      <c r="BN69" s="1294"/>
      <c r="BO69" s="1294"/>
      <c r="BP69" s="1294"/>
      <c r="BQ69" s="1294"/>
      <c r="BR69" s="1294"/>
      <c r="BS69" s="1294"/>
      <c r="BT69" s="1294"/>
      <c r="BU69" s="1294"/>
      <c r="BV69" s="1294"/>
      <c r="BW69" s="1294"/>
      <c r="BX69" s="1294"/>
      <c r="BY69" s="1294"/>
      <c r="BZ69" s="1294"/>
      <c r="CA69" s="1294"/>
      <c r="CB69" s="1294"/>
      <c r="CC69" s="1294"/>
      <c r="CD69" s="1294"/>
      <c r="CE69" s="1294"/>
      <c r="CF69" s="1294"/>
      <c r="CG69" s="1294"/>
      <c r="CH69" s="1294"/>
      <c r="CI69" s="1294"/>
      <c r="CJ69" s="1294"/>
      <c r="CK69" s="1294"/>
      <c r="CL69" s="1294"/>
      <c r="CM69" s="1294"/>
      <c r="CN69" s="1294"/>
      <c r="CO69" s="1294"/>
      <c r="CP69" s="1294"/>
      <c r="CQ69" s="1294"/>
      <c r="CR69" s="1294"/>
      <c r="CS69" s="1294"/>
      <c r="CT69" s="1294"/>
      <c r="CU69" s="1294"/>
      <c r="CV69" s="1294"/>
      <c r="CW69" s="1294"/>
      <c r="CX69" s="1294"/>
      <c r="CY69" s="1294"/>
      <c r="CZ69" s="1294"/>
      <c r="DA69" s="1294"/>
      <c r="DB69" s="1294"/>
      <c r="DC69" s="1295"/>
    </row>
    <row r="70" spans="2:107" ht="13.5" x14ac:dyDescent="0.15">
      <c r="B70" s="366"/>
      <c r="H70" s="380"/>
      <c r="I70" s="380"/>
      <c r="J70" s="378"/>
      <c r="K70" s="378"/>
      <c r="L70" s="377"/>
      <c r="M70" s="378"/>
      <c r="N70" s="377"/>
      <c r="AN70" s="373"/>
      <c r="AO70" s="373"/>
      <c r="AP70" s="373"/>
      <c r="AZ70" s="373"/>
      <c r="BA70" s="373"/>
      <c r="BB70" s="373"/>
      <c r="BL70" s="373"/>
      <c r="BM70" s="373"/>
      <c r="BN70" s="373"/>
      <c r="BX70" s="373"/>
      <c r="BY70" s="373"/>
      <c r="BZ70" s="373"/>
      <c r="CJ70" s="373"/>
      <c r="CK70" s="373"/>
      <c r="CL70" s="373"/>
      <c r="CV70" s="373"/>
      <c r="CW70" s="373"/>
      <c r="CX70" s="373"/>
    </row>
    <row r="71" spans="2:107" ht="13.5" x14ac:dyDescent="0.15">
      <c r="B71" s="366"/>
      <c r="G71" s="376"/>
      <c r="I71" s="379"/>
      <c r="J71" s="378"/>
      <c r="K71" s="378"/>
      <c r="L71" s="377"/>
      <c r="M71" s="378"/>
      <c r="N71" s="377"/>
      <c r="AM71" s="376"/>
      <c r="AN71" s="365" t="s">
        <v>589</v>
      </c>
    </row>
    <row r="72" spans="2:107" ht="13.5" x14ac:dyDescent="0.15">
      <c r="B72" s="366"/>
      <c r="G72" s="1280"/>
      <c r="H72" s="1280"/>
      <c r="I72" s="1280"/>
      <c r="J72" s="1280"/>
      <c r="K72" s="375"/>
      <c r="L72" s="375"/>
      <c r="M72" s="374"/>
      <c r="N72" s="374"/>
      <c r="AN72" s="1283"/>
      <c r="AO72" s="1284"/>
      <c r="AP72" s="1284"/>
      <c r="AQ72" s="1284"/>
      <c r="AR72" s="1284"/>
      <c r="AS72" s="1284"/>
      <c r="AT72" s="1284"/>
      <c r="AU72" s="1284"/>
      <c r="AV72" s="1284"/>
      <c r="AW72" s="1284"/>
      <c r="AX72" s="1284"/>
      <c r="AY72" s="1284"/>
      <c r="AZ72" s="1284"/>
      <c r="BA72" s="1284"/>
      <c r="BB72" s="1284"/>
      <c r="BC72" s="1284"/>
      <c r="BD72" s="1284"/>
      <c r="BE72" s="1284"/>
      <c r="BF72" s="1284"/>
      <c r="BG72" s="1284"/>
      <c r="BH72" s="1284"/>
      <c r="BI72" s="1284"/>
      <c r="BJ72" s="1284"/>
      <c r="BK72" s="1284"/>
      <c r="BL72" s="1284"/>
      <c r="BM72" s="1284"/>
      <c r="BN72" s="1284"/>
      <c r="BO72" s="1285"/>
      <c r="BP72" s="1279" t="s">
        <v>550</v>
      </c>
      <c r="BQ72" s="1279"/>
      <c r="BR72" s="1279"/>
      <c r="BS72" s="1279"/>
      <c r="BT72" s="1279"/>
      <c r="BU72" s="1279"/>
      <c r="BV72" s="1279"/>
      <c r="BW72" s="1279"/>
      <c r="BX72" s="1279" t="s">
        <v>551</v>
      </c>
      <c r="BY72" s="1279"/>
      <c r="BZ72" s="1279"/>
      <c r="CA72" s="1279"/>
      <c r="CB72" s="1279"/>
      <c r="CC72" s="1279"/>
      <c r="CD72" s="1279"/>
      <c r="CE72" s="1279"/>
      <c r="CF72" s="1279" t="s">
        <v>552</v>
      </c>
      <c r="CG72" s="1279"/>
      <c r="CH72" s="1279"/>
      <c r="CI72" s="1279"/>
      <c r="CJ72" s="1279"/>
      <c r="CK72" s="1279"/>
      <c r="CL72" s="1279"/>
      <c r="CM72" s="1279"/>
      <c r="CN72" s="1279" t="s">
        <v>553</v>
      </c>
      <c r="CO72" s="1279"/>
      <c r="CP72" s="1279"/>
      <c r="CQ72" s="1279"/>
      <c r="CR72" s="1279"/>
      <c r="CS72" s="1279"/>
      <c r="CT72" s="1279"/>
      <c r="CU72" s="1279"/>
      <c r="CV72" s="1279" t="s">
        <v>554</v>
      </c>
      <c r="CW72" s="1279"/>
      <c r="CX72" s="1279"/>
      <c r="CY72" s="1279"/>
      <c r="CZ72" s="1279"/>
      <c r="DA72" s="1279"/>
      <c r="DB72" s="1279"/>
      <c r="DC72" s="1279"/>
    </row>
    <row r="73" spans="2:107" ht="13.5" x14ac:dyDescent="0.15">
      <c r="B73" s="366"/>
      <c r="G73" s="1286"/>
      <c r="H73" s="1286"/>
      <c r="I73" s="1286"/>
      <c r="J73" s="1286"/>
      <c r="K73" s="1278"/>
      <c r="L73" s="1278"/>
      <c r="M73" s="1278"/>
      <c r="N73" s="1278"/>
      <c r="AM73" s="373"/>
      <c r="AN73" s="1277" t="s">
        <v>588</v>
      </c>
      <c r="AO73" s="1277"/>
      <c r="AP73" s="1277"/>
      <c r="AQ73" s="1277"/>
      <c r="AR73" s="1277"/>
      <c r="AS73" s="1277"/>
      <c r="AT73" s="1277"/>
      <c r="AU73" s="1277"/>
      <c r="AV73" s="1277"/>
      <c r="AW73" s="1277"/>
      <c r="AX73" s="1277"/>
      <c r="AY73" s="1277"/>
      <c r="AZ73" s="1277"/>
      <c r="BA73" s="1277"/>
      <c r="BB73" s="1277" t="s">
        <v>586</v>
      </c>
      <c r="BC73" s="1277"/>
      <c r="BD73" s="1277"/>
      <c r="BE73" s="1277"/>
      <c r="BF73" s="1277"/>
      <c r="BG73" s="1277"/>
      <c r="BH73" s="1277"/>
      <c r="BI73" s="1277"/>
      <c r="BJ73" s="1277"/>
      <c r="BK73" s="1277"/>
      <c r="BL73" s="1277"/>
      <c r="BM73" s="1277"/>
      <c r="BN73" s="1277"/>
      <c r="BO73" s="1277"/>
      <c r="BP73" s="1275">
        <v>41.9</v>
      </c>
      <c r="BQ73" s="1275"/>
      <c r="BR73" s="1275"/>
      <c r="BS73" s="1275"/>
      <c r="BT73" s="1275"/>
      <c r="BU73" s="1275"/>
      <c r="BV73" s="1275"/>
      <c r="BW73" s="1275"/>
      <c r="BX73" s="1275">
        <v>33</v>
      </c>
      <c r="BY73" s="1275"/>
      <c r="BZ73" s="1275"/>
      <c r="CA73" s="1275"/>
      <c r="CB73" s="1275"/>
      <c r="CC73" s="1275"/>
      <c r="CD73" s="1275"/>
      <c r="CE73" s="1275"/>
      <c r="CF73" s="1275">
        <v>29.1</v>
      </c>
      <c r="CG73" s="1275"/>
      <c r="CH73" s="1275"/>
      <c r="CI73" s="1275"/>
      <c r="CJ73" s="1275"/>
      <c r="CK73" s="1275"/>
      <c r="CL73" s="1275"/>
      <c r="CM73" s="1275"/>
      <c r="CN73" s="1275">
        <v>29.9</v>
      </c>
      <c r="CO73" s="1275"/>
      <c r="CP73" s="1275"/>
      <c r="CQ73" s="1275"/>
      <c r="CR73" s="1275"/>
      <c r="CS73" s="1275"/>
      <c r="CT73" s="1275"/>
      <c r="CU73" s="1275"/>
      <c r="CV73" s="1275">
        <v>37.6</v>
      </c>
      <c r="CW73" s="1275"/>
      <c r="CX73" s="1275"/>
      <c r="CY73" s="1275"/>
      <c r="CZ73" s="1275"/>
      <c r="DA73" s="1275"/>
      <c r="DB73" s="1275"/>
      <c r="DC73" s="1275"/>
    </row>
    <row r="74" spans="2:107" ht="13.5" x14ac:dyDescent="0.15">
      <c r="B74" s="366"/>
      <c r="G74" s="1286"/>
      <c r="H74" s="1286"/>
      <c r="I74" s="1286"/>
      <c r="J74" s="1286"/>
      <c r="K74" s="1278"/>
      <c r="L74" s="1278"/>
      <c r="M74" s="1278"/>
      <c r="N74" s="1278"/>
      <c r="AM74" s="373"/>
      <c r="AN74" s="1277"/>
      <c r="AO74" s="1277"/>
      <c r="AP74" s="1277"/>
      <c r="AQ74" s="1277"/>
      <c r="AR74" s="1277"/>
      <c r="AS74" s="1277"/>
      <c r="AT74" s="1277"/>
      <c r="AU74" s="1277"/>
      <c r="AV74" s="1277"/>
      <c r="AW74" s="1277"/>
      <c r="AX74" s="1277"/>
      <c r="AY74" s="1277"/>
      <c r="AZ74" s="1277"/>
      <c r="BA74" s="1277"/>
      <c r="BB74" s="1277"/>
      <c r="BC74" s="1277"/>
      <c r="BD74" s="1277"/>
      <c r="BE74" s="1277"/>
      <c r="BF74" s="1277"/>
      <c r="BG74" s="1277"/>
      <c r="BH74" s="1277"/>
      <c r="BI74" s="1277"/>
      <c r="BJ74" s="1277"/>
      <c r="BK74" s="1277"/>
      <c r="BL74" s="1277"/>
      <c r="BM74" s="1277"/>
      <c r="BN74" s="1277"/>
      <c r="BO74" s="1277"/>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ht="13.5" x14ac:dyDescent="0.15">
      <c r="B75" s="366"/>
      <c r="G75" s="1286"/>
      <c r="H75" s="1286"/>
      <c r="I75" s="1280"/>
      <c r="J75" s="1280"/>
      <c r="K75" s="1281"/>
      <c r="L75" s="1281"/>
      <c r="M75" s="1281"/>
      <c r="N75" s="1281"/>
      <c r="AM75" s="373"/>
      <c r="AN75" s="1277"/>
      <c r="AO75" s="1277"/>
      <c r="AP75" s="1277"/>
      <c r="AQ75" s="1277"/>
      <c r="AR75" s="1277"/>
      <c r="AS75" s="1277"/>
      <c r="AT75" s="1277"/>
      <c r="AU75" s="1277"/>
      <c r="AV75" s="1277"/>
      <c r="AW75" s="1277"/>
      <c r="AX75" s="1277"/>
      <c r="AY75" s="1277"/>
      <c r="AZ75" s="1277"/>
      <c r="BA75" s="1277"/>
      <c r="BB75" s="1277" t="s">
        <v>585</v>
      </c>
      <c r="BC75" s="1277"/>
      <c r="BD75" s="1277"/>
      <c r="BE75" s="1277"/>
      <c r="BF75" s="1277"/>
      <c r="BG75" s="1277"/>
      <c r="BH75" s="1277"/>
      <c r="BI75" s="1277"/>
      <c r="BJ75" s="1277"/>
      <c r="BK75" s="1277"/>
      <c r="BL75" s="1277"/>
      <c r="BM75" s="1277"/>
      <c r="BN75" s="1277"/>
      <c r="BO75" s="1277"/>
      <c r="BP75" s="1275">
        <v>14.8</v>
      </c>
      <c r="BQ75" s="1275"/>
      <c r="BR75" s="1275"/>
      <c r="BS75" s="1275"/>
      <c r="BT75" s="1275"/>
      <c r="BU75" s="1275"/>
      <c r="BV75" s="1275"/>
      <c r="BW75" s="1275"/>
      <c r="BX75" s="1275">
        <v>14.7</v>
      </c>
      <c r="BY75" s="1275"/>
      <c r="BZ75" s="1275"/>
      <c r="CA75" s="1275"/>
      <c r="CB75" s="1275"/>
      <c r="CC75" s="1275"/>
      <c r="CD75" s="1275"/>
      <c r="CE75" s="1275"/>
      <c r="CF75" s="1275">
        <v>15.3</v>
      </c>
      <c r="CG75" s="1275"/>
      <c r="CH75" s="1275"/>
      <c r="CI75" s="1275"/>
      <c r="CJ75" s="1275"/>
      <c r="CK75" s="1275"/>
      <c r="CL75" s="1275"/>
      <c r="CM75" s="1275"/>
      <c r="CN75" s="1275">
        <v>16.5</v>
      </c>
      <c r="CO75" s="1275"/>
      <c r="CP75" s="1275"/>
      <c r="CQ75" s="1275"/>
      <c r="CR75" s="1275"/>
      <c r="CS75" s="1275"/>
      <c r="CT75" s="1275"/>
      <c r="CU75" s="1275"/>
      <c r="CV75" s="1275">
        <v>16.8</v>
      </c>
      <c r="CW75" s="1275"/>
      <c r="CX75" s="1275"/>
      <c r="CY75" s="1275"/>
      <c r="CZ75" s="1275"/>
      <c r="DA75" s="1275"/>
      <c r="DB75" s="1275"/>
      <c r="DC75" s="1275"/>
    </row>
    <row r="76" spans="2:107" ht="13.5" x14ac:dyDescent="0.15">
      <c r="B76" s="366"/>
      <c r="G76" s="1286"/>
      <c r="H76" s="1286"/>
      <c r="I76" s="1280"/>
      <c r="J76" s="1280"/>
      <c r="K76" s="1281"/>
      <c r="L76" s="1281"/>
      <c r="M76" s="1281"/>
      <c r="N76" s="1281"/>
      <c r="AM76" s="373"/>
      <c r="AN76" s="1277"/>
      <c r="AO76" s="1277"/>
      <c r="AP76" s="1277"/>
      <c r="AQ76" s="1277"/>
      <c r="AR76" s="1277"/>
      <c r="AS76" s="1277"/>
      <c r="AT76" s="1277"/>
      <c r="AU76" s="1277"/>
      <c r="AV76" s="1277"/>
      <c r="AW76" s="1277"/>
      <c r="AX76" s="1277"/>
      <c r="AY76" s="1277"/>
      <c r="AZ76" s="1277"/>
      <c r="BA76" s="1277"/>
      <c r="BB76" s="1277"/>
      <c r="BC76" s="1277"/>
      <c r="BD76" s="1277"/>
      <c r="BE76" s="1277"/>
      <c r="BF76" s="1277"/>
      <c r="BG76" s="1277"/>
      <c r="BH76" s="1277"/>
      <c r="BI76" s="1277"/>
      <c r="BJ76" s="1277"/>
      <c r="BK76" s="1277"/>
      <c r="BL76" s="1277"/>
      <c r="BM76" s="1277"/>
      <c r="BN76" s="1277"/>
      <c r="BO76" s="1277"/>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ht="13.5" x14ac:dyDescent="0.15">
      <c r="B77" s="366"/>
      <c r="G77" s="1280"/>
      <c r="H77" s="1280"/>
      <c r="I77" s="1280"/>
      <c r="J77" s="1280"/>
      <c r="K77" s="1278"/>
      <c r="L77" s="1278"/>
      <c r="M77" s="1278"/>
      <c r="N77" s="1278"/>
      <c r="AN77" s="1279" t="s">
        <v>587</v>
      </c>
      <c r="AO77" s="1279"/>
      <c r="AP77" s="1279"/>
      <c r="AQ77" s="1279"/>
      <c r="AR77" s="1279"/>
      <c r="AS77" s="1279"/>
      <c r="AT77" s="1279"/>
      <c r="AU77" s="1279"/>
      <c r="AV77" s="1279"/>
      <c r="AW77" s="1279"/>
      <c r="AX77" s="1279"/>
      <c r="AY77" s="1279"/>
      <c r="AZ77" s="1279"/>
      <c r="BA77" s="1279"/>
      <c r="BB77" s="1277" t="s">
        <v>586</v>
      </c>
      <c r="BC77" s="1277"/>
      <c r="BD77" s="1277"/>
      <c r="BE77" s="1277"/>
      <c r="BF77" s="1277"/>
      <c r="BG77" s="1277"/>
      <c r="BH77" s="1277"/>
      <c r="BI77" s="1277"/>
      <c r="BJ77" s="1277"/>
      <c r="BK77" s="1277"/>
      <c r="BL77" s="1277"/>
      <c r="BM77" s="1277"/>
      <c r="BN77" s="1277"/>
      <c r="BO77" s="1277"/>
      <c r="BP77" s="1275">
        <v>37</v>
      </c>
      <c r="BQ77" s="1275"/>
      <c r="BR77" s="1275"/>
      <c r="BS77" s="1275"/>
      <c r="BT77" s="1275"/>
      <c r="BU77" s="1275"/>
      <c r="BV77" s="1275"/>
      <c r="BW77" s="1275"/>
      <c r="BX77" s="1275">
        <v>27.8</v>
      </c>
      <c r="BY77" s="1275"/>
      <c r="BZ77" s="1275"/>
      <c r="CA77" s="1275"/>
      <c r="CB77" s="1275"/>
      <c r="CC77" s="1275"/>
      <c r="CD77" s="1275"/>
      <c r="CE77" s="1275"/>
      <c r="CF77" s="1275">
        <v>20.2</v>
      </c>
      <c r="CG77" s="1275"/>
      <c r="CH77" s="1275"/>
      <c r="CI77" s="1275"/>
      <c r="CJ77" s="1275"/>
      <c r="CK77" s="1275"/>
      <c r="CL77" s="1275"/>
      <c r="CM77" s="1275"/>
      <c r="CN77" s="1275">
        <v>15.5</v>
      </c>
      <c r="CO77" s="1275"/>
      <c r="CP77" s="1275"/>
      <c r="CQ77" s="1275"/>
      <c r="CR77" s="1275"/>
      <c r="CS77" s="1275"/>
      <c r="CT77" s="1275"/>
      <c r="CU77" s="1275"/>
      <c r="CV77" s="1275">
        <v>14</v>
      </c>
      <c r="CW77" s="1275"/>
      <c r="CX77" s="1275"/>
      <c r="CY77" s="1275"/>
      <c r="CZ77" s="1275"/>
      <c r="DA77" s="1275"/>
      <c r="DB77" s="1275"/>
      <c r="DC77" s="1275"/>
    </row>
    <row r="78" spans="2:107" ht="13.5" x14ac:dyDescent="0.15">
      <c r="B78" s="366"/>
      <c r="G78" s="1280"/>
      <c r="H78" s="1280"/>
      <c r="I78" s="1280"/>
      <c r="J78" s="1280"/>
      <c r="K78" s="1278"/>
      <c r="L78" s="1278"/>
      <c r="M78" s="1278"/>
      <c r="N78" s="1278"/>
      <c r="AN78" s="1279"/>
      <c r="AO78" s="1279"/>
      <c r="AP78" s="1279"/>
      <c r="AQ78" s="1279"/>
      <c r="AR78" s="1279"/>
      <c r="AS78" s="1279"/>
      <c r="AT78" s="1279"/>
      <c r="AU78" s="1279"/>
      <c r="AV78" s="1279"/>
      <c r="AW78" s="1279"/>
      <c r="AX78" s="1279"/>
      <c r="AY78" s="1279"/>
      <c r="AZ78" s="1279"/>
      <c r="BA78" s="1279"/>
      <c r="BB78" s="1277"/>
      <c r="BC78" s="1277"/>
      <c r="BD78" s="1277"/>
      <c r="BE78" s="1277"/>
      <c r="BF78" s="1277"/>
      <c r="BG78" s="1277"/>
      <c r="BH78" s="1277"/>
      <c r="BI78" s="1277"/>
      <c r="BJ78" s="1277"/>
      <c r="BK78" s="1277"/>
      <c r="BL78" s="1277"/>
      <c r="BM78" s="1277"/>
      <c r="BN78" s="1277"/>
      <c r="BO78" s="1277"/>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ht="13.5" x14ac:dyDescent="0.15">
      <c r="B79" s="366"/>
      <c r="G79" s="1280"/>
      <c r="H79" s="1280"/>
      <c r="I79" s="1282"/>
      <c r="J79" s="1282"/>
      <c r="K79" s="1276"/>
      <c r="L79" s="1276"/>
      <c r="M79" s="1276"/>
      <c r="N79" s="1276"/>
      <c r="AN79" s="1279"/>
      <c r="AO79" s="1279"/>
      <c r="AP79" s="1279"/>
      <c r="AQ79" s="1279"/>
      <c r="AR79" s="1279"/>
      <c r="AS79" s="1279"/>
      <c r="AT79" s="1279"/>
      <c r="AU79" s="1279"/>
      <c r="AV79" s="1279"/>
      <c r="AW79" s="1279"/>
      <c r="AX79" s="1279"/>
      <c r="AY79" s="1279"/>
      <c r="AZ79" s="1279"/>
      <c r="BA79" s="1279"/>
      <c r="BB79" s="1277" t="s">
        <v>585</v>
      </c>
      <c r="BC79" s="1277"/>
      <c r="BD79" s="1277"/>
      <c r="BE79" s="1277"/>
      <c r="BF79" s="1277"/>
      <c r="BG79" s="1277"/>
      <c r="BH79" s="1277"/>
      <c r="BI79" s="1277"/>
      <c r="BJ79" s="1277"/>
      <c r="BK79" s="1277"/>
      <c r="BL79" s="1277"/>
      <c r="BM79" s="1277"/>
      <c r="BN79" s="1277"/>
      <c r="BO79" s="1277"/>
      <c r="BP79" s="1275">
        <v>9.4</v>
      </c>
      <c r="BQ79" s="1275"/>
      <c r="BR79" s="1275"/>
      <c r="BS79" s="1275"/>
      <c r="BT79" s="1275"/>
      <c r="BU79" s="1275"/>
      <c r="BV79" s="1275"/>
      <c r="BW79" s="1275"/>
      <c r="BX79" s="1275">
        <v>8.1</v>
      </c>
      <c r="BY79" s="1275"/>
      <c r="BZ79" s="1275"/>
      <c r="CA79" s="1275"/>
      <c r="CB79" s="1275"/>
      <c r="CC79" s="1275"/>
      <c r="CD79" s="1275"/>
      <c r="CE79" s="1275"/>
      <c r="CF79" s="1275">
        <v>7.1</v>
      </c>
      <c r="CG79" s="1275"/>
      <c r="CH79" s="1275"/>
      <c r="CI79" s="1275"/>
      <c r="CJ79" s="1275"/>
      <c r="CK79" s="1275"/>
      <c r="CL79" s="1275"/>
      <c r="CM79" s="1275"/>
      <c r="CN79" s="1275">
        <v>6.6</v>
      </c>
      <c r="CO79" s="1275"/>
      <c r="CP79" s="1275"/>
      <c r="CQ79" s="1275"/>
      <c r="CR79" s="1275"/>
      <c r="CS79" s="1275"/>
      <c r="CT79" s="1275"/>
      <c r="CU79" s="1275"/>
      <c r="CV79" s="1275">
        <v>6.5</v>
      </c>
      <c r="CW79" s="1275"/>
      <c r="CX79" s="1275"/>
      <c r="CY79" s="1275"/>
      <c r="CZ79" s="1275"/>
      <c r="DA79" s="1275"/>
      <c r="DB79" s="1275"/>
      <c r="DC79" s="1275"/>
    </row>
    <row r="80" spans="2:107" ht="13.5" x14ac:dyDescent="0.15">
      <c r="B80" s="366"/>
      <c r="G80" s="1280"/>
      <c r="H80" s="1280"/>
      <c r="I80" s="1282"/>
      <c r="J80" s="1282"/>
      <c r="K80" s="1276"/>
      <c r="L80" s="1276"/>
      <c r="M80" s="1276"/>
      <c r="N80" s="1276"/>
      <c r="AN80" s="1279"/>
      <c r="AO80" s="1279"/>
      <c r="AP80" s="1279"/>
      <c r="AQ80" s="1279"/>
      <c r="AR80" s="1279"/>
      <c r="AS80" s="1279"/>
      <c r="AT80" s="1279"/>
      <c r="AU80" s="1279"/>
      <c r="AV80" s="1279"/>
      <c r="AW80" s="1279"/>
      <c r="AX80" s="1279"/>
      <c r="AY80" s="1279"/>
      <c r="AZ80" s="1279"/>
      <c r="BA80" s="1279"/>
      <c r="BB80" s="1277"/>
      <c r="BC80" s="1277"/>
      <c r="BD80" s="1277"/>
      <c r="BE80" s="1277"/>
      <c r="BF80" s="1277"/>
      <c r="BG80" s="1277"/>
      <c r="BH80" s="1277"/>
      <c r="BI80" s="1277"/>
      <c r="BJ80" s="1277"/>
      <c r="BK80" s="1277"/>
      <c r="BL80" s="1277"/>
      <c r="BM80" s="1277"/>
      <c r="BN80" s="1277"/>
      <c r="BO80" s="1277"/>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ht="13.5" x14ac:dyDescent="0.15">
      <c r="B81" s="366"/>
    </row>
    <row r="82" spans="2:109" ht="17.25" x14ac:dyDescent="0.15">
      <c r="B82" s="366"/>
      <c r="K82" s="372"/>
      <c r="L82" s="372"/>
      <c r="M82" s="372"/>
      <c r="N82" s="372"/>
      <c r="AQ82" s="372"/>
      <c r="AR82" s="372"/>
      <c r="AS82" s="372"/>
      <c r="AT82" s="372"/>
      <c r="BC82" s="372"/>
      <c r="BD82" s="372"/>
      <c r="BE82" s="372"/>
      <c r="BF82" s="372"/>
      <c r="BO82" s="372"/>
      <c r="BP82" s="372"/>
      <c r="BQ82" s="372"/>
      <c r="BR82" s="372"/>
      <c r="CA82" s="372"/>
      <c r="CB82" s="372"/>
      <c r="CC82" s="372"/>
      <c r="CD82" s="372"/>
      <c r="CM82" s="372"/>
      <c r="CN82" s="372"/>
      <c r="CO82" s="372"/>
      <c r="CP82" s="372"/>
      <c r="CY82" s="372"/>
      <c r="CZ82" s="372"/>
      <c r="DA82" s="372"/>
      <c r="DB82" s="372"/>
      <c r="DC82" s="372"/>
    </row>
    <row r="83" spans="2:109" ht="13.5" x14ac:dyDescent="0.15">
      <c r="B83" s="371"/>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0"/>
      <c r="AY83" s="370"/>
      <c r="AZ83" s="370"/>
      <c r="BA83" s="370"/>
      <c r="BB83" s="370"/>
      <c r="BC83" s="370"/>
      <c r="BD83" s="370"/>
      <c r="BE83" s="370"/>
      <c r="BF83" s="370"/>
      <c r="BG83" s="370"/>
      <c r="BH83" s="370"/>
      <c r="BI83" s="370"/>
      <c r="BJ83" s="370"/>
      <c r="BK83" s="370"/>
      <c r="BL83" s="370"/>
      <c r="BM83" s="370"/>
      <c r="BN83" s="370"/>
      <c r="BO83" s="370"/>
      <c r="BP83" s="370"/>
      <c r="BQ83" s="370"/>
      <c r="BR83" s="370"/>
      <c r="BS83" s="370"/>
      <c r="BT83" s="370"/>
      <c r="BU83" s="370"/>
      <c r="BV83" s="370"/>
      <c r="BW83" s="370"/>
      <c r="BX83" s="370"/>
      <c r="BY83" s="370"/>
      <c r="BZ83" s="370"/>
      <c r="CA83" s="370"/>
      <c r="CB83" s="370"/>
      <c r="CC83" s="370"/>
      <c r="CD83" s="370"/>
      <c r="CE83" s="370"/>
      <c r="CF83" s="370"/>
      <c r="CG83" s="370"/>
      <c r="CH83" s="370"/>
      <c r="CI83" s="370"/>
      <c r="CJ83" s="370"/>
      <c r="CK83" s="370"/>
      <c r="CL83" s="370"/>
      <c r="CM83" s="370"/>
      <c r="CN83" s="370"/>
      <c r="CO83" s="370"/>
      <c r="CP83" s="370"/>
      <c r="CQ83" s="370"/>
      <c r="CR83" s="370"/>
      <c r="CS83" s="370"/>
      <c r="CT83" s="370"/>
      <c r="CU83" s="370"/>
      <c r="CV83" s="370"/>
      <c r="CW83" s="370"/>
      <c r="CX83" s="370"/>
      <c r="CY83" s="370"/>
      <c r="CZ83" s="370"/>
      <c r="DA83" s="370"/>
      <c r="DB83" s="370"/>
      <c r="DC83" s="370"/>
      <c r="DD83" s="369"/>
    </row>
    <row r="84" spans="2:109" ht="13.5" x14ac:dyDescent="0.15">
      <c r="DD84" s="365"/>
      <c r="DE84" s="365"/>
    </row>
    <row r="85" spans="2:109" ht="13.5" x14ac:dyDescent="0.15">
      <c r="DD85" s="365"/>
      <c r="DE85" s="365"/>
    </row>
    <row r="86" spans="2:109" ht="13.5" hidden="1" x14ac:dyDescent="0.15">
      <c r="DD86" s="365"/>
      <c r="DE86" s="365"/>
    </row>
    <row r="87" spans="2:109" ht="13.5" hidden="1" x14ac:dyDescent="0.15">
      <c r="K87" s="368"/>
      <c r="AQ87" s="368"/>
      <c r="BC87" s="368"/>
      <c r="BO87" s="368"/>
      <c r="CA87" s="368"/>
      <c r="CM87" s="368"/>
      <c r="CY87" s="368"/>
      <c r="DD87" s="365"/>
      <c r="DE87" s="365"/>
    </row>
    <row r="88" spans="2:109" ht="13.5" hidden="1" x14ac:dyDescent="0.15">
      <c r="DD88" s="365"/>
      <c r="DE88" s="365"/>
    </row>
    <row r="89" spans="2:109" ht="13.5" hidden="1" x14ac:dyDescent="0.15">
      <c r="DD89" s="365"/>
      <c r="DE89" s="365"/>
    </row>
    <row r="90" spans="2:109" ht="13.5" hidden="1" x14ac:dyDescent="0.15">
      <c r="DD90" s="365"/>
      <c r="DE90" s="365"/>
    </row>
    <row r="91" spans="2:109" ht="13.5" hidden="1" x14ac:dyDescent="0.15">
      <c r="DD91" s="365"/>
      <c r="DE91" s="365"/>
    </row>
    <row r="92" spans="2:109" ht="13.5" hidden="1" customHeight="1" x14ac:dyDescent="0.15">
      <c r="DD92" s="365"/>
      <c r="DE92" s="365"/>
    </row>
    <row r="93" spans="2:109" ht="13.5" hidden="1" customHeight="1" x14ac:dyDescent="0.15">
      <c r="DD93" s="365"/>
      <c r="DE93" s="365"/>
    </row>
    <row r="94" spans="2:109" ht="13.5" hidden="1" customHeight="1" x14ac:dyDescent="0.15">
      <c r="DD94" s="365"/>
      <c r="DE94" s="365"/>
    </row>
    <row r="95" spans="2:109" ht="13.5" hidden="1" customHeight="1" x14ac:dyDescent="0.15">
      <c r="DD95" s="365"/>
      <c r="DE95" s="365"/>
    </row>
    <row r="96" spans="2:109" ht="13.5" hidden="1" customHeight="1" x14ac:dyDescent="0.15">
      <c r="DD96" s="365"/>
      <c r="DE96" s="365"/>
    </row>
    <row r="97" spans="108:109" ht="13.5" hidden="1" customHeight="1" x14ac:dyDescent="0.15">
      <c r="DD97" s="365"/>
      <c r="DE97" s="365"/>
    </row>
    <row r="98" spans="108:109" ht="13.5" hidden="1" customHeight="1" x14ac:dyDescent="0.15">
      <c r="DD98" s="365"/>
      <c r="DE98" s="365"/>
    </row>
    <row r="99" spans="108:109" ht="13.5" hidden="1" customHeight="1" x14ac:dyDescent="0.15">
      <c r="DD99" s="365"/>
      <c r="DE99" s="365"/>
    </row>
    <row r="100" spans="108:109" ht="13.5" hidden="1" customHeight="1" x14ac:dyDescent="0.15">
      <c r="DD100" s="365"/>
      <c r="DE100" s="365"/>
    </row>
    <row r="101" spans="108:109" ht="13.5" hidden="1" customHeight="1" x14ac:dyDescent="0.15">
      <c r="DD101" s="365"/>
      <c r="DE101" s="365"/>
    </row>
    <row r="102" spans="108:109" ht="13.5" hidden="1" customHeight="1" x14ac:dyDescent="0.15">
      <c r="DD102" s="365"/>
      <c r="DE102" s="365"/>
    </row>
    <row r="103" spans="108:109" ht="13.5" hidden="1" customHeight="1" x14ac:dyDescent="0.15">
      <c r="DD103" s="365"/>
      <c r="DE103" s="365"/>
    </row>
    <row r="104" spans="108:109" ht="13.5" hidden="1" customHeight="1" x14ac:dyDescent="0.15">
      <c r="DD104" s="365"/>
      <c r="DE104" s="365"/>
    </row>
    <row r="105" spans="108:109" ht="13.5" hidden="1" customHeight="1" x14ac:dyDescent="0.15">
      <c r="DD105" s="365"/>
      <c r="DE105" s="365"/>
    </row>
    <row r="106" spans="108:109" ht="13.5" hidden="1" customHeight="1" x14ac:dyDescent="0.15">
      <c r="DD106" s="365"/>
      <c r="DE106" s="365"/>
    </row>
    <row r="107" spans="108:109" ht="13.5" hidden="1" customHeight="1" x14ac:dyDescent="0.15">
      <c r="DD107" s="365"/>
      <c r="DE107" s="365"/>
    </row>
    <row r="108" spans="108:109" ht="13.5" hidden="1" customHeight="1" x14ac:dyDescent="0.15">
      <c r="DD108" s="365"/>
      <c r="DE108" s="365"/>
    </row>
    <row r="109" spans="108:109" ht="13.5" hidden="1" customHeight="1" x14ac:dyDescent="0.15">
      <c r="DD109" s="365"/>
      <c r="DE109" s="365"/>
    </row>
    <row r="110" spans="108:109" ht="13.5" hidden="1" customHeight="1" x14ac:dyDescent="0.15">
      <c r="DD110" s="365"/>
      <c r="DE110" s="365"/>
    </row>
    <row r="111" spans="108:109" ht="13.5" hidden="1" customHeight="1" x14ac:dyDescent="0.15">
      <c r="DD111" s="365"/>
      <c r="DE111" s="365"/>
    </row>
    <row r="112" spans="108:109" ht="13.5" hidden="1" customHeight="1" x14ac:dyDescent="0.15">
      <c r="DD112" s="365"/>
      <c r="DE112" s="365"/>
    </row>
    <row r="113" spans="108:109" ht="13.5" hidden="1" customHeight="1" x14ac:dyDescent="0.15">
      <c r="DD113" s="365"/>
      <c r="DE113" s="365"/>
    </row>
    <row r="114" spans="108:109" ht="13.5" hidden="1" customHeight="1" x14ac:dyDescent="0.15">
      <c r="DD114" s="365"/>
      <c r="DE114" s="365"/>
    </row>
    <row r="115" spans="108:109" ht="13.5" hidden="1" customHeight="1" x14ac:dyDescent="0.15">
      <c r="DD115" s="365"/>
      <c r="DE115" s="365"/>
    </row>
    <row r="116" spans="108:109" ht="13.5" hidden="1" customHeight="1" x14ac:dyDescent="0.15">
      <c r="DD116" s="365"/>
      <c r="DE116" s="365"/>
    </row>
    <row r="117" spans="108:109" ht="13.5" hidden="1" customHeight="1" x14ac:dyDescent="0.15">
      <c r="DD117" s="365"/>
      <c r="DE117" s="365"/>
    </row>
    <row r="118" spans="108:109" ht="13.5" hidden="1" customHeight="1" x14ac:dyDescent="0.15">
      <c r="DD118" s="365"/>
      <c r="DE118" s="365"/>
    </row>
    <row r="119" spans="108:109" ht="13.5" hidden="1" customHeight="1" x14ac:dyDescent="0.15">
      <c r="DD119" s="365"/>
      <c r="DE119" s="365"/>
    </row>
    <row r="120" spans="108:109" ht="13.5" hidden="1" customHeight="1" x14ac:dyDescent="0.15">
      <c r="DD120" s="365"/>
      <c r="DE120" s="365"/>
    </row>
    <row r="121" spans="108:109" ht="13.5" hidden="1" customHeight="1" x14ac:dyDescent="0.15">
      <c r="DD121" s="365"/>
      <c r="DE121" s="365"/>
    </row>
    <row r="122" spans="108:109" ht="13.5" hidden="1" customHeight="1" x14ac:dyDescent="0.15">
      <c r="DD122" s="365"/>
      <c r="DE122" s="365"/>
    </row>
    <row r="123" spans="108:109" ht="13.5" hidden="1" customHeight="1" x14ac:dyDescent="0.15">
      <c r="DD123" s="365"/>
      <c r="DE123" s="365"/>
    </row>
    <row r="124" spans="108:109" ht="13.5" hidden="1" customHeight="1" x14ac:dyDescent="0.15">
      <c r="DD124" s="365"/>
      <c r="DE124" s="365"/>
    </row>
    <row r="125" spans="108:109" ht="13.5" hidden="1" customHeight="1" x14ac:dyDescent="0.15">
      <c r="DD125" s="365"/>
      <c r="DE125" s="365"/>
    </row>
    <row r="126" spans="108:109" ht="13.5" hidden="1" customHeight="1" x14ac:dyDescent="0.15">
      <c r="DD126" s="365"/>
      <c r="DE126" s="365"/>
    </row>
    <row r="127" spans="108:109" ht="13.5" hidden="1" customHeight="1" x14ac:dyDescent="0.15">
      <c r="DD127" s="365"/>
      <c r="DE127" s="365"/>
    </row>
    <row r="128" spans="108:109" ht="13.5" hidden="1" customHeight="1" x14ac:dyDescent="0.15">
      <c r="DD128" s="365"/>
      <c r="DE128" s="365"/>
    </row>
    <row r="129" spans="108:109" ht="13.5" hidden="1" customHeight="1" x14ac:dyDescent="0.15">
      <c r="DD129" s="365"/>
      <c r="DE129" s="365"/>
    </row>
    <row r="130" spans="108:109" ht="13.5" hidden="1" customHeight="1" x14ac:dyDescent="0.15">
      <c r="DD130" s="365"/>
      <c r="DE130" s="365"/>
    </row>
    <row r="131" spans="108:109" ht="13.5" hidden="1" customHeight="1" x14ac:dyDescent="0.15">
      <c r="DD131" s="365"/>
      <c r="DE131" s="365"/>
    </row>
    <row r="132" spans="108:109" ht="13.5" hidden="1" customHeight="1" x14ac:dyDescent="0.15">
      <c r="DD132" s="365"/>
      <c r="DE132" s="365"/>
    </row>
    <row r="133" spans="108:109" ht="13.5" hidden="1" customHeight="1" x14ac:dyDescent="0.15">
      <c r="DD133" s="365"/>
      <c r="DE133" s="365"/>
    </row>
    <row r="134" spans="108:109" ht="13.5" hidden="1" customHeight="1" x14ac:dyDescent="0.15">
      <c r="DD134" s="365"/>
      <c r="DE134" s="365"/>
    </row>
    <row r="135" spans="108:109" ht="13.5" hidden="1" customHeight="1" x14ac:dyDescent="0.15">
      <c r="DD135" s="365"/>
      <c r="DE135" s="365"/>
    </row>
    <row r="136" spans="108:109" ht="13.5" hidden="1" customHeight="1" x14ac:dyDescent="0.15">
      <c r="DD136" s="365"/>
      <c r="DE136" s="365"/>
    </row>
    <row r="137" spans="108:109" ht="13.5" hidden="1" customHeight="1" x14ac:dyDescent="0.15">
      <c r="DD137" s="365"/>
      <c r="DE137" s="365"/>
    </row>
    <row r="138" spans="108:109" ht="13.5" hidden="1" customHeight="1" x14ac:dyDescent="0.15">
      <c r="DD138" s="365"/>
      <c r="DE138" s="365"/>
    </row>
    <row r="139" spans="108:109" ht="13.5" hidden="1" customHeight="1" x14ac:dyDescent="0.15">
      <c r="DD139" s="365"/>
      <c r="DE139" s="365"/>
    </row>
    <row r="140" spans="108:109" ht="13.5" hidden="1" customHeight="1" x14ac:dyDescent="0.15">
      <c r="DD140" s="365"/>
      <c r="DE140" s="365"/>
    </row>
    <row r="141" spans="108:109" ht="13.5" hidden="1" customHeight="1" x14ac:dyDescent="0.15">
      <c r="DD141" s="365"/>
      <c r="DE141" s="365"/>
    </row>
    <row r="142" spans="108:109" ht="13.5" hidden="1" customHeight="1" x14ac:dyDescent="0.15">
      <c r="DD142" s="365"/>
      <c r="DE142" s="365"/>
    </row>
    <row r="143" spans="108:109" ht="13.5" hidden="1" customHeight="1" x14ac:dyDescent="0.15">
      <c r="DD143" s="365"/>
      <c r="DE143" s="365"/>
    </row>
    <row r="144" spans="108:109" ht="13.5" hidden="1" customHeight="1" x14ac:dyDescent="0.15">
      <c r="DD144" s="365"/>
      <c r="DE144" s="365"/>
    </row>
    <row r="145" spans="108:109" ht="13.5" hidden="1" customHeight="1" x14ac:dyDescent="0.15">
      <c r="DD145" s="365"/>
      <c r="DE145" s="365"/>
    </row>
    <row r="146" spans="108:109" ht="13.5" hidden="1" customHeight="1" x14ac:dyDescent="0.15">
      <c r="DD146" s="365"/>
      <c r="DE146" s="365"/>
    </row>
    <row r="147" spans="108:109" ht="13.5" hidden="1" customHeight="1" x14ac:dyDescent="0.15">
      <c r="DD147" s="365"/>
      <c r="DE147" s="365"/>
    </row>
    <row r="148" spans="108:109" ht="13.5" hidden="1" customHeight="1" x14ac:dyDescent="0.15">
      <c r="DD148" s="365"/>
      <c r="DE148" s="365"/>
    </row>
    <row r="149" spans="108:109" ht="13.5" hidden="1" customHeight="1" x14ac:dyDescent="0.15">
      <c r="DD149" s="365"/>
      <c r="DE149" s="365"/>
    </row>
    <row r="150" spans="108:109" ht="13.5" hidden="1" customHeight="1" x14ac:dyDescent="0.15">
      <c r="DD150" s="365"/>
      <c r="DE150" s="365"/>
    </row>
    <row r="151" spans="108:109" ht="13.5" hidden="1" customHeight="1" x14ac:dyDescent="0.15">
      <c r="DD151" s="365"/>
      <c r="DE151" s="365"/>
    </row>
    <row r="152" spans="108:109" ht="13.5" hidden="1" customHeight="1" x14ac:dyDescent="0.15">
      <c r="DD152" s="365"/>
      <c r="DE152" s="365"/>
    </row>
    <row r="153" spans="108:109" ht="13.5" hidden="1" customHeight="1" x14ac:dyDescent="0.15">
      <c r="DD153" s="365"/>
      <c r="DE153" s="365"/>
    </row>
    <row r="154" spans="108:109" ht="13.5" hidden="1" customHeight="1" x14ac:dyDescent="0.15">
      <c r="DD154" s="365"/>
      <c r="DE154" s="365"/>
    </row>
    <row r="155" spans="108:109" ht="13.5" hidden="1" customHeight="1" x14ac:dyDescent="0.15">
      <c r="DD155" s="365"/>
      <c r="DE155" s="365"/>
    </row>
    <row r="156" spans="108:109" ht="13.5" hidden="1" customHeight="1" x14ac:dyDescent="0.15">
      <c r="DD156" s="365"/>
      <c r="DE156" s="365"/>
    </row>
    <row r="157" spans="108:109" ht="13.5" hidden="1" customHeight="1" x14ac:dyDescent="0.15">
      <c r="DD157" s="365"/>
      <c r="DE157" s="365"/>
    </row>
    <row r="158" spans="108:109" ht="13.5" hidden="1" customHeight="1" x14ac:dyDescent="0.15">
      <c r="DD158" s="365"/>
      <c r="DE158" s="365"/>
    </row>
    <row r="159" spans="108:109" ht="13.5" hidden="1" customHeight="1" x14ac:dyDescent="0.15">
      <c r="DD159" s="365"/>
      <c r="DE159" s="365"/>
    </row>
    <row r="160" spans="108:109" ht="13.5" hidden="1" customHeight="1" x14ac:dyDescent="0.15">
      <c r="DD160" s="365"/>
      <c r="DE160" s="365"/>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FNngJ41kYWE/kLRLf8UgNSSXZu9ugU61mOxS4hB1YeN90GHp/9fZZRmejAgtt1xoKuUEg93YjVCIS8Lj0Xge2w==" saltValue="yrApFfM/73dfg/+azFne0g==" spinCount="100000" sheet="1" objects="1" scenarios="1" formatCells="0"/>
  <dataConsolidate/>
  <mergeCells count="11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I53:J54"/>
    <mergeCell ref="K53:K54"/>
    <mergeCell ref="L53:L54"/>
    <mergeCell ref="M53:M54"/>
    <mergeCell ref="N53:N54"/>
    <mergeCell ref="BB53:BO54"/>
    <mergeCell ref="AN51:BA54"/>
    <mergeCell ref="BB51:BO52"/>
    <mergeCell ref="BP51:BW52"/>
    <mergeCell ref="G55:H58"/>
    <mergeCell ref="I55:J56"/>
    <mergeCell ref="K55:K56"/>
    <mergeCell ref="L55:L56"/>
    <mergeCell ref="M55:M56"/>
    <mergeCell ref="N55:N56"/>
    <mergeCell ref="L57:L58"/>
    <mergeCell ref="M57:M58"/>
    <mergeCell ref="N57:N58"/>
    <mergeCell ref="BX51:CE52"/>
    <mergeCell ref="CN53:CU54"/>
    <mergeCell ref="I51:J52"/>
    <mergeCell ref="K51:K52"/>
    <mergeCell ref="L51:L52"/>
    <mergeCell ref="M51:M52"/>
    <mergeCell ref="N51:N52"/>
    <mergeCell ref="I57:J58"/>
    <mergeCell ref="AN55:BA58"/>
    <mergeCell ref="BB55:BO56"/>
    <mergeCell ref="BP55:BW56"/>
    <mergeCell ref="CF51:CM52"/>
    <mergeCell ref="BP57:BW58"/>
    <mergeCell ref="BX57:CE58"/>
    <mergeCell ref="K57:K58"/>
    <mergeCell ref="BB57:BO58"/>
    <mergeCell ref="AN65:DC69"/>
    <mergeCell ref="BX55:CE56"/>
    <mergeCell ref="CF55:CM56"/>
    <mergeCell ref="CN55:CU56"/>
    <mergeCell ref="CV55:DC56"/>
    <mergeCell ref="CV72:DC72"/>
    <mergeCell ref="BX72:CE72"/>
    <mergeCell ref="CF72:CM72"/>
    <mergeCell ref="CN72:CU72"/>
    <mergeCell ref="CF57:CM58"/>
    <mergeCell ref="CN57:CU58"/>
    <mergeCell ref="CV57:DC58"/>
    <mergeCell ref="G72:J72"/>
    <mergeCell ref="AN72:BO72"/>
    <mergeCell ref="BP72:BW72"/>
    <mergeCell ref="BP75:BW76"/>
    <mergeCell ref="G73:H76"/>
    <mergeCell ref="I73:J74"/>
    <mergeCell ref="K73:K74"/>
    <mergeCell ref="L73:L74"/>
    <mergeCell ref="M73:M74"/>
    <mergeCell ref="N73:N74"/>
    <mergeCell ref="CV73:DC74"/>
    <mergeCell ref="I75:J76"/>
    <mergeCell ref="K75:K76"/>
    <mergeCell ref="L75:L76"/>
    <mergeCell ref="M75:M76"/>
    <mergeCell ref="N75:N76"/>
    <mergeCell ref="BB75:BO76"/>
    <mergeCell ref="AN73:BA76"/>
    <mergeCell ref="BB73:BO74"/>
    <mergeCell ref="BP73:BW74"/>
    <mergeCell ref="G77:H80"/>
    <mergeCell ref="I77:J78"/>
    <mergeCell ref="K77:K78"/>
    <mergeCell ref="L77:L78"/>
    <mergeCell ref="M77:M78"/>
    <mergeCell ref="CN79:CU80"/>
    <mergeCell ref="BX73:CE74"/>
    <mergeCell ref="CF73:CM74"/>
    <mergeCell ref="CN73:CU74"/>
    <mergeCell ref="I79:J80"/>
    <mergeCell ref="K79:K80"/>
    <mergeCell ref="L79:L80"/>
    <mergeCell ref="CV79:DC80"/>
    <mergeCell ref="CN77:CU78"/>
    <mergeCell ref="CV77:DC78"/>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N75:CU76"/>
    <mergeCell ref="CV75:DC76"/>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election activeCell="BV16" sqref="BV16"/>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596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QezI6FtbLOM6R/gREsJf3Ixq/xsUPhsKWx4s+hp89VY01NiYJT08Ej0esJOVnF9wv6Fxb7TVrvnJOTGbop2tcQ==" saltValue="W31Ax058EdozO2Kl0/oQN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election activeCell="BV16" sqref="BV16"/>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596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F3rHUb4b+SRneedbo5hUuonsxpRS4jDX9esPkDIGiVDGd35KZcVodMEbgHmNWBU1N+gEwhYlZaoZangypTPl9A==" saltValue="AQUHkGFAWQPREtn122DRy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547</v>
      </c>
      <c r="G2" s="136"/>
      <c r="H2" s="137"/>
    </row>
    <row r="3" spans="1:8" x14ac:dyDescent="0.15">
      <c r="A3" s="133" t="s">
        <v>540</v>
      </c>
      <c r="B3" s="138"/>
      <c r="C3" s="139"/>
      <c r="D3" s="140">
        <v>96221</v>
      </c>
      <c r="E3" s="141"/>
      <c r="F3" s="142">
        <v>69477</v>
      </c>
      <c r="G3" s="143"/>
      <c r="H3" s="144"/>
    </row>
    <row r="4" spans="1:8" x14ac:dyDescent="0.15">
      <c r="A4" s="145"/>
      <c r="B4" s="146"/>
      <c r="C4" s="147"/>
      <c r="D4" s="148">
        <v>14525</v>
      </c>
      <c r="E4" s="149"/>
      <c r="F4" s="150">
        <v>31528</v>
      </c>
      <c r="G4" s="151"/>
      <c r="H4" s="152"/>
    </row>
    <row r="5" spans="1:8" x14ac:dyDescent="0.15">
      <c r="A5" s="133" t="s">
        <v>542</v>
      </c>
      <c r="B5" s="138"/>
      <c r="C5" s="139"/>
      <c r="D5" s="140">
        <v>46178</v>
      </c>
      <c r="E5" s="141"/>
      <c r="F5" s="142">
        <v>59668</v>
      </c>
      <c r="G5" s="143"/>
      <c r="H5" s="144"/>
    </row>
    <row r="6" spans="1:8" x14ac:dyDescent="0.15">
      <c r="A6" s="145"/>
      <c r="B6" s="146"/>
      <c r="C6" s="147"/>
      <c r="D6" s="148">
        <v>9785</v>
      </c>
      <c r="E6" s="149"/>
      <c r="F6" s="150">
        <v>31515</v>
      </c>
      <c r="G6" s="151"/>
      <c r="H6" s="152"/>
    </row>
    <row r="7" spans="1:8" x14ac:dyDescent="0.15">
      <c r="A7" s="133" t="s">
        <v>543</v>
      </c>
      <c r="B7" s="138"/>
      <c r="C7" s="139"/>
      <c r="D7" s="140">
        <v>74128</v>
      </c>
      <c r="E7" s="141"/>
      <c r="F7" s="142">
        <v>56894</v>
      </c>
      <c r="G7" s="143"/>
      <c r="H7" s="144"/>
    </row>
    <row r="8" spans="1:8" x14ac:dyDescent="0.15">
      <c r="A8" s="145"/>
      <c r="B8" s="146"/>
      <c r="C8" s="147"/>
      <c r="D8" s="148">
        <v>43284</v>
      </c>
      <c r="E8" s="149"/>
      <c r="F8" s="150">
        <v>32548</v>
      </c>
      <c r="G8" s="151"/>
      <c r="H8" s="152"/>
    </row>
    <row r="9" spans="1:8" x14ac:dyDescent="0.15">
      <c r="A9" s="133" t="s">
        <v>544</v>
      </c>
      <c r="B9" s="138"/>
      <c r="C9" s="139"/>
      <c r="D9" s="140">
        <v>58631</v>
      </c>
      <c r="E9" s="141"/>
      <c r="F9" s="142">
        <v>57122</v>
      </c>
      <c r="G9" s="143"/>
      <c r="H9" s="144"/>
    </row>
    <row r="10" spans="1:8" x14ac:dyDescent="0.15">
      <c r="A10" s="145"/>
      <c r="B10" s="146"/>
      <c r="C10" s="147"/>
      <c r="D10" s="148">
        <v>34851</v>
      </c>
      <c r="E10" s="149"/>
      <c r="F10" s="150">
        <v>36191</v>
      </c>
      <c r="G10" s="151"/>
      <c r="H10" s="152"/>
    </row>
    <row r="11" spans="1:8" x14ac:dyDescent="0.15">
      <c r="A11" s="133" t="s">
        <v>545</v>
      </c>
      <c r="B11" s="138"/>
      <c r="C11" s="139"/>
      <c r="D11" s="140">
        <v>65860</v>
      </c>
      <c r="E11" s="141"/>
      <c r="F11" s="142">
        <v>53655</v>
      </c>
      <c r="G11" s="143"/>
      <c r="H11" s="144"/>
    </row>
    <row r="12" spans="1:8" x14ac:dyDescent="0.15">
      <c r="A12" s="145"/>
      <c r="B12" s="146"/>
      <c r="C12" s="153"/>
      <c r="D12" s="148">
        <v>49650</v>
      </c>
      <c r="E12" s="149"/>
      <c r="F12" s="150">
        <v>32719</v>
      </c>
      <c r="G12" s="151"/>
      <c r="H12" s="152"/>
    </row>
    <row r="13" spans="1:8" x14ac:dyDescent="0.15">
      <c r="A13" s="133"/>
      <c r="B13" s="138"/>
      <c r="C13" s="154"/>
      <c r="D13" s="155">
        <v>68204</v>
      </c>
      <c r="E13" s="156"/>
      <c r="F13" s="157">
        <v>59363</v>
      </c>
      <c r="G13" s="158"/>
      <c r="H13" s="144"/>
    </row>
    <row r="14" spans="1:8" x14ac:dyDescent="0.15">
      <c r="A14" s="145"/>
      <c r="B14" s="146"/>
      <c r="C14" s="147"/>
      <c r="D14" s="148">
        <v>30419</v>
      </c>
      <c r="E14" s="149"/>
      <c r="F14" s="150">
        <v>32900</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3.18</v>
      </c>
      <c r="C19" s="159">
        <f>ROUND(VALUE(SUBSTITUTE(実質収支比率等に係る経年分析!G$48,"▲","-")),2)</f>
        <v>2.2599999999999998</v>
      </c>
      <c r="D19" s="159">
        <f>ROUND(VALUE(SUBSTITUTE(実質収支比率等に係る経年分析!H$48,"▲","-")),2)</f>
        <v>3.64</v>
      </c>
      <c r="E19" s="159">
        <f>ROUND(VALUE(SUBSTITUTE(実質収支比率等に係る経年分析!I$48,"▲","-")),2)</f>
        <v>1.28</v>
      </c>
      <c r="F19" s="159">
        <f>ROUND(VALUE(SUBSTITUTE(実質収支比率等に係る経年分析!J$48,"▲","-")),2)</f>
        <v>0.22</v>
      </c>
    </row>
    <row r="20" spans="1:11" x14ac:dyDescent="0.15">
      <c r="A20" s="159" t="s">
        <v>49</v>
      </c>
      <c r="B20" s="159">
        <f>ROUND(VALUE(SUBSTITUTE(実質収支比率等に係る経年分析!F$47,"▲","-")),2)</f>
        <v>39.340000000000003</v>
      </c>
      <c r="C20" s="159">
        <f>ROUND(VALUE(SUBSTITUTE(実質収支比率等に係る経年分析!G$47,"▲","-")),2)</f>
        <v>41.37</v>
      </c>
      <c r="D20" s="159">
        <f>ROUND(VALUE(SUBSTITUTE(実質収支比率等に係る経年分析!H$47,"▲","-")),2)</f>
        <v>42.95</v>
      </c>
      <c r="E20" s="159">
        <f>ROUND(VALUE(SUBSTITUTE(実質収支比率等に係る経年分析!I$47,"▲","-")),2)</f>
        <v>43.48</v>
      </c>
      <c r="F20" s="159">
        <f>ROUND(VALUE(SUBSTITUTE(実質収支比率等に係る経年分析!J$47,"▲","-")),2)</f>
        <v>40.229999999999997</v>
      </c>
    </row>
    <row r="21" spans="1:11" x14ac:dyDescent="0.15">
      <c r="A21" s="159" t="s">
        <v>50</v>
      </c>
      <c r="B21" s="159">
        <f>IF(ISNUMBER(VALUE(SUBSTITUTE(実質収支比率等に係る経年分析!F$49,"▲","-"))),ROUND(VALUE(SUBSTITUTE(実質収支比率等に係る経年分析!F$49,"▲","-")),2),NA())</f>
        <v>-0.82</v>
      </c>
      <c r="C21" s="159">
        <f>IF(ISNUMBER(VALUE(SUBSTITUTE(実質収支比率等に係る経年分析!G$49,"▲","-"))),ROUND(VALUE(SUBSTITUTE(実質収支比率等に係る経年分析!G$49,"▲","-")),2),NA())</f>
        <v>-0.84</v>
      </c>
      <c r="D21" s="159">
        <f>IF(ISNUMBER(VALUE(SUBSTITUTE(実質収支比率等に係る経年分析!H$49,"▲","-"))),ROUND(VALUE(SUBSTITUTE(実質収支比率等に係る経年分析!H$49,"▲","-")),2),NA())</f>
        <v>1.48</v>
      </c>
      <c r="E21" s="159">
        <f>IF(ISNUMBER(VALUE(SUBSTITUTE(実質収支比率等に係る経年分析!I$49,"▲","-"))),ROUND(VALUE(SUBSTITUTE(実質収支比率等に係る経年分析!I$49,"▲","-")),2),NA())</f>
        <v>-4.25</v>
      </c>
      <c r="F21" s="159">
        <f>IF(ISNUMBER(VALUE(SUBSTITUTE(実質収支比率等に係る経年分析!J$49,"▲","-"))),ROUND(VALUE(SUBSTITUTE(実質収支比率等に係る経年分析!J$49,"▲","-")),2),NA())</f>
        <v>-4.87</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0.98</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0.11</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0.32</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0.26</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0.04</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国民健康保険特別会計（直診勘定）</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0.02</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0.03</v>
      </c>
    </row>
    <row r="30" spans="1:11" x14ac:dyDescent="0.15">
      <c r="A30" s="160" t="str">
        <f>IF(連結実質赤字比率に係る赤字・黒字の構成分析!C$40="",NA(),連結実質赤字比率に係る赤字・黒字の構成分析!C$40)</f>
        <v>宅地造成事業特別会計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0.11</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0.11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0.11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0.12</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0.12</v>
      </c>
    </row>
    <row r="31" spans="1:11" x14ac:dyDescent="0.15">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0.08</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0.09</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0.09</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0.15</v>
      </c>
    </row>
    <row r="32" spans="1:11" x14ac:dyDescent="0.15">
      <c r="A32" s="160" t="str">
        <f>IF(連結実質赤字比率に係る赤字・黒字の構成分析!C$38="",NA(),連結実質赤字比率に係る赤字・黒字の構成分析!C$38)</f>
        <v>一般会計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3.1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2.13</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3.31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1.01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0.17</v>
      </c>
    </row>
    <row r="33" spans="1:16" x14ac:dyDescent="0.15">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0.6</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0.76</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0.28000000000000003</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1.08</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0.19</v>
      </c>
    </row>
    <row r="34" spans="1:16" x14ac:dyDescent="0.15">
      <c r="A34" s="160" t="str">
        <f>IF(連結実質赤字比率に係る赤字・黒字の構成分析!C$36="",NA(),連結実質赤字比率に係る赤字・黒字の構成分析!C$36)</f>
        <v>国民健康保険特別会計（事業勘定）</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0.51</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1.31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1.68</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1.29</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1.84</v>
      </c>
    </row>
    <row r="35" spans="1:16" x14ac:dyDescent="0.15">
      <c r="A35" s="160" t="str">
        <f>IF(連結実質赤字比率に係る赤字・黒字の構成分析!C$35="",NA(),連結実質赤字比率に係る赤字・黒字の構成分析!C$35)</f>
        <v>下水道事業特別会計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0.46</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0.73</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0.16</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1.26</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3.24</v>
      </c>
    </row>
    <row r="36" spans="1:16" x14ac:dyDescent="0.15">
      <c r="A36" s="160" t="str">
        <f>IF(連結実質赤字比率に係る赤字・黒字の構成分析!C$34="",NA(),連結実質赤字比率に係る赤字・黒字の構成分析!C$34)</f>
        <v>水道事業特別会計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10.210000000000001</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11.77</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12.58</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12.02</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12.9</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1702</v>
      </c>
      <c r="E42" s="161"/>
      <c r="F42" s="161"/>
      <c r="G42" s="161">
        <f>'実質公債費比率（分子）の構造'!L$52</f>
        <v>1741</v>
      </c>
      <c r="H42" s="161"/>
      <c r="I42" s="161"/>
      <c r="J42" s="161">
        <f>'実質公債費比率（分子）の構造'!M$52</f>
        <v>1574</v>
      </c>
      <c r="K42" s="161"/>
      <c r="L42" s="161"/>
      <c r="M42" s="161">
        <f>'実質公債費比率（分子）の構造'!N$52</f>
        <v>1560</v>
      </c>
      <c r="N42" s="161"/>
      <c r="O42" s="161"/>
      <c r="P42" s="161">
        <f>'実質公債費比率（分子）の構造'!O$52</f>
        <v>1721</v>
      </c>
    </row>
    <row r="43" spans="1:16" x14ac:dyDescent="0.15">
      <c r="A43" s="161" t="s">
        <v>58</v>
      </c>
      <c r="B43" s="161">
        <f>'実質公債費比率（分子）の構造'!K$51</f>
        <v>1</v>
      </c>
      <c r="C43" s="161"/>
      <c r="D43" s="161"/>
      <c r="E43" s="161">
        <f>'実質公債費比率（分子）の構造'!L$51</f>
        <v>1</v>
      </c>
      <c r="F43" s="161"/>
      <c r="G43" s="161"/>
      <c r="H43" s="161">
        <f>'実質公債費比率（分子）の構造'!M$51</f>
        <v>1</v>
      </c>
      <c r="I43" s="161"/>
      <c r="J43" s="161"/>
      <c r="K43" s="161">
        <f>'実質公債費比率（分子）の構造'!N$51</f>
        <v>1</v>
      </c>
      <c r="L43" s="161"/>
      <c r="M43" s="161"/>
      <c r="N43" s="161">
        <f>'実質公債費比率（分子）の構造'!O$51</f>
        <v>1</v>
      </c>
      <c r="O43" s="161"/>
      <c r="P43" s="161"/>
    </row>
    <row r="44" spans="1:16" x14ac:dyDescent="0.15">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60</v>
      </c>
      <c r="B45" s="161">
        <f>'実質公債費比率（分子）の構造'!K$49</f>
        <v>91</v>
      </c>
      <c r="C45" s="161"/>
      <c r="D45" s="161"/>
      <c r="E45" s="161">
        <f>'実質公債費比率（分子）の構造'!L$49</f>
        <v>100</v>
      </c>
      <c r="F45" s="161"/>
      <c r="G45" s="161"/>
      <c r="H45" s="161">
        <f>'実質公債費比率（分子）の構造'!M$49</f>
        <v>118</v>
      </c>
      <c r="I45" s="161"/>
      <c r="J45" s="161"/>
      <c r="K45" s="161">
        <f>'実質公債費比率（分子）の構造'!N$49</f>
        <v>128</v>
      </c>
      <c r="L45" s="161"/>
      <c r="M45" s="161"/>
      <c r="N45" s="161">
        <f>'実質公債費比率（分子）の構造'!O$49</f>
        <v>129</v>
      </c>
      <c r="O45" s="161"/>
      <c r="P45" s="161"/>
    </row>
    <row r="46" spans="1:16" x14ac:dyDescent="0.15">
      <c r="A46" s="161" t="s">
        <v>61</v>
      </c>
      <c r="B46" s="161">
        <f>'実質公債費比率（分子）の構造'!K$48</f>
        <v>640</v>
      </c>
      <c r="C46" s="161"/>
      <c r="D46" s="161"/>
      <c r="E46" s="161">
        <f>'実質公債費比率（分子）の構造'!L$48</f>
        <v>719</v>
      </c>
      <c r="F46" s="161"/>
      <c r="G46" s="161"/>
      <c r="H46" s="161">
        <f>'実質公債費比率（分子）の構造'!M$48</f>
        <v>720</v>
      </c>
      <c r="I46" s="161"/>
      <c r="J46" s="161"/>
      <c r="K46" s="161">
        <f>'実質公債費比率（分子）の構造'!N$48</f>
        <v>740</v>
      </c>
      <c r="L46" s="161"/>
      <c r="M46" s="161"/>
      <c r="N46" s="161">
        <f>'実質公債費比率（分子）の構造'!O$48</f>
        <v>879</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1869</v>
      </c>
      <c r="C49" s="161"/>
      <c r="D49" s="161"/>
      <c r="E49" s="161">
        <f>'実質公債費比率（分子）の構造'!L$45</f>
        <v>1836</v>
      </c>
      <c r="F49" s="161"/>
      <c r="G49" s="161"/>
      <c r="H49" s="161">
        <f>'実質公債費比率（分子）の構造'!M$45</f>
        <v>1776</v>
      </c>
      <c r="I49" s="161"/>
      <c r="J49" s="161"/>
      <c r="K49" s="161">
        <f>'実質公債費比率（分子）の構造'!N$45</f>
        <v>1798</v>
      </c>
      <c r="L49" s="161"/>
      <c r="M49" s="161"/>
      <c r="N49" s="161">
        <f>'実質公債費比率（分子）の構造'!O$45</f>
        <v>1875</v>
      </c>
      <c r="O49" s="161"/>
      <c r="P49" s="161"/>
    </row>
    <row r="50" spans="1:16" x14ac:dyDescent="0.15">
      <c r="A50" s="161" t="s">
        <v>65</v>
      </c>
      <c r="B50" s="161" t="e">
        <f>NA()</f>
        <v>#N/A</v>
      </c>
      <c r="C50" s="161">
        <f>IF(ISNUMBER('実質公債費比率（分子）の構造'!K$53),'実質公債費比率（分子）の構造'!K$53,NA())</f>
        <v>899</v>
      </c>
      <c r="D50" s="161" t="e">
        <f>NA()</f>
        <v>#N/A</v>
      </c>
      <c r="E50" s="161" t="e">
        <f>NA()</f>
        <v>#N/A</v>
      </c>
      <c r="F50" s="161">
        <f>IF(ISNUMBER('実質公債費比率（分子）の構造'!L$53),'実質公債費比率（分子）の構造'!L$53,NA())</f>
        <v>915</v>
      </c>
      <c r="G50" s="161" t="e">
        <f>NA()</f>
        <v>#N/A</v>
      </c>
      <c r="H50" s="161" t="e">
        <f>NA()</f>
        <v>#N/A</v>
      </c>
      <c r="I50" s="161">
        <f>IF(ISNUMBER('実質公債費比率（分子）の構造'!M$53),'実質公債費比率（分子）の構造'!M$53,NA())</f>
        <v>1041</v>
      </c>
      <c r="J50" s="161" t="e">
        <f>NA()</f>
        <v>#N/A</v>
      </c>
      <c r="K50" s="161" t="e">
        <f>NA()</f>
        <v>#N/A</v>
      </c>
      <c r="L50" s="161">
        <f>IF(ISNUMBER('実質公債費比率（分子）の構造'!N$53),'実質公債費比率（分子）の構造'!N$53,NA())</f>
        <v>1107</v>
      </c>
      <c r="M50" s="161" t="e">
        <f>NA()</f>
        <v>#N/A</v>
      </c>
      <c r="N50" s="161" t="e">
        <f>NA()</f>
        <v>#N/A</v>
      </c>
      <c r="O50" s="161">
        <f>IF(ISNUMBER('実質公債費比率（分子）の構造'!O$53),'実質公債費比率（分子）の構造'!O$53,NA())</f>
        <v>1163</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18503</v>
      </c>
      <c r="E56" s="160"/>
      <c r="F56" s="160"/>
      <c r="G56" s="160">
        <f>'将来負担比率（分子）の構造'!J$52</f>
        <v>18134</v>
      </c>
      <c r="H56" s="160"/>
      <c r="I56" s="160"/>
      <c r="J56" s="160">
        <f>'将来負担比率（分子）の構造'!K$52</f>
        <v>17894</v>
      </c>
      <c r="K56" s="160"/>
      <c r="L56" s="160"/>
      <c r="M56" s="160">
        <f>'将来負担比率（分子）の構造'!L$52</f>
        <v>17257</v>
      </c>
      <c r="N56" s="160"/>
      <c r="O56" s="160"/>
      <c r="P56" s="160">
        <f>'将来負担比率（分子）の構造'!M$52</f>
        <v>16580</v>
      </c>
    </row>
    <row r="57" spans="1:16" x14ac:dyDescent="0.15">
      <c r="A57" s="160" t="s">
        <v>36</v>
      </c>
      <c r="B57" s="160"/>
      <c r="C57" s="160"/>
      <c r="D57" s="160">
        <f>'将来負担比率（分子）の構造'!I$51</f>
        <v>758</v>
      </c>
      <c r="E57" s="160"/>
      <c r="F57" s="160"/>
      <c r="G57" s="160">
        <f>'将来負担比率（分子）の構造'!J$51</f>
        <v>645</v>
      </c>
      <c r="H57" s="160"/>
      <c r="I57" s="160"/>
      <c r="J57" s="160">
        <f>'将来負担比率（分子）の構造'!K$51</f>
        <v>570</v>
      </c>
      <c r="K57" s="160"/>
      <c r="L57" s="160"/>
      <c r="M57" s="160">
        <f>'将来負担比率（分子）の構造'!L$51</f>
        <v>467</v>
      </c>
      <c r="N57" s="160"/>
      <c r="O57" s="160"/>
      <c r="P57" s="160">
        <f>'将来負担比率（分子）の構造'!M$51</f>
        <v>396</v>
      </c>
    </row>
    <row r="58" spans="1:16" x14ac:dyDescent="0.15">
      <c r="A58" s="160" t="s">
        <v>35</v>
      </c>
      <c r="B58" s="160"/>
      <c r="C58" s="160"/>
      <c r="D58" s="160">
        <f>'将来負担比率（分子）の構造'!I$50</f>
        <v>5013</v>
      </c>
      <c r="E58" s="160"/>
      <c r="F58" s="160"/>
      <c r="G58" s="160">
        <f>'将来負担比率（分子）の構造'!J$50</f>
        <v>5150</v>
      </c>
      <c r="H58" s="160"/>
      <c r="I58" s="160"/>
      <c r="J58" s="160">
        <f>'将来負担比率（分子）の構造'!K$50</f>
        <v>5362</v>
      </c>
      <c r="K58" s="160"/>
      <c r="L58" s="160"/>
      <c r="M58" s="160">
        <f>'将来負担比率（分子）の構造'!L$50</f>
        <v>5332</v>
      </c>
      <c r="N58" s="160"/>
      <c r="O58" s="160"/>
      <c r="P58" s="160">
        <f>'将来負担比率（分子）の構造'!M$50</f>
        <v>5101</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2173</v>
      </c>
      <c r="C62" s="160"/>
      <c r="D62" s="160"/>
      <c r="E62" s="160">
        <f>'将来負担比率（分子）の構造'!J$45</f>
        <v>1991</v>
      </c>
      <c r="F62" s="160"/>
      <c r="G62" s="160"/>
      <c r="H62" s="160">
        <f>'将来負担比率（分子）の構造'!K$45</f>
        <v>1905</v>
      </c>
      <c r="I62" s="160"/>
      <c r="J62" s="160"/>
      <c r="K62" s="160">
        <f>'将来負担比率（分子）の構造'!L$45</f>
        <v>1984</v>
      </c>
      <c r="L62" s="160"/>
      <c r="M62" s="160"/>
      <c r="N62" s="160">
        <f>'将来負担比率（分子）の構造'!M$45</f>
        <v>1710</v>
      </c>
      <c r="O62" s="160"/>
      <c r="P62" s="160"/>
    </row>
    <row r="63" spans="1:16" x14ac:dyDescent="0.15">
      <c r="A63" s="160" t="s">
        <v>28</v>
      </c>
      <c r="B63" s="160">
        <f>'将来負担比率（分子）の構造'!I$44</f>
        <v>725</v>
      </c>
      <c r="C63" s="160"/>
      <c r="D63" s="160"/>
      <c r="E63" s="160">
        <f>'将来負担比率（分子）の構造'!J$44</f>
        <v>630</v>
      </c>
      <c r="F63" s="160"/>
      <c r="G63" s="160"/>
      <c r="H63" s="160">
        <f>'将来負担比率（分子）の構造'!K$44</f>
        <v>498</v>
      </c>
      <c r="I63" s="160"/>
      <c r="J63" s="160"/>
      <c r="K63" s="160">
        <f>'将来負担比率（分子）の構造'!L$44</f>
        <v>355</v>
      </c>
      <c r="L63" s="160"/>
      <c r="M63" s="160"/>
      <c r="N63" s="160">
        <f>'将来負担比率（分子）の構造'!M$44</f>
        <v>302</v>
      </c>
      <c r="O63" s="160"/>
      <c r="P63" s="160"/>
    </row>
    <row r="64" spans="1:16" x14ac:dyDescent="0.15">
      <c r="A64" s="160" t="s">
        <v>27</v>
      </c>
      <c r="B64" s="160">
        <f>'将来負担比率（分子）の構造'!I$43</f>
        <v>7082</v>
      </c>
      <c r="C64" s="160"/>
      <c r="D64" s="160"/>
      <c r="E64" s="160">
        <f>'将来負担比率（分子）の構造'!J$43</f>
        <v>7319</v>
      </c>
      <c r="F64" s="160"/>
      <c r="G64" s="160"/>
      <c r="H64" s="160">
        <f>'将来負担比率（分子）の構造'!K$43</f>
        <v>7352</v>
      </c>
      <c r="I64" s="160"/>
      <c r="J64" s="160"/>
      <c r="K64" s="160">
        <f>'将来負担比率（分子）の構造'!L$43</f>
        <v>7235</v>
      </c>
      <c r="L64" s="160"/>
      <c r="M64" s="160"/>
      <c r="N64" s="160">
        <f>'将来負担比率（分子）の構造'!M$43</f>
        <v>7380</v>
      </c>
      <c r="O64" s="160"/>
      <c r="P64" s="160"/>
    </row>
    <row r="65" spans="1:16" x14ac:dyDescent="0.15">
      <c r="A65" s="160" t="s">
        <v>26</v>
      </c>
      <c r="B65" s="160">
        <f>'将来負担比率（分子）の構造'!I$42</f>
        <v>4</v>
      </c>
      <c r="C65" s="160"/>
      <c r="D65" s="160"/>
      <c r="E65" s="160">
        <f>'将来負担比率（分子）の構造'!J$42</f>
        <v>0</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16906</v>
      </c>
      <c r="C66" s="160"/>
      <c r="D66" s="160"/>
      <c r="E66" s="160">
        <f>'将来負担比率（分子）の構造'!J$41</f>
        <v>16012</v>
      </c>
      <c r="F66" s="160"/>
      <c r="G66" s="160"/>
      <c r="H66" s="160">
        <f>'将来負担比率（分子）の構造'!K$41</f>
        <v>15882</v>
      </c>
      <c r="I66" s="160"/>
      <c r="J66" s="160"/>
      <c r="K66" s="160">
        <f>'将来負担比率（分子）の構造'!L$41</f>
        <v>15322</v>
      </c>
      <c r="L66" s="160"/>
      <c r="M66" s="160"/>
      <c r="N66" s="160">
        <f>'将来負担比率（分子）の構造'!M$41</f>
        <v>14936</v>
      </c>
      <c r="O66" s="160"/>
      <c r="P66" s="160"/>
    </row>
    <row r="67" spans="1:16" x14ac:dyDescent="0.15">
      <c r="A67" s="160" t="s">
        <v>69</v>
      </c>
      <c r="B67" s="160" t="e">
        <f>NA()</f>
        <v>#N/A</v>
      </c>
      <c r="C67" s="160">
        <f>IF(ISNUMBER('将来負担比率（分子）の構造'!I$53), IF('将来負担比率（分子）の構造'!I$53 &lt; 0, 0, '将来負担比率（分子）の構造'!I$53), NA())</f>
        <v>2615</v>
      </c>
      <c r="D67" s="160" t="e">
        <f>NA()</f>
        <v>#N/A</v>
      </c>
      <c r="E67" s="160" t="e">
        <f>NA()</f>
        <v>#N/A</v>
      </c>
      <c r="F67" s="160">
        <f>IF(ISNUMBER('将来負担比率（分子）の構造'!J$53), IF('将来負担比率（分子）の構造'!J$53 &lt; 0, 0, '将来負担比率（分子）の構造'!J$53), NA())</f>
        <v>2024</v>
      </c>
      <c r="G67" s="160" t="e">
        <f>NA()</f>
        <v>#N/A</v>
      </c>
      <c r="H67" s="160" t="e">
        <f>NA()</f>
        <v>#N/A</v>
      </c>
      <c r="I67" s="160">
        <f>IF(ISNUMBER('将来負担比率（分子）の構造'!K$53), IF('将来負担比率（分子）の構造'!K$53 &lt; 0, 0, '将来負担比率（分子）の構造'!K$53), NA())</f>
        <v>1811</v>
      </c>
      <c r="J67" s="160" t="e">
        <f>NA()</f>
        <v>#N/A</v>
      </c>
      <c r="K67" s="160" t="e">
        <f>NA()</f>
        <v>#N/A</v>
      </c>
      <c r="L67" s="160">
        <f>IF(ISNUMBER('将来負担比率（分子）の構造'!L$53), IF('将来負担比率（分子）の構造'!L$53 &lt; 0, 0, '将来負担比率（分子）の構造'!L$53), NA())</f>
        <v>1840</v>
      </c>
      <c r="M67" s="160" t="e">
        <f>NA()</f>
        <v>#N/A</v>
      </c>
      <c r="N67" s="160" t="e">
        <f>NA()</f>
        <v>#N/A</v>
      </c>
      <c r="O67" s="160">
        <f>IF(ISNUMBER('将来負担比率（分子）の構造'!M$53), IF('将来負担比率（分子）の構造'!M$53 &lt; 0, 0, '将来負担比率（分子）の構造'!M$53), NA())</f>
        <v>2250</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3314</v>
      </c>
      <c r="C72" s="164">
        <f>基金残高に係る経年分析!G55</f>
        <v>3322</v>
      </c>
      <c r="D72" s="164">
        <f>基金残高に係る経年分析!H55</f>
        <v>3070</v>
      </c>
    </row>
    <row r="73" spans="1:16" x14ac:dyDescent="0.15">
      <c r="A73" s="163" t="s">
        <v>72</v>
      </c>
      <c r="B73" s="164">
        <f>基金残高に係る経年分析!F56</f>
        <v>302</v>
      </c>
      <c r="C73" s="164">
        <f>基金残高に係る経年分析!G56</f>
        <v>303</v>
      </c>
      <c r="D73" s="164">
        <f>基金残高に係る経年分析!H56</f>
        <v>303</v>
      </c>
    </row>
    <row r="74" spans="1:16" x14ac:dyDescent="0.15">
      <c r="A74" s="163" t="s">
        <v>73</v>
      </c>
      <c r="B74" s="164">
        <f>基金残高に係る経年分析!F57</f>
        <v>3363</v>
      </c>
      <c r="C74" s="164">
        <f>基金残高に係る経年分析!G57</f>
        <v>3306</v>
      </c>
      <c r="D74" s="164">
        <f>基金残高に係る経年分析!H57</f>
        <v>3354</v>
      </c>
    </row>
  </sheetData>
  <sheetProtection algorithmName="SHA-512" hashValue="V4U8uuT8d+GbO+ESDeWuwF3qi5Juigvym/Ybxnifu9M5e3fc7Smltj412VjjOJbAh0G5Y7yDxlIKFVX+zdkFIw==" saltValue="1pWY/vEvMdwpI85iRTIl2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85" zoomScaleNormal="85"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211</v>
      </c>
      <c r="DI1" s="636"/>
      <c r="DJ1" s="636"/>
      <c r="DK1" s="636"/>
      <c r="DL1" s="636"/>
      <c r="DM1" s="636"/>
      <c r="DN1" s="637"/>
      <c r="DO1" s="205"/>
      <c r="DP1" s="635" t="s">
        <v>212</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213</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214</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215</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216</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217</v>
      </c>
      <c r="S4" s="639"/>
      <c r="T4" s="639"/>
      <c r="U4" s="639"/>
      <c r="V4" s="639"/>
      <c r="W4" s="639"/>
      <c r="X4" s="639"/>
      <c r="Y4" s="640"/>
      <c r="Z4" s="638" t="s">
        <v>218</v>
      </c>
      <c r="AA4" s="639"/>
      <c r="AB4" s="639"/>
      <c r="AC4" s="640"/>
      <c r="AD4" s="638" t="s">
        <v>219</v>
      </c>
      <c r="AE4" s="639"/>
      <c r="AF4" s="639"/>
      <c r="AG4" s="639"/>
      <c r="AH4" s="639"/>
      <c r="AI4" s="639"/>
      <c r="AJ4" s="639"/>
      <c r="AK4" s="640"/>
      <c r="AL4" s="638" t="s">
        <v>218</v>
      </c>
      <c r="AM4" s="639"/>
      <c r="AN4" s="639"/>
      <c r="AO4" s="640"/>
      <c r="AP4" s="644" t="s">
        <v>220</v>
      </c>
      <c r="AQ4" s="644"/>
      <c r="AR4" s="644"/>
      <c r="AS4" s="644"/>
      <c r="AT4" s="644"/>
      <c r="AU4" s="644"/>
      <c r="AV4" s="644"/>
      <c r="AW4" s="644"/>
      <c r="AX4" s="644"/>
      <c r="AY4" s="644"/>
      <c r="AZ4" s="644"/>
      <c r="BA4" s="644"/>
      <c r="BB4" s="644"/>
      <c r="BC4" s="644"/>
      <c r="BD4" s="644"/>
      <c r="BE4" s="644"/>
      <c r="BF4" s="644"/>
      <c r="BG4" s="644" t="s">
        <v>221</v>
      </c>
      <c r="BH4" s="644"/>
      <c r="BI4" s="644"/>
      <c r="BJ4" s="644"/>
      <c r="BK4" s="644"/>
      <c r="BL4" s="644"/>
      <c r="BM4" s="644"/>
      <c r="BN4" s="644"/>
      <c r="BO4" s="644" t="s">
        <v>218</v>
      </c>
      <c r="BP4" s="644"/>
      <c r="BQ4" s="644"/>
      <c r="BR4" s="644"/>
      <c r="BS4" s="644" t="s">
        <v>222</v>
      </c>
      <c r="BT4" s="644"/>
      <c r="BU4" s="644"/>
      <c r="BV4" s="644"/>
      <c r="BW4" s="644"/>
      <c r="BX4" s="644"/>
      <c r="BY4" s="644"/>
      <c r="BZ4" s="644"/>
      <c r="CA4" s="644"/>
      <c r="CB4" s="644"/>
      <c r="CD4" s="641" t="s">
        <v>223</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224</v>
      </c>
      <c r="C5" s="646"/>
      <c r="D5" s="646"/>
      <c r="E5" s="646"/>
      <c r="F5" s="646"/>
      <c r="G5" s="646"/>
      <c r="H5" s="646"/>
      <c r="I5" s="646"/>
      <c r="J5" s="646"/>
      <c r="K5" s="646"/>
      <c r="L5" s="646"/>
      <c r="M5" s="646"/>
      <c r="N5" s="646"/>
      <c r="O5" s="646"/>
      <c r="P5" s="646"/>
      <c r="Q5" s="647"/>
      <c r="R5" s="648">
        <v>2116341</v>
      </c>
      <c r="S5" s="649"/>
      <c r="T5" s="649"/>
      <c r="U5" s="649"/>
      <c r="V5" s="649"/>
      <c r="W5" s="649"/>
      <c r="X5" s="649"/>
      <c r="Y5" s="650"/>
      <c r="Z5" s="651">
        <v>17</v>
      </c>
      <c r="AA5" s="651"/>
      <c r="AB5" s="651"/>
      <c r="AC5" s="651"/>
      <c r="AD5" s="652">
        <v>2116301</v>
      </c>
      <c r="AE5" s="652"/>
      <c r="AF5" s="652"/>
      <c r="AG5" s="652"/>
      <c r="AH5" s="652"/>
      <c r="AI5" s="652"/>
      <c r="AJ5" s="652"/>
      <c r="AK5" s="652"/>
      <c r="AL5" s="653">
        <v>28.7</v>
      </c>
      <c r="AM5" s="654"/>
      <c r="AN5" s="654"/>
      <c r="AO5" s="655"/>
      <c r="AP5" s="645" t="s">
        <v>225</v>
      </c>
      <c r="AQ5" s="646"/>
      <c r="AR5" s="646"/>
      <c r="AS5" s="646"/>
      <c r="AT5" s="646"/>
      <c r="AU5" s="646"/>
      <c r="AV5" s="646"/>
      <c r="AW5" s="646"/>
      <c r="AX5" s="646"/>
      <c r="AY5" s="646"/>
      <c r="AZ5" s="646"/>
      <c r="BA5" s="646"/>
      <c r="BB5" s="646"/>
      <c r="BC5" s="646"/>
      <c r="BD5" s="646"/>
      <c r="BE5" s="646"/>
      <c r="BF5" s="647"/>
      <c r="BG5" s="659">
        <v>2116301</v>
      </c>
      <c r="BH5" s="660"/>
      <c r="BI5" s="660"/>
      <c r="BJ5" s="660"/>
      <c r="BK5" s="660"/>
      <c r="BL5" s="660"/>
      <c r="BM5" s="660"/>
      <c r="BN5" s="661"/>
      <c r="BO5" s="662">
        <v>100</v>
      </c>
      <c r="BP5" s="662"/>
      <c r="BQ5" s="662"/>
      <c r="BR5" s="662"/>
      <c r="BS5" s="663" t="s">
        <v>226</v>
      </c>
      <c r="BT5" s="663"/>
      <c r="BU5" s="663"/>
      <c r="BV5" s="663"/>
      <c r="BW5" s="663"/>
      <c r="BX5" s="663"/>
      <c r="BY5" s="663"/>
      <c r="BZ5" s="663"/>
      <c r="CA5" s="663"/>
      <c r="CB5" s="667"/>
      <c r="CD5" s="641" t="s">
        <v>220</v>
      </c>
      <c r="CE5" s="642"/>
      <c r="CF5" s="642"/>
      <c r="CG5" s="642"/>
      <c r="CH5" s="642"/>
      <c r="CI5" s="642"/>
      <c r="CJ5" s="642"/>
      <c r="CK5" s="642"/>
      <c r="CL5" s="642"/>
      <c r="CM5" s="642"/>
      <c r="CN5" s="642"/>
      <c r="CO5" s="642"/>
      <c r="CP5" s="642"/>
      <c r="CQ5" s="643"/>
      <c r="CR5" s="641" t="s">
        <v>227</v>
      </c>
      <c r="CS5" s="642"/>
      <c r="CT5" s="642"/>
      <c r="CU5" s="642"/>
      <c r="CV5" s="642"/>
      <c r="CW5" s="642"/>
      <c r="CX5" s="642"/>
      <c r="CY5" s="643"/>
      <c r="CZ5" s="641" t="s">
        <v>218</v>
      </c>
      <c r="DA5" s="642"/>
      <c r="DB5" s="642"/>
      <c r="DC5" s="643"/>
      <c r="DD5" s="641" t="s">
        <v>228</v>
      </c>
      <c r="DE5" s="642"/>
      <c r="DF5" s="642"/>
      <c r="DG5" s="642"/>
      <c r="DH5" s="642"/>
      <c r="DI5" s="642"/>
      <c r="DJ5" s="642"/>
      <c r="DK5" s="642"/>
      <c r="DL5" s="642"/>
      <c r="DM5" s="642"/>
      <c r="DN5" s="642"/>
      <c r="DO5" s="642"/>
      <c r="DP5" s="643"/>
      <c r="DQ5" s="641" t="s">
        <v>229</v>
      </c>
      <c r="DR5" s="642"/>
      <c r="DS5" s="642"/>
      <c r="DT5" s="642"/>
      <c r="DU5" s="642"/>
      <c r="DV5" s="642"/>
      <c r="DW5" s="642"/>
      <c r="DX5" s="642"/>
      <c r="DY5" s="642"/>
      <c r="DZ5" s="642"/>
      <c r="EA5" s="642"/>
      <c r="EB5" s="642"/>
      <c r="EC5" s="643"/>
    </row>
    <row r="6" spans="2:143" ht="11.25" customHeight="1" x14ac:dyDescent="0.15">
      <c r="B6" s="656" t="s">
        <v>230</v>
      </c>
      <c r="C6" s="657"/>
      <c r="D6" s="657"/>
      <c r="E6" s="657"/>
      <c r="F6" s="657"/>
      <c r="G6" s="657"/>
      <c r="H6" s="657"/>
      <c r="I6" s="657"/>
      <c r="J6" s="657"/>
      <c r="K6" s="657"/>
      <c r="L6" s="657"/>
      <c r="M6" s="657"/>
      <c r="N6" s="657"/>
      <c r="O6" s="657"/>
      <c r="P6" s="657"/>
      <c r="Q6" s="658"/>
      <c r="R6" s="659">
        <v>123942</v>
      </c>
      <c r="S6" s="660"/>
      <c r="T6" s="660"/>
      <c r="U6" s="660"/>
      <c r="V6" s="660"/>
      <c r="W6" s="660"/>
      <c r="X6" s="660"/>
      <c r="Y6" s="661"/>
      <c r="Z6" s="662">
        <v>1</v>
      </c>
      <c r="AA6" s="662"/>
      <c r="AB6" s="662"/>
      <c r="AC6" s="662"/>
      <c r="AD6" s="663">
        <v>123942</v>
      </c>
      <c r="AE6" s="663"/>
      <c r="AF6" s="663"/>
      <c r="AG6" s="663"/>
      <c r="AH6" s="663"/>
      <c r="AI6" s="663"/>
      <c r="AJ6" s="663"/>
      <c r="AK6" s="663"/>
      <c r="AL6" s="664">
        <v>1.7</v>
      </c>
      <c r="AM6" s="665"/>
      <c r="AN6" s="665"/>
      <c r="AO6" s="666"/>
      <c r="AP6" s="656" t="s">
        <v>231</v>
      </c>
      <c r="AQ6" s="657"/>
      <c r="AR6" s="657"/>
      <c r="AS6" s="657"/>
      <c r="AT6" s="657"/>
      <c r="AU6" s="657"/>
      <c r="AV6" s="657"/>
      <c r="AW6" s="657"/>
      <c r="AX6" s="657"/>
      <c r="AY6" s="657"/>
      <c r="AZ6" s="657"/>
      <c r="BA6" s="657"/>
      <c r="BB6" s="657"/>
      <c r="BC6" s="657"/>
      <c r="BD6" s="657"/>
      <c r="BE6" s="657"/>
      <c r="BF6" s="658"/>
      <c r="BG6" s="659">
        <v>2116301</v>
      </c>
      <c r="BH6" s="660"/>
      <c r="BI6" s="660"/>
      <c r="BJ6" s="660"/>
      <c r="BK6" s="660"/>
      <c r="BL6" s="660"/>
      <c r="BM6" s="660"/>
      <c r="BN6" s="661"/>
      <c r="BO6" s="662">
        <v>100</v>
      </c>
      <c r="BP6" s="662"/>
      <c r="BQ6" s="662"/>
      <c r="BR6" s="662"/>
      <c r="BS6" s="663" t="s">
        <v>123</v>
      </c>
      <c r="BT6" s="663"/>
      <c r="BU6" s="663"/>
      <c r="BV6" s="663"/>
      <c r="BW6" s="663"/>
      <c r="BX6" s="663"/>
      <c r="BY6" s="663"/>
      <c r="BZ6" s="663"/>
      <c r="CA6" s="663"/>
      <c r="CB6" s="667"/>
      <c r="CD6" s="670" t="s">
        <v>232</v>
      </c>
      <c r="CE6" s="671"/>
      <c r="CF6" s="671"/>
      <c r="CG6" s="671"/>
      <c r="CH6" s="671"/>
      <c r="CI6" s="671"/>
      <c r="CJ6" s="671"/>
      <c r="CK6" s="671"/>
      <c r="CL6" s="671"/>
      <c r="CM6" s="671"/>
      <c r="CN6" s="671"/>
      <c r="CO6" s="671"/>
      <c r="CP6" s="671"/>
      <c r="CQ6" s="672"/>
      <c r="CR6" s="659">
        <v>95973</v>
      </c>
      <c r="CS6" s="660"/>
      <c r="CT6" s="660"/>
      <c r="CU6" s="660"/>
      <c r="CV6" s="660"/>
      <c r="CW6" s="660"/>
      <c r="CX6" s="660"/>
      <c r="CY6" s="661"/>
      <c r="CZ6" s="653">
        <v>0.8</v>
      </c>
      <c r="DA6" s="654"/>
      <c r="DB6" s="654"/>
      <c r="DC6" s="673"/>
      <c r="DD6" s="668" t="s">
        <v>131</v>
      </c>
      <c r="DE6" s="660"/>
      <c r="DF6" s="660"/>
      <c r="DG6" s="660"/>
      <c r="DH6" s="660"/>
      <c r="DI6" s="660"/>
      <c r="DJ6" s="660"/>
      <c r="DK6" s="660"/>
      <c r="DL6" s="660"/>
      <c r="DM6" s="660"/>
      <c r="DN6" s="660"/>
      <c r="DO6" s="660"/>
      <c r="DP6" s="661"/>
      <c r="DQ6" s="668">
        <v>95947</v>
      </c>
      <c r="DR6" s="660"/>
      <c r="DS6" s="660"/>
      <c r="DT6" s="660"/>
      <c r="DU6" s="660"/>
      <c r="DV6" s="660"/>
      <c r="DW6" s="660"/>
      <c r="DX6" s="660"/>
      <c r="DY6" s="660"/>
      <c r="DZ6" s="660"/>
      <c r="EA6" s="660"/>
      <c r="EB6" s="660"/>
      <c r="EC6" s="669"/>
    </row>
    <row r="7" spans="2:143" ht="11.25" customHeight="1" x14ac:dyDescent="0.15">
      <c r="B7" s="656" t="s">
        <v>233</v>
      </c>
      <c r="C7" s="657"/>
      <c r="D7" s="657"/>
      <c r="E7" s="657"/>
      <c r="F7" s="657"/>
      <c r="G7" s="657"/>
      <c r="H7" s="657"/>
      <c r="I7" s="657"/>
      <c r="J7" s="657"/>
      <c r="K7" s="657"/>
      <c r="L7" s="657"/>
      <c r="M7" s="657"/>
      <c r="N7" s="657"/>
      <c r="O7" s="657"/>
      <c r="P7" s="657"/>
      <c r="Q7" s="658"/>
      <c r="R7" s="659">
        <v>4553</v>
      </c>
      <c r="S7" s="660"/>
      <c r="T7" s="660"/>
      <c r="U7" s="660"/>
      <c r="V7" s="660"/>
      <c r="W7" s="660"/>
      <c r="X7" s="660"/>
      <c r="Y7" s="661"/>
      <c r="Z7" s="662">
        <v>0</v>
      </c>
      <c r="AA7" s="662"/>
      <c r="AB7" s="662"/>
      <c r="AC7" s="662"/>
      <c r="AD7" s="663">
        <v>4553</v>
      </c>
      <c r="AE7" s="663"/>
      <c r="AF7" s="663"/>
      <c r="AG7" s="663"/>
      <c r="AH7" s="663"/>
      <c r="AI7" s="663"/>
      <c r="AJ7" s="663"/>
      <c r="AK7" s="663"/>
      <c r="AL7" s="664">
        <v>0.1</v>
      </c>
      <c r="AM7" s="665"/>
      <c r="AN7" s="665"/>
      <c r="AO7" s="666"/>
      <c r="AP7" s="656" t="s">
        <v>234</v>
      </c>
      <c r="AQ7" s="657"/>
      <c r="AR7" s="657"/>
      <c r="AS7" s="657"/>
      <c r="AT7" s="657"/>
      <c r="AU7" s="657"/>
      <c r="AV7" s="657"/>
      <c r="AW7" s="657"/>
      <c r="AX7" s="657"/>
      <c r="AY7" s="657"/>
      <c r="AZ7" s="657"/>
      <c r="BA7" s="657"/>
      <c r="BB7" s="657"/>
      <c r="BC7" s="657"/>
      <c r="BD7" s="657"/>
      <c r="BE7" s="657"/>
      <c r="BF7" s="658"/>
      <c r="BG7" s="659">
        <v>929311</v>
      </c>
      <c r="BH7" s="660"/>
      <c r="BI7" s="660"/>
      <c r="BJ7" s="660"/>
      <c r="BK7" s="660"/>
      <c r="BL7" s="660"/>
      <c r="BM7" s="660"/>
      <c r="BN7" s="661"/>
      <c r="BO7" s="662">
        <v>43.9</v>
      </c>
      <c r="BP7" s="662"/>
      <c r="BQ7" s="662"/>
      <c r="BR7" s="662"/>
      <c r="BS7" s="663" t="s">
        <v>123</v>
      </c>
      <c r="BT7" s="663"/>
      <c r="BU7" s="663"/>
      <c r="BV7" s="663"/>
      <c r="BW7" s="663"/>
      <c r="BX7" s="663"/>
      <c r="BY7" s="663"/>
      <c r="BZ7" s="663"/>
      <c r="CA7" s="663"/>
      <c r="CB7" s="667"/>
      <c r="CD7" s="674" t="s">
        <v>235</v>
      </c>
      <c r="CE7" s="675"/>
      <c r="CF7" s="675"/>
      <c r="CG7" s="675"/>
      <c r="CH7" s="675"/>
      <c r="CI7" s="675"/>
      <c r="CJ7" s="675"/>
      <c r="CK7" s="675"/>
      <c r="CL7" s="675"/>
      <c r="CM7" s="675"/>
      <c r="CN7" s="675"/>
      <c r="CO7" s="675"/>
      <c r="CP7" s="675"/>
      <c r="CQ7" s="676"/>
      <c r="CR7" s="659">
        <v>2430936</v>
      </c>
      <c r="CS7" s="660"/>
      <c r="CT7" s="660"/>
      <c r="CU7" s="660"/>
      <c r="CV7" s="660"/>
      <c r="CW7" s="660"/>
      <c r="CX7" s="660"/>
      <c r="CY7" s="661"/>
      <c r="CZ7" s="662">
        <v>19.600000000000001</v>
      </c>
      <c r="DA7" s="662"/>
      <c r="DB7" s="662"/>
      <c r="DC7" s="662"/>
      <c r="DD7" s="668">
        <v>774623</v>
      </c>
      <c r="DE7" s="660"/>
      <c r="DF7" s="660"/>
      <c r="DG7" s="660"/>
      <c r="DH7" s="660"/>
      <c r="DI7" s="660"/>
      <c r="DJ7" s="660"/>
      <c r="DK7" s="660"/>
      <c r="DL7" s="660"/>
      <c r="DM7" s="660"/>
      <c r="DN7" s="660"/>
      <c r="DO7" s="660"/>
      <c r="DP7" s="661"/>
      <c r="DQ7" s="668">
        <v>1426288</v>
      </c>
      <c r="DR7" s="660"/>
      <c r="DS7" s="660"/>
      <c r="DT7" s="660"/>
      <c r="DU7" s="660"/>
      <c r="DV7" s="660"/>
      <c r="DW7" s="660"/>
      <c r="DX7" s="660"/>
      <c r="DY7" s="660"/>
      <c r="DZ7" s="660"/>
      <c r="EA7" s="660"/>
      <c r="EB7" s="660"/>
      <c r="EC7" s="669"/>
    </row>
    <row r="8" spans="2:143" ht="11.25" customHeight="1" x14ac:dyDescent="0.15">
      <c r="B8" s="656" t="s">
        <v>236</v>
      </c>
      <c r="C8" s="657"/>
      <c r="D8" s="657"/>
      <c r="E8" s="657"/>
      <c r="F8" s="657"/>
      <c r="G8" s="657"/>
      <c r="H8" s="657"/>
      <c r="I8" s="657"/>
      <c r="J8" s="657"/>
      <c r="K8" s="657"/>
      <c r="L8" s="657"/>
      <c r="M8" s="657"/>
      <c r="N8" s="657"/>
      <c r="O8" s="657"/>
      <c r="P8" s="657"/>
      <c r="Q8" s="658"/>
      <c r="R8" s="659">
        <v>16386</v>
      </c>
      <c r="S8" s="660"/>
      <c r="T8" s="660"/>
      <c r="U8" s="660"/>
      <c r="V8" s="660"/>
      <c r="W8" s="660"/>
      <c r="X8" s="660"/>
      <c r="Y8" s="661"/>
      <c r="Z8" s="662">
        <v>0.1</v>
      </c>
      <c r="AA8" s="662"/>
      <c r="AB8" s="662"/>
      <c r="AC8" s="662"/>
      <c r="AD8" s="663">
        <v>16386</v>
      </c>
      <c r="AE8" s="663"/>
      <c r="AF8" s="663"/>
      <c r="AG8" s="663"/>
      <c r="AH8" s="663"/>
      <c r="AI8" s="663"/>
      <c r="AJ8" s="663"/>
      <c r="AK8" s="663"/>
      <c r="AL8" s="664">
        <v>0.2</v>
      </c>
      <c r="AM8" s="665"/>
      <c r="AN8" s="665"/>
      <c r="AO8" s="666"/>
      <c r="AP8" s="656" t="s">
        <v>237</v>
      </c>
      <c r="AQ8" s="657"/>
      <c r="AR8" s="657"/>
      <c r="AS8" s="657"/>
      <c r="AT8" s="657"/>
      <c r="AU8" s="657"/>
      <c r="AV8" s="657"/>
      <c r="AW8" s="657"/>
      <c r="AX8" s="657"/>
      <c r="AY8" s="657"/>
      <c r="AZ8" s="657"/>
      <c r="BA8" s="657"/>
      <c r="BB8" s="657"/>
      <c r="BC8" s="657"/>
      <c r="BD8" s="657"/>
      <c r="BE8" s="657"/>
      <c r="BF8" s="658"/>
      <c r="BG8" s="659">
        <v>36130</v>
      </c>
      <c r="BH8" s="660"/>
      <c r="BI8" s="660"/>
      <c r="BJ8" s="660"/>
      <c r="BK8" s="660"/>
      <c r="BL8" s="660"/>
      <c r="BM8" s="660"/>
      <c r="BN8" s="661"/>
      <c r="BO8" s="662">
        <v>1.7</v>
      </c>
      <c r="BP8" s="662"/>
      <c r="BQ8" s="662"/>
      <c r="BR8" s="662"/>
      <c r="BS8" s="668" t="s">
        <v>123</v>
      </c>
      <c r="BT8" s="660"/>
      <c r="BU8" s="660"/>
      <c r="BV8" s="660"/>
      <c r="BW8" s="660"/>
      <c r="BX8" s="660"/>
      <c r="BY8" s="660"/>
      <c r="BZ8" s="660"/>
      <c r="CA8" s="660"/>
      <c r="CB8" s="669"/>
      <c r="CD8" s="674" t="s">
        <v>238</v>
      </c>
      <c r="CE8" s="675"/>
      <c r="CF8" s="675"/>
      <c r="CG8" s="675"/>
      <c r="CH8" s="675"/>
      <c r="CI8" s="675"/>
      <c r="CJ8" s="675"/>
      <c r="CK8" s="675"/>
      <c r="CL8" s="675"/>
      <c r="CM8" s="675"/>
      <c r="CN8" s="675"/>
      <c r="CO8" s="675"/>
      <c r="CP8" s="675"/>
      <c r="CQ8" s="676"/>
      <c r="CR8" s="659">
        <v>2960424</v>
      </c>
      <c r="CS8" s="660"/>
      <c r="CT8" s="660"/>
      <c r="CU8" s="660"/>
      <c r="CV8" s="660"/>
      <c r="CW8" s="660"/>
      <c r="CX8" s="660"/>
      <c r="CY8" s="661"/>
      <c r="CZ8" s="662">
        <v>23.8</v>
      </c>
      <c r="DA8" s="662"/>
      <c r="DB8" s="662"/>
      <c r="DC8" s="662"/>
      <c r="DD8" s="668">
        <v>7256</v>
      </c>
      <c r="DE8" s="660"/>
      <c r="DF8" s="660"/>
      <c r="DG8" s="660"/>
      <c r="DH8" s="660"/>
      <c r="DI8" s="660"/>
      <c r="DJ8" s="660"/>
      <c r="DK8" s="660"/>
      <c r="DL8" s="660"/>
      <c r="DM8" s="660"/>
      <c r="DN8" s="660"/>
      <c r="DO8" s="660"/>
      <c r="DP8" s="661"/>
      <c r="DQ8" s="668">
        <v>1790610</v>
      </c>
      <c r="DR8" s="660"/>
      <c r="DS8" s="660"/>
      <c r="DT8" s="660"/>
      <c r="DU8" s="660"/>
      <c r="DV8" s="660"/>
      <c r="DW8" s="660"/>
      <c r="DX8" s="660"/>
      <c r="DY8" s="660"/>
      <c r="DZ8" s="660"/>
      <c r="EA8" s="660"/>
      <c r="EB8" s="660"/>
      <c r="EC8" s="669"/>
    </row>
    <row r="9" spans="2:143" ht="11.25" customHeight="1" x14ac:dyDescent="0.15">
      <c r="B9" s="656" t="s">
        <v>239</v>
      </c>
      <c r="C9" s="657"/>
      <c r="D9" s="657"/>
      <c r="E9" s="657"/>
      <c r="F9" s="657"/>
      <c r="G9" s="657"/>
      <c r="H9" s="657"/>
      <c r="I9" s="657"/>
      <c r="J9" s="657"/>
      <c r="K9" s="657"/>
      <c r="L9" s="657"/>
      <c r="M9" s="657"/>
      <c r="N9" s="657"/>
      <c r="O9" s="657"/>
      <c r="P9" s="657"/>
      <c r="Q9" s="658"/>
      <c r="R9" s="659">
        <v>16549</v>
      </c>
      <c r="S9" s="660"/>
      <c r="T9" s="660"/>
      <c r="U9" s="660"/>
      <c r="V9" s="660"/>
      <c r="W9" s="660"/>
      <c r="X9" s="660"/>
      <c r="Y9" s="661"/>
      <c r="Z9" s="662">
        <v>0.1</v>
      </c>
      <c r="AA9" s="662"/>
      <c r="AB9" s="662"/>
      <c r="AC9" s="662"/>
      <c r="AD9" s="663">
        <v>16549</v>
      </c>
      <c r="AE9" s="663"/>
      <c r="AF9" s="663"/>
      <c r="AG9" s="663"/>
      <c r="AH9" s="663"/>
      <c r="AI9" s="663"/>
      <c r="AJ9" s="663"/>
      <c r="AK9" s="663"/>
      <c r="AL9" s="664">
        <v>0.2</v>
      </c>
      <c r="AM9" s="665"/>
      <c r="AN9" s="665"/>
      <c r="AO9" s="666"/>
      <c r="AP9" s="656" t="s">
        <v>240</v>
      </c>
      <c r="AQ9" s="657"/>
      <c r="AR9" s="657"/>
      <c r="AS9" s="657"/>
      <c r="AT9" s="657"/>
      <c r="AU9" s="657"/>
      <c r="AV9" s="657"/>
      <c r="AW9" s="657"/>
      <c r="AX9" s="657"/>
      <c r="AY9" s="657"/>
      <c r="AZ9" s="657"/>
      <c r="BA9" s="657"/>
      <c r="BB9" s="657"/>
      <c r="BC9" s="657"/>
      <c r="BD9" s="657"/>
      <c r="BE9" s="657"/>
      <c r="BF9" s="658"/>
      <c r="BG9" s="659">
        <v>775150</v>
      </c>
      <c r="BH9" s="660"/>
      <c r="BI9" s="660"/>
      <c r="BJ9" s="660"/>
      <c r="BK9" s="660"/>
      <c r="BL9" s="660"/>
      <c r="BM9" s="660"/>
      <c r="BN9" s="661"/>
      <c r="BO9" s="662">
        <v>36.6</v>
      </c>
      <c r="BP9" s="662"/>
      <c r="BQ9" s="662"/>
      <c r="BR9" s="662"/>
      <c r="BS9" s="668" t="s">
        <v>123</v>
      </c>
      <c r="BT9" s="660"/>
      <c r="BU9" s="660"/>
      <c r="BV9" s="660"/>
      <c r="BW9" s="660"/>
      <c r="BX9" s="660"/>
      <c r="BY9" s="660"/>
      <c r="BZ9" s="660"/>
      <c r="CA9" s="660"/>
      <c r="CB9" s="669"/>
      <c r="CD9" s="674" t="s">
        <v>241</v>
      </c>
      <c r="CE9" s="675"/>
      <c r="CF9" s="675"/>
      <c r="CG9" s="675"/>
      <c r="CH9" s="675"/>
      <c r="CI9" s="675"/>
      <c r="CJ9" s="675"/>
      <c r="CK9" s="675"/>
      <c r="CL9" s="675"/>
      <c r="CM9" s="675"/>
      <c r="CN9" s="675"/>
      <c r="CO9" s="675"/>
      <c r="CP9" s="675"/>
      <c r="CQ9" s="676"/>
      <c r="CR9" s="659">
        <v>942191</v>
      </c>
      <c r="CS9" s="660"/>
      <c r="CT9" s="660"/>
      <c r="CU9" s="660"/>
      <c r="CV9" s="660"/>
      <c r="CW9" s="660"/>
      <c r="CX9" s="660"/>
      <c r="CY9" s="661"/>
      <c r="CZ9" s="662">
        <v>7.6</v>
      </c>
      <c r="DA9" s="662"/>
      <c r="DB9" s="662"/>
      <c r="DC9" s="662"/>
      <c r="DD9" s="668">
        <v>17632</v>
      </c>
      <c r="DE9" s="660"/>
      <c r="DF9" s="660"/>
      <c r="DG9" s="660"/>
      <c r="DH9" s="660"/>
      <c r="DI9" s="660"/>
      <c r="DJ9" s="660"/>
      <c r="DK9" s="660"/>
      <c r="DL9" s="660"/>
      <c r="DM9" s="660"/>
      <c r="DN9" s="660"/>
      <c r="DO9" s="660"/>
      <c r="DP9" s="661"/>
      <c r="DQ9" s="668">
        <v>776919</v>
      </c>
      <c r="DR9" s="660"/>
      <c r="DS9" s="660"/>
      <c r="DT9" s="660"/>
      <c r="DU9" s="660"/>
      <c r="DV9" s="660"/>
      <c r="DW9" s="660"/>
      <c r="DX9" s="660"/>
      <c r="DY9" s="660"/>
      <c r="DZ9" s="660"/>
      <c r="EA9" s="660"/>
      <c r="EB9" s="660"/>
      <c r="EC9" s="669"/>
    </row>
    <row r="10" spans="2:143" ht="11.25" customHeight="1" x14ac:dyDescent="0.15">
      <c r="B10" s="656" t="s">
        <v>242</v>
      </c>
      <c r="C10" s="657"/>
      <c r="D10" s="657"/>
      <c r="E10" s="657"/>
      <c r="F10" s="657"/>
      <c r="G10" s="657"/>
      <c r="H10" s="657"/>
      <c r="I10" s="657"/>
      <c r="J10" s="657"/>
      <c r="K10" s="657"/>
      <c r="L10" s="657"/>
      <c r="M10" s="657"/>
      <c r="N10" s="657"/>
      <c r="O10" s="657"/>
      <c r="P10" s="657"/>
      <c r="Q10" s="658"/>
      <c r="R10" s="659" t="s">
        <v>226</v>
      </c>
      <c r="S10" s="660"/>
      <c r="T10" s="660"/>
      <c r="U10" s="660"/>
      <c r="V10" s="660"/>
      <c r="W10" s="660"/>
      <c r="X10" s="660"/>
      <c r="Y10" s="661"/>
      <c r="Z10" s="662" t="s">
        <v>226</v>
      </c>
      <c r="AA10" s="662"/>
      <c r="AB10" s="662"/>
      <c r="AC10" s="662"/>
      <c r="AD10" s="663" t="s">
        <v>123</v>
      </c>
      <c r="AE10" s="663"/>
      <c r="AF10" s="663"/>
      <c r="AG10" s="663"/>
      <c r="AH10" s="663"/>
      <c r="AI10" s="663"/>
      <c r="AJ10" s="663"/>
      <c r="AK10" s="663"/>
      <c r="AL10" s="664" t="s">
        <v>123</v>
      </c>
      <c r="AM10" s="665"/>
      <c r="AN10" s="665"/>
      <c r="AO10" s="666"/>
      <c r="AP10" s="656" t="s">
        <v>243</v>
      </c>
      <c r="AQ10" s="657"/>
      <c r="AR10" s="657"/>
      <c r="AS10" s="657"/>
      <c r="AT10" s="657"/>
      <c r="AU10" s="657"/>
      <c r="AV10" s="657"/>
      <c r="AW10" s="657"/>
      <c r="AX10" s="657"/>
      <c r="AY10" s="657"/>
      <c r="AZ10" s="657"/>
      <c r="BA10" s="657"/>
      <c r="BB10" s="657"/>
      <c r="BC10" s="657"/>
      <c r="BD10" s="657"/>
      <c r="BE10" s="657"/>
      <c r="BF10" s="658"/>
      <c r="BG10" s="659">
        <v>42240</v>
      </c>
      <c r="BH10" s="660"/>
      <c r="BI10" s="660"/>
      <c r="BJ10" s="660"/>
      <c r="BK10" s="660"/>
      <c r="BL10" s="660"/>
      <c r="BM10" s="660"/>
      <c r="BN10" s="661"/>
      <c r="BO10" s="662">
        <v>2</v>
      </c>
      <c r="BP10" s="662"/>
      <c r="BQ10" s="662"/>
      <c r="BR10" s="662"/>
      <c r="BS10" s="668" t="s">
        <v>123</v>
      </c>
      <c r="BT10" s="660"/>
      <c r="BU10" s="660"/>
      <c r="BV10" s="660"/>
      <c r="BW10" s="660"/>
      <c r="BX10" s="660"/>
      <c r="BY10" s="660"/>
      <c r="BZ10" s="660"/>
      <c r="CA10" s="660"/>
      <c r="CB10" s="669"/>
      <c r="CD10" s="674" t="s">
        <v>244</v>
      </c>
      <c r="CE10" s="675"/>
      <c r="CF10" s="675"/>
      <c r="CG10" s="675"/>
      <c r="CH10" s="675"/>
      <c r="CI10" s="675"/>
      <c r="CJ10" s="675"/>
      <c r="CK10" s="675"/>
      <c r="CL10" s="675"/>
      <c r="CM10" s="675"/>
      <c r="CN10" s="675"/>
      <c r="CO10" s="675"/>
      <c r="CP10" s="675"/>
      <c r="CQ10" s="676"/>
      <c r="CR10" s="659">
        <v>101231</v>
      </c>
      <c r="CS10" s="660"/>
      <c r="CT10" s="660"/>
      <c r="CU10" s="660"/>
      <c r="CV10" s="660"/>
      <c r="CW10" s="660"/>
      <c r="CX10" s="660"/>
      <c r="CY10" s="661"/>
      <c r="CZ10" s="662">
        <v>0.8</v>
      </c>
      <c r="DA10" s="662"/>
      <c r="DB10" s="662"/>
      <c r="DC10" s="662"/>
      <c r="DD10" s="668" t="s">
        <v>123</v>
      </c>
      <c r="DE10" s="660"/>
      <c r="DF10" s="660"/>
      <c r="DG10" s="660"/>
      <c r="DH10" s="660"/>
      <c r="DI10" s="660"/>
      <c r="DJ10" s="660"/>
      <c r="DK10" s="660"/>
      <c r="DL10" s="660"/>
      <c r="DM10" s="660"/>
      <c r="DN10" s="660"/>
      <c r="DO10" s="660"/>
      <c r="DP10" s="661"/>
      <c r="DQ10" s="668">
        <v>231</v>
      </c>
      <c r="DR10" s="660"/>
      <c r="DS10" s="660"/>
      <c r="DT10" s="660"/>
      <c r="DU10" s="660"/>
      <c r="DV10" s="660"/>
      <c r="DW10" s="660"/>
      <c r="DX10" s="660"/>
      <c r="DY10" s="660"/>
      <c r="DZ10" s="660"/>
      <c r="EA10" s="660"/>
      <c r="EB10" s="660"/>
      <c r="EC10" s="669"/>
    </row>
    <row r="11" spans="2:143" ht="11.25" customHeight="1" x14ac:dyDescent="0.15">
      <c r="B11" s="656" t="s">
        <v>245</v>
      </c>
      <c r="C11" s="657"/>
      <c r="D11" s="657"/>
      <c r="E11" s="657"/>
      <c r="F11" s="657"/>
      <c r="G11" s="657"/>
      <c r="H11" s="657"/>
      <c r="I11" s="657"/>
      <c r="J11" s="657"/>
      <c r="K11" s="657"/>
      <c r="L11" s="657"/>
      <c r="M11" s="657"/>
      <c r="N11" s="657"/>
      <c r="O11" s="657"/>
      <c r="P11" s="657"/>
      <c r="Q11" s="658"/>
      <c r="R11" s="659" t="s">
        <v>123</v>
      </c>
      <c r="S11" s="660"/>
      <c r="T11" s="660"/>
      <c r="U11" s="660"/>
      <c r="V11" s="660"/>
      <c r="W11" s="660"/>
      <c r="X11" s="660"/>
      <c r="Y11" s="661"/>
      <c r="Z11" s="662" t="s">
        <v>226</v>
      </c>
      <c r="AA11" s="662"/>
      <c r="AB11" s="662"/>
      <c r="AC11" s="662"/>
      <c r="AD11" s="663" t="s">
        <v>226</v>
      </c>
      <c r="AE11" s="663"/>
      <c r="AF11" s="663"/>
      <c r="AG11" s="663"/>
      <c r="AH11" s="663"/>
      <c r="AI11" s="663"/>
      <c r="AJ11" s="663"/>
      <c r="AK11" s="663"/>
      <c r="AL11" s="664" t="s">
        <v>226</v>
      </c>
      <c r="AM11" s="665"/>
      <c r="AN11" s="665"/>
      <c r="AO11" s="666"/>
      <c r="AP11" s="656" t="s">
        <v>246</v>
      </c>
      <c r="AQ11" s="657"/>
      <c r="AR11" s="657"/>
      <c r="AS11" s="657"/>
      <c r="AT11" s="657"/>
      <c r="AU11" s="657"/>
      <c r="AV11" s="657"/>
      <c r="AW11" s="657"/>
      <c r="AX11" s="657"/>
      <c r="AY11" s="657"/>
      <c r="AZ11" s="657"/>
      <c r="BA11" s="657"/>
      <c r="BB11" s="657"/>
      <c r="BC11" s="657"/>
      <c r="BD11" s="657"/>
      <c r="BE11" s="657"/>
      <c r="BF11" s="658"/>
      <c r="BG11" s="659">
        <v>75791</v>
      </c>
      <c r="BH11" s="660"/>
      <c r="BI11" s="660"/>
      <c r="BJ11" s="660"/>
      <c r="BK11" s="660"/>
      <c r="BL11" s="660"/>
      <c r="BM11" s="660"/>
      <c r="BN11" s="661"/>
      <c r="BO11" s="662">
        <v>3.6</v>
      </c>
      <c r="BP11" s="662"/>
      <c r="BQ11" s="662"/>
      <c r="BR11" s="662"/>
      <c r="BS11" s="668" t="s">
        <v>226</v>
      </c>
      <c r="BT11" s="660"/>
      <c r="BU11" s="660"/>
      <c r="BV11" s="660"/>
      <c r="BW11" s="660"/>
      <c r="BX11" s="660"/>
      <c r="BY11" s="660"/>
      <c r="BZ11" s="660"/>
      <c r="CA11" s="660"/>
      <c r="CB11" s="669"/>
      <c r="CD11" s="674" t="s">
        <v>247</v>
      </c>
      <c r="CE11" s="675"/>
      <c r="CF11" s="675"/>
      <c r="CG11" s="675"/>
      <c r="CH11" s="675"/>
      <c r="CI11" s="675"/>
      <c r="CJ11" s="675"/>
      <c r="CK11" s="675"/>
      <c r="CL11" s="675"/>
      <c r="CM11" s="675"/>
      <c r="CN11" s="675"/>
      <c r="CO11" s="675"/>
      <c r="CP11" s="675"/>
      <c r="CQ11" s="676"/>
      <c r="CR11" s="659">
        <v>759411</v>
      </c>
      <c r="CS11" s="660"/>
      <c r="CT11" s="660"/>
      <c r="CU11" s="660"/>
      <c r="CV11" s="660"/>
      <c r="CW11" s="660"/>
      <c r="CX11" s="660"/>
      <c r="CY11" s="661"/>
      <c r="CZ11" s="662">
        <v>6.1</v>
      </c>
      <c r="DA11" s="662"/>
      <c r="DB11" s="662"/>
      <c r="DC11" s="662"/>
      <c r="DD11" s="668">
        <v>162101</v>
      </c>
      <c r="DE11" s="660"/>
      <c r="DF11" s="660"/>
      <c r="DG11" s="660"/>
      <c r="DH11" s="660"/>
      <c r="DI11" s="660"/>
      <c r="DJ11" s="660"/>
      <c r="DK11" s="660"/>
      <c r="DL11" s="660"/>
      <c r="DM11" s="660"/>
      <c r="DN11" s="660"/>
      <c r="DO11" s="660"/>
      <c r="DP11" s="661"/>
      <c r="DQ11" s="668">
        <v>370822</v>
      </c>
      <c r="DR11" s="660"/>
      <c r="DS11" s="660"/>
      <c r="DT11" s="660"/>
      <c r="DU11" s="660"/>
      <c r="DV11" s="660"/>
      <c r="DW11" s="660"/>
      <c r="DX11" s="660"/>
      <c r="DY11" s="660"/>
      <c r="DZ11" s="660"/>
      <c r="EA11" s="660"/>
      <c r="EB11" s="660"/>
      <c r="EC11" s="669"/>
    </row>
    <row r="12" spans="2:143" ht="11.25" customHeight="1" x14ac:dyDescent="0.15">
      <c r="B12" s="656" t="s">
        <v>248</v>
      </c>
      <c r="C12" s="657"/>
      <c r="D12" s="657"/>
      <c r="E12" s="657"/>
      <c r="F12" s="657"/>
      <c r="G12" s="657"/>
      <c r="H12" s="657"/>
      <c r="I12" s="657"/>
      <c r="J12" s="657"/>
      <c r="K12" s="657"/>
      <c r="L12" s="657"/>
      <c r="M12" s="657"/>
      <c r="N12" s="657"/>
      <c r="O12" s="657"/>
      <c r="P12" s="657"/>
      <c r="Q12" s="658"/>
      <c r="R12" s="659">
        <v>349437</v>
      </c>
      <c r="S12" s="660"/>
      <c r="T12" s="660"/>
      <c r="U12" s="660"/>
      <c r="V12" s="660"/>
      <c r="W12" s="660"/>
      <c r="X12" s="660"/>
      <c r="Y12" s="661"/>
      <c r="Z12" s="662">
        <v>2.8</v>
      </c>
      <c r="AA12" s="662"/>
      <c r="AB12" s="662"/>
      <c r="AC12" s="662"/>
      <c r="AD12" s="663">
        <v>349437</v>
      </c>
      <c r="AE12" s="663"/>
      <c r="AF12" s="663"/>
      <c r="AG12" s="663"/>
      <c r="AH12" s="663"/>
      <c r="AI12" s="663"/>
      <c r="AJ12" s="663"/>
      <c r="AK12" s="663"/>
      <c r="AL12" s="664">
        <v>4.7</v>
      </c>
      <c r="AM12" s="665"/>
      <c r="AN12" s="665"/>
      <c r="AO12" s="666"/>
      <c r="AP12" s="656" t="s">
        <v>249</v>
      </c>
      <c r="AQ12" s="657"/>
      <c r="AR12" s="657"/>
      <c r="AS12" s="657"/>
      <c r="AT12" s="657"/>
      <c r="AU12" s="657"/>
      <c r="AV12" s="657"/>
      <c r="AW12" s="657"/>
      <c r="AX12" s="657"/>
      <c r="AY12" s="657"/>
      <c r="AZ12" s="657"/>
      <c r="BA12" s="657"/>
      <c r="BB12" s="657"/>
      <c r="BC12" s="657"/>
      <c r="BD12" s="657"/>
      <c r="BE12" s="657"/>
      <c r="BF12" s="658"/>
      <c r="BG12" s="659">
        <v>1019814</v>
      </c>
      <c r="BH12" s="660"/>
      <c r="BI12" s="660"/>
      <c r="BJ12" s="660"/>
      <c r="BK12" s="660"/>
      <c r="BL12" s="660"/>
      <c r="BM12" s="660"/>
      <c r="BN12" s="661"/>
      <c r="BO12" s="662">
        <v>48.2</v>
      </c>
      <c r="BP12" s="662"/>
      <c r="BQ12" s="662"/>
      <c r="BR12" s="662"/>
      <c r="BS12" s="668" t="s">
        <v>123</v>
      </c>
      <c r="BT12" s="660"/>
      <c r="BU12" s="660"/>
      <c r="BV12" s="660"/>
      <c r="BW12" s="660"/>
      <c r="BX12" s="660"/>
      <c r="BY12" s="660"/>
      <c r="BZ12" s="660"/>
      <c r="CA12" s="660"/>
      <c r="CB12" s="669"/>
      <c r="CD12" s="674" t="s">
        <v>250</v>
      </c>
      <c r="CE12" s="675"/>
      <c r="CF12" s="675"/>
      <c r="CG12" s="675"/>
      <c r="CH12" s="675"/>
      <c r="CI12" s="675"/>
      <c r="CJ12" s="675"/>
      <c r="CK12" s="675"/>
      <c r="CL12" s="675"/>
      <c r="CM12" s="675"/>
      <c r="CN12" s="675"/>
      <c r="CO12" s="675"/>
      <c r="CP12" s="675"/>
      <c r="CQ12" s="676"/>
      <c r="CR12" s="659">
        <v>174758</v>
      </c>
      <c r="CS12" s="660"/>
      <c r="CT12" s="660"/>
      <c r="CU12" s="660"/>
      <c r="CV12" s="660"/>
      <c r="CW12" s="660"/>
      <c r="CX12" s="660"/>
      <c r="CY12" s="661"/>
      <c r="CZ12" s="662">
        <v>1.4</v>
      </c>
      <c r="DA12" s="662"/>
      <c r="DB12" s="662"/>
      <c r="DC12" s="662"/>
      <c r="DD12" s="668">
        <v>2463</v>
      </c>
      <c r="DE12" s="660"/>
      <c r="DF12" s="660"/>
      <c r="DG12" s="660"/>
      <c r="DH12" s="660"/>
      <c r="DI12" s="660"/>
      <c r="DJ12" s="660"/>
      <c r="DK12" s="660"/>
      <c r="DL12" s="660"/>
      <c r="DM12" s="660"/>
      <c r="DN12" s="660"/>
      <c r="DO12" s="660"/>
      <c r="DP12" s="661"/>
      <c r="DQ12" s="668">
        <v>96691</v>
      </c>
      <c r="DR12" s="660"/>
      <c r="DS12" s="660"/>
      <c r="DT12" s="660"/>
      <c r="DU12" s="660"/>
      <c r="DV12" s="660"/>
      <c r="DW12" s="660"/>
      <c r="DX12" s="660"/>
      <c r="DY12" s="660"/>
      <c r="DZ12" s="660"/>
      <c r="EA12" s="660"/>
      <c r="EB12" s="660"/>
      <c r="EC12" s="669"/>
    </row>
    <row r="13" spans="2:143" ht="11.25" customHeight="1" x14ac:dyDescent="0.15">
      <c r="B13" s="656" t="s">
        <v>251</v>
      </c>
      <c r="C13" s="657"/>
      <c r="D13" s="657"/>
      <c r="E13" s="657"/>
      <c r="F13" s="657"/>
      <c r="G13" s="657"/>
      <c r="H13" s="657"/>
      <c r="I13" s="657"/>
      <c r="J13" s="657"/>
      <c r="K13" s="657"/>
      <c r="L13" s="657"/>
      <c r="M13" s="657"/>
      <c r="N13" s="657"/>
      <c r="O13" s="657"/>
      <c r="P13" s="657"/>
      <c r="Q13" s="658"/>
      <c r="R13" s="659">
        <v>21082</v>
      </c>
      <c r="S13" s="660"/>
      <c r="T13" s="660"/>
      <c r="U13" s="660"/>
      <c r="V13" s="660"/>
      <c r="W13" s="660"/>
      <c r="X13" s="660"/>
      <c r="Y13" s="661"/>
      <c r="Z13" s="662">
        <v>0.2</v>
      </c>
      <c r="AA13" s="662"/>
      <c r="AB13" s="662"/>
      <c r="AC13" s="662"/>
      <c r="AD13" s="663">
        <v>21082</v>
      </c>
      <c r="AE13" s="663"/>
      <c r="AF13" s="663"/>
      <c r="AG13" s="663"/>
      <c r="AH13" s="663"/>
      <c r="AI13" s="663"/>
      <c r="AJ13" s="663"/>
      <c r="AK13" s="663"/>
      <c r="AL13" s="664">
        <v>0.3</v>
      </c>
      <c r="AM13" s="665"/>
      <c r="AN13" s="665"/>
      <c r="AO13" s="666"/>
      <c r="AP13" s="656" t="s">
        <v>252</v>
      </c>
      <c r="AQ13" s="657"/>
      <c r="AR13" s="657"/>
      <c r="AS13" s="657"/>
      <c r="AT13" s="657"/>
      <c r="AU13" s="657"/>
      <c r="AV13" s="657"/>
      <c r="AW13" s="657"/>
      <c r="AX13" s="657"/>
      <c r="AY13" s="657"/>
      <c r="AZ13" s="657"/>
      <c r="BA13" s="657"/>
      <c r="BB13" s="657"/>
      <c r="BC13" s="657"/>
      <c r="BD13" s="657"/>
      <c r="BE13" s="657"/>
      <c r="BF13" s="658"/>
      <c r="BG13" s="659">
        <v>1018451</v>
      </c>
      <c r="BH13" s="660"/>
      <c r="BI13" s="660"/>
      <c r="BJ13" s="660"/>
      <c r="BK13" s="660"/>
      <c r="BL13" s="660"/>
      <c r="BM13" s="660"/>
      <c r="BN13" s="661"/>
      <c r="BO13" s="662">
        <v>48.1</v>
      </c>
      <c r="BP13" s="662"/>
      <c r="BQ13" s="662"/>
      <c r="BR13" s="662"/>
      <c r="BS13" s="668" t="s">
        <v>123</v>
      </c>
      <c r="BT13" s="660"/>
      <c r="BU13" s="660"/>
      <c r="BV13" s="660"/>
      <c r="BW13" s="660"/>
      <c r="BX13" s="660"/>
      <c r="BY13" s="660"/>
      <c r="BZ13" s="660"/>
      <c r="CA13" s="660"/>
      <c r="CB13" s="669"/>
      <c r="CD13" s="674" t="s">
        <v>253</v>
      </c>
      <c r="CE13" s="675"/>
      <c r="CF13" s="675"/>
      <c r="CG13" s="675"/>
      <c r="CH13" s="675"/>
      <c r="CI13" s="675"/>
      <c r="CJ13" s="675"/>
      <c r="CK13" s="675"/>
      <c r="CL13" s="675"/>
      <c r="CM13" s="675"/>
      <c r="CN13" s="675"/>
      <c r="CO13" s="675"/>
      <c r="CP13" s="675"/>
      <c r="CQ13" s="676"/>
      <c r="CR13" s="659">
        <v>1338162</v>
      </c>
      <c r="CS13" s="660"/>
      <c r="CT13" s="660"/>
      <c r="CU13" s="660"/>
      <c r="CV13" s="660"/>
      <c r="CW13" s="660"/>
      <c r="CX13" s="660"/>
      <c r="CY13" s="661"/>
      <c r="CZ13" s="662">
        <v>10.8</v>
      </c>
      <c r="DA13" s="662"/>
      <c r="DB13" s="662"/>
      <c r="DC13" s="662"/>
      <c r="DD13" s="668">
        <v>274253</v>
      </c>
      <c r="DE13" s="660"/>
      <c r="DF13" s="660"/>
      <c r="DG13" s="660"/>
      <c r="DH13" s="660"/>
      <c r="DI13" s="660"/>
      <c r="DJ13" s="660"/>
      <c r="DK13" s="660"/>
      <c r="DL13" s="660"/>
      <c r="DM13" s="660"/>
      <c r="DN13" s="660"/>
      <c r="DO13" s="660"/>
      <c r="DP13" s="661"/>
      <c r="DQ13" s="668">
        <v>1121063</v>
      </c>
      <c r="DR13" s="660"/>
      <c r="DS13" s="660"/>
      <c r="DT13" s="660"/>
      <c r="DU13" s="660"/>
      <c r="DV13" s="660"/>
      <c r="DW13" s="660"/>
      <c r="DX13" s="660"/>
      <c r="DY13" s="660"/>
      <c r="DZ13" s="660"/>
      <c r="EA13" s="660"/>
      <c r="EB13" s="660"/>
      <c r="EC13" s="669"/>
    </row>
    <row r="14" spans="2:143" ht="11.25" customHeight="1" x14ac:dyDescent="0.15">
      <c r="B14" s="656" t="s">
        <v>254</v>
      </c>
      <c r="C14" s="657"/>
      <c r="D14" s="657"/>
      <c r="E14" s="657"/>
      <c r="F14" s="657"/>
      <c r="G14" s="657"/>
      <c r="H14" s="657"/>
      <c r="I14" s="657"/>
      <c r="J14" s="657"/>
      <c r="K14" s="657"/>
      <c r="L14" s="657"/>
      <c r="M14" s="657"/>
      <c r="N14" s="657"/>
      <c r="O14" s="657"/>
      <c r="P14" s="657"/>
      <c r="Q14" s="658"/>
      <c r="R14" s="659" t="s">
        <v>123</v>
      </c>
      <c r="S14" s="660"/>
      <c r="T14" s="660"/>
      <c r="U14" s="660"/>
      <c r="V14" s="660"/>
      <c r="W14" s="660"/>
      <c r="X14" s="660"/>
      <c r="Y14" s="661"/>
      <c r="Z14" s="662" t="s">
        <v>123</v>
      </c>
      <c r="AA14" s="662"/>
      <c r="AB14" s="662"/>
      <c r="AC14" s="662"/>
      <c r="AD14" s="663" t="s">
        <v>226</v>
      </c>
      <c r="AE14" s="663"/>
      <c r="AF14" s="663"/>
      <c r="AG14" s="663"/>
      <c r="AH14" s="663"/>
      <c r="AI14" s="663"/>
      <c r="AJ14" s="663"/>
      <c r="AK14" s="663"/>
      <c r="AL14" s="664" t="s">
        <v>123</v>
      </c>
      <c r="AM14" s="665"/>
      <c r="AN14" s="665"/>
      <c r="AO14" s="666"/>
      <c r="AP14" s="656" t="s">
        <v>255</v>
      </c>
      <c r="AQ14" s="657"/>
      <c r="AR14" s="657"/>
      <c r="AS14" s="657"/>
      <c r="AT14" s="657"/>
      <c r="AU14" s="657"/>
      <c r="AV14" s="657"/>
      <c r="AW14" s="657"/>
      <c r="AX14" s="657"/>
      <c r="AY14" s="657"/>
      <c r="AZ14" s="657"/>
      <c r="BA14" s="657"/>
      <c r="BB14" s="657"/>
      <c r="BC14" s="657"/>
      <c r="BD14" s="657"/>
      <c r="BE14" s="657"/>
      <c r="BF14" s="658"/>
      <c r="BG14" s="659">
        <v>76289</v>
      </c>
      <c r="BH14" s="660"/>
      <c r="BI14" s="660"/>
      <c r="BJ14" s="660"/>
      <c r="BK14" s="660"/>
      <c r="BL14" s="660"/>
      <c r="BM14" s="660"/>
      <c r="BN14" s="661"/>
      <c r="BO14" s="662">
        <v>3.6</v>
      </c>
      <c r="BP14" s="662"/>
      <c r="BQ14" s="662"/>
      <c r="BR14" s="662"/>
      <c r="BS14" s="668" t="s">
        <v>123</v>
      </c>
      <c r="BT14" s="660"/>
      <c r="BU14" s="660"/>
      <c r="BV14" s="660"/>
      <c r="BW14" s="660"/>
      <c r="BX14" s="660"/>
      <c r="BY14" s="660"/>
      <c r="BZ14" s="660"/>
      <c r="CA14" s="660"/>
      <c r="CB14" s="669"/>
      <c r="CD14" s="674" t="s">
        <v>256</v>
      </c>
      <c r="CE14" s="675"/>
      <c r="CF14" s="675"/>
      <c r="CG14" s="675"/>
      <c r="CH14" s="675"/>
      <c r="CI14" s="675"/>
      <c r="CJ14" s="675"/>
      <c r="CK14" s="675"/>
      <c r="CL14" s="675"/>
      <c r="CM14" s="675"/>
      <c r="CN14" s="675"/>
      <c r="CO14" s="675"/>
      <c r="CP14" s="675"/>
      <c r="CQ14" s="676"/>
      <c r="CR14" s="659">
        <v>558607</v>
      </c>
      <c r="CS14" s="660"/>
      <c r="CT14" s="660"/>
      <c r="CU14" s="660"/>
      <c r="CV14" s="660"/>
      <c r="CW14" s="660"/>
      <c r="CX14" s="660"/>
      <c r="CY14" s="661"/>
      <c r="CZ14" s="662">
        <v>4.5</v>
      </c>
      <c r="DA14" s="662"/>
      <c r="DB14" s="662"/>
      <c r="DC14" s="662"/>
      <c r="DD14" s="668">
        <v>4392</v>
      </c>
      <c r="DE14" s="660"/>
      <c r="DF14" s="660"/>
      <c r="DG14" s="660"/>
      <c r="DH14" s="660"/>
      <c r="DI14" s="660"/>
      <c r="DJ14" s="660"/>
      <c r="DK14" s="660"/>
      <c r="DL14" s="660"/>
      <c r="DM14" s="660"/>
      <c r="DN14" s="660"/>
      <c r="DO14" s="660"/>
      <c r="DP14" s="661"/>
      <c r="DQ14" s="668">
        <v>463302</v>
      </c>
      <c r="DR14" s="660"/>
      <c r="DS14" s="660"/>
      <c r="DT14" s="660"/>
      <c r="DU14" s="660"/>
      <c r="DV14" s="660"/>
      <c r="DW14" s="660"/>
      <c r="DX14" s="660"/>
      <c r="DY14" s="660"/>
      <c r="DZ14" s="660"/>
      <c r="EA14" s="660"/>
      <c r="EB14" s="660"/>
      <c r="EC14" s="669"/>
    </row>
    <row r="15" spans="2:143" ht="11.25" customHeight="1" x14ac:dyDescent="0.15">
      <c r="B15" s="656" t="s">
        <v>257</v>
      </c>
      <c r="C15" s="657"/>
      <c r="D15" s="657"/>
      <c r="E15" s="657"/>
      <c r="F15" s="657"/>
      <c r="G15" s="657"/>
      <c r="H15" s="657"/>
      <c r="I15" s="657"/>
      <c r="J15" s="657"/>
      <c r="K15" s="657"/>
      <c r="L15" s="657"/>
      <c r="M15" s="657"/>
      <c r="N15" s="657"/>
      <c r="O15" s="657"/>
      <c r="P15" s="657"/>
      <c r="Q15" s="658"/>
      <c r="R15" s="659">
        <v>45394</v>
      </c>
      <c r="S15" s="660"/>
      <c r="T15" s="660"/>
      <c r="U15" s="660"/>
      <c r="V15" s="660"/>
      <c r="W15" s="660"/>
      <c r="X15" s="660"/>
      <c r="Y15" s="661"/>
      <c r="Z15" s="662">
        <v>0.4</v>
      </c>
      <c r="AA15" s="662"/>
      <c r="AB15" s="662"/>
      <c r="AC15" s="662"/>
      <c r="AD15" s="663">
        <v>45394</v>
      </c>
      <c r="AE15" s="663"/>
      <c r="AF15" s="663"/>
      <c r="AG15" s="663"/>
      <c r="AH15" s="663"/>
      <c r="AI15" s="663"/>
      <c r="AJ15" s="663"/>
      <c r="AK15" s="663"/>
      <c r="AL15" s="664">
        <v>0.6</v>
      </c>
      <c r="AM15" s="665"/>
      <c r="AN15" s="665"/>
      <c r="AO15" s="666"/>
      <c r="AP15" s="656" t="s">
        <v>258</v>
      </c>
      <c r="AQ15" s="657"/>
      <c r="AR15" s="657"/>
      <c r="AS15" s="657"/>
      <c r="AT15" s="657"/>
      <c r="AU15" s="657"/>
      <c r="AV15" s="657"/>
      <c r="AW15" s="657"/>
      <c r="AX15" s="657"/>
      <c r="AY15" s="657"/>
      <c r="AZ15" s="657"/>
      <c r="BA15" s="657"/>
      <c r="BB15" s="657"/>
      <c r="BC15" s="657"/>
      <c r="BD15" s="657"/>
      <c r="BE15" s="657"/>
      <c r="BF15" s="658"/>
      <c r="BG15" s="659">
        <v>90887</v>
      </c>
      <c r="BH15" s="660"/>
      <c r="BI15" s="660"/>
      <c r="BJ15" s="660"/>
      <c r="BK15" s="660"/>
      <c r="BL15" s="660"/>
      <c r="BM15" s="660"/>
      <c r="BN15" s="661"/>
      <c r="BO15" s="662">
        <v>4.3</v>
      </c>
      <c r="BP15" s="662"/>
      <c r="BQ15" s="662"/>
      <c r="BR15" s="662"/>
      <c r="BS15" s="668" t="s">
        <v>123</v>
      </c>
      <c r="BT15" s="660"/>
      <c r="BU15" s="660"/>
      <c r="BV15" s="660"/>
      <c r="BW15" s="660"/>
      <c r="BX15" s="660"/>
      <c r="BY15" s="660"/>
      <c r="BZ15" s="660"/>
      <c r="CA15" s="660"/>
      <c r="CB15" s="669"/>
      <c r="CD15" s="674" t="s">
        <v>259</v>
      </c>
      <c r="CE15" s="675"/>
      <c r="CF15" s="675"/>
      <c r="CG15" s="675"/>
      <c r="CH15" s="675"/>
      <c r="CI15" s="675"/>
      <c r="CJ15" s="675"/>
      <c r="CK15" s="675"/>
      <c r="CL15" s="675"/>
      <c r="CM15" s="675"/>
      <c r="CN15" s="675"/>
      <c r="CO15" s="675"/>
      <c r="CP15" s="675"/>
      <c r="CQ15" s="676"/>
      <c r="CR15" s="659">
        <v>1127934</v>
      </c>
      <c r="CS15" s="660"/>
      <c r="CT15" s="660"/>
      <c r="CU15" s="660"/>
      <c r="CV15" s="660"/>
      <c r="CW15" s="660"/>
      <c r="CX15" s="660"/>
      <c r="CY15" s="661"/>
      <c r="CZ15" s="662">
        <v>9.1</v>
      </c>
      <c r="DA15" s="662"/>
      <c r="DB15" s="662"/>
      <c r="DC15" s="662"/>
      <c r="DD15" s="668">
        <v>164516</v>
      </c>
      <c r="DE15" s="660"/>
      <c r="DF15" s="660"/>
      <c r="DG15" s="660"/>
      <c r="DH15" s="660"/>
      <c r="DI15" s="660"/>
      <c r="DJ15" s="660"/>
      <c r="DK15" s="660"/>
      <c r="DL15" s="660"/>
      <c r="DM15" s="660"/>
      <c r="DN15" s="660"/>
      <c r="DO15" s="660"/>
      <c r="DP15" s="661"/>
      <c r="DQ15" s="668">
        <v>862237</v>
      </c>
      <c r="DR15" s="660"/>
      <c r="DS15" s="660"/>
      <c r="DT15" s="660"/>
      <c r="DU15" s="660"/>
      <c r="DV15" s="660"/>
      <c r="DW15" s="660"/>
      <c r="DX15" s="660"/>
      <c r="DY15" s="660"/>
      <c r="DZ15" s="660"/>
      <c r="EA15" s="660"/>
      <c r="EB15" s="660"/>
      <c r="EC15" s="669"/>
    </row>
    <row r="16" spans="2:143" ht="11.25" customHeight="1" x14ac:dyDescent="0.15">
      <c r="B16" s="656" t="s">
        <v>260</v>
      </c>
      <c r="C16" s="657"/>
      <c r="D16" s="657"/>
      <c r="E16" s="657"/>
      <c r="F16" s="657"/>
      <c r="G16" s="657"/>
      <c r="H16" s="657"/>
      <c r="I16" s="657"/>
      <c r="J16" s="657"/>
      <c r="K16" s="657"/>
      <c r="L16" s="657"/>
      <c r="M16" s="657"/>
      <c r="N16" s="657"/>
      <c r="O16" s="657"/>
      <c r="P16" s="657"/>
      <c r="Q16" s="658"/>
      <c r="R16" s="659" t="s">
        <v>123</v>
      </c>
      <c r="S16" s="660"/>
      <c r="T16" s="660"/>
      <c r="U16" s="660"/>
      <c r="V16" s="660"/>
      <c r="W16" s="660"/>
      <c r="X16" s="660"/>
      <c r="Y16" s="661"/>
      <c r="Z16" s="662" t="s">
        <v>123</v>
      </c>
      <c r="AA16" s="662"/>
      <c r="AB16" s="662"/>
      <c r="AC16" s="662"/>
      <c r="AD16" s="663" t="s">
        <v>226</v>
      </c>
      <c r="AE16" s="663"/>
      <c r="AF16" s="663"/>
      <c r="AG16" s="663"/>
      <c r="AH16" s="663"/>
      <c r="AI16" s="663"/>
      <c r="AJ16" s="663"/>
      <c r="AK16" s="663"/>
      <c r="AL16" s="664" t="s">
        <v>123</v>
      </c>
      <c r="AM16" s="665"/>
      <c r="AN16" s="665"/>
      <c r="AO16" s="666"/>
      <c r="AP16" s="656" t="s">
        <v>261</v>
      </c>
      <c r="AQ16" s="657"/>
      <c r="AR16" s="657"/>
      <c r="AS16" s="657"/>
      <c r="AT16" s="657"/>
      <c r="AU16" s="657"/>
      <c r="AV16" s="657"/>
      <c r="AW16" s="657"/>
      <c r="AX16" s="657"/>
      <c r="AY16" s="657"/>
      <c r="AZ16" s="657"/>
      <c r="BA16" s="657"/>
      <c r="BB16" s="657"/>
      <c r="BC16" s="657"/>
      <c r="BD16" s="657"/>
      <c r="BE16" s="657"/>
      <c r="BF16" s="658"/>
      <c r="BG16" s="659" t="s">
        <v>123</v>
      </c>
      <c r="BH16" s="660"/>
      <c r="BI16" s="660"/>
      <c r="BJ16" s="660"/>
      <c r="BK16" s="660"/>
      <c r="BL16" s="660"/>
      <c r="BM16" s="660"/>
      <c r="BN16" s="661"/>
      <c r="BO16" s="662" t="s">
        <v>123</v>
      </c>
      <c r="BP16" s="662"/>
      <c r="BQ16" s="662"/>
      <c r="BR16" s="662"/>
      <c r="BS16" s="668" t="s">
        <v>123</v>
      </c>
      <c r="BT16" s="660"/>
      <c r="BU16" s="660"/>
      <c r="BV16" s="660"/>
      <c r="BW16" s="660"/>
      <c r="BX16" s="660"/>
      <c r="BY16" s="660"/>
      <c r="BZ16" s="660"/>
      <c r="CA16" s="660"/>
      <c r="CB16" s="669"/>
      <c r="CD16" s="674" t="s">
        <v>262</v>
      </c>
      <c r="CE16" s="675"/>
      <c r="CF16" s="675"/>
      <c r="CG16" s="675"/>
      <c r="CH16" s="675"/>
      <c r="CI16" s="675"/>
      <c r="CJ16" s="675"/>
      <c r="CK16" s="675"/>
      <c r="CL16" s="675"/>
      <c r="CM16" s="675"/>
      <c r="CN16" s="675"/>
      <c r="CO16" s="675"/>
      <c r="CP16" s="675"/>
      <c r="CQ16" s="676"/>
      <c r="CR16" s="659">
        <v>57785</v>
      </c>
      <c r="CS16" s="660"/>
      <c r="CT16" s="660"/>
      <c r="CU16" s="660"/>
      <c r="CV16" s="660"/>
      <c r="CW16" s="660"/>
      <c r="CX16" s="660"/>
      <c r="CY16" s="661"/>
      <c r="CZ16" s="662">
        <v>0.5</v>
      </c>
      <c r="DA16" s="662"/>
      <c r="DB16" s="662"/>
      <c r="DC16" s="662"/>
      <c r="DD16" s="668" t="s">
        <v>226</v>
      </c>
      <c r="DE16" s="660"/>
      <c r="DF16" s="660"/>
      <c r="DG16" s="660"/>
      <c r="DH16" s="660"/>
      <c r="DI16" s="660"/>
      <c r="DJ16" s="660"/>
      <c r="DK16" s="660"/>
      <c r="DL16" s="660"/>
      <c r="DM16" s="660"/>
      <c r="DN16" s="660"/>
      <c r="DO16" s="660"/>
      <c r="DP16" s="661"/>
      <c r="DQ16" s="668">
        <v>25161</v>
      </c>
      <c r="DR16" s="660"/>
      <c r="DS16" s="660"/>
      <c r="DT16" s="660"/>
      <c r="DU16" s="660"/>
      <c r="DV16" s="660"/>
      <c r="DW16" s="660"/>
      <c r="DX16" s="660"/>
      <c r="DY16" s="660"/>
      <c r="DZ16" s="660"/>
      <c r="EA16" s="660"/>
      <c r="EB16" s="660"/>
      <c r="EC16" s="669"/>
    </row>
    <row r="17" spans="2:133" ht="11.25" customHeight="1" x14ac:dyDescent="0.15">
      <c r="B17" s="656" t="s">
        <v>263</v>
      </c>
      <c r="C17" s="657"/>
      <c r="D17" s="657"/>
      <c r="E17" s="657"/>
      <c r="F17" s="657"/>
      <c r="G17" s="657"/>
      <c r="H17" s="657"/>
      <c r="I17" s="657"/>
      <c r="J17" s="657"/>
      <c r="K17" s="657"/>
      <c r="L17" s="657"/>
      <c r="M17" s="657"/>
      <c r="N17" s="657"/>
      <c r="O17" s="657"/>
      <c r="P17" s="657"/>
      <c r="Q17" s="658"/>
      <c r="R17" s="659">
        <v>7251</v>
      </c>
      <c r="S17" s="660"/>
      <c r="T17" s="660"/>
      <c r="U17" s="660"/>
      <c r="V17" s="660"/>
      <c r="W17" s="660"/>
      <c r="X17" s="660"/>
      <c r="Y17" s="661"/>
      <c r="Z17" s="662">
        <v>0.1</v>
      </c>
      <c r="AA17" s="662"/>
      <c r="AB17" s="662"/>
      <c r="AC17" s="662"/>
      <c r="AD17" s="663">
        <v>7251</v>
      </c>
      <c r="AE17" s="663"/>
      <c r="AF17" s="663"/>
      <c r="AG17" s="663"/>
      <c r="AH17" s="663"/>
      <c r="AI17" s="663"/>
      <c r="AJ17" s="663"/>
      <c r="AK17" s="663"/>
      <c r="AL17" s="664">
        <v>0.1</v>
      </c>
      <c r="AM17" s="665"/>
      <c r="AN17" s="665"/>
      <c r="AO17" s="666"/>
      <c r="AP17" s="656" t="s">
        <v>264</v>
      </c>
      <c r="AQ17" s="657"/>
      <c r="AR17" s="657"/>
      <c r="AS17" s="657"/>
      <c r="AT17" s="657"/>
      <c r="AU17" s="657"/>
      <c r="AV17" s="657"/>
      <c r="AW17" s="657"/>
      <c r="AX17" s="657"/>
      <c r="AY17" s="657"/>
      <c r="AZ17" s="657"/>
      <c r="BA17" s="657"/>
      <c r="BB17" s="657"/>
      <c r="BC17" s="657"/>
      <c r="BD17" s="657"/>
      <c r="BE17" s="657"/>
      <c r="BF17" s="658"/>
      <c r="BG17" s="659" t="s">
        <v>226</v>
      </c>
      <c r="BH17" s="660"/>
      <c r="BI17" s="660"/>
      <c r="BJ17" s="660"/>
      <c r="BK17" s="660"/>
      <c r="BL17" s="660"/>
      <c r="BM17" s="660"/>
      <c r="BN17" s="661"/>
      <c r="BO17" s="662" t="s">
        <v>123</v>
      </c>
      <c r="BP17" s="662"/>
      <c r="BQ17" s="662"/>
      <c r="BR17" s="662"/>
      <c r="BS17" s="668" t="s">
        <v>123</v>
      </c>
      <c r="BT17" s="660"/>
      <c r="BU17" s="660"/>
      <c r="BV17" s="660"/>
      <c r="BW17" s="660"/>
      <c r="BX17" s="660"/>
      <c r="BY17" s="660"/>
      <c r="BZ17" s="660"/>
      <c r="CA17" s="660"/>
      <c r="CB17" s="669"/>
      <c r="CD17" s="674" t="s">
        <v>265</v>
      </c>
      <c r="CE17" s="675"/>
      <c r="CF17" s="675"/>
      <c r="CG17" s="675"/>
      <c r="CH17" s="675"/>
      <c r="CI17" s="675"/>
      <c r="CJ17" s="675"/>
      <c r="CK17" s="675"/>
      <c r="CL17" s="675"/>
      <c r="CM17" s="675"/>
      <c r="CN17" s="675"/>
      <c r="CO17" s="675"/>
      <c r="CP17" s="675"/>
      <c r="CQ17" s="676"/>
      <c r="CR17" s="659">
        <v>1876156</v>
      </c>
      <c r="CS17" s="660"/>
      <c r="CT17" s="660"/>
      <c r="CU17" s="660"/>
      <c r="CV17" s="660"/>
      <c r="CW17" s="660"/>
      <c r="CX17" s="660"/>
      <c r="CY17" s="661"/>
      <c r="CZ17" s="662">
        <v>15.1</v>
      </c>
      <c r="DA17" s="662"/>
      <c r="DB17" s="662"/>
      <c r="DC17" s="662"/>
      <c r="DD17" s="668" t="s">
        <v>123</v>
      </c>
      <c r="DE17" s="660"/>
      <c r="DF17" s="660"/>
      <c r="DG17" s="660"/>
      <c r="DH17" s="660"/>
      <c r="DI17" s="660"/>
      <c r="DJ17" s="660"/>
      <c r="DK17" s="660"/>
      <c r="DL17" s="660"/>
      <c r="DM17" s="660"/>
      <c r="DN17" s="660"/>
      <c r="DO17" s="660"/>
      <c r="DP17" s="661"/>
      <c r="DQ17" s="668">
        <v>1803755</v>
      </c>
      <c r="DR17" s="660"/>
      <c r="DS17" s="660"/>
      <c r="DT17" s="660"/>
      <c r="DU17" s="660"/>
      <c r="DV17" s="660"/>
      <c r="DW17" s="660"/>
      <c r="DX17" s="660"/>
      <c r="DY17" s="660"/>
      <c r="DZ17" s="660"/>
      <c r="EA17" s="660"/>
      <c r="EB17" s="660"/>
      <c r="EC17" s="669"/>
    </row>
    <row r="18" spans="2:133" ht="11.25" customHeight="1" x14ac:dyDescent="0.15">
      <c r="B18" s="656" t="s">
        <v>266</v>
      </c>
      <c r="C18" s="657"/>
      <c r="D18" s="657"/>
      <c r="E18" s="657"/>
      <c r="F18" s="657"/>
      <c r="G18" s="657"/>
      <c r="H18" s="657"/>
      <c r="I18" s="657"/>
      <c r="J18" s="657"/>
      <c r="K18" s="657"/>
      <c r="L18" s="657"/>
      <c r="M18" s="657"/>
      <c r="N18" s="657"/>
      <c r="O18" s="657"/>
      <c r="P18" s="657"/>
      <c r="Q18" s="658"/>
      <c r="R18" s="659">
        <v>5269027</v>
      </c>
      <c r="S18" s="660"/>
      <c r="T18" s="660"/>
      <c r="U18" s="660"/>
      <c r="V18" s="660"/>
      <c r="W18" s="660"/>
      <c r="X18" s="660"/>
      <c r="Y18" s="661"/>
      <c r="Z18" s="662">
        <v>42.3</v>
      </c>
      <c r="AA18" s="662"/>
      <c r="AB18" s="662"/>
      <c r="AC18" s="662"/>
      <c r="AD18" s="663">
        <v>4657727</v>
      </c>
      <c r="AE18" s="663"/>
      <c r="AF18" s="663"/>
      <c r="AG18" s="663"/>
      <c r="AH18" s="663"/>
      <c r="AI18" s="663"/>
      <c r="AJ18" s="663"/>
      <c r="AK18" s="663"/>
      <c r="AL18" s="664">
        <v>63.1</v>
      </c>
      <c r="AM18" s="665"/>
      <c r="AN18" s="665"/>
      <c r="AO18" s="666"/>
      <c r="AP18" s="656" t="s">
        <v>267</v>
      </c>
      <c r="AQ18" s="657"/>
      <c r="AR18" s="657"/>
      <c r="AS18" s="657"/>
      <c r="AT18" s="657"/>
      <c r="AU18" s="657"/>
      <c r="AV18" s="657"/>
      <c r="AW18" s="657"/>
      <c r="AX18" s="657"/>
      <c r="AY18" s="657"/>
      <c r="AZ18" s="657"/>
      <c r="BA18" s="657"/>
      <c r="BB18" s="657"/>
      <c r="BC18" s="657"/>
      <c r="BD18" s="657"/>
      <c r="BE18" s="657"/>
      <c r="BF18" s="658"/>
      <c r="BG18" s="659" t="s">
        <v>123</v>
      </c>
      <c r="BH18" s="660"/>
      <c r="BI18" s="660"/>
      <c r="BJ18" s="660"/>
      <c r="BK18" s="660"/>
      <c r="BL18" s="660"/>
      <c r="BM18" s="660"/>
      <c r="BN18" s="661"/>
      <c r="BO18" s="662" t="s">
        <v>123</v>
      </c>
      <c r="BP18" s="662"/>
      <c r="BQ18" s="662"/>
      <c r="BR18" s="662"/>
      <c r="BS18" s="668" t="s">
        <v>226</v>
      </c>
      <c r="BT18" s="660"/>
      <c r="BU18" s="660"/>
      <c r="BV18" s="660"/>
      <c r="BW18" s="660"/>
      <c r="BX18" s="660"/>
      <c r="BY18" s="660"/>
      <c r="BZ18" s="660"/>
      <c r="CA18" s="660"/>
      <c r="CB18" s="669"/>
      <c r="CD18" s="674" t="s">
        <v>268</v>
      </c>
      <c r="CE18" s="675"/>
      <c r="CF18" s="675"/>
      <c r="CG18" s="675"/>
      <c r="CH18" s="675"/>
      <c r="CI18" s="675"/>
      <c r="CJ18" s="675"/>
      <c r="CK18" s="675"/>
      <c r="CL18" s="675"/>
      <c r="CM18" s="675"/>
      <c r="CN18" s="675"/>
      <c r="CO18" s="675"/>
      <c r="CP18" s="675"/>
      <c r="CQ18" s="676"/>
      <c r="CR18" s="659" t="s">
        <v>123</v>
      </c>
      <c r="CS18" s="660"/>
      <c r="CT18" s="660"/>
      <c r="CU18" s="660"/>
      <c r="CV18" s="660"/>
      <c r="CW18" s="660"/>
      <c r="CX18" s="660"/>
      <c r="CY18" s="661"/>
      <c r="CZ18" s="662" t="s">
        <v>123</v>
      </c>
      <c r="DA18" s="662"/>
      <c r="DB18" s="662"/>
      <c r="DC18" s="662"/>
      <c r="DD18" s="668" t="s">
        <v>226</v>
      </c>
      <c r="DE18" s="660"/>
      <c r="DF18" s="660"/>
      <c r="DG18" s="660"/>
      <c r="DH18" s="660"/>
      <c r="DI18" s="660"/>
      <c r="DJ18" s="660"/>
      <c r="DK18" s="660"/>
      <c r="DL18" s="660"/>
      <c r="DM18" s="660"/>
      <c r="DN18" s="660"/>
      <c r="DO18" s="660"/>
      <c r="DP18" s="661"/>
      <c r="DQ18" s="668" t="s">
        <v>123</v>
      </c>
      <c r="DR18" s="660"/>
      <c r="DS18" s="660"/>
      <c r="DT18" s="660"/>
      <c r="DU18" s="660"/>
      <c r="DV18" s="660"/>
      <c r="DW18" s="660"/>
      <c r="DX18" s="660"/>
      <c r="DY18" s="660"/>
      <c r="DZ18" s="660"/>
      <c r="EA18" s="660"/>
      <c r="EB18" s="660"/>
      <c r="EC18" s="669"/>
    </row>
    <row r="19" spans="2:133" ht="11.25" customHeight="1" x14ac:dyDescent="0.15">
      <c r="B19" s="656" t="s">
        <v>269</v>
      </c>
      <c r="C19" s="657"/>
      <c r="D19" s="657"/>
      <c r="E19" s="657"/>
      <c r="F19" s="657"/>
      <c r="G19" s="657"/>
      <c r="H19" s="657"/>
      <c r="I19" s="657"/>
      <c r="J19" s="657"/>
      <c r="K19" s="657"/>
      <c r="L19" s="657"/>
      <c r="M19" s="657"/>
      <c r="N19" s="657"/>
      <c r="O19" s="657"/>
      <c r="P19" s="657"/>
      <c r="Q19" s="658"/>
      <c r="R19" s="659">
        <v>4657727</v>
      </c>
      <c r="S19" s="660"/>
      <c r="T19" s="660"/>
      <c r="U19" s="660"/>
      <c r="V19" s="660"/>
      <c r="W19" s="660"/>
      <c r="X19" s="660"/>
      <c r="Y19" s="661"/>
      <c r="Z19" s="662">
        <v>37.4</v>
      </c>
      <c r="AA19" s="662"/>
      <c r="AB19" s="662"/>
      <c r="AC19" s="662"/>
      <c r="AD19" s="663">
        <v>4657727</v>
      </c>
      <c r="AE19" s="663"/>
      <c r="AF19" s="663"/>
      <c r="AG19" s="663"/>
      <c r="AH19" s="663"/>
      <c r="AI19" s="663"/>
      <c r="AJ19" s="663"/>
      <c r="AK19" s="663"/>
      <c r="AL19" s="664">
        <v>63.1</v>
      </c>
      <c r="AM19" s="665"/>
      <c r="AN19" s="665"/>
      <c r="AO19" s="666"/>
      <c r="AP19" s="656" t="s">
        <v>270</v>
      </c>
      <c r="AQ19" s="657"/>
      <c r="AR19" s="657"/>
      <c r="AS19" s="657"/>
      <c r="AT19" s="657"/>
      <c r="AU19" s="657"/>
      <c r="AV19" s="657"/>
      <c r="AW19" s="657"/>
      <c r="AX19" s="657"/>
      <c r="AY19" s="657"/>
      <c r="AZ19" s="657"/>
      <c r="BA19" s="657"/>
      <c r="BB19" s="657"/>
      <c r="BC19" s="657"/>
      <c r="BD19" s="657"/>
      <c r="BE19" s="657"/>
      <c r="BF19" s="658"/>
      <c r="BG19" s="659">
        <v>40</v>
      </c>
      <c r="BH19" s="660"/>
      <c r="BI19" s="660"/>
      <c r="BJ19" s="660"/>
      <c r="BK19" s="660"/>
      <c r="BL19" s="660"/>
      <c r="BM19" s="660"/>
      <c r="BN19" s="661"/>
      <c r="BO19" s="662">
        <v>0</v>
      </c>
      <c r="BP19" s="662"/>
      <c r="BQ19" s="662"/>
      <c r="BR19" s="662"/>
      <c r="BS19" s="668" t="s">
        <v>123</v>
      </c>
      <c r="BT19" s="660"/>
      <c r="BU19" s="660"/>
      <c r="BV19" s="660"/>
      <c r="BW19" s="660"/>
      <c r="BX19" s="660"/>
      <c r="BY19" s="660"/>
      <c r="BZ19" s="660"/>
      <c r="CA19" s="660"/>
      <c r="CB19" s="669"/>
      <c r="CD19" s="674" t="s">
        <v>271</v>
      </c>
      <c r="CE19" s="675"/>
      <c r="CF19" s="675"/>
      <c r="CG19" s="675"/>
      <c r="CH19" s="675"/>
      <c r="CI19" s="675"/>
      <c r="CJ19" s="675"/>
      <c r="CK19" s="675"/>
      <c r="CL19" s="675"/>
      <c r="CM19" s="675"/>
      <c r="CN19" s="675"/>
      <c r="CO19" s="675"/>
      <c r="CP19" s="675"/>
      <c r="CQ19" s="676"/>
      <c r="CR19" s="659" t="s">
        <v>123</v>
      </c>
      <c r="CS19" s="660"/>
      <c r="CT19" s="660"/>
      <c r="CU19" s="660"/>
      <c r="CV19" s="660"/>
      <c r="CW19" s="660"/>
      <c r="CX19" s="660"/>
      <c r="CY19" s="661"/>
      <c r="CZ19" s="662" t="s">
        <v>123</v>
      </c>
      <c r="DA19" s="662"/>
      <c r="DB19" s="662"/>
      <c r="DC19" s="662"/>
      <c r="DD19" s="668" t="s">
        <v>123</v>
      </c>
      <c r="DE19" s="660"/>
      <c r="DF19" s="660"/>
      <c r="DG19" s="660"/>
      <c r="DH19" s="660"/>
      <c r="DI19" s="660"/>
      <c r="DJ19" s="660"/>
      <c r="DK19" s="660"/>
      <c r="DL19" s="660"/>
      <c r="DM19" s="660"/>
      <c r="DN19" s="660"/>
      <c r="DO19" s="660"/>
      <c r="DP19" s="661"/>
      <c r="DQ19" s="668" t="s">
        <v>123</v>
      </c>
      <c r="DR19" s="660"/>
      <c r="DS19" s="660"/>
      <c r="DT19" s="660"/>
      <c r="DU19" s="660"/>
      <c r="DV19" s="660"/>
      <c r="DW19" s="660"/>
      <c r="DX19" s="660"/>
      <c r="DY19" s="660"/>
      <c r="DZ19" s="660"/>
      <c r="EA19" s="660"/>
      <c r="EB19" s="660"/>
      <c r="EC19" s="669"/>
    </row>
    <row r="20" spans="2:133" ht="11.25" customHeight="1" x14ac:dyDescent="0.15">
      <c r="B20" s="656" t="s">
        <v>272</v>
      </c>
      <c r="C20" s="657"/>
      <c r="D20" s="657"/>
      <c r="E20" s="657"/>
      <c r="F20" s="657"/>
      <c r="G20" s="657"/>
      <c r="H20" s="657"/>
      <c r="I20" s="657"/>
      <c r="J20" s="657"/>
      <c r="K20" s="657"/>
      <c r="L20" s="657"/>
      <c r="M20" s="657"/>
      <c r="N20" s="657"/>
      <c r="O20" s="657"/>
      <c r="P20" s="657"/>
      <c r="Q20" s="658"/>
      <c r="R20" s="659">
        <v>611300</v>
      </c>
      <c r="S20" s="660"/>
      <c r="T20" s="660"/>
      <c r="U20" s="660"/>
      <c r="V20" s="660"/>
      <c r="W20" s="660"/>
      <c r="X20" s="660"/>
      <c r="Y20" s="661"/>
      <c r="Z20" s="662">
        <v>4.9000000000000004</v>
      </c>
      <c r="AA20" s="662"/>
      <c r="AB20" s="662"/>
      <c r="AC20" s="662"/>
      <c r="AD20" s="663" t="s">
        <v>123</v>
      </c>
      <c r="AE20" s="663"/>
      <c r="AF20" s="663"/>
      <c r="AG20" s="663"/>
      <c r="AH20" s="663"/>
      <c r="AI20" s="663"/>
      <c r="AJ20" s="663"/>
      <c r="AK20" s="663"/>
      <c r="AL20" s="664" t="s">
        <v>226</v>
      </c>
      <c r="AM20" s="665"/>
      <c r="AN20" s="665"/>
      <c r="AO20" s="666"/>
      <c r="AP20" s="656" t="s">
        <v>273</v>
      </c>
      <c r="AQ20" s="657"/>
      <c r="AR20" s="657"/>
      <c r="AS20" s="657"/>
      <c r="AT20" s="657"/>
      <c r="AU20" s="657"/>
      <c r="AV20" s="657"/>
      <c r="AW20" s="657"/>
      <c r="AX20" s="657"/>
      <c r="AY20" s="657"/>
      <c r="AZ20" s="657"/>
      <c r="BA20" s="657"/>
      <c r="BB20" s="657"/>
      <c r="BC20" s="657"/>
      <c r="BD20" s="657"/>
      <c r="BE20" s="657"/>
      <c r="BF20" s="658"/>
      <c r="BG20" s="659">
        <v>40</v>
      </c>
      <c r="BH20" s="660"/>
      <c r="BI20" s="660"/>
      <c r="BJ20" s="660"/>
      <c r="BK20" s="660"/>
      <c r="BL20" s="660"/>
      <c r="BM20" s="660"/>
      <c r="BN20" s="661"/>
      <c r="BO20" s="662">
        <v>0</v>
      </c>
      <c r="BP20" s="662"/>
      <c r="BQ20" s="662"/>
      <c r="BR20" s="662"/>
      <c r="BS20" s="668" t="s">
        <v>226</v>
      </c>
      <c r="BT20" s="660"/>
      <c r="BU20" s="660"/>
      <c r="BV20" s="660"/>
      <c r="BW20" s="660"/>
      <c r="BX20" s="660"/>
      <c r="BY20" s="660"/>
      <c r="BZ20" s="660"/>
      <c r="CA20" s="660"/>
      <c r="CB20" s="669"/>
      <c r="CD20" s="674" t="s">
        <v>274</v>
      </c>
      <c r="CE20" s="675"/>
      <c r="CF20" s="675"/>
      <c r="CG20" s="675"/>
      <c r="CH20" s="675"/>
      <c r="CI20" s="675"/>
      <c r="CJ20" s="675"/>
      <c r="CK20" s="675"/>
      <c r="CL20" s="675"/>
      <c r="CM20" s="675"/>
      <c r="CN20" s="675"/>
      <c r="CO20" s="675"/>
      <c r="CP20" s="675"/>
      <c r="CQ20" s="676"/>
      <c r="CR20" s="659">
        <v>12423568</v>
      </c>
      <c r="CS20" s="660"/>
      <c r="CT20" s="660"/>
      <c r="CU20" s="660"/>
      <c r="CV20" s="660"/>
      <c r="CW20" s="660"/>
      <c r="CX20" s="660"/>
      <c r="CY20" s="661"/>
      <c r="CZ20" s="662">
        <v>100</v>
      </c>
      <c r="DA20" s="662"/>
      <c r="DB20" s="662"/>
      <c r="DC20" s="662"/>
      <c r="DD20" s="668">
        <v>1407236</v>
      </c>
      <c r="DE20" s="660"/>
      <c r="DF20" s="660"/>
      <c r="DG20" s="660"/>
      <c r="DH20" s="660"/>
      <c r="DI20" s="660"/>
      <c r="DJ20" s="660"/>
      <c r="DK20" s="660"/>
      <c r="DL20" s="660"/>
      <c r="DM20" s="660"/>
      <c r="DN20" s="660"/>
      <c r="DO20" s="660"/>
      <c r="DP20" s="661"/>
      <c r="DQ20" s="668">
        <v>8833026</v>
      </c>
      <c r="DR20" s="660"/>
      <c r="DS20" s="660"/>
      <c r="DT20" s="660"/>
      <c r="DU20" s="660"/>
      <c r="DV20" s="660"/>
      <c r="DW20" s="660"/>
      <c r="DX20" s="660"/>
      <c r="DY20" s="660"/>
      <c r="DZ20" s="660"/>
      <c r="EA20" s="660"/>
      <c r="EB20" s="660"/>
      <c r="EC20" s="669"/>
    </row>
    <row r="21" spans="2:133" ht="11.25" customHeight="1" x14ac:dyDescent="0.15">
      <c r="B21" s="656" t="s">
        <v>275</v>
      </c>
      <c r="C21" s="657"/>
      <c r="D21" s="657"/>
      <c r="E21" s="657"/>
      <c r="F21" s="657"/>
      <c r="G21" s="657"/>
      <c r="H21" s="657"/>
      <c r="I21" s="657"/>
      <c r="J21" s="657"/>
      <c r="K21" s="657"/>
      <c r="L21" s="657"/>
      <c r="M21" s="657"/>
      <c r="N21" s="657"/>
      <c r="O21" s="657"/>
      <c r="P21" s="657"/>
      <c r="Q21" s="658"/>
      <c r="R21" s="659" t="s">
        <v>123</v>
      </c>
      <c r="S21" s="660"/>
      <c r="T21" s="660"/>
      <c r="U21" s="660"/>
      <c r="V21" s="660"/>
      <c r="W21" s="660"/>
      <c r="X21" s="660"/>
      <c r="Y21" s="661"/>
      <c r="Z21" s="662" t="s">
        <v>123</v>
      </c>
      <c r="AA21" s="662"/>
      <c r="AB21" s="662"/>
      <c r="AC21" s="662"/>
      <c r="AD21" s="663" t="s">
        <v>123</v>
      </c>
      <c r="AE21" s="663"/>
      <c r="AF21" s="663"/>
      <c r="AG21" s="663"/>
      <c r="AH21" s="663"/>
      <c r="AI21" s="663"/>
      <c r="AJ21" s="663"/>
      <c r="AK21" s="663"/>
      <c r="AL21" s="664" t="s">
        <v>226</v>
      </c>
      <c r="AM21" s="665"/>
      <c r="AN21" s="665"/>
      <c r="AO21" s="666"/>
      <c r="AP21" s="677" t="s">
        <v>276</v>
      </c>
      <c r="AQ21" s="678"/>
      <c r="AR21" s="678"/>
      <c r="AS21" s="678"/>
      <c r="AT21" s="678"/>
      <c r="AU21" s="678"/>
      <c r="AV21" s="678"/>
      <c r="AW21" s="678"/>
      <c r="AX21" s="678"/>
      <c r="AY21" s="678"/>
      <c r="AZ21" s="678"/>
      <c r="BA21" s="678"/>
      <c r="BB21" s="678"/>
      <c r="BC21" s="678"/>
      <c r="BD21" s="678"/>
      <c r="BE21" s="678"/>
      <c r="BF21" s="679"/>
      <c r="BG21" s="659" t="s">
        <v>123</v>
      </c>
      <c r="BH21" s="660"/>
      <c r="BI21" s="660"/>
      <c r="BJ21" s="660"/>
      <c r="BK21" s="660"/>
      <c r="BL21" s="660"/>
      <c r="BM21" s="660"/>
      <c r="BN21" s="661"/>
      <c r="BO21" s="662" t="s">
        <v>123</v>
      </c>
      <c r="BP21" s="662"/>
      <c r="BQ21" s="662"/>
      <c r="BR21" s="662"/>
      <c r="BS21" s="668" t="s">
        <v>123</v>
      </c>
      <c r="BT21" s="660"/>
      <c r="BU21" s="660"/>
      <c r="BV21" s="660"/>
      <c r="BW21" s="660"/>
      <c r="BX21" s="660"/>
      <c r="BY21" s="660"/>
      <c r="BZ21" s="660"/>
      <c r="CA21" s="660"/>
      <c r="CB21" s="669"/>
      <c r="CD21" s="685"/>
      <c r="CE21" s="686"/>
      <c r="CF21" s="686"/>
      <c r="CG21" s="686"/>
      <c r="CH21" s="686"/>
      <c r="CI21" s="686"/>
      <c r="CJ21" s="686"/>
      <c r="CK21" s="686"/>
      <c r="CL21" s="686"/>
      <c r="CM21" s="686"/>
      <c r="CN21" s="686"/>
      <c r="CO21" s="686"/>
      <c r="CP21" s="686"/>
      <c r="CQ21" s="687"/>
      <c r="CR21" s="688"/>
      <c r="CS21" s="681"/>
      <c r="CT21" s="681"/>
      <c r="CU21" s="681"/>
      <c r="CV21" s="681"/>
      <c r="CW21" s="681"/>
      <c r="CX21" s="681"/>
      <c r="CY21" s="689"/>
      <c r="CZ21" s="690"/>
      <c r="DA21" s="690"/>
      <c r="DB21" s="690"/>
      <c r="DC21" s="690"/>
      <c r="DD21" s="680"/>
      <c r="DE21" s="681"/>
      <c r="DF21" s="681"/>
      <c r="DG21" s="681"/>
      <c r="DH21" s="681"/>
      <c r="DI21" s="681"/>
      <c r="DJ21" s="681"/>
      <c r="DK21" s="681"/>
      <c r="DL21" s="681"/>
      <c r="DM21" s="681"/>
      <c r="DN21" s="681"/>
      <c r="DO21" s="681"/>
      <c r="DP21" s="689"/>
      <c r="DQ21" s="680"/>
      <c r="DR21" s="681"/>
      <c r="DS21" s="681"/>
      <c r="DT21" s="681"/>
      <c r="DU21" s="681"/>
      <c r="DV21" s="681"/>
      <c r="DW21" s="681"/>
      <c r="DX21" s="681"/>
      <c r="DY21" s="681"/>
      <c r="DZ21" s="681"/>
      <c r="EA21" s="681"/>
      <c r="EB21" s="681"/>
      <c r="EC21" s="682"/>
    </row>
    <row r="22" spans="2:133" ht="11.25" customHeight="1" x14ac:dyDescent="0.15">
      <c r="B22" s="656" t="s">
        <v>277</v>
      </c>
      <c r="C22" s="657"/>
      <c r="D22" s="657"/>
      <c r="E22" s="657"/>
      <c r="F22" s="657"/>
      <c r="G22" s="657"/>
      <c r="H22" s="657"/>
      <c r="I22" s="657"/>
      <c r="J22" s="657"/>
      <c r="K22" s="657"/>
      <c r="L22" s="657"/>
      <c r="M22" s="657"/>
      <c r="N22" s="657"/>
      <c r="O22" s="657"/>
      <c r="P22" s="657"/>
      <c r="Q22" s="658"/>
      <c r="R22" s="659">
        <v>7969962</v>
      </c>
      <c r="S22" s="660"/>
      <c r="T22" s="660"/>
      <c r="U22" s="660"/>
      <c r="V22" s="660"/>
      <c r="W22" s="660"/>
      <c r="X22" s="660"/>
      <c r="Y22" s="661"/>
      <c r="Z22" s="662">
        <v>63.9</v>
      </c>
      <c r="AA22" s="662"/>
      <c r="AB22" s="662"/>
      <c r="AC22" s="662"/>
      <c r="AD22" s="663">
        <v>7358622</v>
      </c>
      <c r="AE22" s="663"/>
      <c r="AF22" s="663"/>
      <c r="AG22" s="663"/>
      <c r="AH22" s="663"/>
      <c r="AI22" s="663"/>
      <c r="AJ22" s="663"/>
      <c r="AK22" s="663"/>
      <c r="AL22" s="664">
        <v>99.7</v>
      </c>
      <c r="AM22" s="665"/>
      <c r="AN22" s="665"/>
      <c r="AO22" s="666"/>
      <c r="AP22" s="677" t="s">
        <v>278</v>
      </c>
      <c r="AQ22" s="678"/>
      <c r="AR22" s="678"/>
      <c r="AS22" s="678"/>
      <c r="AT22" s="678"/>
      <c r="AU22" s="678"/>
      <c r="AV22" s="678"/>
      <c r="AW22" s="678"/>
      <c r="AX22" s="678"/>
      <c r="AY22" s="678"/>
      <c r="AZ22" s="678"/>
      <c r="BA22" s="678"/>
      <c r="BB22" s="678"/>
      <c r="BC22" s="678"/>
      <c r="BD22" s="678"/>
      <c r="BE22" s="678"/>
      <c r="BF22" s="679"/>
      <c r="BG22" s="659" t="s">
        <v>226</v>
      </c>
      <c r="BH22" s="660"/>
      <c r="BI22" s="660"/>
      <c r="BJ22" s="660"/>
      <c r="BK22" s="660"/>
      <c r="BL22" s="660"/>
      <c r="BM22" s="660"/>
      <c r="BN22" s="661"/>
      <c r="BO22" s="662" t="s">
        <v>123</v>
      </c>
      <c r="BP22" s="662"/>
      <c r="BQ22" s="662"/>
      <c r="BR22" s="662"/>
      <c r="BS22" s="668" t="s">
        <v>123</v>
      </c>
      <c r="BT22" s="660"/>
      <c r="BU22" s="660"/>
      <c r="BV22" s="660"/>
      <c r="BW22" s="660"/>
      <c r="BX22" s="660"/>
      <c r="BY22" s="660"/>
      <c r="BZ22" s="660"/>
      <c r="CA22" s="660"/>
      <c r="CB22" s="669"/>
      <c r="CD22" s="641" t="s">
        <v>279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280</v>
      </c>
      <c r="C23" s="657"/>
      <c r="D23" s="657"/>
      <c r="E23" s="657"/>
      <c r="F23" s="657"/>
      <c r="G23" s="657"/>
      <c r="H23" s="657"/>
      <c r="I23" s="657"/>
      <c r="J23" s="657"/>
      <c r="K23" s="657"/>
      <c r="L23" s="657"/>
      <c r="M23" s="657"/>
      <c r="N23" s="657"/>
      <c r="O23" s="657"/>
      <c r="P23" s="657"/>
      <c r="Q23" s="658"/>
      <c r="R23" s="659">
        <v>3866</v>
      </c>
      <c r="S23" s="660"/>
      <c r="T23" s="660"/>
      <c r="U23" s="660"/>
      <c r="V23" s="660"/>
      <c r="W23" s="660"/>
      <c r="X23" s="660"/>
      <c r="Y23" s="661"/>
      <c r="Z23" s="662">
        <v>0</v>
      </c>
      <c r="AA23" s="662"/>
      <c r="AB23" s="662"/>
      <c r="AC23" s="662"/>
      <c r="AD23" s="663">
        <v>3866</v>
      </c>
      <c r="AE23" s="663"/>
      <c r="AF23" s="663"/>
      <c r="AG23" s="663"/>
      <c r="AH23" s="663"/>
      <c r="AI23" s="663"/>
      <c r="AJ23" s="663"/>
      <c r="AK23" s="663"/>
      <c r="AL23" s="664">
        <v>0.1</v>
      </c>
      <c r="AM23" s="665"/>
      <c r="AN23" s="665"/>
      <c r="AO23" s="666"/>
      <c r="AP23" s="677" t="s">
        <v>281</v>
      </c>
      <c r="AQ23" s="678"/>
      <c r="AR23" s="678"/>
      <c r="AS23" s="678"/>
      <c r="AT23" s="678"/>
      <c r="AU23" s="678"/>
      <c r="AV23" s="678"/>
      <c r="AW23" s="678"/>
      <c r="AX23" s="678"/>
      <c r="AY23" s="678"/>
      <c r="AZ23" s="678"/>
      <c r="BA23" s="678"/>
      <c r="BB23" s="678"/>
      <c r="BC23" s="678"/>
      <c r="BD23" s="678"/>
      <c r="BE23" s="678"/>
      <c r="BF23" s="679"/>
      <c r="BG23" s="659">
        <v>40</v>
      </c>
      <c r="BH23" s="660"/>
      <c r="BI23" s="660"/>
      <c r="BJ23" s="660"/>
      <c r="BK23" s="660"/>
      <c r="BL23" s="660"/>
      <c r="BM23" s="660"/>
      <c r="BN23" s="661"/>
      <c r="BO23" s="662">
        <v>0</v>
      </c>
      <c r="BP23" s="662"/>
      <c r="BQ23" s="662"/>
      <c r="BR23" s="662"/>
      <c r="BS23" s="668" t="s">
        <v>123</v>
      </c>
      <c r="BT23" s="660"/>
      <c r="BU23" s="660"/>
      <c r="BV23" s="660"/>
      <c r="BW23" s="660"/>
      <c r="BX23" s="660"/>
      <c r="BY23" s="660"/>
      <c r="BZ23" s="660"/>
      <c r="CA23" s="660"/>
      <c r="CB23" s="669"/>
      <c r="CD23" s="641" t="s">
        <v>220</v>
      </c>
      <c r="CE23" s="642"/>
      <c r="CF23" s="642"/>
      <c r="CG23" s="642"/>
      <c r="CH23" s="642"/>
      <c r="CI23" s="642"/>
      <c r="CJ23" s="642"/>
      <c r="CK23" s="642"/>
      <c r="CL23" s="642"/>
      <c r="CM23" s="642"/>
      <c r="CN23" s="642"/>
      <c r="CO23" s="642"/>
      <c r="CP23" s="642"/>
      <c r="CQ23" s="643"/>
      <c r="CR23" s="641" t="s">
        <v>282</v>
      </c>
      <c r="CS23" s="642"/>
      <c r="CT23" s="642"/>
      <c r="CU23" s="642"/>
      <c r="CV23" s="642"/>
      <c r="CW23" s="642"/>
      <c r="CX23" s="642"/>
      <c r="CY23" s="643"/>
      <c r="CZ23" s="641" t="s">
        <v>283</v>
      </c>
      <c r="DA23" s="642"/>
      <c r="DB23" s="642"/>
      <c r="DC23" s="643"/>
      <c r="DD23" s="641" t="s">
        <v>284</v>
      </c>
      <c r="DE23" s="642"/>
      <c r="DF23" s="642"/>
      <c r="DG23" s="642"/>
      <c r="DH23" s="642"/>
      <c r="DI23" s="642"/>
      <c r="DJ23" s="642"/>
      <c r="DK23" s="643"/>
      <c r="DL23" s="691" t="s">
        <v>285</v>
      </c>
      <c r="DM23" s="692"/>
      <c r="DN23" s="692"/>
      <c r="DO23" s="692"/>
      <c r="DP23" s="692"/>
      <c r="DQ23" s="692"/>
      <c r="DR23" s="692"/>
      <c r="DS23" s="692"/>
      <c r="DT23" s="692"/>
      <c r="DU23" s="692"/>
      <c r="DV23" s="693"/>
      <c r="DW23" s="641" t="s">
        <v>286</v>
      </c>
      <c r="DX23" s="642"/>
      <c r="DY23" s="642"/>
      <c r="DZ23" s="642"/>
      <c r="EA23" s="642"/>
      <c r="EB23" s="642"/>
      <c r="EC23" s="643"/>
    </row>
    <row r="24" spans="2:133" ht="11.25" customHeight="1" x14ac:dyDescent="0.15">
      <c r="B24" s="656" t="s">
        <v>287</v>
      </c>
      <c r="C24" s="657"/>
      <c r="D24" s="657"/>
      <c r="E24" s="657"/>
      <c r="F24" s="657"/>
      <c r="G24" s="657"/>
      <c r="H24" s="657"/>
      <c r="I24" s="657"/>
      <c r="J24" s="657"/>
      <c r="K24" s="657"/>
      <c r="L24" s="657"/>
      <c r="M24" s="657"/>
      <c r="N24" s="657"/>
      <c r="O24" s="657"/>
      <c r="P24" s="657"/>
      <c r="Q24" s="658"/>
      <c r="R24" s="659">
        <v>99523</v>
      </c>
      <c r="S24" s="660"/>
      <c r="T24" s="660"/>
      <c r="U24" s="660"/>
      <c r="V24" s="660"/>
      <c r="W24" s="660"/>
      <c r="X24" s="660"/>
      <c r="Y24" s="661"/>
      <c r="Z24" s="662">
        <v>0.8</v>
      </c>
      <c r="AA24" s="662"/>
      <c r="AB24" s="662"/>
      <c r="AC24" s="662"/>
      <c r="AD24" s="663" t="s">
        <v>123</v>
      </c>
      <c r="AE24" s="663"/>
      <c r="AF24" s="663"/>
      <c r="AG24" s="663"/>
      <c r="AH24" s="663"/>
      <c r="AI24" s="663"/>
      <c r="AJ24" s="663"/>
      <c r="AK24" s="663"/>
      <c r="AL24" s="664" t="s">
        <v>131</v>
      </c>
      <c r="AM24" s="665"/>
      <c r="AN24" s="665"/>
      <c r="AO24" s="666"/>
      <c r="AP24" s="677" t="s">
        <v>288</v>
      </c>
      <c r="AQ24" s="678"/>
      <c r="AR24" s="678"/>
      <c r="AS24" s="678"/>
      <c r="AT24" s="678"/>
      <c r="AU24" s="678"/>
      <c r="AV24" s="678"/>
      <c r="AW24" s="678"/>
      <c r="AX24" s="678"/>
      <c r="AY24" s="678"/>
      <c r="AZ24" s="678"/>
      <c r="BA24" s="678"/>
      <c r="BB24" s="678"/>
      <c r="BC24" s="678"/>
      <c r="BD24" s="678"/>
      <c r="BE24" s="678"/>
      <c r="BF24" s="679"/>
      <c r="BG24" s="659" t="s">
        <v>123</v>
      </c>
      <c r="BH24" s="660"/>
      <c r="BI24" s="660"/>
      <c r="BJ24" s="660"/>
      <c r="BK24" s="660"/>
      <c r="BL24" s="660"/>
      <c r="BM24" s="660"/>
      <c r="BN24" s="661"/>
      <c r="BO24" s="662" t="s">
        <v>123</v>
      </c>
      <c r="BP24" s="662"/>
      <c r="BQ24" s="662"/>
      <c r="BR24" s="662"/>
      <c r="BS24" s="668" t="s">
        <v>123</v>
      </c>
      <c r="BT24" s="660"/>
      <c r="BU24" s="660"/>
      <c r="BV24" s="660"/>
      <c r="BW24" s="660"/>
      <c r="BX24" s="660"/>
      <c r="BY24" s="660"/>
      <c r="BZ24" s="660"/>
      <c r="CA24" s="660"/>
      <c r="CB24" s="669"/>
      <c r="CD24" s="670" t="s">
        <v>289</v>
      </c>
      <c r="CE24" s="671"/>
      <c r="CF24" s="671"/>
      <c r="CG24" s="671"/>
      <c r="CH24" s="671"/>
      <c r="CI24" s="671"/>
      <c r="CJ24" s="671"/>
      <c r="CK24" s="671"/>
      <c r="CL24" s="671"/>
      <c r="CM24" s="671"/>
      <c r="CN24" s="671"/>
      <c r="CO24" s="671"/>
      <c r="CP24" s="671"/>
      <c r="CQ24" s="672"/>
      <c r="CR24" s="648">
        <v>4910333</v>
      </c>
      <c r="CS24" s="649"/>
      <c r="CT24" s="649"/>
      <c r="CU24" s="649"/>
      <c r="CV24" s="649"/>
      <c r="CW24" s="649"/>
      <c r="CX24" s="649"/>
      <c r="CY24" s="650"/>
      <c r="CZ24" s="653">
        <v>39.5</v>
      </c>
      <c r="DA24" s="654"/>
      <c r="DB24" s="654"/>
      <c r="DC24" s="673"/>
      <c r="DD24" s="694">
        <v>3892539</v>
      </c>
      <c r="DE24" s="649"/>
      <c r="DF24" s="649"/>
      <c r="DG24" s="649"/>
      <c r="DH24" s="649"/>
      <c r="DI24" s="649"/>
      <c r="DJ24" s="649"/>
      <c r="DK24" s="650"/>
      <c r="DL24" s="694">
        <v>3885947</v>
      </c>
      <c r="DM24" s="649"/>
      <c r="DN24" s="649"/>
      <c r="DO24" s="649"/>
      <c r="DP24" s="649"/>
      <c r="DQ24" s="649"/>
      <c r="DR24" s="649"/>
      <c r="DS24" s="649"/>
      <c r="DT24" s="649"/>
      <c r="DU24" s="649"/>
      <c r="DV24" s="650"/>
      <c r="DW24" s="653">
        <v>50.3</v>
      </c>
      <c r="DX24" s="654"/>
      <c r="DY24" s="654"/>
      <c r="DZ24" s="654"/>
      <c r="EA24" s="654"/>
      <c r="EB24" s="654"/>
      <c r="EC24" s="655"/>
    </row>
    <row r="25" spans="2:133" ht="11.25" customHeight="1" x14ac:dyDescent="0.15">
      <c r="B25" s="656" t="s">
        <v>290</v>
      </c>
      <c r="C25" s="657"/>
      <c r="D25" s="657"/>
      <c r="E25" s="657"/>
      <c r="F25" s="657"/>
      <c r="G25" s="657"/>
      <c r="H25" s="657"/>
      <c r="I25" s="657"/>
      <c r="J25" s="657"/>
      <c r="K25" s="657"/>
      <c r="L25" s="657"/>
      <c r="M25" s="657"/>
      <c r="N25" s="657"/>
      <c r="O25" s="657"/>
      <c r="P25" s="657"/>
      <c r="Q25" s="658"/>
      <c r="R25" s="659">
        <v>256825</v>
      </c>
      <c r="S25" s="660"/>
      <c r="T25" s="660"/>
      <c r="U25" s="660"/>
      <c r="V25" s="660"/>
      <c r="W25" s="660"/>
      <c r="X25" s="660"/>
      <c r="Y25" s="661"/>
      <c r="Z25" s="662">
        <v>2.1</v>
      </c>
      <c r="AA25" s="662"/>
      <c r="AB25" s="662"/>
      <c r="AC25" s="662"/>
      <c r="AD25" s="663">
        <v>10232</v>
      </c>
      <c r="AE25" s="663"/>
      <c r="AF25" s="663"/>
      <c r="AG25" s="663"/>
      <c r="AH25" s="663"/>
      <c r="AI25" s="663"/>
      <c r="AJ25" s="663"/>
      <c r="AK25" s="663"/>
      <c r="AL25" s="664">
        <v>0.1</v>
      </c>
      <c r="AM25" s="665"/>
      <c r="AN25" s="665"/>
      <c r="AO25" s="666"/>
      <c r="AP25" s="677" t="s">
        <v>291</v>
      </c>
      <c r="AQ25" s="678"/>
      <c r="AR25" s="678"/>
      <c r="AS25" s="678"/>
      <c r="AT25" s="678"/>
      <c r="AU25" s="678"/>
      <c r="AV25" s="678"/>
      <c r="AW25" s="678"/>
      <c r="AX25" s="678"/>
      <c r="AY25" s="678"/>
      <c r="AZ25" s="678"/>
      <c r="BA25" s="678"/>
      <c r="BB25" s="678"/>
      <c r="BC25" s="678"/>
      <c r="BD25" s="678"/>
      <c r="BE25" s="678"/>
      <c r="BF25" s="679"/>
      <c r="BG25" s="659" t="s">
        <v>226</v>
      </c>
      <c r="BH25" s="660"/>
      <c r="BI25" s="660"/>
      <c r="BJ25" s="660"/>
      <c r="BK25" s="660"/>
      <c r="BL25" s="660"/>
      <c r="BM25" s="660"/>
      <c r="BN25" s="661"/>
      <c r="BO25" s="662" t="s">
        <v>123</v>
      </c>
      <c r="BP25" s="662"/>
      <c r="BQ25" s="662"/>
      <c r="BR25" s="662"/>
      <c r="BS25" s="668" t="s">
        <v>226</v>
      </c>
      <c r="BT25" s="660"/>
      <c r="BU25" s="660"/>
      <c r="BV25" s="660"/>
      <c r="BW25" s="660"/>
      <c r="BX25" s="660"/>
      <c r="BY25" s="660"/>
      <c r="BZ25" s="660"/>
      <c r="CA25" s="660"/>
      <c r="CB25" s="669"/>
      <c r="CD25" s="674" t="s">
        <v>292</v>
      </c>
      <c r="CE25" s="675"/>
      <c r="CF25" s="675"/>
      <c r="CG25" s="675"/>
      <c r="CH25" s="675"/>
      <c r="CI25" s="675"/>
      <c r="CJ25" s="675"/>
      <c r="CK25" s="675"/>
      <c r="CL25" s="675"/>
      <c r="CM25" s="675"/>
      <c r="CN25" s="675"/>
      <c r="CO25" s="675"/>
      <c r="CP25" s="675"/>
      <c r="CQ25" s="676"/>
      <c r="CR25" s="659">
        <v>1791974</v>
      </c>
      <c r="CS25" s="683"/>
      <c r="CT25" s="683"/>
      <c r="CU25" s="683"/>
      <c r="CV25" s="683"/>
      <c r="CW25" s="683"/>
      <c r="CX25" s="683"/>
      <c r="CY25" s="684"/>
      <c r="CZ25" s="664">
        <v>14.4</v>
      </c>
      <c r="DA25" s="695"/>
      <c r="DB25" s="695"/>
      <c r="DC25" s="697"/>
      <c r="DD25" s="668">
        <v>1645718</v>
      </c>
      <c r="DE25" s="683"/>
      <c r="DF25" s="683"/>
      <c r="DG25" s="683"/>
      <c r="DH25" s="683"/>
      <c r="DI25" s="683"/>
      <c r="DJ25" s="683"/>
      <c r="DK25" s="684"/>
      <c r="DL25" s="668">
        <v>1639256</v>
      </c>
      <c r="DM25" s="683"/>
      <c r="DN25" s="683"/>
      <c r="DO25" s="683"/>
      <c r="DP25" s="683"/>
      <c r="DQ25" s="683"/>
      <c r="DR25" s="683"/>
      <c r="DS25" s="683"/>
      <c r="DT25" s="683"/>
      <c r="DU25" s="683"/>
      <c r="DV25" s="684"/>
      <c r="DW25" s="664">
        <v>21.2</v>
      </c>
      <c r="DX25" s="695"/>
      <c r="DY25" s="695"/>
      <c r="DZ25" s="695"/>
      <c r="EA25" s="695"/>
      <c r="EB25" s="695"/>
      <c r="EC25" s="696"/>
    </row>
    <row r="26" spans="2:133" ht="11.25" customHeight="1" x14ac:dyDescent="0.15">
      <c r="B26" s="656" t="s">
        <v>293</v>
      </c>
      <c r="C26" s="657"/>
      <c r="D26" s="657"/>
      <c r="E26" s="657"/>
      <c r="F26" s="657"/>
      <c r="G26" s="657"/>
      <c r="H26" s="657"/>
      <c r="I26" s="657"/>
      <c r="J26" s="657"/>
      <c r="K26" s="657"/>
      <c r="L26" s="657"/>
      <c r="M26" s="657"/>
      <c r="N26" s="657"/>
      <c r="O26" s="657"/>
      <c r="P26" s="657"/>
      <c r="Q26" s="658"/>
      <c r="R26" s="659">
        <v>13263</v>
      </c>
      <c r="S26" s="660"/>
      <c r="T26" s="660"/>
      <c r="U26" s="660"/>
      <c r="V26" s="660"/>
      <c r="W26" s="660"/>
      <c r="X26" s="660"/>
      <c r="Y26" s="661"/>
      <c r="Z26" s="662">
        <v>0.1</v>
      </c>
      <c r="AA26" s="662"/>
      <c r="AB26" s="662"/>
      <c r="AC26" s="662"/>
      <c r="AD26" s="663" t="s">
        <v>123</v>
      </c>
      <c r="AE26" s="663"/>
      <c r="AF26" s="663"/>
      <c r="AG26" s="663"/>
      <c r="AH26" s="663"/>
      <c r="AI26" s="663"/>
      <c r="AJ26" s="663"/>
      <c r="AK26" s="663"/>
      <c r="AL26" s="664" t="s">
        <v>123</v>
      </c>
      <c r="AM26" s="665"/>
      <c r="AN26" s="665"/>
      <c r="AO26" s="666"/>
      <c r="AP26" s="677" t="s">
        <v>294</v>
      </c>
      <c r="AQ26" s="698"/>
      <c r="AR26" s="698"/>
      <c r="AS26" s="698"/>
      <c r="AT26" s="698"/>
      <c r="AU26" s="698"/>
      <c r="AV26" s="698"/>
      <c r="AW26" s="698"/>
      <c r="AX26" s="698"/>
      <c r="AY26" s="698"/>
      <c r="AZ26" s="698"/>
      <c r="BA26" s="698"/>
      <c r="BB26" s="698"/>
      <c r="BC26" s="698"/>
      <c r="BD26" s="698"/>
      <c r="BE26" s="698"/>
      <c r="BF26" s="679"/>
      <c r="BG26" s="659" t="s">
        <v>123</v>
      </c>
      <c r="BH26" s="660"/>
      <c r="BI26" s="660"/>
      <c r="BJ26" s="660"/>
      <c r="BK26" s="660"/>
      <c r="BL26" s="660"/>
      <c r="BM26" s="660"/>
      <c r="BN26" s="661"/>
      <c r="BO26" s="662" t="s">
        <v>123</v>
      </c>
      <c r="BP26" s="662"/>
      <c r="BQ26" s="662"/>
      <c r="BR26" s="662"/>
      <c r="BS26" s="668" t="s">
        <v>226</v>
      </c>
      <c r="BT26" s="660"/>
      <c r="BU26" s="660"/>
      <c r="BV26" s="660"/>
      <c r="BW26" s="660"/>
      <c r="BX26" s="660"/>
      <c r="BY26" s="660"/>
      <c r="BZ26" s="660"/>
      <c r="CA26" s="660"/>
      <c r="CB26" s="669"/>
      <c r="CD26" s="674" t="s">
        <v>295</v>
      </c>
      <c r="CE26" s="675"/>
      <c r="CF26" s="675"/>
      <c r="CG26" s="675"/>
      <c r="CH26" s="675"/>
      <c r="CI26" s="675"/>
      <c r="CJ26" s="675"/>
      <c r="CK26" s="675"/>
      <c r="CL26" s="675"/>
      <c r="CM26" s="675"/>
      <c r="CN26" s="675"/>
      <c r="CO26" s="675"/>
      <c r="CP26" s="675"/>
      <c r="CQ26" s="676"/>
      <c r="CR26" s="659">
        <v>1154348</v>
      </c>
      <c r="CS26" s="660"/>
      <c r="CT26" s="660"/>
      <c r="CU26" s="660"/>
      <c r="CV26" s="660"/>
      <c r="CW26" s="660"/>
      <c r="CX26" s="660"/>
      <c r="CY26" s="661"/>
      <c r="CZ26" s="664">
        <v>9.3000000000000007</v>
      </c>
      <c r="DA26" s="695"/>
      <c r="DB26" s="695"/>
      <c r="DC26" s="697"/>
      <c r="DD26" s="668">
        <v>1018505</v>
      </c>
      <c r="DE26" s="660"/>
      <c r="DF26" s="660"/>
      <c r="DG26" s="660"/>
      <c r="DH26" s="660"/>
      <c r="DI26" s="660"/>
      <c r="DJ26" s="660"/>
      <c r="DK26" s="661"/>
      <c r="DL26" s="668" t="s">
        <v>123</v>
      </c>
      <c r="DM26" s="660"/>
      <c r="DN26" s="660"/>
      <c r="DO26" s="660"/>
      <c r="DP26" s="660"/>
      <c r="DQ26" s="660"/>
      <c r="DR26" s="660"/>
      <c r="DS26" s="660"/>
      <c r="DT26" s="660"/>
      <c r="DU26" s="660"/>
      <c r="DV26" s="661"/>
      <c r="DW26" s="664" t="s">
        <v>123</v>
      </c>
      <c r="DX26" s="695"/>
      <c r="DY26" s="695"/>
      <c r="DZ26" s="695"/>
      <c r="EA26" s="695"/>
      <c r="EB26" s="695"/>
      <c r="EC26" s="696"/>
    </row>
    <row r="27" spans="2:133" ht="11.25" customHeight="1" x14ac:dyDescent="0.15">
      <c r="B27" s="656" t="s">
        <v>296</v>
      </c>
      <c r="C27" s="657"/>
      <c r="D27" s="657"/>
      <c r="E27" s="657"/>
      <c r="F27" s="657"/>
      <c r="G27" s="657"/>
      <c r="H27" s="657"/>
      <c r="I27" s="657"/>
      <c r="J27" s="657"/>
      <c r="K27" s="657"/>
      <c r="L27" s="657"/>
      <c r="M27" s="657"/>
      <c r="N27" s="657"/>
      <c r="O27" s="657"/>
      <c r="P27" s="657"/>
      <c r="Q27" s="658"/>
      <c r="R27" s="659">
        <v>774140</v>
      </c>
      <c r="S27" s="660"/>
      <c r="T27" s="660"/>
      <c r="U27" s="660"/>
      <c r="V27" s="660"/>
      <c r="W27" s="660"/>
      <c r="X27" s="660"/>
      <c r="Y27" s="661"/>
      <c r="Z27" s="662">
        <v>6.2</v>
      </c>
      <c r="AA27" s="662"/>
      <c r="AB27" s="662"/>
      <c r="AC27" s="662"/>
      <c r="AD27" s="663" t="s">
        <v>123</v>
      </c>
      <c r="AE27" s="663"/>
      <c r="AF27" s="663"/>
      <c r="AG27" s="663"/>
      <c r="AH27" s="663"/>
      <c r="AI27" s="663"/>
      <c r="AJ27" s="663"/>
      <c r="AK27" s="663"/>
      <c r="AL27" s="664" t="s">
        <v>226</v>
      </c>
      <c r="AM27" s="665"/>
      <c r="AN27" s="665"/>
      <c r="AO27" s="666"/>
      <c r="AP27" s="656" t="s">
        <v>297</v>
      </c>
      <c r="AQ27" s="657"/>
      <c r="AR27" s="657"/>
      <c r="AS27" s="657"/>
      <c r="AT27" s="657"/>
      <c r="AU27" s="657"/>
      <c r="AV27" s="657"/>
      <c r="AW27" s="657"/>
      <c r="AX27" s="657"/>
      <c r="AY27" s="657"/>
      <c r="AZ27" s="657"/>
      <c r="BA27" s="657"/>
      <c r="BB27" s="657"/>
      <c r="BC27" s="657"/>
      <c r="BD27" s="657"/>
      <c r="BE27" s="657"/>
      <c r="BF27" s="658"/>
      <c r="BG27" s="659">
        <v>2116341</v>
      </c>
      <c r="BH27" s="660"/>
      <c r="BI27" s="660"/>
      <c r="BJ27" s="660"/>
      <c r="BK27" s="660"/>
      <c r="BL27" s="660"/>
      <c r="BM27" s="660"/>
      <c r="BN27" s="661"/>
      <c r="BO27" s="662">
        <v>100</v>
      </c>
      <c r="BP27" s="662"/>
      <c r="BQ27" s="662"/>
      <c r="BR27" s="662"/>
      <c r="BS27" s="668" t="s">
        <v>123</v>
      </c>
      <c r="BT27" s="660"/>
      <c r="BU27" s="660"/>
      <c r="BV27" s="660"/>
      <c r="BW27" s="660"/>
      <c r="BX27" s="660"/>
      <c r="BY27" s="660"/>
      <c r="BZ27" s="660"/>
      <c r="CA27" s="660"/>
      <c r="CB27" s="669"/>
      <c r="CD27" s="674" t="s">
        <v>298</v>
      </c>
      <c r="CE27" s="675"/>
      <c r="CF27" s="675"/>
      <c r="CG27" s="675"/>
      <c r="CH27" s="675"/>
      <c r="CI27" s="675"/>
      <c r="CJ27" s="675"/>
      <c r="CK27" s="675"/>
      <c r="CL27" s="675"/>
      <c r="CM27" s="675"/>
      <c r="CN27" s="675"/>
      <c r="CO27" s="675"/>
      <c r="CP27" s="675"/>
      <c r="CQ27" s="676"/>
      <c r="CR27" s="659">
        <v>1242203</v>
      </c>
      <c r="CS27" s="683"/>
      <c r="CT27" s="683"/>
      <c r="CU27" s="683"/>
      <c r="CV27" s="683"/>
      <c r="CW27" s="683"/>
      <c r="CX27" s="683"/>
      <c r="CY27" s="684"/>
      <c r="CZ27" s="664">
        <v>10</v>
      </c>
      <c r="DA27" s="695"/>
      <c r="DB27" s="695"/>
      <c r="DC27" s="697"/>
      <c r="DD27" s="668">
        <v>443066</v>
      </c>
      <c r="DE27" s="683"/>
      <c r="DF27" s="683"/>
      <c r="DG27" s="683"/>
      <c r="DH27" s="683"/>
      <c r="DI27" s="683"/>
      <c r="DJ27" s="683"/>
      <c r="DK27" s="684"/>
      <c r="DL27" s="668">
        <v>442936</v>
      </c>
      <c r="DM27" s="683"/>
      <c r="DN27" s="683"/>
      <c r="DO27" s="683"/>
      <c r="DP27" s="683"/>
      <c r="DQ27" s="683"/>
      <c r="DR27" s="683"/>
      <c r="DS27" s="683"/>
      <c r="DT27" s="683"/>
      <c r="DU27" s="683"/>
      <c r="DV27" s="684"/>
      <c r="DW27" s="664">
        <v>5.7</v>
      </c>
      <c r="DX27" s="695"/>
      <c r="DY27" s="695"/>
      <c r="DZ27" s="695"/>
      <c r="EA27" s="695"/>
      <c r="EB27" s="695"/>
      <c r="EC27" s="696"/>
    </row>
    <row r="28" spans="2:133" ht="11.25" customHeight="1" x14ac:dyDescent="0.15">
      <c r="B28" s="701" t="s">
        <v>299</v>
      </c>
      <c r="C28" s="702"/>
      <c r="D28" s="702"/>
      <c r="E28" s="702"/>
      <c r="F28" s="702"/>
      <c r="G28" s="702"/>
      <c r="H28" s="702"/>
      <c r="I28" s="702"/>
      <c r="J28" s="702"/>
      <c r="K28" s="702"/>
      <c r="L28" s="702"/>
      <c r="M28" s="702"/>
      <c r="N28" s="702"/>
      <c r="O28" s="702"/>
      <c r="P28" s="702"/>
      <c r="Q28" s="703"/>
      <c r="R28" s="659" t="s">
        <v>123</v>
      </c>
      <c r="S28" s="660"/>
      <c r="T28" s="660"/>
      <c r="U28" s="660"/>
      <c r="V28" s="660"/>
      <c r="W28" s="660"/>
      <c r="X28" s="660"/>
      <c r="Y28" s="661"/>
      <c r="Z28" s="662" t="s">
        <v>123</v>
      </c>
      <c r="AA28" s="662"/>
      <c r="AB28" s="662"/>
      <c r="AC28" s="662"/>
      <c r="AD28" s="663" t="s">
        <v>123</v>
      </c>
      <c r="AE28" s="663"/>
      <c r="AF28" s="663"/>
      <c r="AG28" s="663"/>
      <c r="AH28" s="663"/>
      <c r="AI28" s="663"/>
      <c r="AJ28" s="663"/>
      <c r="AK28" s="663"/>
      <c r="AL28" s="664" t="s">
        <v>123</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300</v>
      </c>
      <c r="CE28" s="675"/>
      <c r="CF28" s="675"/>
      <c r="CG28" s="675"/>
      <c r="CH28" s="675"/>
      <c r="CI28" s="675"/>
      <c r="CJ28" s="675"/>
      <c r="CK28" s="675"/>
      <c r="CL28" s="675"/>
      <c r="CM28" s="675"/>
      <c r="CN28" s="675"/>
      <c r="CO28" s="675"/>
      <c r="CP28" s="675"/>
      <c r="CQ28" s="676"/>
      <c r="CR28" s="659">
        <v>1876156</v>
      </c>
      <c r="CS28" s="660"/>
      <c r="CT28" s="660"/>
      <c r="CU28" s="660"/>
      <c r="CV28" s="660"/>
      <c r="CW28" s="660"/>
      <c r="CX28" s="660"/>
      <c r="CY28" s="661"/>
      <c r="CZ28" s="664">
        <v>15.1</v>
      </c>
      <c r="DA28" s="695"/>
      <c r="DB28" s="695"/>
      <c r="DC28" s="697"/>
      <c r="DD28" s="668">
        <v>1803755</v>
      </c>
      <c r="DE28" s="660"/>
      <c r="DF28" s="660"/>
      <c r="DG28" s="660"/>
      <c r="DH28" s="660"/>
      <c r="DI28" s="660"/>
      <c r="DJ28" s="660"/>
      <c r="DK28" s="661"/>
      <c r="DL28" s="668">
        <v>1803755</v>
      </c>
      <c r="DM28" s="660"/>
      <c r="DN28" s="660"/>
      <c r="DO28" s="660"/>
      <c r="DP28" s="660"/>
      <c r="DQ28" s="660"/>
      <c r="DR28" s="660"/>
      <c r="DS28" s="660"/>
      <c r="DT28" s="660"/>
      <c r="DU28" s="660"/>
      <c r="DV28" s="661"/>
      <c r="DW28" s="664">
        <v>23.4</v>
      </c>
      <c r="DX28" s="695"/>
      <c r="DY28" s="695"/>
      <c r="DZ28" s="695"/>
      <c r="EA28" s="695"/>
      <c r="EB28" s="695"/>
      <c r="EC28" s="696"/>
    </row>
    <row r="29" spans="2:133" ht="11.25" customHeight="1" x14ac:dyDescent="0.15">
      <c r="B29" s="656" t="s">
        <v>301</v>
      </c>
      <c r="C29" s="657"/>
      <c r="D29" s="657"/>
      <c r="E29" s="657"/>
      <c r="F29" s="657"/>
      <c r="G29" s="657"/>
      <c r="H29" s="657"/>
      <c r="I29" s="657"/>
      <c r="J29" s="657"/>
      <c r="K29" s="657"/>
      <c r="L29" s="657"/>
      <c r="M29" s="657"/>
      <c r="N29" s="657"/>
      <c r="O29" s="657"/>
      <c r="P29" s="657"/>
      <c r="Q29" s="658"/>
      <c r="R29" s="659">
        <v>822662</v>
      </c>
      <c r="S29" s="660"/>
      <c r="T29" s="660"/>
      <c r="U29" s="660"/>
      <c r="V29" s="660"/>
      <c r="W29" s="660"/>
      <c r="X29" s="660"/>
      <c r="Y29" s="661"/>
      <c r="Z29" s="662">
        <v>6.6</v>
      </c>
      <c r="AA29" s="662"/>
      <c r="AB29" s="662"/>
      <c r="AC29" s="662"/>
      <c r="AD29" s="663" t="s">
        <v>123</v>
      </c>
      <c r="AE29" s="663"/>
      <c r="AF29" s="663"/>
      <c r="AG29" s="663"/>
      <c r="AH29" s="663"/>
      <c r="AI29" s="663"/>
      <c r="AJ29" s="663"/>
      <c r="AK29" s="663"/>
      <c r="AL29" s="664" t="s">
        <v>131</v>
      </c>
      <c r="AM29" s="665"/>
      <c r="AN29" s="665"/>
      <c r="AO29" s="666"/>
      <c r="AP29" s="638" t="s">
        <v>220</v>
      </c>
      <c r="AQ29" s="639"/>
      <c r="AR29" s="639"/>
      <c r="AS29" s="639"/>
      <c r="AT29" s="639"/>
      <c r="AU29" s="639"/>
      <c r="AV29" s="639"/>
      <c r="AW29" s="639"/>
      <c r="AX29" s="639"/>
      <c r="AY29" s="639"/>
      <c r="AZ29" s="639"/>
      <c r="BA29" s="639"/>
      <c r="BB29" s="639"/>
      <c r="BC29" s="639"/>
      <c r="BD29" s="639"/>
      <c r="BE29" s="639"/>
      <c r="BF29" s="640"/>
      <c r="BG29" s="638" t="s">
        <v>302</v>
      </c>
      <c r="BH29" s="699"/>
      <c r="BI29" s="699"/>
      <c r="BJ29" s="699"/>
      <c r="BK29" s="699"/>
      <c r="BL29" s="699"/>
      <c r="BM29" s="699"/>
      <c r="BN29" s="699"/>
      <c r="BO29" s="699"/>
      <c r="BP29" s="699"/>
      <c r="BQ29" s="700"/>
      <c r="BR29" s="638" t="s">
        <v>303</v>
      </c>
      <c r="BS29" s="699"/>
      <c r="BT29" s="699"/>
      <c r="BU29" s="699"/>
      <c r="BV29" s="699"/>
      <c r="BW29" s="699"/>
      <c r="BX29" s="699"/>
      <c r="BY29" s="699"/>
      <c r="BZ29" s="699"/>
      <c r="CA29" s="699"/>
      <c r="CB29" s="700"/>
      <c r="CD29" s="722" t="s">
        <v>304</v>
      </c>
      <c r="CE29" s="723"/>
      <c r="CF29" s="674" t="s">
        <v>305</v>
      </c>
      <c r="CG29" s="675"/>
      <c r="CH29" s="675"/>
      <c r="CI29" s="675"/>
      <c r="CJ29" s="675"/>
      <c r="CK29" s="675"/>
      <c r="CL29" s="675"/>
      <c r="CM29" s="675"/>
      <c r="CN29" s="675"/>
      <c r="CO29" s="675"/>
      <c r="CP29" s="675"/>
      <c r="CQ29" s="676"/>
      <c r="CR29" s="659">
        <v>1875195</v>
      </c>
      <c r="CS29" s="683"/>
      <c r="CT29" s="683"/>
      <c r="CU29" s="683"/>
      <c r="CV29" s="683"/>
      <c r="CW29" s="683"/>
      <c r="CX29" s="683"/>
      <c r="CY29" s="684"/>
      <c r="CZ29" s="664">
        <v>15.1</v>
      </c>
      <c r="DA29" s="695"/>
      <c r="DB29" s="695"/>
      <c r="DC29" s="697"/>
      <c r="DD29" s="668">
        <v>1802794</v>
      </c>
      <c r="DE29" s="683"/>
      <c r="DF29" s="683"/>
      <c r="DG29" s="683"/>
      <c r="DH29" s="683"/>
      <c r="DI29" s="683"/>
      <c r="DJ29" s="683"/>
      <c r="DK29" s="684"/>
      <c r="DL29" s="668">
        <v>1802794</v>
      </c>
      <c r="DM29" s="683"/>
      <c r="DN29" s="683"/>
      <c r="DO29" s="683"/>
      <c r="DP29" s="683"/>
      <c r="DQ29" s="683"/>
      <c r="DR29" s="683"/>
      <c r="DS29" s="683"/>
      <c r="DT29" s="683"/>
      <c r="DU29" s="683"/>
      <c r="DV29" s="684"/>
      <c r="DW29" s="664">
        <v>23.3</v>
      </c>
      <c r="DX29" s="695"/>
      <c r="DY29" s="695"/>
      <c r="DZ29" s="695"/>
      <c r="EA29" s="695"/>
      <c r="EB29" s="695"/>
      <c r="EC29" s="696"/>
    </row>
    <row r="30" spans="2:133" ht="11.25" customHeight="1" x14ac:dyDescent="0.15">
      <c r="B30" s="656" t="s">
        <v>306</v>
      </c>
      <c r="C30" s="657"/>
      <c r="D30" s="657"/>
      <c r="E30" s="657"/>
      <c r="F30" s="657"/>
      <c r="G30" s="657"/>
      <c r="H30" s="657"/>
      <c r="I30" s="657"/>
      <c r="J30" s="657"/>
      <c r="K30" s="657"/>
      <c r="L30" s="657"/>
      <c r="M30" s="657"/>
      <c r="N30" s="657"/>
      <c r="O30" s="657"/>
      <c r="P30" s="657"/>
      <c r="Q30" s="658"/>
      <c r="R30" s="659">
        <v>36891</v>
      </c>
      <c r="S30" s="660"/>
      <c r="T30" s="660"/>
      <c r="U30" s="660"/>
      <c r="V30" s="660"/>
      <c r="W30" s="660"/>
      <c r="X30" s="660"/>
      <c r="Y30" s="661"/>
      <c r="Z30" s="662">
        <v>0.3</v>
      </c>
      <c r="AA30" s="662"/>
      <c r="AB30" s="662"/>
      <c r="AC30" s="662"/>
      <c r="AD30" s="663">
        <v>9390</v>
      </c>
      <c r="AE30" s="663"/>
      <c r="AF30" s="663"/>
      <c r="AG30" s="663"/>
      <c r="AH30" s="663"/>
      <c r="AI30" s="663"/>
      <c r="AJ30" s="663"/>
      <c r="AK30" s="663"/>
      <c r="AL30" s="664">
        <v>0.1</v>
      </c>
      <c r="AM30" s="665"/>
      <c r="AN30" s="665"/>
      <c r="AO30" s="666"/>
      <c r="AP30" s="707" t="s">
        <v>307</v>
      </c>
      <c r="AQ30" s="708"/>
      <c r="AR30" s="708"/>
      <c r="AS30" s="708"/>
      <c r="AT30" s="713" t="s">
        <v>308</v>
      </c>
      <c r="AU30" s="210"/>
      <c r="AV30" s="210"/>
      <c r="AW30" s="210"/>
      <c r="AX30" s="645" t="s">
        <v>183</v>
      </c>
      <c r="AY30" s="646"/>
      <c r="AZ30" s="646"/>
      <c r="BA30" s="646"/>
      <c r="BB30" s="646"/>
      <c r="BC30" s="646"/>
      <c r="BD30" s="646"/>
      <c r="BE30" s="646"/>
      <c r="BF30" s="647"/>
      <c r="BG30" s="719">
        <v>99.4</v>
      </c>
      <c r="BH30" s="720"/>
      <c r="BI30" s="720"/>
      <c r="BJ30" s="720"/>
      <c r="BK30" s="720"/>
      <c r="BL30" s="720"/>
      <c r="BM30" s="654">
        <v>96.5</v>
      </c>
      <c r="BN30" s="720"/>
      <c r="BO30" s="720"/>
      <c r="BP30" s="720"/>
      <c r="BQ30" s="721"/>
      <c r="BR30" s="719">
        <v>99.3</v>
      </c>
      <c r="BS30" s="720"/>
      <c r="BT30" s="720"/>
      <c r="BU30" s="720"/>
      <c r="BV30" s="720"/>
      <c r="BW30" s="720"/>
      <c r="BX30" s="654">
        <v>95.8</v>
      </c>
      <c r="BY30" s="720"/>
      <c r="BZ30" s="720"/>
      <c r="CA30" s="720"/>
      <c r="CB30" s="721"/>
      <c r="CD30" s="724"/>
      <c r="CE30" s="725"/>
      <c r="CF30" s="674" t="s">
        <v>309</v>
      </c>
      <c r="CG30" s="675"/>
      <c r="CH30" s="675"/>
      <c r="CI30" s="675"/>
      <c r="CJ30" s="675"/>
      <c r="CK30" s="675"/>
      <c r="CL30" s="675"/>
      <c r="CM30" s="675"/>
      <c r="CN30" s="675"/>
      <c r="CO30" s="675"/>
      <c r="CP30" s="675"/>
      <c r="CQ30" s="676"/>
      <c r="CR30" s="659">
        <v>1739495</v>
      </c>
      <c r="CS30" s="660"/>
      <c r="CT30" s="660"/>
      <c r="CU30" s="660"/>
      <c r="CV30" s="660"/>
      <c r="CW30" s="660"/>
      <c r="CX30" s="660"/>
      <c r="CY30" s="661"/>
      <c r="CZ30" s="664">
        <v>14</v>
      </c>
      <c r="DA30" s="695"/>
      <c r="DB30" s="695"/>
      <c r="DC30" s="697"/>
      <c r="DD30" s="668">
        <v>1668609</v>
      </c>
      <c r="DE30" s="660"/>
      <c r="DF30" s="660"/>
      <c r="DG30" s="660"/>
      <c r="DH30" s="660"/>
      <c r="DI30" s="660"/>
      <c r="DJ30" s="660"/>
      <c r="DK30" s="661"/>
      <c r="DL30" s="668">
        <v>1668609</v>
      </c>
      <c r="DM30" s="660"/>
      <c r="DN30" s="660"/>
      <c r="DO30" s="660"/>
      <c r="DP30" s="660"/>
      <c r="DQ30" s="660"/>
      <c r="DR30" s="660"/>
      <c r="DS30" s="660"/>
      <c r="DT30" s="660"/>
      <c r="DU30" s="660"/>
      <c r="DV30" s="661"/>
      <c r="DW30" s="664">
        <v>21.6</v>
      </c>
      <c r="DX30" s="695"/>
      <c r="DY30" s="695"/>
      <c r="DZ30" s="695"/>
      <c r="EA30" s="695"/>
      <c r="EB30" s="695"/>
      <c r="EC30" s="696"/>
    </row>
    <row r="31" spans="2:133" ht="11.25" customHeight="1" x14ac:dyDescent="0.15">
      <c r="B31" s="656" t="s">
        <v>310</v>
      </c>
      <c r="C31" s="657"/>
      <c r="D31" s="657"/>
      <c r="E31" s="657"/>
      <c r="F31" s="657"/>
      <c r="G31" s="657"/>
      <c r="H31" s="657"/>
      <c r="I31" s="657"/>
      <c r="J31" s="657"/>
      <c r="K31" s="657"/>
      <c r="L31" s="657"/>
      <c r="M31" s="657"/>
      <c r="N31" s="657"/>
      <c r="O31" s="657"/>
      <c r="P31" s="657"/>
      <c r="Q31" s="658"/>
      <c r="R31" s="659">
        <v>158585</v>
      </c>
      <c r="S31" s="660"/>
      <c r="T31" s="660"/>
      <c r="U31" s="660"/>
      <c r="V31" s="660"/>
      <c r="W31" s="660"/>
      <c r="X31" s="660"/>
      <c r="Y31" s="661"/>
      <c r="Z31" s="662">
        <v>1.3</v>
      </c>
      <c r="AA31" s="662"/>
      <c r="AB31" s="662"/>
      <c r="AC31" s="662"/>
      <c r="AD31" s="663" t="s">
        <v>123</v>
      </c>
      <c r="AE31" s="663"/>
      <c r="AF31" s="663"/>
      <c r="AG31" s="663"/>
      <c r="AH31" s="663"/>
      <c r="AI31" s="663"/>
      <c r="AJ31" s="663"/>
      <c r="AK31" s="663"/>
      <c r="AL31" s="664" t="s">
        <v>123</v>
      </c>
      <c r="AM31" s="665"/>
      <c r="AN31" s="665"/>
      <c r="AO31" s="666"/>
      <c r="AP31" s="709"/>
      <c r="AQ31" s="710"/>
      <c r="AR31" s="710"/>
      <c r="AS31" s="710"/>
      <c r="AT31" s="714"/>
      <c r="AU31" s="209" t="s">
        <v>311</v>
      </c>
      <c r="AV31" s="209"/>
      <c r="AW31" s="209"/>
      <c r="AX31" s="656" t="s">
        <v>312</v>
      </c>
      <c r="AY31" s="657"/>
      <c r="AZ31" s="657"/>
      <c r="BA31" s="657"/>
      <c r="BB31" s="657"/>
      <c r="BC31" s="657"/>
      <c r="BD31" s="657"/>
      <c r="BE31" s="657"/>
      <c r="BF31" s="658"/>
      <c r="BG31" s="716">
        <v>99.4</v>
      </c>
      <c r="BH31" s="683"/>
      <c r="BI31" s="683"/>
      <c r="BJ31" s="683"/>
      <c r="BK31" s="683"/>
      <c r="BL31" s="683"/>
      <c r="BM31" s="665">
        <v>96.9</v>
      </c>
      <c r="BN31" s="717"/>
      <c r="BO31" s="717"/>
      <c r="BP31" s="717"/>
      <c r="BQ31" s="718"/>
      <c r="BR31" s="716">
        <v>99.3</v>
      </c>
      <c r="BS31" s="683"/>
      <c r="BT31" s="683"/>
      <c r="BU31" s="683"/>
      <c r="BV31" s="683"/>
      <c r="BW31" s="683"/>
      <c r="BX31" s="665">
        <v>96.3</v>
      </c>
      <c r="BY31" s="717"/>
      <c r="BZ31" s="717"/>
      <c r="CA31" s="717"/>
      <c r="CB31" s="718"/>
      <c r="CD31" s="724"/>
      <c r="CE31" s="725"/>
      <c r="CF31" s="674" t="s">
        <v>313</v>
      </c>
      <c r="CG31" s="675"/>
      <c r="CH31" s="675"/>
      <c r="CI31" s="675"/>
      <c r="CJ31" s="675"/>
      <c r="CK31" s="675"/>
      <c r="CL31" s="675"/>
      <c r="CM31" s="675"/>
      <c r="CN31" s="675"/>
      <c r="CO31" s="675"/>
      <c r="CP31" s="675"/>
      <c r="CQ31" s="676"/>
      <c r="CR31" s="659">
        <v>135700</v>
      </c>
      <c r="CS31" s="683"/>
      <c r="CT31" s="683"/>
      <c r="CU31" s="683"/>
      <c r="CV31" s="683"/>
      <c r="CW31" s="683"/>
      <c r="CX31" s="683"/>
      <c r="CY31" s="684"/>
      <c r="CZ31" s="664">
        <v>1.1000000000000001</v>
      </c>
      <c r="DA31" s="695"/>
      <c r="DB31" s="695"/>
      <c r="DC31" s="697"/>
      <c r="DD31" s="668">
        <v>134185</v>
      </c>
      <c r="DE31" s="683"/>
      <c r="DF31" s="683"/>
      <c r="DG31" s="683"/>
      <c r="DH31" s="683"/>
      <c r="DI31" s="683"/>
      <c r="DJ31" s="683"/>
      <c r="DK31" s="684"/>
      <c r="DL31" s="668">
        <v>134185</v>
      </c>
      <c r="DM31" s="683"/>
      <c r="DN31" s="683"/>
      <c r="DO31" s="683"/>
      <c r="DP31" s="683"/>
      <c r="DQ31" s="683"/>
      <c r="DR31" s="683"/>
      <c r="DS31" s="683"/>
      <c r="DT31" s="683"/>
      <c r="DU31" s="683"/>
      <c r="DV31" s="684"/>
      <c r="DW31" s="664">
        <v>1.7</v>
      </c>
      <c r="DX31" s="695"/>
      <c r="DY31" s="695"/>
      <c r="DZ31" s="695"/>
      <c r="EA31" s="695"/>
      <c r="EB31" s="695"/>
      <c r="EC31" s="696"/>
    </row>
    <row r="32" spans="2:133" ht="11.25" customHeight="1" x14ac:dyDescent="0.15">
      <c r="B32" s="656" t="s">
        <v>314</v>
      </c>
      <c r="C32" s="657"/>
      <c r="D32" s="657"/>
      <c r="E32" s="657"/>
      <c r="F32" s="657"/>
      <c r="G32" s="657"/>
      <c r="H32" s="657"/>
      <c r="I32" s="657"/>
      <c r="J32" s="657"/>
      <c r="K32" s="657"/>
      <c r="L32" s="657"/>
      <c r="M32" s="657"/>
      <c r="N32" s="657"/>
      <c r="O32" s="657"/>
      <c r="P32" s="657"/>
      <c r="Q32" s="658"/>
      <c r="R32" s="659">
        <v>405730</v>
      </c>
      <c r="S32" s="660"/>
      <c r="T32" s="660"/>
      <c r="U32" s="660"/>
      <c r="V32" s="660"/>
      <c r="W32" s="660"/>
      <c r="X32" s="660"/>
      <c r="Y32" s="661"/>
      <c r="Z32" s="662">
        <v>3.3</v>
      </c>
      <c r="AA32" s="662"/>
      <c r="AB32" s="662"/>
      <c r="AC32" s="662"/>
      <c r="AD32" s="663" t="s">
        <v>123</v>
      </c>
      <c r="AE32" s="663"/>
      <c r="AF32" s="663"/>
      <c r="AG32" s="663"/>
      <c r="AH32" s="663"/>
      <c r="AI32" s="663"/>
      <c r="AJ32" s="663"/>
      <c r="AK32" s="663"/>
      <c r="AL32" s="664" t="s">
        <v>123</v>
      </c>
      <c r="AM32" s="665"/>
      <c r="AN32" s="665"/>
      <c r="AO32" s="666"/>
      <c r="AP32" s="711"/>
      <c r="AQ32" s="712"/>
      <c r="AR32" s="712"/>
      <c r="AS32" s="712"/>
      <c r="AT32" s="715"/>
      <c r="AU32" s="211"/>
      <c r="AV32" s="211"/>
      <c r="AW32" s="211"/>
      <c r="AX32" s="704" t="s">
        <v>315</v>
      </c>
      <c r="AY32" s="705"/>
      <c r="AZ32" s="705"/>
      <c r="BA32" s="705"/>
      <c r="BB32" s="705"/>
      <c r="BC32" s="705"/>
      <c r="BD32" s="705"/>
      <c r="BE32" s="705"/>
      <c r="BF32" s="706"/>
      <c r="BG32" s="728">
        <v>99.3</v>
      </c>
      <c r="BH32" s="729"/>
      <c r="BI32" s="729"/>
      <c r="BJ32" s="729"/>
      <c r="BK32" s="729"/>
      <c r="BL32" s="729"/>
      <c r="BM32" s="730">
        <v>95.9</v>
      </c>
      <c r="BN32" s="729"/>
      <c r="BO32" s="729"/>
      <c r="BP32" s="729"/>
      <c r="BQ32" s="731"/>
      <c r="BR32" s="728">
        <v>99.3</v>
      </c>
      <c r="BS32" s="729"/>
      <c r="BT32" s="729"/>
      <c r="BU32" s="729"/>
      <c r="BV32" s="729"/>
      <c r="BW32" s="729"/>
      <c r="BX32" s="730">
        <v>95.1</v>
      </c>
      <c r="BY32" s="729"/>
      <c r="BZ32" s="729"/>
      <c r="CA32" s="729"/>
      <c r="CB32" s="731"/>
      <c r="CD32" s="726"/>
      <c r="CE32" s="727"/>
      <c r="CF32" s="674" t="s">
        <v>316</v>
      </c>
      <c r="CG32" s="675"/>
      <c r="CH32" s="675"/>
      <c r="CI32" s="675"/>
      <c r="CJ32" s="675"/>
      <c r="CK32" s="675"/>
      <c r="CL32" s="675"/>
      <c r="CM32" s="675"/>
      <c r="CN32" s="675"/>
      <c r="CO32" s="675"/>
      <c r="CP32" s="675"/>
      <c r="CQ32" s="676"/>
      <c r="CR32" s="659">
        <v>961</v>
      </c>
      <c r="CS32" s="660"/>
      <c r="CT32" s="660"/>
      <c r="CU32" s="660"/>
      <c r="CV32" s="660"/>
      <c r="CW32" s="660"/>
      <c r="CX32" s="660"/>
      <c r="CY32" s="661"/>
      <c r="CZ32" s="664">
        <v>0</v>
      </c>
      <c r="DA32" s="695"/>
      <c r="DB32" s="695"/>
      <c r="DC32" s="697"/>
      <c r="DD32" s="668">
        <v>961</v>
      </c>
      <c r="DE32" s="660"/>
      <c r="DF32" s="660"/>
      <c r="DG32" s="660"/>
      <c r="DH32" s="660"/>
      <c r="DI32" s="660"/>
      <c r="DJ32" s="660"/>
      <c r="DK32" s="661"/>
      <c r="DL32" s="668">
        <v>961</v>
      </c>
      <c r="DM32" s="660"/>
      <c r="DN32" s="660"/>
      <c r="DO32" s="660"/>
      <c r="DP32" s="660"/>
      <c r="DQ32" s="660"/>
      <c r="DR32" s="660"/>
      <c r="DS32" s="660"/>
      <c r="DT32" s="660"/>
      <c r="DU32" s="660"/>
      <c r="DV32" s="661"/>
      <c r="DW32" s="664">
        <v>0</v>
      </c>
      <c r="DX32" s="695"/>
      <c r="DY32" s="695"/>
      <c r="DZ32" s="695"/>
      <c r="EA32" s="695"/>
      <c r="EB32" s="695"/>
      <c r="EC32" s="696"/>
    </row>
    <row r="33" spans="2:133" ht="11.25" customHeight="1" x14ac:dyDescent="0.15">
      <c r="B33" s="656" t="s">
        <v>317</v>
      </c>
      <c r="C33" s="657"/>
      <c r="D33" s="657"/>
      <c r="E33" s="657"/>
      <c r="F33" s="657"/>
      <c r="G33" s="657"/>
      <c r="H33" s="657"/>
      <c r="I33" s="657"/>
      <c r="J33" s="657"/>
      <c r="K33" s="657"/>
      <c r="L33" s="657"/>
      <c r="M33" s="657"/>
      <c r="N33" s="657"/>
      <c r="O33" s="657"/>
      <c r="P33" s="657"/>
      <c r="Q33" s="658"/>
      <c r="R33" s="659">
        <v>177623</v>
      </c>
      <c r="S33" s="660"/>
      <c r="T33" s="660"/>
      <c r="U33" s="660"/>
      <c r="V33" s="660"/>
      <c r="W33" s="660"/>
      <c r="X33" s="660"/>
      <c r="Y33" s="661"/>
      <c r="Z33" s="662">
        <v>1.4</v>
      </c>
      <c r="AA33" s="662"/>
      <c r="AB33" s="662"/>
      <c r="AC33" s="662"/>
      <c r="AD33" s="663" t="s">
        <v>123</v>
      </c>
      <c r="AE33" s="663"/>
      <c r="AF33" s="663"/>
      <c r="AG33" s="663"/>
      <c r="AH33" s="663"/>
      <c r="AI33" s="663"/>
      <c r="AJ33" s="663"/>
      <c r="AK33" s="663"/>
      <c r="AL33" s="664" t="s">
        <v>226</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318</v>
      </c>
      <c r="CE33" s="675"/>
      <c r="CF33" s="675"/>
      <c r="CG33" s="675"/>
      <c r="CH33" s="675"/>
      <c r="CI33" s="675"/>
      <c r="CJ33" s="675"/>
      <c r="CK33" s="675"/>
      <c r="CL33" s="675"/>
      <c r="CM33" s="675"/>
      <c r="CN33" s="675"/>
      <c r="CO33" s="675"/>
      <c r="CP33" s="675"/>
      <c r="CQ33" s="676"/>
      <c r="CR33" s="659">
        <v>6048214</v>
      </c>
      <c r="CS33" s="683"/>
      <c r="CT33" s="683"/>
      <c r="CU33" s="683"/>
      <c r="CV33" s="683"/>
      <c r="CW33" s="683"/>
      <c r="CX33" s="683"/>
      <c r="CY33" s="684"/>
      <c r="CZ33" s="664">
        <v>48.7</v>
      </c>
      <c r="DA33" s="695"/>
      <c r="DB33" s="695"/>
      <c r="DC33" s="697"/>
      <c r="DD33" s="668">
        <v>4575488</v>
      </c>
      <c r="DE33" s="683"/>
      <c r="DF33" s="683"/>
      <c r="DG33" s="683"/>
      <c r="DH33" s="683"/>
      <c r="DI33" s="683"/>
      <c r="DJ33" s="683"/>
      <c r="DK33" s="684"/>
      <c r="DL33" s="668">
        <v>3505455</v>
      </c>
      <c r="DM33" s="683"/>
      <c r="DN33" s="683"/>
      <c r="DO33" s="683"/>
      <c r="DP33" s="683"/>
      <c r="DQ33" s="683"/>
      <c r="DR33" s="683"/>
      <c r="DS33" s="683"/>
      <c r="DT33" s="683"/>
      <c r="DU33" s="683"/>
      <c r="DV33" s="684"/>
      <c r="DW33" s="664">
        <v>45.4</v>
      </c>
      <c r="DX33" s="695"/>
      <c r="DY33" s="695"/>
      <c r="DZ33" s="695"/>
      <c r="EA33" s="695"/>
      <c r="EB33" s="695"/>
      <c r="EC33" s="696"/>
    </row>
    <row r="34" spans="2:133" ht="11.25" customHeight="1" x14ac:dyDescent="0.15">
      <c r="B34" s="656" t="s">
        <v>319</v>
      </c>
      <c r="C34" s="657"/>
      <c r="D34" s="657"/>
      <c r="E34" s="657"/>
      <c r="F34" s="657"/>
      <c r="G34" s="657"/>
      <c r="H34" s="657"/>
      <c r="I34" s="657"/>
      <c r="J34" s="657"/>
      <c r="K34" s="657"/>
      <c r="L34" s="657"/>
      <c r="M34" s="657"/>
      <c r="N34" s="657"/>
      <c r="O34" s="657"/>
      <c r="P34" s="657"/>
      <c r="Q34" s="658"/>
      <c r="R34" s="659">
        <v>394309</v>
      </c>
      <c r="S34" s="660"/>
      <c r="T34" s="660"/>
      <c r="U34" s="660"/>
      <c r="V34" s="660"/>
      <c r="W34" s="660"/>
      <c r="X34" s="660"/>
      <c r="Y34" s="661"/>
      <c r="Z34" s="662">
        <v>3.2</v>
      </c>
      <c r="AA34" s="662"/>
      <c r="AB34" s="662"/>
      <c r="AC34" s="662"/>
      <c r="AD34" s="663">
        <v>254</v>
      </c>
      <c r="AE34" s="663"/>
      <c r="AF34" s="663"/>
      <c r="AG34" s="663"/>
      <c r="AH34" s="663"/>
      <c r="AI34" s="663"/>
      <c r="AJ34" s="663"/>
      <c r="AK34" s="663"/>
      <c r="AL34" s="664">
        <v>0</v>
      </c>
      <c r="AM34" s="665"/>
      <c r="AN34" s="665"/>
      <c r="AO34" s="666"/>
      <c r="AP34" s="214"/>
      <c r="AQ34" s="638" t="s">
        <v>320</v>
      </c>
      <c r="AR34" s="639"/>
      <c r="AS34" s="639"/>
      <c r="AT34" s="639"/>
      <c r="AU34" s="639"/>
      <c r="AV34" s="639"/>
      <c r="AW34" s="639"/>
      <c r="AX34" s="639"/>
      <c r="AY34" s="639"/>
      <c r="AZ34" s="639"/>
      <c r="BA34" s="639"/>
      <c r="BB34" s="639"/>
      <c r="BC34" s="639"/>
      <c r="BD34" s="639"/>
      <c r="BE34" s="639"/>
      <c r="BF34" s="640"/>
      <c r="BG34" s="638" t="s">
        <v>321</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322</v>
      </c>
      <c r="CE34" s="675"/>
      <c r="CF34" s="675"/>
      <c r="CG34" s="675"/>
      <c r="CH34" s="675"/>
      <c r="CI34" s="675"/>
      <c r="CJ34" s="675"/>
      <c r="CK34" s="675"/>
      <c r="CL34" s="675"/>
      <c r="CM34" s="675"/>
      <c r="CN34" s="675"/>
      <c r="CO34" s="675"/>
      <c r="CP34" s="675"/>
      <c r="CQ34" s="676"/>
      <c r="CR34" s="659">
        <v>1887353</v>
      </c>
      <c r="CS34" s="660"/>
      <c r="CT34" s="660"/>
      <c r="CU34" s="660"/>
      <c r="CV34" s="660"/>
      <c r="CW34" s="660"/>
      <c r="CX34" s="660"/>
      <c r="CY34" s="661"/>
      <c r="CZ34" s="664">
        <v>15.2</v>
      </c>
      <c r="DA34" s="695"/>
      <c r="DB34" s="695"/>
      <c r="DC34" s="697"/>
      <c r="DD34" s="668">
        <v>1307040</v>
      </c>
      <c r="DE34" s="660"/>
      <c r="DF34" s="660"/>
      <c r="DG34" s="660"/>
      <c r="DH34" s="660"/>
      <c r="DI34" s="660"/>
      <c r="DJ34" s="660"/>
      <c r="DK34" s="661"/>
      <c r="DL34" s="668">
        <v>1081882</v>
      </c>
      <c r="DM34" s="660"/>
      <c r="DN34" s="660"/>
      <c r="DO34" s="660"/>
      <c r="DP34" s="660"/>
      <c r="DQ34" s="660"/>
      <c r="DR34" s="660"/>
      <c r="DS34" s="660"/>
      <c r="DT34" s="660"/>
      <c r="DU34" s="660"/>
      <c r="DV34" s="661"/>
      <c r="DW34" s="664">
        <v>14</v>
      </c>
      <c r="DX34" s="695"/>
      <c r="DY34" s="695"/>
      <c r="DZ34" s="695"/>
      <c r="EA34" s="695"/>
      <c r="EB34" s="695"/>
      <c r="EC34" s="696"/>
    </row>
    <row r="35" spans="2:133" ht="11.25" customHeight="1" x14ac:dyDescent="0.15">
      <c r="B35" s="656" t="s">
        <v>323</v>
      </c>
      <c r="C35" s="657"/>
      <c r="D35" s="657"/>
      <c r="E35" s="657"/>
      <c r="F35" s="657"/>
      <c r="G35" s="657"/>
      <c r="H35" s="657"/>
      <c r="I35" s="657"/>
      <c r="J35" s="657"/>
      <c r="K35" s="657"/>
      <c r="L35" s="657"/>
      <c r="M35" s="657"/>
      <c r="N35" s="657"/>
      <c r="O35" s="657"/>
      <c r="P35" s="657"/>
      <c r="Q35" s="658"/>
      <c r="R35" s="659">
        <v>1353700</v>
      </c>
      <c r="S35" s="660"/>
      <c r="T35" s="660"/>
      <c r="U35" s="660"/>
      <c r="V35" s="660"/>
      <c r="W35" s="660"/>
      <c r="X35" s="660"/>
      <c r="Y35" s="661"/>
      <c r="Z35" s="662">
        <v>10.9</v>
      </c>
      <c r="AA35" s="662"/>
      <c r="AB35" s="662"/>
      <c r="AC35" s="662"/>
      <c r="AD35" s="663" t="s">
        <v>123</v>
      </c>
      <c r="AE35" s="663"/>
      <c r="AF35" s="663"/>
      <c r="AG35" s="663"/>
      <c r="AH35" s="663"/>
      <c r="AI35" s="663"/>
      <c r="AJ35" s="663"/>
      <c r="AK35" s="663"/>
      <c r="AL35" s="664" t="s">
        <v>123</v>
      </c>
      <c r="AM35" s="665"/>
      <c r="AN35" s="665"/>
      <c r="AO35" s="666"/>
      <c r="AP35" s="214"/>
      <c r="AQ35" s="732" t="s">
        <v>324</v>
      </c>
      <c r="AR35" s="733"/>
      <c r="AS35" s="733"/>
      <c r="AT35" s="733"/>
      <c r="AU35" s="733"/>
      <c r="AV35" s="733"/>
      <c r="AW35" s="733"/>
      <c r="AX35" s="733"/>
      <c r="AY35" s="734"/>
      <c r="AZ35" s="648">
        <v>1600796</v>
      </c>
      <c r="BA35" s="649"/>
      <c r="BB35" s="649"/>
      <c r="BC35" s="649"/>
      <c r="BD35" s="649"/>
      <c r="BE35" s="649"/>
      <c r="BF35" s="735"/>
      <c r="BG35" s="670" t="s">
        <v>325</v>
      </c>
      <c r="BH35" s="671"/>
      <c r="BI35" s="671"/>
      <c r="BJ35" s="671"/>
      <c r="BK35" s="671"/>
      <c r="BL35" s="671"/>
      <c r="BM35" s="671"/>
      <c r="BN35" s="671"/>
      <c r="BO35" s="671"/>
      <c r="BP35" s="671"/>
      <c r="BQ35" s="671"/>
      <c r="BR35" s="671"/>
      <c r="BS35" s="671"/>
      <c r="BT35" s="671"/>
      <c r="BU35" s="672"/>
      <c r="BV35" s="648">
        <v>140680</v>
      </c>
      <c r="BW35" s="649"/>
      <c r="BX35" s="649"/>
      <c r="BY35" s="649"/>
      <c r="BZ35" s="649"/>
      <c r="CA35" s="649"/>
      <c r="CB35" s="735"/>
      <c r="CD35" s="674" t="s">
        <v>326</v>
      </c>
      <c r="CE35" s="675"/>
      <c r="CF35" s="675"/>
      <c r="CG35" s="675"/>
      <c r="CH35" s="675"/>
      <c r="CI35" s="675"/>
      <c r="CJ35" s="675"/>
      <c r="CK35" s="675"/>
      <c r="CL35" s="675"/>
      <c r="CM35" s="675"/>
      <c r="CN35" s="675"/>
      <c r="CO35" s="675"/>
      <c r="CP35" s="675"/>
      <c r="CQ35" s="676"/>
      <c r="CR35" s="659">
        <v>47290</v>
      </c>
      <c r="CS35" s="683"/>
      <c r="CT35" s="683"/>
      <c r="CU35" s="683"/>
      <c r="CV35" s="683"/>
      <c r="CW35" s="683"/>
      <c r="CX35" s="683"/>
      <c r="CY35" s="684"/>
      <c r="CZ35" s="664">
        <v>0.4</v>
      </c>
      <c r="DA35" s="695"/>
      <c r="DB35" s="695"/>
      <c r="DC35" s="697"/>
      <c r="DD35" s="668">
        <v>29184</v>
      </c>
      <c r="DE35" s="683"/>
      <c r="DF35" s="683"/>
      <c r="DG35" s="683"/>
      <c r="DH35" s="683"/>
      <c r="DI35" s="683"/>
      <c r="DJ35" s="683"/>
      <c r="DK35" s="684"/>
      <c r="DL35" s="668">
        <v>22796</v>
      </c>
      <c r="DM35" s="683"/>
      <c r="DN35" s="683"/>
      <c r="DO35" s="683"/>
      <c r="DP35" s="683"/>
      <c r="DQ35" s="683"/>
      <c r="DR35" s="683"/>
      <c r="DS35" s="683"/>
      <c r="DT35" s="683"/>
      <c r="DU35" s="683"/>
      <c r="DV35" s="684"/>
      <c r="DW35" s="664">
        <v>0.3</v>
      </c>
      <c r="DX35" s="695"/>
      <c r="DY35" s="695"/>
      <c r="DZ35" s="695"/>
      <c r="EA35" s="695"/>
      <c r="EB35" s="695"/>
      <c r="EC35" s="696"/>
    </row>
    <row r="36" spans="2:133" ht="11.25" customHeight="1" x14ac:dyDescent="0.15">
      <c r="B36" s="656" t="s">
        <v>327</v>
      </c>
      <c r="C36" s="657"/>
      <c r="D36" s="657"/>
      <c r="E36" s="657"/>
      <c r="F36" s="657"/>
      <c r="G36" s="657"/>
      <c r="H36" s="657"/>
      <c r="I36" s="657"/>
      <c r="J36" s="657"/>
      <c r="K36" s="657"/>
      <c r="L36" s="657"/>
      <c r="M36" s="657"/>
      <c r="N36" s="657"/>
      <c r="O36" s="657"/>
      <c r="P36" s="657"/>
      <c r="Q36" s="658"/>
      <c r="R36" s="659" t="s">
        <v>226</v>
      </c>
      <c r="S36" s="660"/>
      <c r="T36" s="660"/>
      <c r="U36" s="660"/>
      <c r="V36" s="660"/>
      <c r="W36" s="660"/>
      <c r="X36" s="660"/>
      <c r="Y36" s="661"/>
      <c r="Z36" s="662" t="s">
        <v>123</v>
      </c>
      <c r="AA36" s="662"/>
      <c r="AB36" s="662"/>
      <c r="AC36" s="662"/>
      <c r="AD36" s="663" t="s">
        <v>123</v>
      </c>
      <c r="AE36" s="663"/>
      <c r="AF36" s="663"/>
      <c r="AG36" s="663"/>
      <c r="AH36" s="663"/>
      <c r="AI36" s="663"/>
      <c r="AJ36" s="663"/>
      <c r="AK36" s="663"/>
      <c r="AL36" s="664" t="s">
        <v>226</v>
      </c>
      <c r="AM36" s="665"/>
      <c r="AN36" s="665"/>
      <c r="AO36" s="666"/>
      <c r="AQ36" s="736" t="s">
        <v>328</v>
      </c>
      <c r="AR36" s="737"/>
      <c r="AS36" s="737"/>
      <c r="AT36" s="737"/>
      <c r="AU36" s="737"/>
      <c r="AV36" s="737"/>
      <c r="AW36" s="737"/>
      <c r="AX36" s="737"/>
      <c r="AY36" s="738"/>
      <c r="AZ36" s="659">
        <v>870000</v>
      </c>
      <c r="BA36" s="660"/>
      <c r="BB36" s="660"/>
      <c r="BC36" s="660"/>
      <c r="BD36" s="683"/>
      <c r="BE36" s="683"/>
      <c r="BF36" s="718"/>
      <c r="BG36" s="674" t="s">
        <v>329</v>
      </c>
      <c r="BH36" s="675"/>
      <c r="BI36" s="675"/>
      <c r="BJ36" s="675"/>
      <c r="BK36" s="675"/>
      <c r="BL36" s="675"/>
      <c r="BM36" s="675"/>
      <c r="BN36" s="675"/>
      <c r="BO36" s="675"/>
      <c r="BP36" s="675"/>
      <c r="BQ36" s="675"/>
      <c r="BR36" s="675"/>
      <c r="BS36" s="675"/>
      <c r="BT36" s="675"/>
      <c r="BU36" s="676"/>
      <c r="BV36" s="659">
        <v>-21393</v>
      </c>
      <c r="BW36" s="660"/>
      <c r="BX36" s="660"/>
      <c r="BY36" s="660"/>
      <c r="BZ36" s="660"/>
      <c r="CA36" s="660"/>
      <c r="CB36" s="669"/>
      <c r="CD36" s="674" t="s">
        <v>330</v>
      </c>
      <c r="CE36" s="675"/>
      <c r="CF36" s="675"/>
      <c r="CG36" s="675"/>
      <c r="CH36" s="675"/>
      <c r="CI36" s="675"/>
      <c r="CJ36" s="675"/>
      <c r="CK36" s="675"/>
      <c r="CL36" s="675"/>
      <c r="CM36" s="675"/>
      <c r="CN36" s="675"/>
      <c r="CO36" s="675"/>
      <c r="CP36" s="675"/>
      <c r="CQ36" s="676"/>
      <c r="CR36" s="659">
        <v>3146111</v>
      </c>
      <c r="CS36" s="660"/>
      <c r="CT36" s="660"/>
      <c r="CU36" s="660"/>
      <c r="CV36" s="660"/>
      <c r="CW36" s="660"/>
      <c r="CX36" s="660"/>
      <c r="CY36" s="661"/>
      <c r="CZ36" s="664">
        <v>25.3</v>
      </c>
      <c r="DA36" s="695"/>
      <c r="DB36" s="695"/>
      <c r="DC36" s="697"/>
      <c r="DD36" s="668">
        <v>2716953</v>
      </c>
      <c r="DE36" s="660"/>
      <c r="DF36" s="660"/>
      <c r="DG36" s="660"/>
      <c r="DH36" s="660"/>
      <c r="DI36" s="660"/>
      <c r="DJ36" s="660"/>
      <c r="DK36" s="661"/>
      <c r="DL36" s="668">
        <v>1878644</v>
      </c>
      <c r="DM36" s="660"/>
      <c r="DN36" s="660"/>
      <c r="DO36" s="660"/>
      <c r="DP36" s="660"/>
      <c r="DQ36" s="660"/>
      <c r="DR36" s="660"/>
      <c r="DS36" s="660"/>
      <c r="DT36" s="660"/>
      <c r="DU36" s="660"/>
      <c r="DV36" s="661"/>
      <c r="DW36" s="664">
        <v>24.3</v>
      </c>
      <c r="DX36" s="695"/>
      <c r="DY36" s="695"/>
      <c r="DZ36" s="695"/>
      <c r="EA36" s="695"/>
      <c r="EB36" s="695"/>
      <c r="EC36" s="696"/>
    </row>
    <row r="37" spans="2:133" ht="11.25" customHeight="1" x14ac:dyDescent="0.15">
      <c r="B37" s="656" t="s">
        <v>331</v>
      </c>
      <c r="C37" s="657"/>
      <c r="D37" s="657"/>
      <c r="E37" s="657"/>
      <c r="F37" s="657"/>
      <c r="G37" s="657"/>
      <c r="H37" s="657"/>
      <c r="I37" s="657"/>
      <c r="J37" s="657"/>
      <c r="K37" s="657"/>
      <c r="L37" s="657"/>
      <c r="M37" s="657"/>
      <c r="N37" s="657"/>
      <c r="O37" s="657"/>
      <c r="P37" s="657"/>
      <c r="Q37" s="658"/>
      <c r="R37" s="659">
        <v>339000</v>
      </c>
      <c r="S37" s="660"/>
      <c r="T37" s="660"/>
      <c r="U37" s="660"/>
      <c r="V37" s="660"/>
      <c r="W37" s="660"/>
      <c r="X37" s="660"/>
      <c r="Y37" s="661"/>
      <c r="Z37" s="662">
        <v>2.7</v>
      </c>
      <c r="AA37" s="662"/>
      <c r="AB37" s="662"/>
      <c r="AC37" s="662"/>
      <c r="AD37" s="663" t="s">
        <v>131</v>
      </c>
      <c r="AE37" s="663"/>
      <c r="AF37" s="663"/>
      <c r="AG37" s="663"/>
      <c r="AH37" s="663"/>
      <c r="AI37" s="663"/>
      <c r="AJ37" s="663"/>
      <c r="AK37" s="663"/>
      <c r="AL37" s="664" t="s">
        <v>123</v>
      </c>
      <c r="AM37" s="665"/>
      <c r="AN37" s="665"/>
      <c r="AO37" s="666"/>
      <c r="AQ37" s="736" t="s">
        <v>332</v>
      </c>
      <c r="AR37" s="737"/>
      <c r="AS37" s="737"/>
      <c r="AT37" s="737"/>
      <c r="AU37" s="737"/>
      <c r="AV37" s="737"/>
      <c r="AW37" s="737"/>
      <c r="AX37" s="737"/>
      <c r="AY37" s="738"/>
      <c r="AZ37" s="659">
        <v>65356</v>
      </c>
      <c r="BA37" s="660"/>
      <c r="BB37" s="660"/>
      <c r="BC37" s="660"/>
      <c r="BD37" s="683"/>
      <c r="BE37" s="683"/>
      <c r="BF37" s="718"/>
      <c r="BG37" s="674" t="s">
        <v>333</v>
      </c>
      <c r="BH37" s="675"/>
      <c r="BI37" s="675"/>
      <c r="BJ37" s="675"/>
      <c r="BK37" s="675"/>
      <c r="BL37" s="675"/>
      <c r="BM37" s="675"/>
      <c r="BN37" s="675"/>
      <c r="BO37" s="675"/>
      <c r="BP37" s="675"/>
      <c r="BQ37" s="675"/>
      <c r="BR37" s="675"/>
      <c r="BS37" s="675"/>
      <c r="BT37" s="675"/>
      <c r="BU37" s="676"/>
      <c r="BV37" s="659">
        <v>2807</v>
      </c>
      <c r="BW37" s="660"/>
      <c r="BX37" s="660"/>
      <c r="BY37" s="660"/>
      <c r="BZ37" s="660"/>
      <c r="CA37" s="660"/>
      <c r="CB37" s="669"/>
      <c r="CD37" s="674" t="s">
        <v>334</v>
      </c>
      <c r="CE37" s="675"/>
      <c r="CF37" s="675"/>
      <c r="CG37" s="675"/>
      <c r="CH37" s="675"/>
      <c r="CI37" s="675"/>
      <c r="CJ37" s="675"/>
      <c r="CK37" s="675"/>
      <c r="CL37" s="675"/>
      <c r="CM37" s="675"/>
      <c r="CN37" s="675"/>
      <c r="CO37" s="675"/>
      <c r="CP37" s="675"/>
      <c r="CQ37" s="676"/>
      <c r="CR37" s="659">
        <v>856606</v>
      </c>
      <c r="CS37" s="683"/>
      <c r="CT37" s="683"/>
      <c r="CU37" s="683"/>
      <c r="CV37" s="683"/>
      <c r="CW37" s="683"/>
      <c r="CX37" s="683"/>
      <c r="CY37" s="684"/>
      <c r="CZ37" s="664">
        <v>6.9</v>
      </c>
      <c r="DA37" s="695"/>
      <c r="DB37" s="695"/>
      <c r="DC37" s="697"/>
      <c r="DD37" s="668">
        <v>846644</v>
      </c>
      <c r="DE37" s="683"/>
      <c r="DF37" s="683"/>
      <c r="DG37" s="683"/>
      <c r="DH37" s="683"/>
      <c r="DI37" s="683"/>
      <c r="DJ37" s="683"/>
      <c r="DK37" s="684"/>
      <c r="DL37" s="668">
        <v>777198</v>
      </c>
      <c r="DM37" s="683"/>
      <c r="DN37" s="683"/>
      <c r="DO37" s="683"/>
      <c r="DP37" s="683"/>
      <c r="DQ37" s="683"/>
      <c r="DR37" s="683"/>
      <c r="DS37" s="683"/>
      <c r="DT37" s="683"/>
      <c r="DU37" s="683"/>
      <c r="DV37" s="684"/>
      <c r="DW37" s="664">
        <v>10.1</v>
      </c>
      <c r="DX37" s="695"/>
      <c r="DY37" s="695"/>
      <c r="DZ37" s="695"/>
      <c r="EA37" s="695"/>
      <c r="EB37" s="695"/>
      <c r="EC37" s="696"/>
    </row>
    <row r="38" spans="2:133" ht="11.25" customHeight="1" x14ac:dyDescent="0.15">
      <c r="B38" s="704" t="s">
        <v>335</v>
      </c>
      <c r="C38" s="705"/>
      <c r="D38" s="705"/>
      <c r="E38" s="705"/>
      <c r="F38" s="705"/>
      <c r="G38" s="705"/>
      <c r="H38" s="705"/>
      <c r="I38" s="705"/>
      <c r="J38" s="705"/>
      <c r="K38" s="705"/>
      <c r="L38" s="705"/>
      <c r="M38" s="705"/>
      <c r="N38" s="705"/>
      <c r="O38" s="705"/>
      <c r="P38" s="705"/>
      <c r="Q38" s="706"/>
      <c r="R38" s="739">
        <v>12467079</v>
      </c>
      <c r="S38" s="740"/>
      <c r="T38" s="740"/>
      <c r="U38" s="740"/>
      <c r="V38" s="740"/>
      <c r="W38" s="740"/>
      <c r="X38" s="740"/>
      <c r="Y38" s="741"/>
      <c r="Z38" s="742">
        <v>100</v>
      </c>
      <c r="AA38" s="742"/>
      <c r="AB38" s="742"/>
      <c r="AC38" s="742"/>
      <c r="AD38" s="743">
        <v>7382364</v>
      </c>
      <c r="AE38" s="743"/>
      <c r="AF38" s="743"/>
      <c r="AG38" s="743"/>
      <c r="AH38" s="743"/>
      <c r="AI38" s="743"/>
      <c r="AJ38" s="743"/>
      <c r="AK38" s="743"/>
      <c r="AL38" s="744">
        <v>100</v>
      </c>
      <c r="AM38" s="730"/>
      <c r="AN38" s="730"/>
      <c r="AO38" s="745"/>
      <c r="AQ38" s="736" t="s">
        <v>336</v>
      </c>
      <c r="AR38" s="737"/>
      <c r="AS38" s="737"/>
      <c r="AT38" s="737"/>
      <c r="AU38" s="737"/>
      <c r="AV38" s="737"/>
      <c r="AW38" s="737"/>
      <c r="AX38" s="737"/>
      <c r="AY38" s="738"/>
      <c r="AZ38" s="659" t="s">
        <v>131</v>
      </c>
      <c r="BA38" s="660"/>
      <c r="BB38" s="660"/>
      <c r="BC38" s="660"/>
      <c r="BD38" s="683"/>
      <c r="BE38" s="683"/>
      <c r="BF38" s="718"/>
      <c r="BG38" s="674" t="s">
        <v>337</v>
      </c>
      <c r="BH38" s="675"/>
      <c r="BI38" s="675"/>
      <c r="BJ38" s="675"/>
      <c r="BK38" s="675"/>
      <c r="BL38" s="675"/>
      <c r="BM38" s="675"/>
      <c r="BN38" s="675"/>
      <c r="BO38" s="675"/>
      <c r="BP38" s="675"/>
      <c r="BQ38" s="675"/>
      <c r="BR38" s="675"/>
      <c r="BS38" s="675"/>
      <c r="BT38" s="675"/>
      <c r="BU38" s="676"/>
      <c r="BV38" s="659">
        <v>4620</v>
      </c>
      <c r="BW38" s="660"/>
      <c r="BX38" s="660"/>
      <c r="BY38" s="660"/>
      <c r="BZ38" s="660"/>
      <c r="CA38" s="660"/>
      <c r="CB38" s="669"/>
      <c r="CD38" s="674" t="s">
        <v>338</v>
      </c>
      <c r="CE38" s="675"/>
      <c r="CF38" s="675"/>
      <c r="CG38" s="675"/>
      <c r="CH38" s="675"/>
      <c r="CI38" s="675"/>
      <c r="CJ38" s="675"/>
      <c r="CK38" s="675"/>
      <c r="CL38" s="675"/>
      <c r="CM38" s="675"/>
      <c r="CN38" s="675"/>
      <c r="CO38" s="675"/>
      <c r="CP38" s="675"/>
      <c r="CQ38" s="676"/>
      <c r="CR38" s="659">
        <v>665440</v>
      </c>
      <c r="CS38" s="660"/>
      <c r="CT38" s="660"/>
      <c r="CU38" s="660"/>
      <c r="CV38" s="660"/>
      <c r="CW38" s="660"/>
      <c r="CX38" s="660"/>
      <c r="CY38" s="661"/>
      <c r="CZ38" s="664">
        <v>5.4</v>
      </c>
      <c r="DA38" s="695"/>
      <c r="DB38" s="695"/>
      <c r="DC38" s="697"/>
      <c r="DD38" s="668">
        <v>522133</v>
      </c>
      <c r="DE38" s="660"/>
      <c r="DF38" s="660"/>
      <c r="DG38" s="660"/>
      <c r="DH38" s="660"/>
      <c r="DI38" s="660"/>
      <c r="DJ38" s="660"/>
      <c r="DK38" s="661"/>
      <c r="DL38" s="668">
        <v>522133</v>
      </c>
      <c r="DM38" s="660"/>
      <c r="DN38" s="660"/>
      <c r="DO38" s="660"/>
      <c r="DP38" s="660"/>
      <c r="DQ38" s="660"/>
      <c r="DR38" s="660"/>
      <c r="DS38" s="660"/>
      <c r="DT38" s="660"/>
      <c r="DU38" s="660"/>
      <c r="DV38" s="661"/>
      <c r="DW38" s="664">
        <v>6.8</v>
      </c>
      <c r="DX38" s="695"/>
      <c r="DY38" s="695"/>
      <c r="DZ38" s="695"/>
      <c r="EA38" s="695"/>
      <c r="EB38" s="695"/>
      <c r="EC38" s="696"/>
    </row>
    <row r="39" spans="2:133" ht="11.25" customHeight="1" x14ac:dyDescent="0.15">
      <c r="AQ39" s="736" t="s">
        <v>339</v>
      </c>
      <c r="AR39" s="737"/>
      <c r="AS39" s="737"/>
      <c r="AT39" s="737"/>
      <c r="AU39" s="737"/>
      <c r="AV39" s="737"/>
      <c r="AW39" s="737"/>
      <c r="AX39" s="737"/>
      <c r="AY39" s="738"/>
      <c r="AZ39" s="659" t="s">
        <v>131</v>
      </c>
      <c r="BA39" s="660"/>
      <c r="BB39" s="660"/>
      <c r="BC39" s="660"/>
      <c r="BD39" s="683"/>
      <c r="BE39" s="683"/>
      <c r="BF39" s="718"/>
      <c r="BG39" s="750" t="s">
        <v>340</v>
      </c>
      <c r="BH39" s="751"/>
      <c r="BI39" s="751"/>
      <c r="BJ39" s="751"/>
      <c r="BK39" s="751"/>
      <c r="BL39" s="215"/>
      <c r="BM39" s="675" t="s">
        <v>341</v>
      </c>
      <c r="BN39" s="675"/>
      <c r="BO39" s="675"/>
      <c r="BP39" s="675"/>
      <c r="BQ39" s="675"/>
      <c r="BR39" s="675"/>
      <c r="BS39" s="675"/>
      <c r="BT39" s="675"/>
      <c r="BU39" s="676"/>
      <c r="BV39" s="659">
        <v>102</v>
      </c>
      <c r="BW39" s="660"/>
      <c r="BX39" s="660"/>
      <c r="BY39" s="660"/>
      <c r="BZ39" s="660"/>
      <c r="CA39" s="660"/>
      <c r="CB39" s="669"/>
      <c r="CD39" s="674" t="s">
        <v>342</v>
      </c>
      <c r="CE39" s="675"/>
      <c r="CF39" s="675"/>
      <c r="CG39" s="675"/>
      <c r="CH39" s="675"/>
      <c r="CI39" s="675"/>
      <c r="CJ39" s="675"/>
      <c r="CK39" s="675"/>
      <c r="CL39" s="675"/>
      <c r="CM39" s="675"/>
      <c r="CN39" s="675"/>
      <c r="CO39" s="675"/>
      <c r="CP39" s="675"/>
      <c r="CQ39" s="676"/>
      <c r="CR39" s="659">
        <v>156020</v>
      </c>
      <c r="CS39" s="683"/>
      <c r="CT39" s="683"/>
      <c r="CU39" s="683"/>
      <c r="CV39" s="683"/>
      <c r="CW39" s="683"/>
      <c r="CX39" s="683"/>
      <c r="CY39" s="684"/>
      <c r="CZ39" s="664">
        <v>1.3</v>
      </c>
      <c r="DA39" s="695"/>
      <c r="DB39" s="695"/>
      <c r="DC39" s="697"/>
      <c r="DD39" s="668">
        <v>178</v>
      </c>
      <c r="DE39" s="683"/>
      <c r="DF39" s="683"/>
      <c r="DG39" s="683"/>
      <c r="DH39" s="683"/>
      <c r="DI39" s="683"/>
      <c r="DJ39" s="683"/>
      <c r="DK39" s="684"/>
      <c r="DL39" s="668" t="s">
        <v>131</v>
      </c>
      <c r="DM39" s="683"/>
      <c r="DN39" s="683"/>
      <c r="DO39" s="683"/>
      <c r="DP39" s="683"/>
      <c r="DQ39" s="683"/>
      <c r="DR39" s="683"/>
      <c r="DS39" s="683"/>
      <c r="DT39" s="683"/>
      <c r="DU39" s="683"/>
      <c r="DV39" s="684"/>
      <c r="DW39" s="664" t="s">
        <v>131</v>
      </c>
      <c r="DX39" s="695"/>
      <c r="DY39" s="695"/>
      <c r="DZ39" s="695"/>
      <c r="EA39" s="695"/>
      <c r="EB39" s="695"/>
      <c r="EC39" s="696"/>
    </row>
    <row r="40" spans="2:133" ht="11.25" customHeight="1" x14ac:dyDescent="0.15">
      <c r="AQ40" s="736" t="s">
        <v>343</v>
      </c>
      <c r="AR40" s="737"/>
      <c r="AS40" s="737"/>
      <c r="AT40" s="737"/>
      <c r="AU40" s="737"/>
      <c r="AV40" s="737"/>
      <c r="AW40" s="737"/>
      <c r="AX40" s="737"/>
      <c r="AY40" s="738"/>
      <c r="AZ40" s="659">
        <v>193810</v>
      </c>
      <c r="BA40" s="660"/>
      <c r="BB40" s="660"/>
      <c r="BC40" s="660"/>
      <c r="BD40" s="683"/>
      <c r="BE40" s="683"/>
      <c r="BF40" s="718"/>
      <c r="BG40" s="750"/>
      <c r="BH40" s="751"/>
      <c r="BI40" s="751"/>
      <c r="BJ40" s="751"/>
      <c r="BK40" s="751"/>
      <c r="BL40" s="215"/>
      <c r="BM40" s="675" t="s">
        <v>344</v>
      </c>
      <c r="BN40" s="675"/>
      <c r="BO40" s="675"/>
      <c r="BP40" s="675"/>
      <c r="BQ40" s="675"/>
      <c r="BR40" s="675"/>
      <c r="BS40" s="675"/>
      <c r="BT40" s="675"/>
      <c r="BU40" s="676"/>
      <c r="BV40" s="659">
        <v>123</v>
      </c>
      <c r="BW40" s="660"/>
      <c r="BX40" s="660"/>
      <c r="BY40" s="660"/>
      <c r="BZ40" s="660"/>
      <c r="CA40" s="660"/>
      <c r="CB40" s="669"/>
      <c r="CD40" s="674" t="s">
        <v>345</v>
      </c>
      <c r="CE40" s="675"/>
      <c r="CF40" s="675"/>
      <c r="CG40" s="675"/>
      <c r="CH40" s="675"/>
      <c r="CI40" s="675"/>
      <c r="CJ40" s="675"/>
      <c r="CK40" s="675"/>
      <c r="CL40" s="675"/>
      <c r="CM40" s="675"/>
      <c r="CN40" s="675"/>
      <c r="CO40" s="675"/>
      <c r="CP40" s="675"/>
      <c r="CQ40" s="676"/>
      <c r="CR40" s="659">
        <v>146000</v>
      </c>
      <c r="CS40" s="660"/>
      <c r="CT40" s="660"/>
      <c r="CU40" s="660"/>
      <c r="CV40" s="660"/>
      <c r="CW40" s="660"/>
      <c r="CX40" s="660"/>
      <c r="CY40" s="661"/>
      <c r="CZ40" s="664">
        <v>1.2</v>
      </c>
      <c r="DA40" s="695"/>
      <c r="DB40" s="695"/>
      <c r="DC40" s="697"/>
      <c r="DD40" s="668" t="s">
        <v>131</v>
      </c>
      <c r="DE40" s="660"/>
      <c r="DF40" s="660"/>
      <c r="DG40" s="660"/>
      <c r="DH40" s="660"/>
      <c r="DI40" s="660"/>
      <c r="DJ40" s="660"/>
      <c r="DK40" s="661"/>
      <c r="DL40" s="668" t="s">
        <v>131</v>
      </c>
      <c r="DM40" s="660"/>
      <c r="DN40" s="660"/>
      <c r="DO40" s="660"/>
      <c r="DP40" s="660"/>
      <c r="DQ40" s="660"/>
      <c r="DR40" s="660"/>
      <c r="DS40" s="660"/>
      <c r="DT40" s="660"/>
      <c r="DU40" s="660"/>
      <c r="DV40" s="661"/>
      <c r="DW40" s="664" t="s">
        <v>226</v>
      </c>
      <c r="DX40" s="695"/>
      <c r="DY40" s="695"/>
      <c r="DZ40" s="695"/>
      <c r="EA40" s="695"/>
      <c r="EB40" s="695"/>
      <c r="EC40" s="696"/>
    </row>
    <row r="41" spans="2:133" ht="11.25" customHeight="1" x14ac:dyDescent="0.15">
      <c r="AQ41" s="746" t="s">
        <v>346</v>
      </c>
      <c r="AR41" s="747"/>
      <c r="AS41" s="747"/>
      <c r="AT41" s="747"/>
      <c r="AU41" s="747"/>
      <c r="AV41" s="747"/>
      <c r="AW41" s="747"/>
      <c r="AX41" s="747"/>
      <c r="AY41" s="748"/>
      <c r="AZ41" s="739">
        <v>471630</v>
      </c>
      <c r="BA41" s="740"/>
      <c r="BB41" s="740"/>
      <c r="BC41" s="740"/>
      <c r="BD41" s="729"/>
      <c r="BE41" s="729"/>
      <c r="BF41" s="731"/>
      <c r="BG41" s="752"/>
      <c r="BH41" s="753"/>
      <c r="BI41" s="753"/>
      <c r="BJ41" s="753"/>
      <c r="BK41" s="753"/>
      <c r="BL41" s="216"/>
      <c r="BM41" s="686" t="s">
        <v>347</v>
      </c>
      <c r="BN41" s="686"/>
      <c r="BO41" s="686"/>
      <c r="BP41" s="686"/>
      <c r="BQ41" s="686"/>
      <c r="BR41" s="686"/>
      <c r="BS41" s="686"/>
      <c r="BT41" s="686"/>
      <c r="BU41" s="687"/>
      <c r="BV41" s="739">
        <v>357</v>
      </c>
      <c r="BW41" s="740"/>
      <c r="BX41" s="740"/>
      <c r="BY41" s="740"/>
      <c r="BZ41" s="740"/>
      <c r="CA41" s="740"/>
      <c r="CB41" s="749"/>
      <c r="CD41" s="674" t="s">
        <v>348</v>
      </c>
      <c r="CE41" s="675"/>
      <c r="CF41" s="675"/>
      <c r="CG41" s="675"/>
      <c r="CH41" s="675"/>
      <c r="CI41" s="675"/>
      <c r="CJ41" s="675"/>
      <c r="CK41" s="675"/>
      <c r="CL41" s="675"/>
      <c r="CM41" s="675"/>
      <c r="CN41" s="675"/>
      <c r="CO41" s="675"/>
      <c r="CP41" s="675"/>
      <c r="CQ41" s="676"/>
      <c r="CR41" s="659" t="s">
        <v>226</v>
      </c>
      <c r="CS41" s="683"/>
      <c r="CT41" s="683"/>
      <c r="CU41" s="683"/>
      <c r="CV41" s="683"/>
      <c r="CW41" s="683"/>
      <c r="CX41" s="683"/>
      <c r="CY41" s="684"/>
      <c r="CZ41" s="664" t="s">
        <v>131</v>
      </c>
      <c r="DA41" s="695"/>
      <c r="DB41" s="695"/>
      <c r="DC41" s="697"/>
      <c r="DD41" s="668" t="s">
        <v>131</v>
      </c>
      <c r="DE41" s="683"/>
      <c r="DF41" s="683"/>
      <c r="DG41" s="683"/>
      <c r="DH41" s="683"/>
      <c r="DI41" s="683"/>
      <c r="DJ41" s="683"/>
      <c r="DK41" s="684"/>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209" t="s">
        <v>349</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350</v>
      </c>
      <c r="CE42" s="657"/>
      <c r="CF42" s="657"/>
      <c r="CG42" s="657"/>
      <c r="CH42" s="657"/>
      <c r="CI42" s="657"/>
      <c r="CJ42" s="657"/>
      <c r="CK42" s="657"/>
      <c r="CL42" s="657"/>
      <c r="CM42" s="657"/>
      <c r="CN42" s="657"/>
      <c r="CO42" s="657"/>
      <c r="CP42" s="657"/>
      <c r="CQ42" s="658"/>
      <c r="CR42" s="659">
        <v>1465021</v>
      </c>
      <c r="CS42" s="660"/>
      <c r="CT42" s="660"/>
      <c r="CU42" s="660"/>
      <c r="CV42" s="660"/>
      <c r="CW42" s="660"/>
      <c r="CX42" s="660"/>
      <c r="CY42" s="661"/>
      <c r="CZ42" s="664">
        <v>11.8</v>
      </c>
      <c r="DA42" s="665"/>
      <c r="DB42" s="665"/>
      <c r="DC42" s="760"/>
      <c r="DD42" s="668">
        <v>364999</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19" t="s">
        <v>351</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352</v>
      </c>
      <c r="CE43" s="657"/>
      <c r="CF43" s="657"/>
      <c r="CG43" s="657"/>
      <c r="CH43" s="657"/>
      <c r="CI43" s="657"/>
      <c r="CJ43" s="657"/>
      <c r="CK43" s="657"/>
      <c r="CL43" s="657"/>
      <c r="CM43" s="657"/>
      <c r="CN43" s="657"/>
      <c r="CO43" s="657"/>
      <c r="CP43" s="657"/>
      <c r="CQ43" s="658"/>
      <c r="CR43" s="659">
        <v>108520</v>
      </c>
      <c r="CS43" s="683"/>
      <c r="CT43" s="683"/>
      <c r="CU43" s="683"/>
      <c r="CV43" s="683"/>
      <c r="CW43" s="683"/>
      <c r="CX43" s="683"/>
      <c r="CY43" s="684"/>
      <c r="CZ43" s="664">
        <v>0.9</v>
      </c>
      <c r="DA43" s="695"/>
      <c r="DB43" s="695"/>
      <c r="DC43" s="697"/>
      <c r="DD43" s="668">
        <v>108520</v>
      </c>
      <c r="DE43" s="683"/>
      <c r="DF43" s="683"/>
      <c r="DG43" s="683"/>
      <c r="DH43" s="683"/>
      <c r="DI43" s="683"/>
      <c r="DJ43" s="683"/>
      <c r="DK43" s="684"/>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20" t="s">
        <v>353</v>
      </c>
      <c r="CD44" s="771" t="s">
        <v>304</v>
      </c>
      <c r="CE44" s="772"/>
      <c r="CF44" s="656" t="s">
        <v>354</v>
      </c>
      <c r="CG44" s="657"/>
      <c r="CH44" s="657"/>
      <c r="CI44" s="657"/>
      <c r="CJ44" s="657"/>
      <c r="CK44" s="657"/>
      <c r="CL44" s="657"/>
      <c r="CM44" s="657"/>
      <c r="CN44" s="657"/>
      <c r="CO44" s="657"/>
      <c r="CP44" s="657"/>
      <c r="CQ44" s="658"/>
      <c r="CR44" s="659">
        <v>1407236</v>
      </c>
      <c r="CS44" s="660"/>
      <c r="CT44" s="660"/>
      <c r="CU44" s="660"/>
      <c r="CV44" s="660"/>
      <c r="CW44" s="660"/>
      <c r="CX44" s="660"/>
      <c r="CY44" s="661"/>
      <c r="CZ44" s="664">
        <v>11.3</v>
      </c>
      <c r="DA44" s="665"/>
      <c r="DB44" s="665"/>
      <c r="DC44" s="760"/>
      <c r="DD44" s="668">
        <v>339838</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355</v>
      </c>
      <c r="CG45" s="657"/>
      <c r="CH45" s="657"/>
      <c r="CI45" s="657"/>
      <c r="CJ45" s="657"/>
      <c r="CK45" s="657"/>
      <c r="CL45" s="657"/>
      <c r="CM45" s="657"/>
      <c r="CN45" s="657"/>
      <c r="CO45" s="657"/>
      <c r="CP45" s="657"/>
      <c r="CQ45" s="658"/>
      <c r="CR45" s="659">
        <v>346373</v>
      </c>
      <c r="CS45" s="683"/>
      <c r="CT45" s="683"/>
      <c r="CU45" s="683"/>
      <c r="CV45" s="683"/>
      <c r="CW45" s="683"/>
      <c r="CX45" s="683"/>
      <c r="CY45" s="684"/>
      <c r="CZ45" s="664">
        <v>2.8</v>
      </c>
      <c r="DA45" s="695"/>
      <c r="DB45" s="695"/>
      <c r="DC45" s="697"/>
      <c r="DD45" s="668">
        <v>100718</v>
      </c>
      <c r="DE45" s="683"/>
      <c r="DF45" s="683"/>
      <c r="DG45" s="683"/>
      <c r="DH45" s="683"/>
      <c r="DI45" s="683"/>
      <c r="DJ45" s="683"/>
      <c r="DK45" s="684"/>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356</v>
      </c>
      <c r="CG46" s="657"/>
      <c r="CH46" s="657"/>
      <c r="CI46" s="657"/>
      <c r="CJ46" s="657"/>
      <c r="CK46" s="657"/>
      <c r="CL46" s="657"/>
      <c r="CM46" s="657"/>
      <c r="CN46" s="657"/>
      <c r="CO46" s="657"/>
      <c r="CP46" s="657"/>
      <c r="CQ46" s="658"/>
      <c r="CR46" s="659">
        <v>1060863</v>
      </c>
      <c r="CS46" s="660"/>
      <c r="CT46" s="660"/>
      <c r="CU46" s="660"/>
      <c r="CV46" s="660"/>
      <c r="CW46" s="660"/>
      <c r="CX46" s="660"/>
      <c r="CY46" s="661"/>
      <c r="CZ46" s="664">
        <v>8.5</v>
      </c>
      <c r="DA46" s="665"/>
      <c r="DB46" s="665"/>
      <c r="DC46" s="760"/>
      <c r="DD46" s="668">
        <v>239120</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357</v>
      </c>
      <c r="CG47" s="657"/>
      <c r="CH47" s="657"/>
      <c r="CI47" s="657"/>
      <c r="CJ47" s="657"/>
      <c r="CK47" s="657"/>
      <c r="CL47" s="657"/>
      <c r="CM47" s="657"/>
      <c r="CN47" s="657"/>
      <c r="CO47" s="657"/>
      <c r="CP47" s="657"/>
      <c r="CQ47" s="658"/>
      <c r="CR47" s="659">
        <v>57785</v>
      </c>
      <c r="CS47" s="683"/>
      <c r="CT47" s="683"/>
      <c r="CU47" s="683"/>
      <c r="CV47" s="683"/>
      <c r="CW47" s="683"/>
      <c r="CX47" s="683"/>
      <c r="CY47" s="684"/>
      <c r="CZ47" s="664">
        <v>0.5</v>
      </c>
      <c r="DA47" s="695"/>
      <c r="DB47" s="695"/>
      <c r="DC47" s="697"/>
      <c r="DD47" s="668">
        <v>25161</v>
      </c>
      <c r="DE47" s="683"/>
      <c r="DF47" s="683"/>
      <c r="DG47" s="683"/>
      <c r="DH47" s="683"/>
      <c r="DI47" s="683"/>
      <c r="DJ47" s="683"/>
      <c r="DK47" s="684"/>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358</v>
      </c>
      <c r="CG48" s="657"/>
      <c r="CH48" s="657"/>
      <c r="CI48" s="657"/>
      <c r="CJ48" s="657"/>
      <c r="CK48" s="657"/>
      <c r="CL48" s="657"/>
      <c r="CM48" s="657"/>
      <c r="CN48" s="657"/>
      <c r="CO48" s="657"/>
      <c r="CP48" s="657"/>
      <c r="CQ48" s="658"/>
      <c r="CR48" s="659" t="s">
        <v>131</v>
      </c>
      <c r="CS48" s="660"/>
      <c r="CT48" s="660"/>
      <c r="CU48" s="660"/>
      <c r="CV48" s="660"/>
      <c r="CW48" s="660"/>
      <c r="CX48" s="660"/>
      <c r="CY48" s="661"/>
      <c r="CZ48" s="664" t="s">
        <v>131</v>
      </c>
      <c r="DA48" s="665"/>
      <c r="DB48" s="665"/>
      <c r="DC48" s="760"/>
      <c r="DD48" s="668" t="s">
        <v>226</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359</v>
      </c>
      <c r="CE49" s="705"/>
      <c r="CF49" s="705"/>
      <c r="CG49" s="705"/>
      <c r="CH49" s="705"/>
      <c r="CI49" s="705"/>
      <c r="CJ49" s="705"/>
      <c r="CK49" s="705"/>
      <c r="CL49" s="705"/>
      <c r="CM49" s="705"/>
      <c r="CN49" s="705"/>
      <c r="CO49" s="705"/>
      <c r="CP49" s="705"/>
      <c r="CQ49" s="706"/>
      <c r="CR49" s="739">
        <v>12423568</v>
      </c>
      <c r="CS49" s="729"/>
      <c r="CT49" s="729"/>
      <c r="CU49" s="729"/>
      <c r="CV49" s="729"/>
      <c r="CW49" s="729"/>
      <c r="CX49" s="729"/>
      <c r="CY49" s="761"/>
      <c r="CZ49" s="744">
        <v>100</v>
      </c>
      <c r="DA49" s="762"/>
      <c r="DB49" s="762"/>
      <c r="DC49" s="763"/>
      <c r="DD49" s="764">
        <v>8833026</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z52+dCUoyxbKtWEJBOS7U9hVLoWrYYkuwvETnwXSsL588vNm5wZlojb2affKAK4RGpKh0BSl4Qds17CfxHjDYA==" saltValue="6x3UCfA6r8woalaMGGaqR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360</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21" t="s">
        <v>361</v>
      </c>
      <c r="DK2" s="822"/>
      <c r="DL2" s="822"/>
      <c r="DM2" s="822"/>
      <c r="DN2" s="822"/>
      <c r="DO2" s="823"/>
      <c r="DP2" s="229"/>
      <c r="DQ2" s="821" t="s">
        <v>362</v>
      </c>
      <c r="DR2" s="822"/>
      <c r="DS2" s="822"/>
      <c r="DT2" s="822"/>
      <c r="DU2" s="822"/>
      <c r="DV2" s="822"/>
      <c r="DW2" s="822"/>
      <c r="DX2" s="822"/>
      <c r="DY2" s="822"/>
      <c r="DZ2" s="823"/>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24" t="s">
        <v>363</v>
      </c>
      <c r="B4" s="824"/>
      <c r="C4" s="824"/>
      <c r="D4" s="824"/>
      <c r="E4" s="824"/>
      <c r="F4" s="824"/>
      <c r="G4" s="824"/>
      <c r="H4" s="824"/>
      <c r="I4" s="824"/>
      <c r="J4" s="824"/>
      <c r="K4" s="824"/>
      <c r="L4" s="824"/>
      <c r="M4" s="824"/>
      <c r="N4" s="824"/>
      <c r="O4" s="824"/>
      <c r="P4" s="824"/>
      <c r="Q4" s="824"/>
      <c r="R4" s="824"/>
      <c r="S4" s="824"/>
      <c r="T4" s="824"/>
      <c r="U4" s="824"/>
      <c r="V4" s="824"/>
      <c r="W4" s="824"/>
      <c r="X4" s="824"/>
      <c r="Y4" s="824"/>
      <c r="Z4" s="824"/>
      <c r="AA4" s="824"/>
      <c r="AB4" s="824"/>
      <c r="AC4" s="824"/>
      <c r="AD4" s="824"/>
      <c r="AE4" s="824"/>
      <c r="AF4" s="824"/>
      <c r="AG4" s="824"/>
      <c r="AH4" s="824"/>
      <c r="AI4" s="824"/>
      <c r="AJ4" s="824"/>
      <c r="AK4" s="824"/>
      <c r="AL4" s="824"/>
      <c r="AM4" s="824"/>
      <c r="AN4" s="824"/>
      <c r="AO4" s="824"/>
      <c r="AP4" s="824"/>
      <c r="AQ4" s="824"/>
      <c r="AR4" s="824"/>
      <c r="AS4" s="824"/>
      <c r="AT4" s="824"/>
      <c r="AU4" s="824"/>
      <c r="AV4" s="824"/>
      <c r="AW4" s="824"/>
      <c r="AX4" s="824"/>
      <c r="AY4" s="824"/>
      <c r="AZ4" s="232"/>
      <c r="BA4" s="232"/>
      <c r="BB4" s="232"/>
      <c r="BC4" s="232"/>
      <c r="BD4" s="232"/>
      <c r="BE4" s="233"/>
      <c r="BF4" s="233"/>
      <c r="BG4" s="233"/>
      <c r="BH4" s="233"/>
      <c r="BI4" s="233"/>
      <c r="BJ4" s="233"/>
      <c r="BK4" s="233"/>
      <c r="BL4" s="233"/>
      <c r="BM4" s="233"/>
      <c r="BN4" s="233"/>
      <c r="BO4" s="233"/>
      <c r="BP4" s="233"/>
      <c r="BQ4" s="232" t="s">
        <v>364</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6" t="s">
        <v>365</v>
      </c>
      <c r="B5" s="807"/>
      <c r="C5" s="807"/>
      <c r="D5" s="807"/>
      <c r="E5" s="807"/>
      <c r="F5" s="807"/>
      <c r="G5" s="807"/>
      <c r="H5" s="807"/>
      <c r="I5" s="807"/>
      <c r="J5" s="807"/>
      <c r="K5" s="807"/>
      <c r="L5" s="807"/>
      <c r="M5" s="807"/>
      <c r="N5" s="807"/>
      <c r="O5" s="807"/>
      <c r="P5" s="808"/>
      <c r="Q5" s="783" t="s">
        <v>366</v>
      </c>
      <c r="R5" s="784"/>
      <c r="S5" s="784"/>
      <c r="T5" s="784"/>
      <c r="U5" s="785"/>
      <c r="V5" s="783" t="s">
        <v>367</v>
      </c>
      <c r="W5" s="784"/>
      <c r="X5" s="784"/>
      <c r="Y5" s="784"/>
      <c r="Z5" s="785"/>
      <c r="AA5" s="783" t="s">
        <v>368</v>
      </c>
      <c r="AB5" s="784"/>
      <c r="AC5" s="784"/>
      <c r="AD5" s="784"/>
      <c r="AE5" s="784"/>
      <c r="AF5" s="825" t="s">
        <v>369</v>
      </c>
      <c r="AG5" s="784"/>
      <c r="AH5" s="784"/>
      <c r="AI5" s="784"/>
      <c r="AJ5" s="795"/>
      <c r="AK5" s="784" t="s">
        <v>370</v>
      </c>
      <c r="AL5" s="784"/>
      <c r="AM5" s="784"/>
      <c r="AN5" s="784"/>
      <c r="AO5" s="785"/>
      <c r="AP5" s="783" t="s">
        <v>371</v>
      </c>
      <c r="AQ5" s="784"/>
      <c r="AR5" s="784"/>
      <c r="AS5" s="784"/>
      <c r="AT5" s="785"/>
      <c r="AU5" s="783" t="s">
        <v>372</v>
      </c>
      <c r="AV5" s="784"/>
      <c r="AW5" s="784"/>
      <c r="AX5" s="784"/>
      <c r="AY5" s="795"/>
      <c r="AZ5" s="236"/>
      <c r="BA5" s="236"/>
      <c r="BB5" s="236"/>
      <c r="BC5" s="236"/>
      <c r="BD5" s="236"/>
      <c r="BE5" s="237"/>
      <c r="BF5" s="237"/>
      <c r="BG5" s="237"/>
      <c r="BH5" s="237"/>
      <c r="BI5" s="237"/>
      <c r="BJ5" s="237"/>
      <c r="BK5" s="237"/>
      <c r="BL5" s="237"/>
      <c r="BM5" s="237"/>
      <c r="BN5" s="237"/>
      <c r="BO5" s="237"/>
      <c r="BP5" s="237"/>
      <c r="BQ5" s="806" t="s">
        <v>373</v>
      </c>
      <c r="BR5" s="807"/>
      <c r="BS5" s="807"/>
      <c r="BT5" s="807"/>
      <c r="BU5" s="807"/>
      <c r="BV5" s="807"/>
      <c r="BW5" s="807"/>
      <c r="BX5" s="807"/>
      <c r="BY5" s="807"/>
      <c r="BZ5" s="807"/>
      <c r="CA5" s="807"/>
      <c r="CB5" s="807"/>
      <c r="CC5" s="807"/>
      <c r="CD5" s="807"/>
      <c r="CE5" s="807"/>
      <c r="CF5" s="807"/>
      <c r="CG5" s="808"/>
      <c r="CH5" s="783" t="s">
        <v>374</v>
      </c>
      <c r="CI5" s="784"/>
      <c r="CJ5" s="784"/>
      <c r="CK5" s="784"/>
      <c r="CL5" s="785"/>
      <c r="CM5" s="783" t="s">
        <v>375</v>
      </c>
      <c r="CN5" s="784"/>
      <c r="CO5" s="784"/>
      <c r="CP5" s="784"/>
      <c r="CQ5" s="785"/>
      <c r="CR5" s="783" t="s">
        <v>376</v>
      </c>
      <c r="CS5" s="784"/>
      <c r="CT5" s="784"/>
      <c r="CU5" s="784"/>
      <c r="CV5" s="785"/>
      <c r="CW5" s="783" t="s">
        <v>377</v>
      </c>
      <c r="CX5" s="784"/>
      <c r="CY5" s="784"/>
      <c r="CZ5" s="784"/>
      <c r="DA5" s="785"/>
      <c r="DB5" s="783" t="s">
        <v>378</v>
      </c>
      <c r="DC5" s="784"/>
      <c r="DD5" s="784"/>
      <c r="DE5" s="784"/>
      <c r="DF5" s="785"/>
      <c r="DG5" s="789" t="s">
        <v>379</v>
      </c>
      <c r="DH5" s="790"/>
      <c r="DI5" s="790"/>
      <c r="DJ5" s="790"/>
      <c r="DK5" s="791"/>
      <c r="DL5" s="789" t="s">
        <v>380</v>
      </c>
      <c r="DM5" s="790"/>
      <c r="DN5" s="790"/>
      <c r="DO5" s="790"/>
      <c r="DP5" s="791"/>
      <c r="DQ5" s="783" t="s">
        <v>381</v>
      </c>
      <c r="DR5" s="784"/>
      <c r="DS5" s="784"/>
      <c r="DT5" s="784"/>
      <c r="DU5" s="785"/>
      <c r="DV5" s="783" t="s">
        <v>372</v>
      </c>
      <c r="DW5" s="784"/>
      <c r="DX5" s="784"/>
      <c r="DY5" s="784"/>
      <c r="DZ5" s="795"/>
      <c r="EA5" s="234"/>
    </row>
    <row r="6" spans="1:131" s="235" customFormat="1" ht="26.25" customHeight="1" thickBot="1" x14ac:dyDescent="0.2">
      <c r="A6" s="809"/>
      <c r="B6" s="810"/>
      <c r="C6" s="810"/>
      <c r="D6" s="810"/>
      <c r="E6" s="810"/>
      <c r="F6" s="810"/>
      <c r="G6" s="810"/>
      <c r="H6" s="810"/>
      <c r="I6" s="810"/>
      <c r="J6" s="810"/>
      <c r="K6" s="810"/>
      <c r="L6" s="810"/>
      <c r="M6" s="810"/>
      <c r="N6" s="810"/>
      <c r="O6" s="810"/>
      <c r="P6" s="811"/>
      <c r="Q6" s="786"/>
      <c r="R6" s="787"/>
      <c r="S6" s="787"/>
      <c r="T6" s="787"/>
      <c r="U6" s="788"/>
      <c r="V6" s="786"/>
      <c r="W6" s="787"/>
      <c r="X6" s="787"/>
      <c r="Y6" s="787"/>
      <c r="Z6" s="788"/>
      <c r="AA6" s="786"/>
      <c r="AB6" s="787"/>
      <c r="AC6" s="787"/>
      <c r="AD6" s="787"/>
      <c r="AE6" s="787"/>
      <c r="AF6" s="826"/>
      <c r="AG6" s="787"/>
      <c r="AH6" s="787"/>
      <c r="AI6" s="787"/>
      <c r="AJ6" s="796"/>
      <c r="AK6" s="787"/>
      <c r="AL6" s="787"/>
      <c r="AM6" s="787"/>
      <c r="AN6" s="787"/>
      <c r="AO6" s="788"/>
      <c r="AP6" s="786"/>
      <c r="AQ6" s="787"/>
      <c r="AR6" s="787"/>
      <c r="AS6" s="787"/>
      <c r="AT6" s="788"/>
      <c r="AU6" s="786"/>
      <c r="AV6" s="787"/>
      <c r="AW6" s="787"/>
      <c r="AX6" s="787"/>
      <c r="AY6" s="796"/>
      <c r="AZ6" s="232"/>
      <c r="BA6" s="232"/>
      <c r="BB6" s="232"/>
      <c r="BC6" s="232"/>
      <c r="BD6" s="232"/>
      <c r="BE6" s="233"/>
      <c r="BF6" s="233"/>
      <c r="BG6" s="233"/>
      <c r="BH6" s="233"/>
      <c r="BI6" s="233"/>
      <c r="BJ6" s="233"/>
      <c r="BK6" s="233"/>
      <c r="BL6" s="233"/>
      <c r="BM6" s="233"/>
      <c r="BN6" s="233"/>
      <c r="BO6" s="233"/>
      <c r="BP6" s="233"/>
      <c r="BQ6" s="809"/>
      <c r="BR6" s="810"/>
      <c r="BS6" s="810"/>
      <c r="BT6" s="810"/>
      <c r="BU6" s="810"/>
      <c r="BV6" s="810"/>
      <c r="BW6" s="810"/>
      <c r="BX6" s="810"/>
      <c r="BY6" s="810"/>
      <c r="BZ6" s="810"/>
      <c r="CA6" s="810"/>
      <c r="CB6" s="810"/>
      <c r="CC6" s="810"/>
      <c r="CD6" s="810"/>
      <c r="CE6" s="810"/>
      <c r="CF6" s="810"/>
      <c r="CG6" s="811"/>
      <c r="CH6" s="786"/>
      <c r="CI6" s="787"/>
      <c r="CJ6" s="787"/>
      <c r="CK6" s="787"/>
      <c r="CL6" s="788"/>
      <c r="CM6" s="786"/>
      <c r="CN6" s="787"/>
      <c r="CO6" s="787"/>
      <c r="CP6" s="787"/>
      <c r="CQ6" s="788"/>
      <c r="CR6" s="786"/>
      <c r="CS6" s="787"/>
      <c r="CT6" s="787"/>
      <c r="CU6" s="787"/>
      <c r="CV6" s="788"/>
      <c r="CW6" s="786"/>
      <c r="CX6" s="787"/>
      <c r="CY6" s="787"/>
      <c r="CZ6" s="787"/>
      <c r="DA6" s="788"/>
      <c r="DB6" s="786"/>
      <c r="DC6" s="787"/>
      <c r="DD6" s="787"/>
      <c r="DE6" s="787"/>
      <c r="DF6" s="788"/>
      <c r="DG6" s="792"/>
      <c r="DH6" s="793"/>
      <c r="DI6" s="793"/>
      <c r="DJ6" s="793"/>
      <c r="DK6" s="794"/>
      <c r="DL6" s="792"/>
      <c r="DM6" s="793"/>
      <c r="DN6" s="793"/>
      <c r="DO6" s="793"/>
      <c r="DP6" s="794"/>
      <c r="DQ6" s="786"/>
      <c r="DR6" s="787"/>
      <c r="DS6" s="787"/>
      <c r="DT6" s="787"/>
      <c r="DU6" s="788"/>
      <c r="DV6" s="786"/>
      <c r="DW6" s="787"/>
      <c r="DX6" s="787"/>
      <c r="DY6" s="787"/>
      <c r="DZ6" s="796"/>
      <c r="EA6" s="234"/>
    </row>
    <row r="7" spans="1:131" s="235" customFormat="1" ht="26.25" customHeight="1" thickTop="1" x14ac:dyDescent="0.15">
      <c r="A7" s="238">
        <v>1</v>
      </c>
      <c r="B7" s="797" t="s">
        <v>382</v>
      </c>
      <c r="C7" s="798"/>
      <c r="D7" s="798"/>
      <c r="E7" s="798"/>
      <c r="F7" s="798"/>
      <c r="G7" s="798"/>
      <c r="H7" s="798"/>
      <c r="I7" s="798"/>
      <c r="J7" s="798"/>
      <c r="K7" s="798"/>
      <c r="L7" s="798"/>
      <c r="M7" s="798"/>
      <c r="N7" s="798"/>
      <c r="O7" s="798"/>
      <c r="P7" s="799"/>
      <c r="Q7" s="800">
        <v>12249</v>
      </c>
      <c r="R7" s="801"/>
      <c r="S7" s="801"/>
      <c r="T7" s="801"/>
      <c r="U7" s="801"/>
      <c r="V7" s="801">
        <v>12209</v>
      </c>
      <c r="W7" s="801"/>
      <c r="X7" s="801"/>
      <c r="Y7" s="801"/>
      <c r="Z7" s="801"/>
      <c r="AA7" s="801">
        <v>40</v>
      </c>
      <c r="AB7" s="801"/>
      <c r="AC7" s="801"/>
      <c r="AD7" s="801"/>
      <c r="AE7" s="802"/>
      <c r="AF7" s="803">
        <v>14</v>
      </c>
      <c r="AG7" s="804"/>
      <c r="AH7" s="804"/>
      <c r="AI7" s="804"/>
      <c r="AJ7" s="805"/>
      <c r="AK7" s="843">
        <v>406</v>
      </c>
      <c r="AL7" s="844"/>
      <c r="AM7" s="844"/>
      <c r="AN7" s="844"/>
      <c r="AO7" s="844"/>
      <c r="AP7" s="844">
        <v>14936</v>
      </c>
      <c r="AQ7" s="844"/>
      <c r="AR7" s="844"/>
      <c r="AS7" s="844"/>
      <c r="AT7" s="844"/>
      <c r="AU7" s="845"/>
      <c r="AV7" s="845"/>
      <c r="AW7" s="845"/>
      <c r="AX7" s="845"/>
      <c r="AY7" s="846"/>
      <c r="AZ7" s="232"/>
      <c r="BA7" s="232"/>
      <c r="BB7" s="232"/>
      <c r="BC7" s="232"/>
      <c r="BD7" s="232"/>
      <c r="BE7" s="233"/>
      <c r="BF7" s="233"/>
      <c r="BG7" s="233"/>
      <c r="BH7" s="233"/>
      <c r="BI7" s="233"/>
      <c r="BJ7" s="233"/>
      <c r="BK7" s="233"/>
      <c r="BL7" s="233"/>
      <c r="BM7" s="233"/>
      <c r="BN7" s="233"/>
      <c r="BO7" s="233"/>
      <c r="BP7" s="233"/>
      <c r="BQ7" s="239">
        <v>1</v>
      </c>
      <c r="BR7" s="240"/>
      <c r="BS7" s="847"/>
      <c r="BT7" s="848"/>
      <c r="BU7" s="848"/>
      <c r="BV7" s="848"/>
      <c r="BW7" s="848"/>
      <c r="BX7" s="848"/>
      <c r="BY7" s="848"/>
      <c r="BZ7" s="848"/>
      <c r="CA7" s="848"/>
      <c r="CB7" s="848"/>
      <c r="CC7" s="848"/>
      <c r="CD7" s="848"/>
      <c r="CE7" s="848"/>
      <c r="CF7" s="848"/>
      <c r="CG7" s="849"/>
      <c r="CH7" s="777"/>
      <c r="CI7" s="778"/>
      <c r="CJ7" s="778"/>
      <c r="CK7" s="778"/>
      <c r="CL7" s="779"/>
      <c r="CM7" s="777"/>
      <c r="CN7" s="778"/>
      <c r="CO7" s="778"/>
      <c r="CP7" s="778"/>
      <c r="CQ7" s="779"/>
      <c r="CR7" s="777"/>
      <c r="CS7" s="778"/>
      <c r="CT7" s="778"/>
      <c r="CU7" s="778"/>
      <c r="CV7" s="779"/>
      <c r="CW7" s="777"/>
      <c r="CX7" s="778"/>
      <c r="CY7" s="778"/>
      <c r="CZ7" s="778"/>
      <c r="DA7" s="779"/>
      <c r="DB7" s="777"/>
      <c r="DC7" s="778"/>
      <c r="DD7" s="778"/>
      <c r="DE7" s="778"/>
      <c r="DF7" s="779"/>
      <c r="DG7" s="777"/>
      <c r="DH7" s="778"/>
      <c r="DI7" s="778"/>
      <c r="DJ7" s="778"/>
      <c r="DK7" s="779"/>
      <c r="DL7" s="777"/>
      <c r="DM7" s="778"/>
      <c r="DN7" s="778"/>
      <c r="DO7" s="778"/>
      <c r="DP7" s="779"/>
      <c r="DQ7" s="777"/>
      <c r="DR7" s="778"/>
      <c r="DS7" s="778"/>
      <c r="DT7" s="778"/>
      <c r="DU7" s="779"/>
      <c r="DV7" s="827"/>
      <c r="DW7" s="828"/>
      <c r="DX7" s="828"/>
      <c r="DY7" s="828"/>
      <c r="DZ7" s="829"/>
      <c r="EA7" s="234"/>
    </row>
    <row r="8" spans="1:131" s="235" customFormat="1" ht="26.25" customHeight="1" x14ac:dyDescent="0.15">
      <c r="A8" s="241">
        <v>2</v>
      </c>
      <c r="B8" s="818" t="s">
        <v>383</v>
      </c>
      <c r="C8" s="819"/>
      <c r="D8" s="819"/>
      <c r="E8" s="819"/>
      <c r="F8" s="819"/>
      <c r="G8" s="819"/>
      <c r="H8" s="819"/>
      <c r="I8" s="819"/>
      <c r="J8" s="819"/>
      <c r="K8" s="819"/>
      <c r="L8" s="819"/>
      <c r="M8" s="819"/>
      <c r="N8" s="819"/>
      <c r="O8" s="819"/>
      <c r="P8" s="820"/>
      <c r="Q8" s="830">
        <v>205</v>
      </c>
      <c r="R8" s="831"/>
      <c r="S8" s="831"/>
      <c r="T8" s="831"/>
      <c r="U8" s="831"/>
      <c r="V8" s="831">
        <v>205</v>
      </c>
      <c r="W8" s="831"/>
      <c r="X8" s="831"/>
      <c r="Y8" s="831"/>
      <c r="Z8" s="831"/>
      <c r="AA8" s="831">
        <v>0</v>
      </c>
      <c r="AB8" s="831"/>
      <c r="AC8" s="831"/>
      <c r="AD8" s="831"/>
      <c r="AE8" s="832"/>
      <c r="AF8" s="833">
        <v>0</v>
      </c>
      <c r="AG8" s="834"/>
      <c r="AH8" s="834"/>
      <c r="AI8" s="834"/>
      <c r="AJ8" s="835"/>
      <c r="AK8" s="836">
        <v>116</v>
      </c>
      <c r="AL8" s="837"/>
      <c r="AM8" s="837"/>
      <c r="AN8" s="837"/>
      <c r="AO8" s="837"/>
      <c r="AP8" s="837"/>
      <c r="AQ8" s="837"/>
      <c r="AR8" s="837"/>
      <c r="AS8" s="837"/>
      <c r="AT8" s="837"/>
      <c r="AU8" s="838"/>
      <c r="AV8" s="838"/>
      <c r="AW8" s="838"/>
      <c r="AX8" s="838"/>
      <c r="AY8" s="839"/>
      <c r="AZ8" s="232"/>
      <c r="BA8" s="232"/>
      <c r="BB8" s="232"/>
      <c r="BC8" s="232"/>
      <c r="BD8" s="232"/>
      <c r="BE8" s="233"/>
      <c r="BF8" s="233"/>
      <c r="BG8" s="233"/>
      <c r="BH8" s="233"/>
      <c r="BI8" s="233"/>
      <c r="BJ8" s="233"/>
      <c r="BK8" s="233"/>
      <c r="BL8" s="233"/>
      <c r="BM8" s="233"/>
      <c r="BN8" s="233"/>
      <c r="BO8" s="233"/>
      <c r="BP8" s="233"/>
      <c r="BQ8" s="242">
        <v>2</v>
      </c>
      <c r="BR8" s="243"/>
      <c r="BS8" s="840"/>
      <c r="BT8" s="841"/>
      <c r="BU8" s="841"/>
      <c r="BV8" s="841"/>
      <c r="BW8" s="841"/>
      <c r="BX8" s="841"/>
      <c r="BY8" s="841"/>
      <c r="BZ8" s="841"/>
      <c r="CA8" s="841"/>
      <c r="CB8" s="841"/>
      <c r="CC8" s="841"/>
      <c r="CD8" s="841"/>
      <c r="CE8" s="841"/>
      <c r="CF8" s="841"/>
      <c r="CG8" s="842"/>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15"/>
      <c r="DW8" s="816"/>
      <c r="DX8" s="816"/>
      <c r="DY8" s="816"/>
      <c r="DZ8" s="817"/>
      <c r="EA8" s="234"/>
    </row>
    <row r="9" spans="1:131" s="235" customFormat="1" ht="26.25" customHeight="1" x14ac:dyDescent="0.15">
      <c r="A9" s="241">
        <v>3</v>
      </c>
      <c r="B9" s="818" t="s">
        <v>384</v>
      </c>
      <c r="C9" s="819"/>
      <c r="D9" s="819"/>
      <c r="E9" s="819"/>
      <c r="F9" s="819"/>
      <c r="G9" s="819"/>
      <c r="H9" s="819"/>
      <c r="I9" s="819"/>
      <c r="J9" s="819"/>
      <c r="K9" s="819"/>
      <c r="L9" s="819"/>
      <c r="M9" s="819"/>
      <c r="N9" s="819"/>
      <c r="O9" s="819"/>
      <c r="P9" s="820"/>
      <c r="Q9" s="830">
        <v>128</v>
      </c>
      <c r="R9" s="831"/>
      <c r="S9" s="831"/>
      <c r="T9" s="831"/>
      <c r="U9" s="831"/>
      <c r="V9" s="831">
        <v>125</v>
      </c>
      <c r="W9" s="831"/>
      <c r="X9" s="831"/>
      <c r="Y9" s="831"/>
      <c r="Z9" s="831"/>
      <c r="AA9" s="831">
        <v>3</v>
      </c>
      <c r="AB9" s="831"/>
      <c r="AC9" s="831"/>
      <c r="AD9" s="831"/>
      <c r="AE9" s="832"/>
      <c r="AF9" s="833">
        <v>3</v>
      </c>
      <c r="AG9" s="834"/>
      <c r="AH9" s="834"/>
      <c r="AI9" s="834"/>
      <c r="AJ9" s="835"/>
      <c r="AK9" s="836">
        <v>1</v>
      </c>
      <c r="AL9" s="837"/>
      <c r="AM9" s="837"/>
      <c r="AN9" s="837"/>
      <c r="AO9" s="837"/>
      <c r="AP9" s="837"/>
      <c r="AQ9" s="837"/>
      <c r="AR9" s="837"/>
      <c r="AS9" s="837"/>
      <c r="AT9" s="837"/>
      <c r="AU9" s="838"/>
      <c r="AV9" s="838"/>
      <c r="AW9" s="838"/>
      <c r="AX9" s="838"/>
      <c r="AY9" s="839"/>
      <c r="AZ9" s="232"/>
      <c r="BA9" s="232"/>
      <c r="BB9" s="232"/>
      <c r="BC9" s="232"/>
      <c r="BD9" s="232"/>
      <c r="BE9" s="233"/>
      <c r="BF9" s="233"/>
      <c r="BG9" s="233"/>
      <c r="BH9" s="233"/>
      <c r="BI9" s="233"/>
      <c r="BJ9" s="233"/>
      <c r="BK9" s="233"/>
      <c r="BL9" s="233"/>
      <c r="BM9" s="233"/>
      <c r="BN9" s="233"/>
      <c r="BO9" s="233"/>
      <c r="BP9" s="233"/>
      <c r="BQ9" s="242">
        <v>3</v>
      </c>
      <c r="BR9" s="243"/>
      <c r="BS9" s="840"/>
      <c r="BT9" s="841"/>
      <c r="BU9" s="841"/>
      <c r="BV9" s="841"/>
      <c r="BW9" s="841"/>
      <c r="BX9" s="841"/>
      <c r="BY9" s="841"/>
      <c r="BZ9" s="841"/>
      <c r="CA9" s="841"/>
      <c r="CB9" s="841"/>
      <c r="CC9" s="841"/>
      <c r="CD9" s="841"/>
      <c r="CE9" s="841"/>
      <c r="CF9" s="841"/>
      <c r="CG9" s="842"/>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15"/>
      <c r="DW9" s="816"/>
      <c r="DX9" s="816"/>
      <c r="DY9" s="816"/>
      <c r="DZ9" s="817"/>
      <c r="EA9" s="234"/>
    </row>
    <row r="10" spans="1:131" s="235" customFormat="1" ht="26.25" customHeight="1" x14ac:dyDescent="0.15">
      <c r="A10" s="241">
        <v>4</v>
      </c>
      <c r="B10" s="818"/>
      <c r="C10" s="819"/>
      <c r="D10" s="819"/>
      <c r="E10" s="819"/>
      <c r="F10" s="819"/>
      <c r="G10" s="819"/>
      <c r="H10" s="819"/>
      <c r="I10" s="819"/>
      <c r="J10" s="819"/>
      <c r="K10" s="819"/>
      <c r="L10" s="819"/>
      <c r="M10" s="819"/>
      <c r="N10" s="819"/>
      <c r="O10" s="819"/>
      <c r="P10" s="820"/>
      <c r="Q10" s="830"/>
      <c r="R10" s="831"/>
      <c r="S10" s="831"/>
      <c r="T10" s="831"/>
      <c r="U10" s="831"/>
      <c r="V10" s="831"/>
      <c r="W10" s="831"/>
      <c r="X10" s="831"/>
      <c r="Y10" s="831"/>
      <c r="Z10" s="831"/>
      <c r="AA10" s="831"/>
      <c r="AB10" s="831"/>
      <c r="AC10" s="831"/>
      <c r="AD10" s="831"/>
      <c r="AE10" s="832"/>
      <c r="AF10" s="833"/>
      <c r="AG10" s="834"/>
      <c r="AH10" s="834"/>
      <c r="AI10" s="834"/>
      <c r="AJ10" s="835"/>
      <c r="AK10" s="836"/>
      <c r="AL10" s="837"/>
      <c r="AM10" s="837"/>
      <c r="AN10" s="837"/>
      <c r="AO10" s="837"/>
      <c r="AP10" s="837"/>
      <c r="AQ10" s="837"/>
      <c r="AR10" s="837"/>
      <c r="AS10" s="837"/>
      <c r="AT10" s="837"/>
      <c r="AU10" s="838"/>
      <c r="AV10" s="838"/>
      <c r="AW10" s="838"/>
      <c r="AX10" s="838"/>
      <c r="AY10" s="839"/>
      <c r="AZ10" s="232"/>
      <c r="BA10" s="232"/>
      <c r="BB10" s="232"/>
      <c r="BC10" s="232"/>
      <c r="BD10" s="232"/>
      <c r="BE10" s="233"/>
      <c r="BF10" s="233"/>
      <c r="BG10" s="233"/>
      <c r="BH10" s="233"/>
      <c r="BI10" s="233"/>
      <c r="BJ10" s="233"/>
      <c r="BK10" s="233"/>
      <c r="BL10" s="233"/>
      <c r="BM10" s="233"/>
      <c r="BN10" s="233"/>
      <c r="BO10" s="233"/>
      <c r="BP10" s="233"/>
      <c r="BQ10" s="242">
        <v>4</v>
      </c>
      <c r="BR10" s="243"/>
      <c r="BS10" s="840"/>
      <c r="BT10" s="841"/>
      <c r="BU10" s="841"/>
      <c r="BV10" s="841"/>
      <c r="BW10" s="841"/>
      <c r="BX10" s="841"/>
      <c r="BY10" s="841"/>
      <c r="BZ10" s="841"/>
      <c r="CA10" s="841"/>
      <c r="CB10" s="841"/>
      <c r="CC10" s="841"/>
      <c r="CD10" s="841"/>
      <c r="CE10" s="841"/>
      <c r="CF10" s="841"/>
      <c r="CG10" s="842"/>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15"/>
      <c r="DW10" s="816"/>
      <c r="DX10" s="816"/>
      <c r="DY10" s="816"/>
      <c r="DZ10" s="817"/>
      <c r="EA10" s="234"/>
    </row>
    <row r="11" spans="1:131" s="235" customFormat="1" ht="26.25" customHeight="1" x14ac:dyDescent="0.15">
      <c r="A11" s="241">
        <v>5</v>
      </c>
      <c r="B11" s="818"/>
      <c r="C11" s="819"/>
      <c r="D11" s="819"/>
      <c r="E11" s="819"/>
      <c r="F11" s="819"/>
      <c r="G11" s="819"/>
      <c r="H11" s="819"/>
      <c r="I11" s="819"/>
      <c r="J11" s="819"/>
      <c r="K11" s="819"/>
      <c r="L11" s="819"/>
      <c r="M11" s="819"/>
      <c r="N11" s="819"/>
      <c r="O11" s="819"/>
      <c r="P11" s="820"/>
      <c r="Q11" s="830"/>
      <c r="R11" s="831"/>
      <c r="S11" s="831"/>
      <c r="T11" s="831"/>
      <c r="U11" s="831"/>
      <c r="V11" s="831"/>
      <c r="W11" s="831"/>
      <c r="X11" s="831"/>
      <c r="Y11" s="831"/>
      <c r="Z11" s="831"/>
      <c r="AA11" s="831"/>
      <c r="AB11" s="831"/>
      <c r="AC11" s="831"/>
      <c r="AD11" s="831"/>
      <c r="AE11" s="832"/>
      <c r="AF11" s="833"/>
      <c r="AG11" s="834"/>
      <c r="AH11" s="834"/>
      <c r="AI11" s="834"/>
      <c r="AJ11" s="835"/>
      <c r="AK11" s="836"/>
      <c r="AL11" s="837"/>
      <c r="AM11" s="837"/>
      <c r="AN11" s="837"/>
      <c r="AO11" s="837"/>
      <c r="AP11" s="837"/>
      <c r="AQ11" s="837"/>
      <c r="AR11" s="837"/>
      <c r="AS11" s="837"/>
      <c r="AT11" s="837"/>
      <c r="AU11" s="838"/>
      <c r="AV11" s="838"/>
      <c r="AW11" s="838"/>
      <c r="AX11" s="838"/>
      <c r="AY11" s="839"/>
      <c r="AZ11" s="232"/>
      <c r="BA11" s="232"/>
      <c r="BB11" s="232"/>
      <c r="BC11" s="232"/>
      <c r="BD11" s="232"/>
      <c r="BE11" s="233"/>
      <c r="BF11" s="233"/>
      <c r="BG11" s="233"/>
      <c r="BH11" s="233"/>
      <c r="BI11" s="233"/>
      <c r="BJ11" s="233"/>
      <c r="BK11" s="233"/>
      <c r="BL11" s="233"/>
      <c r="BM11" s="233"/>
      <c r="BN11" s="233"/>
      <c r="BO11" s="233"/>
      <c r="BP11" s="233"/>
      <c r="BQ11" s="242">
        <v>5</v>
      </c>
      <c r="BR11" s="243"/>
      <c r="BS11" s="840"/>
      <c r="BT11" s="841"/>
      <c r="BU11" s="841"/>
      <c r="BV11" s="841"/>
      <c r="BW11" s="841"/>
      <c r="BX11" s="841"/>
      <c r="BY11" s="841"/>
      <c r="BZ11" s="841"/>
      <c r="CA11" s="841"/>
      <c r="CB11" s="841"/>
      <c r="CC11" s="841"/>
      <c r="CD11" s="841"/>
      <c r="CE11" s="841"/>
      <c r="CF11" s="841"/>
      <c r="CG11" s="842"/>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15"/>
      <c r="DW11" s="816"/>
      <c r="DX11" s="816"/>
      <c r="DY11" s="816"/>
      <c r="DZ11" s="817"/>
      <c r="EA11" s="234"/>
    </row>
    <row r="12" spans="1:131" s="235" customFormat="1" ht="26.25" customHeight="1" x14ac:dyDescent="0.15">
      <c r="A12" s="241">
        <v>6</v>
      </c>
      <c r="B12" s="818"/>
      <c r="C12" s="819"/>
      <c r="D12" s="819"/>
      <c r="E12" s="819"/>
      <c r="F12" s="819"/>
      <c r="G12" s="819"/>
      <c r="H12" s="819"/>
      <c r="I12" s="819"/>
      <c r="J12" s="819"/>
      <c r="K12" s="819"/>
      <c r="L12" s="819"/>
      <c r="M12" s="819"/>
      <c r="N12" s="819"/>
      <c r="O12" s="819"/>
      <c r="P12" s="820"/>
      <c r="Q12" s="830"/>
      <c r="R12" s="831"/>
      <c r="S12" s="831"/>
      <c r="T12" s="831"/>
      <c r="U12" s="831"/>
      <c r="V12" s="831"/>
      <c r="W12" s="831"/>
      <c r="X12" s="831"/>
      <c r="Y12" s="831"/>
      <c r="Z12" s="831"/>
      <c r="AA12" s="831"/>
      <c r="AB12" s="831"/>
      <c r="AC12" s="831"/>
      <c r="AD12" s="831"/>
      <c r="AE12" s="832"/>
      <c r="AF12" s="833"/>
      <c r="AG12" s="834"/>
      <c r="AH12" s="834"/>
      <c r="AI12" s="834"/>
      <c r="AJ12" s="835"/>
      <c r="AK12" s="836"/>
      <c r="AL12" s="837"/>
      <c r="AM12" s="837"/>
      <c r="AN12" s="837"/>
      <c r="AO12" s="837"/>
      <c r="AP12" s="837"/>
      <c r="AQ12" s="837"/>
      <c r="AR12" s="837"/>
      <c r="AS12" s="837"/>
      <c r="AT12" s="837"/>
      <c r="AU12" s="838"/>
      <c r="AV12" s="838"/>
      <c r="AW12" s="838"/>
      <c r="AX12" s="838"/>
      <c r="AY12" s="839"/>
      <c r="AZ12" s="232"/>
      <c r="BA12" s="232"/>
      <c r="BB12" s="232"/>
      <c r="BC12" s="232"/>
      <c r="BD12" s="232"/>
      <c r="BE12" s="233"/>
      <c r="BF12" s="233"/>
      <c r="BG12" s="233"/>
      <c r="BH12" s="233"/>
      <c r="BI12" s="233"/>
      <c r="BJ12" s="233"/>
      <c r="BK12" s="233"/>
      <c r="BL12" s="233"/>
      <c r="BM12" s="233"/>
      <c r="BN12" s="233"/>
      <c r="BO12" s="233"/>
      <c r="BP12" s="233"/>
      <c r="BQ12" s="242">
        <v>6</v>
      </c>
      <c r="BR12" s="243"/>
      <c r="BS12" s="840"/>
      <c r="BT12" s="841"/>
      <c r="BU12" s="841"/>
      <c r="BV12" s="841"/>
      <c r="BW12" s="841"/>
      <c r="BX12" s="841"/>
      <c r="BY12" s="841"/>
      <c r="BZ12" s="841"/>
      <c r="CA12" s="841"/>
      <c r="CB12" s="841"/>
      <c r="CC12" s="841"/>
      <c r="CD12" s="841"/>
      <c r="CE12" s="841"/>
      <c r="CF12" s="841"/>
      <c r="CG12" s="842"/>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15"/>
      <c r="DW12" s="816"/>
      <c r="DX12" s="816"/>
      <c r="DY12" s="816"/>
      <c r="DZ12" s="817"/>
      <c r="EA12" s="234"/>
    </row>
    <row r="13" spans="1:131" s="235" customFormat="1" ht="26.25" customHeight="1" x14ac:dyDescent="0.15">
      <c r="A13" s="241">
        <v>7</v>
      </c>
      <c r="B13" s="818"/>
      <c r="C13" s="819"/>
      <c r="D13" s="819"/>
      <c r="E13" s="819"/>
      <c r="F13" s="819"/>
      <c r="G13" s="819"/>
      <c r="H13" s="819"/>
      <c r="I13" s="819"/>
      <c r="J13" s="819"/>
      <c r="K13" s="819"/>
      <c r="L13" s="819"/>
      <c r="M13" s="819"/>
      <c r="N13" s="819"/>
      <c r="O13" s="819"/>
      <c r="P13" s="820"/>
      <c r="Q13" s="830"/>
      <c r="R13" s="831"/>
      <c r="S13" s="831"/>
      <c r="T13" s="831"/>
      <c r="U13" s="831"/>
      <c r="V13" s="831"/>
      <c r="W13" s="831"/>
      <c r="X13" s="831"/>
      <c r="Y13" s="831"/>
      <c r="Z13" s="831"/>
      <c r="AA13" s="831"/>
      <c r="AB13" s="831"/>
      <c r="AC13" s="831"/>
      <c r="AD13" s="831"/>
      <c r="AE13" s="832"/>
      <c r="AF13" s="833"/>
      <c r="AG13" s="834"/>
      <c r="AH13" s="834"/>
      <c r="AI13" s="834"/>
      <c r="AJ13" s="835"/>
      <c r="AK13" s="836"/>
      <c r="AL13" s="837"/>
      <c r="AM13" s="837"/>
      <c r="AN13" s="837"/>
      <c r="AO13" s="837"/>
      <c r="AP13" s="837"/>
      <c r="AQ13" s="837"/>
      <c r="AR13" s="837"/>
      <c r="AS13" s="837"/>
      <c r="AT13" s="837"/>
      <c r="AU13" s="838"/>
      <c r="AV13" s="838"/>
      <c r="AW13" s="838"/>
      <c r="AX13" s="838"/>
      <c r="AY13" s="839"/>
      <c r="AZ13" s="232"/>
      <c r="BA13" s="232"/>
      <c r="BB13" s="232"/>
      <c r="BC13" s="232"/>
      <c r="BD13" s="232"/>
      <c r="BE13" s="233"/>
      <c r="BF13" s="233"/>
      <c r="BG13" s="233"/>
      <c r="BH13" s="233"/>
      <c r="BI13" s="233"/>
      <c r="BJ13" s="233"/>
      <c r="BK13" s="233"/>
      <c r="BL13" s="233"/>
      <c r="BM13" s="233"/>
      <c r="BN13" s="233"/>
      <c r="BO13" s="233"/>
      <c r="BP13" s="233"/>
      <c r="BQ13" s="242">
        <v>7</v>
      </c>
      <c r="BR13" s="243"/>
      <c r="BS13" s="840"/>
      <c r="BT13" s="841"/>
      <c r="BU13" s="841"/>
      <c r="BV13" s="841"/>
      <c r="BW13" s="841"/>
      <c r="BX13" s="841"/>
      <c r="BY13" s="841"/>
      <c r="BZ13" s="841"/>
      <c r="CA13" s="841"/>
      <c r="CB13" s="841"/>
      <c r="CC13" s="841"/>
      <c r="CD13" s="841"/>
      <c r="CE13" s="841"/>
      <c r="CF13" s="841"/>
      <c r="CG13" s="842"/>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15"/>
      <c r="DW13" s="816"/>
      <c r="DX13" s="816"/>
      <c r="DY13" s="816"/>
      <c r="DZ13" s="817"/>
      <c r="EA13" s="234"/>
    </row>
    <row r="14" spans="1:131" s="235" customFormat="1" ht="26.25" customHeight="1" x14ac:dyDescent="0.15">
      <c r="A14" s="241">
        <v>8</v>
      </c>
      <c r="B14" s="818"/>
      <c r="C14" s="819"/>
      <c r="D14" s="819"/>
      <c r="E14" s="819"/>
      <c r="F14" s="819"/>
      <c r="G14" s="819"/>
      <c r="H14" s="819"/>
      <c r="I14" s="819"/>
      <c r="J14" s="819"/>
      <c r="K14" s="819"/>
      <c r="L14" s="819"/>
      <c r="M14" s="819"/>
      <c r="N14" s="819"/>
      <c r="O14" s="819"/>
      <c r="P14" s="820"/>
      <c r="Q14" s="830"/>
      <c r="R14" s="831"/>
      <c r="S14" s="831"/>
      <c r="T14" s="831"/>
      <c r="U14" s="831"/>
      <c r="V14" s="831"/>
      <c r="W14" s="831"/>
      <c r="X14" s="831"/>
      <c r="Y14" s="831"/>
      <c r="Z14" s="831"/>
      <c r="AA14" s="831"/>
      <c r="AB14" s="831"/>
      <c r="AC14" s="831"/>
      <c r="AD14" s="831"/>
      <c r="AE14" s="832"/>
      <c r="AF14" s="833"/>
      <c r="AG14" s="834"/>
      <c r="AH14" s="834"/>
      <c r="AI14" s="834"/>
      <c r="AJ14" s="835"/>
      <c r="AK14" s="836"/>
      <c r="AL14" s="837"/>
      <c r="AM14" s="837"/>
      <c r="AN14" s="837"/>
      <c r="AO14" s="837"/>
      <c r="AP14" s="837"/>
      <c r="AQ14" s="837"/>
      <c r="AR14" s="837"/>
      <c r="AS14" s="837"/>
      <c r="AT14" s="837"/>
      <c r="AU14" s="838"/>
      <c r="AV14" s="838"/>
      <c r="AW14" s="838"/>
      <c r="AX14" s="838"/>
      <c r="AY14" s="839"/>
      <c r="AZ14" s="232"/>
      <c r="BA14" s="232"/>
      <c r="BB14" s="232"/>
      <c r="BC14" s="232"/>
      <c r="BD14" s="232"/>
      <c r="BE14" s="233"/>
      <c r="BF14" s="233"/>
      <c r="BG14" s="233"/>
      <c r="BH14" s="233"/>
      <c r="BI14" s="233"/>
      <c r="BJ14" s="233"/>
      <c r="BK14" s="233"/>
      <c r="BL14" s="233"/>
      <c r="BM14" s="233"/>
      <c r="BN14" s="233"/>
      <c r="BO14" s="233"/>
      <c r="BP14" s="233"/>
      <c r="BQ14" s="242">
        <v>8</v>
      </c>
      <c r="BR14" s="243"/>
      <c r="BS14" s="840"/>
      <c r="BT14" s="841"/>
      <c r="BU14" s="841"/>
      <c r="BV14" s="841"/>
      <c r="BW14" s="841"/>
      <c r="BX14" s="841"/>
      <c r="BY14" s="841"/>
      <c r="BZ14" s="841"/>
      <c r="CA14" s="841"/>
      <c r="CB14" s="841"/>
      <c r="CC14" s="841"/>
      <c r="CD14" s="841"/>
      <c r="CE14" s="841"/>
      <c r="CF14" s="841"/>
      <c r="CG14" s="842"/>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15"/>
      <c r="DW14" s="816"/>
      <c r="DX14" s="816"/>
      <c r="DY14" s="816"/>
      <c r="DZ14" s="817"/>
      <c r="EA14" s="234"/>
    </row>
    <row r="15" spans="1:131" s="235" customFormat="1" ht="26.25" customHeight="1" x14ac:dyDescent="0.15">
      <c r="A15" s="241">
        <v>9</v>
      </c>
      <c r="B15" s="818"/>
      <c r="C15" s="819"/>
      <c r="D15" s="819"/>
      <c r="E15" s="819"/>
      <c r="F15" s="819"/>
      <c r="G15" s="819"/>
      <c r="H15" s="819"/>
      <c r="I15" s="819"/>
      <c r="J15" s="819"/>
      <c r="K15" s="819"/>
      <c r="L15" s="819"/>
      <c r="M15" s="819"/>
      <c r="N15" s="819"/>
      <c r="O15" s="819"/>
      <c r="P15" s="820"/>
      <c r="Q15" s="830"/>
      <c r="R15" s="831"/>
      <c r="S15" s="831"/>
      <c r="T15" s="831"/>
      <c r="U15" s="831"/>
      <c r="V15" s="831"/>
      <c r="W15" s="831"/>
      <c r="X15" s="831"/>
      <c r="Y15" s="831"/>
      <c r="Z15" s="831"/>
      <c r="AA15" s="831"/>
      <c r="AB15" s="831"/>
      <c r="AC15" s="831"/>
      <c r="AD15" s="831"/>
      <c r="AE15" s="832"/>
      <c r="AF15" s="833"/>
      <c r="AG15" s="834"/>
      <c r="AH15" s="834"/>
      <c r="AI15" s="834"/>
      <c r="AJ15" s="835"/>
      <c r="AK15" s="836"/>
      <c r="AL15" s="837"/>
      <c r="AM15" s="837"/>
      <c r="AN15" s="837"/>
      <c r="AO15" s="837"/>
      <c r="AP15" s="837"/>
      <c r="AQ15" s="837"/>
      <c r="AR15" s="837"/>
      <c r="AS15" s="837"/>
      <c r="AT15" s="837"/>
      <c r="AU15" s="838"/>
      <c r="AV15" s="838"/>
      <c r="AW15" s="838"/>
      <c r="AX15" s="838"/>
      <c r="AY15" s="839"/>
      <c r="AZ15" s="232"/>
      <c r="BA15" s="232"/>
      <c r="BB15" s="232"/>
      <c r="BC15" s="232"/>
      <c r="BD15" s="232"/>
      <c r="BE15" s="233"/>
      <c r="BF15" s="233"/>
      <c r="BG15" s="233"/>
      <c r="BH15" s="233"/>
      <c r="BI15" s="233"/>
      <c r="BJ15" s="233"/>
      <c r="BK15" s="233"/>
      <c r="BL15" s="233"/>
      <c r="BM15" s="233"/>
      <c r="BN15" s="233"/>
      <c r="BO15" s="233"/>
      <c r="BP15" s="233"/>
      <c r="BQ15" s="242">
        <v>9</v>
      </c>
      <c r="BR15" s="243"/>
      <c r="BS15" s="840"/>
      <c r="BT15" s="841"/>
      <c r="BU15" s="841"/>
      <c r="BV15" s="841"/>
      <c r="BW15" s="841"/>
      <c r="BX15" s="841"/>
      <c r="BY15" s="841"/>
      <c r="BZ15" s="841"/>
      <c r="CA15" s="841"/>
      <c r="CB15" s="841"/>
      <c r="CC15" s="841"/>
      <c r="CD15" s="841"/>
      <c r="CE15" s="841"/>
      <c r="CF15" s="841"/>
      <c r="CG15" s="842"/>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15"/>
      <c r="DW15" s="816"/>
      <c r="DX15" s="816"/>
      <c r="DY15" s="816"/>
      <c r="DZ15" s="817"/>
      <c r="EA15" s="234"/>
    </row>
    <row r="16" spans="1:131" s="235" customFormat="1" ht="26.25" customHeight="1" x14ac:dyDescent="0.15">
      <c r="A16" s="241">
        <v>10</v>
      </c>
      <c r="B16" s="818"/>
      <c r="C16" s="819"/>
      <c r="D16" s="819"/>
      <c r="E16" s="819"/>
      <c r="F16" s="819"/>
      <c r="G16" s="819"/>
      <c r="H16" s="819"/>
      <c r="I16" s="819"/>
      <c r="J16" s="819"/>
      <c r="K16" s="819"/>
      <c r="L16" s="819"/>
      <c r="M16" s="819"/>
      <c r="N16" s="819"/>
      <c r="O16" s="819"/>
      <c r="P16" s="820"/>
      <c r="Q16" s="830"/>
      <c r="R16" s="831"/>
      <c r="S16" s="831"/>
      <c r="T16" s="831"/>
      <c r="U16" s="831"/>
      <c r="V16" s="831"/>
      <c r="W16" s="831"/>
      <c r="X16" s="831"/>
      <c r="Y16" s="831"/>
      <c r="Z16" s="831"/>
      <c r="AA16" s="831"/>
      <c r="AB16" s="831"/>
      <c r="AC16" s="831"/>
      <c r="AD16" s="831"/>
      <c r="AE16" s="832"/>
      <c r="AF16" s="833"/>
      <c r="AG16" s="834"/>
      <c r="AH16" s="834"/>
      <c r="AI16" s="834"/>
      <c r="AJ16" s="835"/>
      <c r="AK16" s="836"/>
      <c r="AL16" s="837"/>
      <c r="AM16" s="837"/>
      <c r="AN16" s="837"/>
      <c r="AO16" s="837"/>
      <c r="AP16" s="837"/>
      <c r="AQ16" s="837"/>
      <c r="AR16" s="837"/>
      <c r="AS16" s="837"/>
      <c r="AT16" s="837"/>
      <c r="AU16" s="838"/>
      <c r="AV16" s="838"/>
      <c r="AW16" s="838"/>
      <c r="AX16" s="838"/>
      <c r="AY16" s="839"/>
      <c r="AZ16" s="232"/>
      <c r="BA16" s="232"/>
      <c r="BB16" s="232"/>
      <c r="BC16" s="232"/>
      <c r="BD16" s="232"/>
      <c r="BE16" s="233"/>
      <c r="BF16" s="233"/>
      <c r="BG16" s="233"/>
      <c r="BH16" s="233"/>
      <c r="BI16" s="233"/>
      <c r="BJ16" s="233"/>
      <c r="BK16" s="233"/>
      <c r="BL16" s="233"/>
      <c r="BM16" s="233"/>
      <c r="BN16" s="233"/>
      <c r="BO16" s="233"/>
      <c r="BP16" s="233"/>
      <c r="BQ16" s="242">
        <v>10</v>
      </c>
      <c r="BR16" s="243"/>
      <c r="BS16" s="840"/>
      <c r="BT16" s="841"/>
      <c r="BU16" s="841"/>
      <c r="BV16" s="841"/>
      <c r="BW16" s="841"/>
      <c r="BX16" s="841"/>
      <c r="BY16" s="841"/>
      <c r="BZ16" s="841"/>
      <c r="CA16" s="841"/>
      <c r="CB16" s="841"/>
      <c r="CC16" s="841"/>
      <c r="CD16" s="841"/>
      <c r="CE16" s="841"/>
      <c r="CF16" s="841"/>
      <c r="CG16" s="842"/>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15"/>
      <c r="DW16" s="816"/>
      <c r="DX16" s="816"/>
      <c r="DY16" s="816"/>
      <c r="DZ16" s="817"/>
      <c r="EA16" s="234"/>
    </row>
    <row r="17" spans="1:131" s="235" customFormat="1" ht="26.25" customHeight="1" x14ac:dyDescent="0.15">
      <c r="A17" s="241">
        <v>11</v>
      </c>
      <c r="B17" s="818"/>
      <c r="C17" s="819"/>
      <c r="D17" s="819"/>
      <c r="E17" s="819"/>
      <c r="F17" s="819"/>
      <c r="G17" s="819"/>
      <c r="H17" s="819"/>
      <c r="I17" s="819"/>
      <c r="J17" s="819"/>
      <c r="K17" s="819"/>
      <c r="L17" s="819"/>
      <c r="M17" s="819"/>
      <c r="N17" s="819"/>
      <c r="O17" s="819"/>
      <c r="P17" s="820"/>
      <c r="Q17" s="830"/>
      <c r="R17" s="831"/>
      <c r="S17" s="831"/>
      <c r="T17" s="831"/>
      <c r="U17" s="831"/>
      <c r="V17" s="831"/>
      <c r="W17" s="831"/>
      <c r="X17" s="831"/>
      <c r="Y17" s="831"/>
      <c r="Z17" s="831"/>
      <c r="AA17" s="831"/>
      <c r="AB17" s="831"/>
      <c r="AC17" s="831"/>
      <c r="AD17" s="831"/>
      <c r="AE17" s="832"/>
      <c r="AF17" s="833"/>
      <c r="AG17" s="834"/>
      <c r="AH17" s="834"/>
      <c r="AI17" s="834"/>
      <c r="AJ17" s="835"/>
      <c r="AK17" s="836"/>
      <c r="AL17" s="837"/>
      <c r="AM17" s="837"/>
      <c r="AN17" s="837"/>
      <c r="AO17" s="837"/>
      <c r="AP17" s="837"/>
      <c r="AQ17" s="837"/>
      <c r="AR17" s="837"/>
      <c r="AS17" s="837"/>
      <c r="AT17" s="837"/>
      <c r="AU17" s="838"/>
      <c r="AV17" s="838"/>
      <c r="AW17" s="838"/>
      <c r="AX17" s="838"/>
      <c r="AY17" s="839"/>
      <c r="AZ17" s="232"/>
      <c r="BA17" s="232"/>
      <c r="BB17" s="232"/>
      <c r="BC17" s="232"/>
      <c r="BD17" s="232"/>
      <c r="BE17" s="233"/>
      <c r="BF17" s="233"/>
      <c r="BG17" s="233"/>
      <c r="BH17" s="233"/>
      <c r="BI17" s="233"/>
      <c r="BJ17" s="233"/>
      <c r="BK17" s="233"/>
      <c r="BL17" s="233"/>
      <c r="BM17" s="233"/>
      <c r="BN17" s="233"/>
      <c r="BO17" s="233"/>
      <c r="BP17" s="233"/>
      <c r="BQ17" s="242">
        <v>11</v>
      </c>
      <c r="BR17" s="243"/>
      <c r="BS17" s="840"/>
      <c r="BT17" s="841"/>
      <c r="BU17" s="841"/>
      <c r="BV17" s="841"/>
      <c r="BW17" s="841"/>
      <c r="BX17" s="841"/>
      <c r="BY17" s="841"/>
      <c r="BZ17" s="841"/>
      <c r="CA17" s="841"/>
      <c r="CB17" s="841"/>
      <c r="CC17" s="841"/>
      <c r="CD17" s="841"/>
      <c r="CE17" s="841"/>
      <c r="CF17" s="841"/>
      <c r="CG17" s="842"/>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15"/>
      <c r="DW17" s="816"/>
      <c r="DX17" s="816"/>
      <c r="DY17" s="816"/>
      <c r="DZ17" s="817"/>
      <c r="EA17" s="234"/>
    </row>
    <row r="18" spans="1:131" s="235" customFormat="1" ht="26.25" customHeight="1" x14ac:dyDescent="0.15">
      <c r="A18" s="241">
        <v>12</v>
      </c>
      <c r="B18" s="818"/>
      <c r="C18" s="819"/>
      <c r="D18" s="819"/>
      <c r="E18" s="819"/>
      <c r="F18" s="819"/>
      <c r="G18" s="819"/>
      <c r="H18" s="819"/>
      <c r="I18" s="819"/>
      <c r="J18" s="819"/>
      <c r="K18" s="819"/>
      <c r="L18" s="819"/>
      <c r="M18" s="819"/>
      <c r="N18" s="819"/>
      <c r="O18" s="819"/>
      <c r="P18" s="820"/>
      <c r="Q18" s="830"/>
      <c r="R18" s="831"/>
      <c r="S18" s="831"/>
      <c r="T18" s="831"/>
      <c r="U18" s="831"/>
      <c r="V18" s="831"/>
      <c r="W18" s="831"/>
      <c r="X18" s="831"/>
      <c r="Y18" s="831"/>
      <c r="Z18" s="831"/>
      <c r="AA18" s="831"/>
      <c r="AB18" s="831"/>
      <c r="AC18" s="831"/>
      <c r="AD18" s="831"/>
      <c r="AE18" s="832"/>
      <c r="AF18" s="833"/>
      <c r="AG18" s="834"/>
      <c r="AH18" s="834"/>
      <c r="AI18" s="834"/>
      <c r="AJ18" s="835"/>
      <c r="AK18" s="836"/>
      <c r="AL18" s="837"/>
      <c r="AM18" s="837"/>
      <c r="AN18" s="837"/>
      <c r="AO18" s="837"/>
      <c r="AP18" s="837"/>
      <c r="AQ18" s="837"/>
      <c r="AR18" s="837"/>
      <c r="AS18" s="837"/>
      <c r="AT18" s="837"/>
      <c r="AU18" s="838"/>
      <c r="AV18" s="838"/>
      <c r="AW18" s="838"/>
      <c r="AX18" s="838"/>
      <c r="AY18" s="839"/>
      <c r="AZ18" s="232"/>
      <c r="BA18" s="232"/>
      <c r="BB18" s="232"/>
      <c r="BC18" s="232"/>
      <c r="BD18" s="232"/>
      <c r="BE18" s="233"/>
      <c r="BF18" s="233"/>
      <c r="BG18" s="233"/>
      <c r="BH18" s="233"/>
      <c r="BI18" s="233"/>
      <c r="BJ18" s="233"/>
      <c r="BK18" s="233"/>
      <c r="BL18" s="233"/>
      <c r="BM18" s="233"/>
      <c r="BN18" s="233"/>
      <c r="BO18" s="233"/>
      <c r="BP18" s="233"/>
      <c r="BQ18" s="242">
        <v>12</v>
      </c>
      <c r="BR18" s="243"/>
      <c r="BS18" s="840"/>
      <c r="BT18" s="841"/>
      <c r="BU18" s="841"/>
      <c r="BV18" s="841"/>
      <c r="BW18" s="841"/>
      <c r="BX18" s="841"/>
      <c r="BY18" s="841"/>
      <c r="BZ18" s="841"/>
      <c r="CA18" s="841"/>
      <c r="CB18" s="841"/>
      <c r="CC18" s="841"/>
      <c r="CD18" s="841"/>
      <c r="CE18" s="841"/>
      <c r="CF18" s="841"/>
      <c r="CG18" s="842"/>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15"/>
      <c r="DW18" s="816"/>
      <c r="DX18" s="816"/>
      <c r="DY18" s="816"/>
      <c r="DZ18" s="817"/>
      <c r="EA18" s="234"/>
    </row>
    <row r="19" spans="1:131" s="235" customFormat="1" ht="26.25" customHeight="1" x14ac:dyDescent="0.15">
      <c r="A19" s="241">
        <v>13</v>
      </c>
      <c r="B19" s="818"/>
      <c r="C19" s="819"/>
      <c r="D19" s="819"/>
      <c r="E19" s="819"/>
      <c r="F19" s="819"/>
      <c r="G19" s="819"/>
      <c r="H19" s="819"/>
      <c r="I19" s="819"/>
      <c r="J19" s="819"/>
      <c r="K19" s="819"/>
      <c r="L19" s="819"/>
      <c r="M19" s="819"/>
      <c r="N19" s="819"/>
      <c r="O19" s="819"/>
      <c r="P19" s="820"/>
      <c r="Q19" s="830"/>
      <c r="R19" s="831"/>
      <c r="S19" s="831"/>
      <c r="T19" s="831"/>
      <c r="U19" s="831"/>
      <c r="V19" s="831"/>
      <c r="W19" s="831"/>
      <c r="X19" s="831"/>
      <c r="Y19" s="831"/>
      <c r="Z19" s="831"/>
      <c r="AA19" s="831"/>
      <c r="AB19" s="831"/>
      <c r="AC19" s="831"/>
      <c r="AD19" s="831"/>
      <c r="AE19" s="832"/>
      <c r="AF19" s="833"/>
      <c r="AG19" s="834"/>
      <c r="AH19" s="834"/>
      <c r="AI19" s="834"/>
      <c r="AJ19" s="835"/>
      <c r="AK19" s="836"/>
      <c r="AL19" s="837"/>
      <c r="AM19" s="837"/>
      <c r="AN19" s="837"/>
      <c r="AO19" s="837"/>
      <c r="AP19" s="837"/>
      <c r="AQ19" s="837"/>
      <c r="AR19" s="837"/>
      <c r="AS19" s="837"/>
      <c r="AT19" s="837"/>
      <c r="AU19" s="838"/>
      <c r="AV19" s="838"/>
      <c r="AW19" s="838"/>
      <c r="AX19" s="838"/>
      <c r="AY19" s="839"/>
      <c r="AZ19" s="232"/>
      <c r="BA19" s="232"/>
      <c r="BB19" s="232"/>
      <c r="BC19" s="232"/>
      <c r="BD19" s="232"/>
      <c r="BE19" s="233"/>
      <c r="BF19" s="233"/>
      <c r="BG19" s="233"/>
      <c r="BH19" s="233"/>
      <c r="BI19" s="233"/>
      <c r="BJ19" s="233"/>
      <c r="BK19" s="233"/>
      <c r="BL19" s="233"/>
      <c r="BM19" s="233"/>
      <c r="BN19" s="233"/>
      <c r="BO19" s="233"/>
      <c r="BP19" s="233"/>
      <c r="BQ19" s="242">
        <v>13</v>
      </c>
      <c r="BR19" s="243"/>
      <c r="BS19" s="840"/>
      <c r="BT19" s="841"/>
      <c r="BU19" s="841"/>
      <c r="BV19" s="841"/>
      <c r="BW19" s="841"/>
      <c r="BX19" s="841"/>
      <c r="BY19" s="841"/>
      <c r="BZ19" s="841"/>
      <c r="CA19" s="841"/>
      <c r="CB19" s="841"/>
      <c r="CC19" s="841"/>
      <c r="CD19" s="841"/>
      <c r="CE19" s="841"/>
      <c r="CF19" s="841"/>
      <c r="CG19" s="842"/>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15"/>
      <c r="DW19" s="816"/>
      <c r="DX19" s="816"/>
      <c r="DY19" s="816"/>
      <c r="DZ19" s="817"/>
      <c r="EA19" s="234"/>
    </row>
    <row r="20" spans="1:131" s="235" customFormat="1" ht="26.25" customHeight="1" x14ac:dyDescent="0.15">
      <c r="A20" s="241">
        <v>14</v>
      </c>
      <c r="B20" s="818"/>
      <c r="C20" s="819"/>
      <c r="D20" s="819"/>
      <c r="E20" s="819"/>
      <c r="F20" s="819"/>
      <c r="G20" s="819"/>
      <c r="H20" s="819"/>
      <c r="I20" s="819"/>
      <c r="J20" s="819"/>
      <c r="K20" s="819"/>
      <c r="L20" s="819"/>
      <c r="M20" s="819"/>
      <c r="N20" s="819"/>
      <c r="O20" s="819"/>
      <c r="P20" s="820"/>
      <c r="Q20" s="830"/>
      <c r="R20" s="831"/>
      <c r="S20" s="831"/>
      <c r="T20" s="831"/>
      <c r="U20" s="831"/>
      <c r="V20" s="831"/>
      <c r="W20" s="831"/>
      <c r="X20" s="831"/>
      <c r="Y20" s="831"/>
      <c r="Z20" s="831"/>
      <c r="AA20" s="831"/>
      <c r="AB20" s="831"/>
      <c r="AC20" s="831"/>
      <c r="AD20" s="831"/>
      <c r="AE20" s="832"/>
      <c r="AF20" s="833"/>
      <c r="AG20" s="834"/>
      <c r="AH20" s="834"/>
      <c r="AI20" s="834"/>
      <c r="AJ20" s="835"/>
      <c r="AK20" s="836"/>
      <c r="AL20" s="837"/>
      <c r="AM20" s="837"/>
      <c r="AN20" s="837"/>
      <c r="AO20" s="837"/>
      <c r="AP20" s="837"/>
      <c r="AQ20" s="837"/>
      <c r="AR20" s="837"/>
      <c r="AS20" s="837"/>
      <c r="AT20" s="837"/>
      <c r="AU20" s="838"/>
      <c r="AV20" s="838"/>
      <c r="AW20" s="838"/>
      <c r="AX20" s="838"/>
      <c r="AY20" s="839"/>
      <c r="AZ20" s="232"/>
      <c r="BA20" s="232"/>
      <c r="BB20" s="232"/>
      <c r="BC20" s="232"/>
      <c r="BD20" s="232"/>
      <c r="BE20" s="233"/>
      <c r="BF20" s="233"/>
      <c r="BG20" s="233"/>
      <c r="BH20" s="233"/>
      <c r="BI20" s="233"/>
      <c r="BJ20" s="233"/>
      <c r="BK20" s="233"/>
      <c r="BL20" s="233"/>
      <c r="BM20" s="233"/>
      <c r="BN20" s="233"/>
      <c r="BO20" s="233"/>
      <c r="BP20" s="233"/>
      <c r="BQ20" s="242">
        <v>14</v>
      </c>
      <c r="BR20" s="243"/>
      <c r="BS20" s="840"/>
      <c r="BT20" s="841"/>
      <c r="BU20" s="841"/>
      <c r="BV20" s="841"/>
      <c r="BW20" s="841"/>
      <c r="BX20" s="841"/>
      <c r="BY20" s="841"/>
      <c r="BZ20" s="841"/>
      <c r="CA20" s="841"/>
      <c r="CB20" s="841"/>
      <c r="CC20" s="841"/>
      <c r="CD20" s="841"/>
      <c r="CE20" s="841"/>
      <c r="CF20" s="841"/>
      <c r="CG20" s="842"/>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15"/>
      <c r="DW20" s="816"/>
      <c r="DX20" s="816"/>
      <c r="DY20" s="816"/>
      <c r="DZ20" s="817"/>
      <c r="EA20" s="234"/>
    </row>
    <row r="21" spans="1:131" s="235" customFormat="1" ht="26.25" customHeight="1" thickBot="1" x14ac:dyDescent="0.2">
      <c r="A21" s="241">
        <v>15</v>
      </c>
      <c r="B21" s="818"/>
      <c r="C21" s="819"/>
      <c r="D21" s="819"/>
      <c r="E21" s="819"/>
      <c r="F21" s="819"/>
      <c r="G21" s="819"/>
      <c r="H21" s="819"/>
      <c r="I21" s="819"/>
      <c r="J21" s="819"/>
      <c r="K21" s="819"/>
      <c r="L21" s="819"/>
      <c r="M21" s="819"/>
      <c r="N21" s="819"/>
      <c r="O21" s="819"/>
      <c r="P21" s="820"/>
      <c r="Q21" s="830"/>
      <c r="R21" s="831"/>
      <c r="S21" s="831"/>
      <c r="T21" s="831"/>
      <c r="U21" s="831"/>
      <c r="V21" s="831"/>
      <c r="W21" s="831"/>
      <c r="X21" s="831"/>
      <c r="Y21" s="831"/>
      <c r="Z21" s="831"/>
      <c r="AA21" s="831"/>
      <c r="AB21" s="831"/>
      <c r="AC21" s="831"/>
      <c r="AD21" s="831"/>
      <c r="AE21" s="832"/>
      <c r="AF21" s="833"/>
      <c r="AG21" s="834"/>
      <c r="AH21" s="834"/>
      <c r="AI21" s="834"/>
      <c r="AJ21" s="835"/>
      <c r="AK21" s="836"/>
      <c r="AL21" s="837"/>
      <c r="AM21" s="837"/>
      <c r="AN21" s="837"/>
      <c r="AO21" s="837"/>
      <c r="AP21" s="837"/>
      <c r="AQ21" s="837"/>
      <c r="AR21" s="837"/>
      <c r="AS21" s="837"/>
      <c r="AT21" s="837"/>
      <c r="AU21" s="838"/>
      <c r="AV21" s="838"/>
      <c r="AW21" s="838"/>
      <c r="AX21" s="838"/>
      <c r="AY21" s="839"/>
      <c r="AZ21" s="232"/>
      <c r="BA21" s="232"/>
      <c r="BB21" s="232"/>
      <c r="BC21" s="232"/>
      <c r="BD21" s="232"/>
      <c r="BE21" s="233"/>
      <c r="BF21" s="233"/>
      <c r="BG21" s="233"/>
      <c r="BH21" s="233"/>
      <c r="BI21" s="233"/>
      <c r="BJ21" s="233"/>
      <c r="BK21" s="233"/>
      <c r="BL21" s="233"/>
      <c r="BM21" s="233"/>
      <c r="BN21" s="233"/>
      <c r="BO21" s="233"/>
      <c r="BP21" s="233"/>
      <c r="BQ21" s="242">
        <v>15</v>
      </c>
      <c r="BR21" s="243"/>
      <c r="BS21" s="840"/>
      <c r="BT21" s="841"/>
      <c r="BU21" s="841"/>
      <c r="BV21" s="841"/>
      <c r="BW21" s="841"/>
      <c r="BX21" s="841"/>
      <c r="BY21" s="841"/>
      <c r="BZ21" s="841"/>
      <c r="CA21" s="841"/>
      <c r="CB21" s="841"/>
      <c r="CC21" s="841"/>
      <c r="CD21" s="841"/>
      <c r="CE21" s="841"/>
      <c r="CF21" s="841"/>
      <c r="CG21" s="842"/>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15"/>
      <c r="DW21" s="816"/>
      <c r="DX21" s="816"/>
      <c r="DY21" s="816"/>
      <c r="DZ21" s="817"/>
      <c r="EA21" s="234"/>
    </row>
    <row r="22" spans="1:131" s="235" customFormat="1" ht="26.25" customHeight="1" x14ac:dyDescent="0.15">
      <c r="A22" s="241">
        <v>16</v>
      </c>
      <c r="B22" s="818"/>
      <c r="C22" s="819"/>
      <c r="D22" s="819"/>
      <c r="E22" s="819"/>
      <c r="F22" s="819"/>
      <c r="G22" s="819"/>
      <c r="H22" s="819"/>
      <c r="I22" s="819"/>
      <c r="J22" s="819"/>
      <c r="K22" s="819"/>
      <c r="L22" s="819"/>
      <c r="M22" s="819"/>
      <c r="N22" s="819"/>
      <c r="O22" s="819"/>
      <c r="P22" s="820"/>
      <c r="Q22" s="850"/>
      <c r="R22" s="851"/>
      <c r="S22" s="851"/>
      <c r="T22" s="851"/>
      <c r="U22" s="851"/>
      <c r="V22" s="851"/>
      <c r="W22" s="851"/>
      <c r="X22" s="851"/>
      <c r="Y22" s="851"/>
      <c r="Z22" s="851"/>
      <c r="AA22" s="851"/>
      <c r="AB22" s="851"/>
      <c r="AC22" s="851"/>
      <c r="AD22" s="851"/>
      <c r="AE22" s="852"/>
      <c r="AF22" s="833"/>
      <c r="AG22" s="834"/>
      <c r="AH22" s="834"/>
      <c r="AI22" s="834"/>
      <c r="AJ22" s="835"/>
      <c r="AK22" s="865"/>
      <c r="AL22" s="866"/>
      <c r="AM22" s="866"/>
      <c r="AN22" s="866"/>
      <c r="AO22" s="866"/>
      <c r="AP22" s="866"/>
      <c r="AQ22" s="866"/>
      <c r="AR22" s="866"/>
      <c r="AS22" s="866"/>
      <c r="AT22" s="866"/>
      <c r="AU22" s="867"/>
      <c r="AV22" s="867"/>
      <c r="AW22" s="867"/>
      <c r="AX22" s="867"/>
      <c r="AY22" s="868"/>
      <c r="AZ22" s="869" t="s">
        <v>385</v>
      </c>
      <c r="BA22" s="869"/>
      <c r="BB22" s="869"/>
      <c r="BC22" s="869"/>
      <c r="BD22" s="870"/>
      <c r="BE22" s="233"/>
      <c r="BF22" s="233"/>
      <c r="BG22" s="233"/>
      <c r="BH22" s="233"/>
      <c r="BI22" s="233"/>
      <c r="BJ22" s="233"/>
      <c r="BK22" s="233"/>
      <c r="BL22" s="233"/>
      <c r="BM22" s="233"/>
      <c r="BN22" s="233"/>
      <c r="BO22" s="233"/>
      <c r="BP22" s="233"/>
      <c r="BQ22" s="242">
        <v>16</v>
      </c>
      <c r="BR22" s="243"/>
      <c r="BS22" s="840"/>
      <c r="BT22" s="841"/>
      <c r="BU22" s="841"/>
      <c r="BV22" s="841"/>
      <c r="BW22" s="841"/>
      <c r="BX22" s="841"/>
      <c r="BY22" s="841"/>
      <c r="BZ22" s="841"/>
      <c r="CA22" s="841"/>
      <c r="CB22" s="841"/>
      <c r="CC22" s="841"/>
      <c r="CD22" s="841"/>
      <c r="CE22" s="841"/>
      <c r="CF22" s="841"/>
      <c r="CG22" s="842"/>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15"/>
      <c r="DW22" s="816"/>
      <c r="DX22" s="816"/>
      <c r="DY22" s="816"/>
      <c r="DZ22" s="817"/>
      <c r="EA22" s="234"/>
    </row>
    <row r="23" spans="1:131" s="235" customFormat="1" ht="26.25" customHeight="1" thickBot="1" x14ac:dyDescent="0.2">
      <c r="A23" s="244" t="s">
        <v>386</v>
      </c>
      <c r="B23" s="853" t="s">
        <v>387</v>
      </c>
      <c r="C23" s="854"/>
      <c r="D23" s="854"/>
      <c r="E23" s="854"/>
      <c r="F23" s="854"/>
      <c r="G23" s="854"/>
      <c r="H23" s="854"/>
      <c r="I23" s="854"/>
      <c r="J23" s="854"/>
      <c r="K23" s="854"/>
      <c r="L23" s="854"/>
      <c r="M23" s="854"/>
      <c r="N23" s="854"/>
      <c r="O23" s="854"/>
      <c r="P23" s="855"/>
      <c r="Q23" s="856"/>
      <c r="R23" s="857"/>
      <c r="S23" s="857"/>
      <c r="T23" s="857"/>
      <c r="U23" s="857"/>
      <c r="V23" s="857"/>
      <c r="W23" s="857"/>
      <c r="X23" s="857"/>
      <c r="Y23" s="857"/>
      <c r="Z23" s="857"/>
      <c r="AA23" s="857"/>
      <c r="AB23" s="857"/>
      <c r="AC23" s="857"/>
      <c r="AD23" s="857"/>
      <c r="AE23" s="858"/>
      <c r="AF23" s="859">
        <v>17</v>
      </c>
      <c r="AG23" s="857"/>
      <c r="AH23" s="857"/>
      <c r="AI23" s="857"/>
      <c r="AJ23" s="860"/>
      <c r="AK23" s="861"/>
      <c r="AL23" s="862"/>
      <c r="AM23" s="862"/>
      <c r="AN23" s="862"/>
      <c r="AO23" s="862"/>
      <c r="AP23" s="857"/>
      <c r="AQ23" s="857"/>
      <c r="AR23" s="857"/>
      <c r="AS23" s="857"/>
      <c r="AT23" s="857"/>
      <c r="AU23" s="863"/>
      <c r="AV23" s="863"/>
      <c r="AW23" s="863"/>
      <c r="AX23" s="863"/>
      <c r="AY23" s="864"/>
      <c r="AZ23" s="872" t="s">
        <v>388</v>
      </c>
      <c r="BA23" s="873"/>
      <c r="BB23" s="873"/>
      <c r="BC23" s="873"/>
      <c r="BD23" s="874"/>
      <c r="BE23" s="233"/>
      <c r="BF23" s="233"/>
      <c r="BG23" s="233"/>
      <c r="BH23" s="233"/>
      <c r="BI23" s="233"/>
      <c r="BJ23" s="233"/>
      <c r="BK23" s="233"/>
      <c r="BL23" s="233"/>
      <c r="BM23" s="233"/>
      <c r="BN23" s="233"/>
      <c r="BO23" s="233"/>
      <c r="BP23" s="233"/>
      <c r="BQ23" s="242">
        <v>17</v>
      </c>
      <c r="BR23" s="243"/>
      <c r="BS23" s="840"/>
      <c r="BT23" s="841"/>
      <c r="BU23" s="841"/>
      <c r="BV23" s="841"/>
      <c r="BW23" s="841"/>
      <c r="BX23" s="841"/>
      <c r="BY23" s="841"/>
      <c r="BZ23" s="841"/>
      <c r="CA23" s="841"/>
      <c r="CB23" s="841"/>
      <c r="CC23" s="841"/>
      <c r="CD23" s="841"/>
      <c r="CE23" s="841"/>
      <c r="CF23" s="841"/>
      <c r="CG23" s="842"/>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15"/>
      <c r="DW23" s="816"/>
      <c r="DX23" s="816"/>
      <c r="DY23" s="816"/>
      <c r="DZ23" s="817"/>
      <c r="EA23" s="234"/>
    </row>
    <row r="24" spans="1:131" s="235" customFormat="1" ht="26.25" customHeight="1" x14ac:dyDescent="0.15">
      <c r="A24" s="871" t="s">
        <v>389</v>
      </c>
      <c r="B24" s="871"/>
      <c r="C24" s="871"/>
      <c r="D24" s="871"/>
      <c r="E24" s="871"/>
      <c r="F24" s="871"/>
      <c r="G24" s="871"/>
      <c r="H24" s="871"/>
      <c r="I24" s="871"/>
      <c r="J24" s="871"/>
      <c r="K24" s="871"/>
      <c r="L24" s="871"/>
      <c r="M24" s="871"/>
      <c r="N24" s="871"/>
      <c r="O24" s="871"/>
      <c r="P24" s="871"/>
      <c r="Q24" s="871"/>
      <c r="R24" s="871"/>
      <c r="S24" s="871"/>
      <c r="T24" s="871"/>
      <c r="U24" s="871"/>
      <c r="V24" s="871"/>
      <c r="W24" s="871"/>
      <c r="X24" s="871"/>
      <c r="Y24" s="871"/>
      <c r="Z24" s="871"/>
      <c r="AA24" s="871"/>
      <c r="AB24" s="871"/>
      <c r="AC24" s="871"/>
      <c r="AD24" s="871"/>
      <c r="AE24" s="871"/>
      <c r="AF24" s="871"/>
      <c r="AG24" s="871"/>
      <c r="AH24" s="871"/>
      <c r="AI24" s="871"/>
      <c r="AJ24" s="871"/>
      <c r="AK24" s="871"/>
      <c r="AL24" s="871"/>
      <c r="AM24" s="871"/>
      <c r="AN24" s="871"/>
      <c r="AO24" s="871"/>
      <c r="AP24" s="871"/>
      <c r="AQ24" s="871"/>
      <c r="AR24" s="871"/>
      <c r="AS24" s="871"/>
      <c r="AT24" s="871"/>
      <c r="AU24" s="871"/>
      <c r="AV24" s="871"/>
      <c r="AW24" s="871"/>
      <c r="AX24" s="871"/>
      <c r="AY24" s="871"/>
      <c r="AZ24" s="232"/>
      <c r="BA24" s="232"/>
      <c r="BB24" s="232"/>
      <c r="BC24" s="232"/>
      <c r="BD24" s="232"/>
      <c r="BE24" s="233"/>
      <c r="BF24" s="233"/>
      <c r="BG24" s="233"/>
      <c r="BH24" s="233"/>
      <c r="BI24" s="233"/>
      <c r="BJ24" s="233"/>
      <c r="BK24" s="233"/>
      <c r="BL24" s="233"/>
      <c r="BM24" s="233"/>
      <c r="BN24" s="233"/>
      <c r="BO24" s="233"/>
      <c r="BP24" s="233"/>
      <c r="BQ24" s="242">
        <v>18</v>
      </c>
      <c r="BR24" s="243"/>
      <c r="BS24" s="840"/>
      <c r="BT24" s="841"/>
      <c r="BU24" s="841"/>
      <c r="BV24" s="841"/>
      <c r="BW24" s="841"/>
      <c r="BX24" s="841"/>
      <c r="BY24" s="841"/>
      <c r="BZ24" s="841"/>
      <c r="CA24" s="841"/>
      <c r="CB24" s="841"/>
      <c r="CC24" s="841"/>
      <c r="CD24" s="841"/>
      <c r="CE24" s="841"/>
      <c r="CF24" s="841"/>
      <c r="CG24" s="842"/>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15"/>
      <c r="DW24" s="816"/>
      <c r="DX24" s="816"/>
      <c r="DY24" s="816"/>
      <c r="DZ24" s="817"/>
      <c r="EA24" s="234"/>
    </row>
    <row r="25" spans="1:131" s="227" customFormat="1" ht="26.25" customHeight="1" thickBot="1" x14ac:dyDescent="0.2">
      <c r="A25" s="824" t="s">
        <v>390</v>
      </c>
      <c r="B25" s="824"/>
      <c r="C25" s="824"/>
      <c r="D25" s="824"/>
      <c r="E25" s="824"/>
      <c r="F25" s="824"/>
      <c r="G25" s="824"/>
      <c r="H25" s="824"/>
      <c r="I25" s="824"/>
      <c r="J25" s="824"/>
      <c r="K25" s="824"/>
      <c r="L25" s="824"/>
      <c r="M25" s="824"/>
      <c r="N25" s="824"/>
      <c r="O25" s="824"/>
      <c r="P25" s="824"/>
      <c r="Q25" s="824"/>
      <c r="R25" s="824"/>
      <c r="S25" s="824"/>
      <c r="T25" s="824"/>
      <c r="U25" s="824"/>
      <c r="V25" s="824"/>
      <c r="W25" s="824"/>
      <c r="X25" s="824"/>
      <c r="Y25" s="824"/>
      <c r="Z25" s="824"/>
      <c r="AA25" s="824"/>
      <c r="AB25" s="824"/>
      <c r="AC25" s="824"/>
      <c r="AD25" s="824"/>
      <c r="AE25" s="824"/>
      <c r="AF25" s="824"/>
      <c r="AG25" s="824"/>
      <c r="AH25" s="824"/>
      <c r="AI25" s="824"/>
      <c r="AJ25" s="824"/>
      <c r="AK25" s="824"/>
      <c r="AL25" s="824"/>
      <c r="AM25" s="824"/>
      <c r="AN25" s="824"/>
      <c r="AO25" s="824"/>
      <c r="AP25" s="824"/>
      <c r="AQ25" s="824"/>
      <c r="AR25" s="824"/>
      <c r="AS25" s="824"/>
      <c r="AT25" s="824"/>
      <c r="AU25" s="824"/>
      <c r="AV25" s="824"/>
      <c r="AW25" s="824"/>
      <c r="AX25" s="824"/>
      <c r="AY25" s="824"/>
      <c r="AZ25" s="824"/>
      <c r="BA25" s="824"/>
      <c r="BB25" s="824"/>
      <c r="BC25" s="824"/>
      <c r="BD25" s="824"/>
      <c r="BE25" s="824"/>
      <c r="BF25" s="824"/>
      <c r="BG25" s="824"/>
      <c r="BH25" s="824"/>
      <c r="BI25" s="824"/>
      <c r="BJ25" s="232"/>
      <c r="BK25" s="232"/>
      <c r="BL25" s="232"/>
      <c r="BM25" s="232"/>
      <c r="BN25" s="232"/>
      <c r="BO25" s="245"/>
      <c r="BP25" s="245"/>
      <c r="BQ25" s="242">
        <v>19</v>
      </c>
      <c r="BR25" s="243"/>
      <c r="BS25" s="840"/>
      <c r="BT25" s="841"/>
      <c r="BU25" s="841"/>
      <c r="BV25" s="841"/>
      <c r="BW25" s="841"/>
      <c r="BX25" s="841"/>
      <c r="BY25" s="841"/>
      <c r="BZ25" s="841"/>
      <c r="CA25" s="841"/>
      <c r="CB25" s="841"/>
      <c r="CC25" s="841"/>
      <c r="CD25" s="841"/>
      <c r="CE25" s="841"/>
      <c r="CF25" s="841"/>
      <c r="CG25" s="842"/>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15"/>
      <c r="DW25" s="816"/>
      <c r="DX25" s="816"/>
      <c r="DY25" s="816"/>
      <c r="DZ25" s="817"/>
      <c r="EA25" s="226"/>
    </row>
    <row r="26" spans="1:131" s="227" customFormat="1" ht="26.25" customHeight="1" x14ac:dyDescent="0.15">
      <c r="A26" s="806" t="s">
        <v>365</v>
      </c>
      <c r="B26" s="807"/>
      <c r="C26" s="807"/>
      <c r="D26" s="807"/>
      <c r="E26" s="807"/>
      <c r="F26" s="807"/>
      <c r="G26" s="807"/>
      <c r="H26" s="807"/>
      <c r="I26" s="807"/>
      <c r="J26" s="807"/>
      <c r="K26" s="807"/>
      <c r="L26" s="807"/>
      <c r="M26" s="807"/>
      <c r="N26" s="807"/>
      <c r="O26" s="807"/>
      <c r="P26" s="808"/>
      <c r="Q26" s="783" t="s">
        <v>391</v>
      </c>
      <c r="R26" s="784"/>
      <c r="S26" s="784"/>
      <c r="T26" s="784"/>
      <c r="U26" s="785"/>
      <c r="V26" s="783" t="s">
        <v>392</v>
      </c>
      <c r="W26" s="784"/>
      <c r="X26" s="784"/>
      <c r="Y26" s="784"/>
      <c r="Z26" s="785"/>
      <c r="AA26" s="783" t="s">
        <v>393</v>
      </c>
      <c r="AB26" s="784"/>
      <c r="AC26" s="784"/>
      <c r="AD26" s="784"/>
      <c r="AE26" s="784"/>
      <c r="AF26" s="875" t="s">
        <v>394</v>
      </c>
      <c r="AG26" s="876"/>
      <c r="AH26" s="876"/>
      <c r="AI26" s="876"/>
      <c r="AJ26" s="877"/>
      <c r="AK26" s="784" t="s">
        <v>395</v>
      </c>
      <c r="AL26" s="784"/>
      <c r="AM26" s="784"/>
      <c r="AN26" s="784"/>
      <c r="AO26" s="785"/>
      <c r="AP26" s="783" t="s">
        <v>396</v>
      </c>
      <c r="AQ26" s="784"/>
      <c r="AR26" s="784"/>
      <c r="AS26" s="784"/>
      <c r="AT26" s="785"/>
      <c r="AU26" s="783" t="s">
        <v>397</v>
      </c>
      <c r="AV26" s="784"/>
      <c r="AW26" s="784"/>
      <c r="AX26" s="784"/>
      <c r="AY26" s="785"/>
      <c r="AZ26" s="783" t="s">
        <v>398</v>
      </c>
      <c r="BA26" s="784"/>
      <c r="BB26" s="784"/>
      <c r="BC26" s="784"/>
      <c r="BD26" s="785"/>
      <c r="BE26" s="783" t="s">
        <v>372</v>
      </c>
      <c r="BF26" s="784"/>
      <c r="BG26" s="784"/>
      <c r="BH26" s="784"/>
      <c r="BI26" s="795"/>
      <c r="BJ26" s="232"/>
      <c r="BK26" s="232"/>
      <c r="BL26" s="232"/>
      <c r="BM26" s="232"/>
      <c r="BN26" s="232"/>
      <c r="BO26" s="245"/>
      <c r="BP26" s="245"/>
      <c r="BQ26" s="242">
        <v>20</v>
      </c>
      <c r="BR26" s="243"/>
      <c r="BS26" s="840"/>
      <c r="BT26" s="841"/>
      <c r="BU26" s="841"/>
      <c r="BV26" s="841"/>
      <c r="BW26" s="841"/>
      <c r="BX26" s="841"/>
      <c r="BY26" s="841"/>
      <c r="BZ26" s="841"/>
      <c r="CA26" s="841"/>
      <c r="CB26" s="841"/>
      <c r="CC26" s="841"/>
      <c r="CD26" s="841"/>
      <c r="CE26" s="841"/>
      <c r="CF26" s="841"/>
      <c r="CG26" s="842"/>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15"/>
      <c r="DW26" s="816"/>
      <c r="DX26" s="816"/>
      <c r="DY26" s="816"/>
      <c r="DZ26" s="817"/>
      <c r="EA26" s="226"/>
    </row>
    <row r="27" spans="1:131" s="227" customFormat="1" ht="26.25" customHeight="1" thickBot="1" x14ac:dyDescent="0.2">
      <c r="A27" s="809"/>
      <c r="B27" s="810"/>
      <c r="C27" s="810"/>
      <c r="D27" s="810"/>
      <c r="E27" s="810"/>
      <c r="F27" s="810"/>
      <c r="G27" s="810"/>
      <c r="H27" s="810"/>
      <c r="I27" s="810"/>
      <c r="J27" s="810"/>
      <c r="K27" s="810"/>
      <c r="L27" s="810"/>
      <c r="M27" s="810"/>
      <c r="N27" s="810"/>
      <c r="O27" s="810"/>
      <c r="P27" s="811"/>
      <c r="Q27" s="786"/>
      <c r="R27" s="787"/>
      <c r="S27" s="787"/>
      <c r="T27" s="787"/>
      <c r="U27" s="788"/>
      <c r="V27" s="786"/>
      <c r="W27" s="787"/>
      <c r="X27" s="787"/>
      <c r="Y27" s="787"/>
      <c r="Z27" s="788"/>
      <c r="AA27" s="786"/>
      <c r="AB27" s="787"/>
      <c r="AC27" s="787"/>
      <c r="AD27" s="787"/>
      <c r="AE27" s="787"/>
      <c r="AF27" s="878"/>
      <c r="AG27" s="879"/>
      <c r="AH27" s="879"/>
      <c r="AI27" s="879"/>
      <c r="AJ27" s="880"/>
      <c r="AK27" s="787"/>
      <c r="AL27" s="787"/>
      <c r="AM27" s="787"/>
      <c r="AN27" s="787"/>
      <c r="AO27" s="788"/>
      <c r="AP27" s="786"/>
      <c r="AQ27" s="787"/>
      <c r="AR27" s="787"/>
      <c r="AS27" s="787"/>
      <c r="AT27" s="788"/>
      <c r="AU27" s="786"/>
      <c r="AV27" s="787"/>
      <c r="AW27" s="787"/>
      <c r="AX27" s="787"/>
      <c r="AY27" s="788"/>
      <c r="AZ27" s="786"/>
      <c r="BA27" s="787"/>
      <c r="BB27" s="787"/>
      <c r="BC27" s="787"/>
      <c r="BD27" s="788"/>
      <c r="BE27" s="786"/>
      <c r="BF27" s="787"/>
      <c r="BG27" s="787"/>
      <c r="BH27" s="787"/>
      <c r="BI27" s="796"/>
      <c r="BJ27" s="232"/>
      <c r="BK27" s="232"/>
      <c r="BL27" s="232"/>
      <c r="BM27" s="232"/>
      <c r="BN27" s="232"/>
      <c r="BO27" s="245"/>
      <c r="BP27" s="245"/>
      <c r="BQ27" s="242">
        <v>21</v>
      </c>
      <c r="BR27" s="243"/>
      <c r="BS27" s="840"/>
      <c r="BT27" s="841"/>
      <c r="BU27" s="841"/>
      <c r="BV27" s="841"/>
      <c r="BW27" s="841"/>
      <c r="BX27" s="841"/>
      <c r="BY27" s="841"/>
      <c r="BZ27" s="841"/>
      <c r="CA27" s="841"/>
      <c r="CB27" s="841"/>
      <c r="CC27" s="841"/>
      <c r="CD27" s="841"/>
      <c r="CE27" s="841"/>
      <c r="CF27" s="841"/>
      <c r="CG27" s="842"/>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15"/>
      <c r="DW27" s="816"/>
      <c r="DX27" s="816"/>
      <c r="DY27" s="816"/>
      <c r="DZ27" s="817"/>
      <c r="EA27" s="226"/>
    </row>
    <row r="28" spans="1:131" s="227" customFormat="1" ht="26.25" customHeight="1" thickTop="1" x14ac:dyDescent="0.15">
      <c r="A28" s="246">
        <v>1</v>
      </c>
      <c r="B28" s="797" t="s">
        <v>399</v>
      </c>
      <c r="C28" s="798"/>
      <c r="D28" s="798"/>
      <c r="E28" s="798"/>
      <c r="F28" s="798"/>
      <c r="G28" s="798"/>
      <c r="H28" s="798"/>
      <c r="I28" s="798"/>
      <c r="J28" s="798"/>
      <c r="K28" s="798"/>
      <c r="L28" s="798"/>
      <c r="M28" s="798"/>
      <c r="N28" s="798"/>
      <c r="O28" s="798"/>
      <c r="P28" s="799"/>
      <c r="Q28" s="885">
        <v>2829</v>
      </c>
      <c r="R28" s="886"/>
      <c r="S28" s="886"/>
      <c r="T28" s="886"/>
      <c r="U28" s="886"/>
      <c r="V28" s="886">
        <v>2688</v>
      </c>
      <c r="W28" s="886"/>
      <c r="X28" s="886"/>
      <c r="Y28" s="886"/>
      <c r="Z28" s="886"/>
      <c r="AA28" s="886">
        <v>141</v>
      </c>
      <c r="AB28" s="886"/>
      <c r="AC28" s="886"/>
      <c r="AD28" s="886"/>
      <c r="AE28" s="887"/>
      <c r="AF28" s="888">
        <v>141</v>
      </c>
      <c r="AG28" s="886"/>
      <c r="AH28" s="886"/>
      <c r="AI28" s="886"/>
      <c r="AJ28" s="889"/>
      <c r="AK28" s="890">
        <v>194</v>
      </c>
      <c r="AL28" s="881"/>
      <c r="AM28" s="881"/>
      <c r="AN28" s="881"/>
      <c r="AO28" s="881"/>
      <c r="AP28" s="881"/>
      <c r="AQ28" s="881"/>
      <c r="AR28" s="881"/>
      <c r="AS28" s="881"/>
      <c r="AT28" s="881"/>
      <c r="AU28" s="881"/>
      <c r="AV28" s="881"/>
      <c r="AW28" s="881"/>
      <c r="AX28" s="881"/>
      <c r="AY28" s="881"/>
      <c r="AZ28" s="882"/>
      <c r="BA28" s="882"/>
      <c r="BB28" s="882"/>
      <c r="BC28" s="882"/>
      <c r="BD28" s="882"/>
      <c r="BE28" s="883"/>
      <c r="BF28" s="883"/>
      <c r="BG28" s="883"/>
      <c r="BH28" s="883"/>
      <c r="BI28" s="884"/>
      <c r="BJ28" s="232"/>
      <c r="BK28" s="232"/>
      <c r="BL28" s="232"/>
      <c r="BM28" s="232"/>
      <c r="BN28" s="232"/>
      <c r="BO28" s="245"/>
      <c r="BP28" s="245"/>
      <c r="BQ28" s="242">
        <v>22</v>
      </c>
      <c r="BR28" s="243"/>
      <c r="BS28" s="840"/>
      <c r="BT28" s="841"/>
      <c r="BU28" s="841"/>
      <c r="BV28" s="841"/>
      <c r="BW28" s="841"/>
      <c r="BX28" s="841"/>
      <c r="BY28" s="841"/>
      <c r="BZ28" s="841"/>
      <c r="CA28" s="841"/>
      <c r="CB28" s="841"/>
      <c r="CC28" s="841"/>
      <c r="CD28" s="841"/>
      <c r="CE28" s="841"/>
      <c r="CF28" s="841"/>
      <c r="CG28" s="842"/>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15"/>
      <c r="DW28" s="816"/>
      <c r="DX28" s="816"/>
      <c r="DY28" s="816"/>
      <c r="DZ28" s="817"/>
      <c r="EA28" s="226"/>
    </row>
    <row r="29" spans="1:131" s="227" customFormat="1" ht="26.25" customHeight="1" x14ac:dyDescent="0.15">
      <c r="A29" s="246">
        <v>2</v>
      </c>
      <c r="B29" s="818" t="s">
        <v>400</v>
      </c>
      <c r="C29" s="819"/>
      <c r="D29" s="819"/>
      <c r="E29" s="819"/>
      <c r="F29" s="819"/>
      <c r="G29" s="819"/>
      <c r="H29" s="819"/>
      <c r="I29" s="819"/>
      <c r="J29" s="819"/>
      <c r="K29" s="819"/>
      <c r="L29" s="819"/>
      <c r="M29" s="819"/>
      <c r="N29" s="819"/>
      <c r="O29" s="819"/>
      <c r="P29" s="820"/>
      <c r="Q29" s="830">
        <v>75</v>
      </c>
      <c r="R29" s="831"/>
      <c r="S29" s="831"/>
      <c r="T29" s="831"/>
      <c r="U29" s="831"/>
      <c r="V29" s="831">
        <v>72</v>
      </c>
      <c r="W29" s="831"/>
      <c r="X29" s="831"/>
      <c r="Y29" s="831"/>
      <c r="Z29" s="831"/>
      <c r="AA29" s="831">
        <v>3</v>
      </c>
      <c r="AB29" s="831"/>
      <c r="AC29" s="831"/>
      <c r="AD29" s="831"/>
      <c r="AE29" s="832"/>
      <c r="AF29" s="833">
        <v>3</v>
      </c>
      <c r="AG29" s="834"/>
      <c r="AH29" s="834"/>
      <c r="AI29" s="834"/>
      <c r="AJ29" s="835"/>
      <c r="AK29" s="893">
        <v>7</v>
      </c>
      <c r="AL29" s="894"/>
      <c r="AM29" s="894"/>
      <c r="AN29" s="894"/>
      <c r="AO29" s="894"/>
      <c r="AP29" s="894">
        <v>48</v>
      </c>
      <c r="AQ29" s="894"/>
      <c r="AR29" s="894"/>
      <c r="AS29" s="894"/>
      <c r="AT29" s="894"/>
      <c r="AU29" s="894"/>
      <c r="AV29" s="894"/>
      <c r="AW29" s="894"/>
      <c r="AX29" s="894"/>
      <c r="AY29" s="894"/>
      <c r="AZ29" s="895"/>
      <c r="BA29" s="895"/>
      <c r="BB29" s="895"/>
      <c r="BC29" s="895"/>
      <c r="BD29" s="895"/>
      <c r="BE29" s="891"/>
      <c r="BF29" s="891"/>
      <c r="BG29" s="891"/>
      <c r="BH29" s="891"/>
      <c r="BI29" s="892"/>
      <c r="BJ29" s="232"/>
      <c r="BK29" s="232"/>
      <c r="BL29" s="232"/>
      <c r="BM29" s="232"/>
      <c r="BN29" s="232"/>
      <c r="BO29" s="245"/>
      <c r="BP29" s="245"/>
      <c r="BQ29" s="242">
        <v>23</v>
      </c>
      <c r="BR29" s="243"/>
      <c r="BS29" s="840"/>
      <c r="BT29" s="841"/>
      <c r="BU29" s="841"/>
      <c r="BV29" s="841"/>
      <c r="BW29" s="841"/>
      <c r="BX29" s="841"/>
      <c r="BY29" s="841"/>
      <c r="BZ29" s="841"/>
      <c r="CA29" s="841"/>
      <c r="CB29" s="841"/>
      <c r="CC29" s="841"/>
      <c r="CD29" s="841"/>
      <c r="CE29" s="841"/>
      <c r="CF29" s="841"/>
      <c r="CG29" s="842"/>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15"/>
      <c r="DW29" s="816"/>
      <c r="DX29" s="816"/>
      <c r="DY29" s="816"/>
      <c r="DZ29" s="817"/>
      <c r="EA29" s="226"/>
    </row>
    <row r="30" spans="1:131" s="227" customFormat="1" ht="26.25" customHeight="1" x14ac:dyDescent="0.15">
      <c r="A30" s="246">
        <v>3</v>
      </c>
      <c r="B30" s="818" t="s">
        <v>401</v>
      </c>
      <c r="C30" s="819"/>
      <c r="D30" s="819"/>
      <c r="E30" s="819"/>
      <c r="F30" s="819"/>
      <c r="G30" s="819"/>
      <c r="H30" s="819"/>
      <c r="I30" s="819"/>
      <c r="J30" s="819"/>
      <c r="K30" s="819"/>
      <c r="L30" s="819"/>
      <c r="M30" s="819"/>
      <c r="N30" s="819"/>
      <c r="O30" s="819"/>
      <c r="P30" s="820"/>
      <c r="Q30" s="830">
        <v>2453</v>
      </c>
      <c r="R30" s="831"/>
      <c r="S30" s="831"/>
      <c r="T30" s="831"/>
      <c r="U30" s="831"/>
      <c r="V30" s="831">
        <v>2438</v>
      </c>
      <c r="W30" s="831"/>
      <c r="X30" s="831"/>
      <c r="Y30" s="831"/>
      <c r="Z30" s="831"/>
      <c r="AA30" s="831">
        <v>15</v>
      </c>
      <c r="AB30" s="831"/>
      <c r="AC30" s="831"/>
      <c r="AD30" s="831"/>
      <c r="AE30" s="832"/>
      <c r="AF30" s="833">
        <v>15</v>
      </c>
      <c r="AG30" s="834"/>
      <c r="AH30" s="834"/>
      <c r="AI30" s="834"/>
      <c r="AJ30" s="835"/>
      <c r="AK30" s="893">
        <v>383</v>
      </c>
      <c r="AL30" s="894"/>
      <c r="AM30" s="894"/>
      <c r="AN30" s="894"/>
      <c r="AO30" s="894"/>
      <c r="AP30" s="894"/>
      <c r="AQ30" s="894"/>
      <c r="AR30" s="894"/>
      <c r="AS30" s="894"/>
      <c r="AT30" s="894"/>
      <c r="AU30" s="894"/>
      <c r="AV30" s="894"/>
      <c r="AW30" s="894"/>
      <c r="AX30" s="894"/>
      <c r="AY30" s="894"/>
      <c r="AZ30" s="895"/>
      <c r="BA30" s="895"/>
      <c r="BB30" s="895"/>
      <c r="BC30" s="895"/>
      <c r="BD30" s="895"/>
      <c r="BE30" s="891"/>
      <c r="BF30" s="891"/>
      <c r="BG30" s="891"/>
      <c r="BH30" s="891"/>
      <c r="BI30" s="892"/>
      <c r="BJ30" s="232"/>
      <c r="BK30" s="232"/>
      <c r="BL30" s="232"/>
      <c r="BM30" s="232"/>
      <c r="BN30" s="232"/>
      <c r="BO30" s="245"/>
      <c r="BP30" s="245"/>
      <c r="BQ30" s="242">
        <v>24</v>
      </c>
      <c r="BR30" s="243"/>
      <c r="BS30" s="840"/>
      <c r="BT30" s="841"/>
      <c r="BU30" s="841"/>
      <c r="BV30" s="841"/>
      <c r="BW30" s="841"/>
      <c r="BX30" s="841"/>
      <c r="BY30" s="841"/>
      <c r="BZ30" s="841"/>
      <c r="CA30" s="841"/>
      <c r="CB30" s="841"/>
      <c r="CC30" s="841"/>
      <c r="CD30" s="841"/>
      <c r="CE30" s="841"/>
      <c r="CF30" s="841"/>
      <c r="CG30" s="842"/>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15"/>
      <c r="DW30" s="816"/>
      <c r="DX30" s="816"/>
      <c r="DY30" s="816"/>
      <c r="DZ30" s="817"/>
      <c r="EA30" s="226"/>
    </row>
    <row r="31" spans="1:131" s="227" customFormat="1" ht="26.25" customHeight="1" x14ac:dyDescent="0.15">
      <c r="A31" s="246">
        <v>4</v>
      </c>
      <c r="B31" s="818" t="s">
        <v>402</v>
      </c>
      <c r="C31" s="819"/>
      <c r="D31" s="819"/>
      <c r="E31" s="819"/>
      <c r="F31" s="819"/>
      <c r="G31" s="819"/>
      <c r="H31" s="819"/>
      <c r="I31" s="819"/>
      <c r="J31" s="819"/>
      <c r="K31" s="819"/>
      <c r="L31" s="819"/>
      <c r="M31" s="819"/>
      <c r="N31" s="819"/>
      <c r="O31" s="819"/>
      <c r="P31" s="820"/>
      <c r="Q31" s="830">
        <v>287</v>
      </c>
      <c r="R31" s="831"/>
      <c r="S31" s="831"/>
      <c r="T31" s="831"/>
      <c r="U31" s="831"/>
      <c r="V31" s="831">
        <v>275</v>
      </c>
      <c r="W31" s="831"/>
      <c r="X31" s="831"/>
      <c r="Y31" s="831"/>
      <c r="Z31" s="831"/>
      <c r="AA31" s="831">
        <v>12</v>
      </c>
      <c r="AB31" s="831"/>
      <c r="AC31" s="831"/>
      <c r="AD31" s="831"/>
      <c r="AE31" s="832"/>
      <c r="AF31" s="833">
        <v>12</v>
      </c>
      <c r="AG31" s="834"/>
      <c r="AH31" s="834"/>
      <c r="AI31" s="834"/>
      <c r="AJ31" s="835"/>
      <c r="AK31" s="893">
        <v>88</v>
      </c>
      <c r="AL31" s="894"/>
      <c r="AM31" s="894"/>
      <c r="AN31" s="894"/>
      <c r="AO31" s="894"/>
      <c r="AP31" s="894"/>
      <c r="AQ31" s="894"/>
      <c r="AR31" s="894"/>
      <c r="AS31" s="894"/>
      <c r="AT31" s="894"/>
      <c r="AU31" s="894"/>
      <c r="AV31" s="894"/>
      <c r="AW31" s="894"/>
      <c r="AX31" s="894"/>
      <c r="AY31" s="894"/>
      <c r="AZ31" s="895"/>
      <c r="BA31" s="895"/>
      <c r="BB31" s="895"/>
      <c r="BC31" s="895"/>
      <c r="BD31" s="895"/>
      <c r="BE31" s="891"/>
      <c r="BF31" s="891"/>
      <c r="BG31" s="891"/>
      <c r="BH31" s="891"/>
      <c r="BI31" s="892"/>
      <c r="BJ31" s="232"/>
      <c r="BK31" s="232"/>
      <c r="BL31" s="232"/>
      <c r="BM31" s="232"/>
      <c r="BN31" s="232"/>
      <c r="BO31" s="245"/>
      <c r="BP31" s="245"/>
      <c r="BQ31" s="242">
        <v>25</v>
      </c>
      <c r="BR31" s="243"/>
      <c r="BS31" s="840"/>
      <c r="BT31" s="841"/>
      <c r="BU31" s="841"/>
      <c r="BV31" s="841"/>
      <c r="BW31" s="841"/>
      <c r="BX31" s="841"/>
      <c r="BY31" s="841"/>
      <c r="BZ31" s="841"/>
      <c r="CA31" s="841"/>
      <c r="CB31" s="841"/>
      <c r="CC31" s="841"/>
      <c r="CD31" s="841"/>
      <c r="CE31" s="841"/>
      <c r="CF31" s="841"/>
      <c r="CG31" s="842"/>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15"/>
      <c r="DW31" s="816"/>
      <c r="DX31" s="816"/>
      <c r="DY31" s="816"/>
      <c r="DZ31" s="817"/>
      <c r="EA31" s="226"/>
    </row>
    <row r="32" spans="1:131" s="227" customFormat="1" ht="26.25" customHeight="1" x14ac:dyDescent="0.15">
      <c r="A32" s="246">
        <v>5</v>
      </c>
      <c r="B32" s="818" t="s">
        <v>403</v>
      </c>
      <c r="C32" s="819"/>
      <c r="D32" s="819"/>
      <c r="E32" s="819"/>
      <c r="F32" s="819"/>
      <c r="G32" s="819"/>
      <c r="H32" s="819"/>
      <c r="I32" s="819"/>
      <c r="J32" s="819"/>
      <c r="K32" s="819"/>
      <c r="L32" s="819"/>
      <c r="M32" s="819"/>
      <c r="N32" s="819"/>
      <c r="O32" s="819"/>
      <c r="P32" s="820"/>
      <c r="Q32" s="830">
        <v>531</v>
      </c>
      <c r="R32" s="831"/>
      <c r="S32" s="831"/>
      <c r="T32" s="831"/>
      <c r="U32" s="831"/>
      <c r="V32" s="831">
        <v>484</v>
      </c>
      <c r="W32" s="831"/>
      <c r="X32" s="831"/>
      <c r="Y32" s="831"/>
      <c r="Z32" s="831"/>
      <c r="AA32" s="831">
        <v>47</v>
      </c>
      <c r="AB32" s="831"/>
      <c r="AC32" s="831"/>
      <c r="AD32" s="831"/>
      <c r="AE32" s="832"/>
      <c r="AF32" s="833">
        <v>985</v>
      </c>
      <c r="AG32" s="834"/>
      <c r="AH32" s="834"/>
      <c r="AI32" s="834"/>
      <c r="AJ32" s="835"/>
      <c r="AK32" s="893">
        <v>65</v>
      </c>
      <c r="AL32" s="894"/>
      <c r="AM32" s="894"/>
      <c r="AN32" s="894"/>
      <c r="AO32" s="894"/>
      <c r="AP32" s="894">
        <v>2070</v>
      </c>
      <c r="AQ32" s="894"/>
      <c r="AR32" s="894"/>
      <c r="AS32" s="894"/>
      <c r="AT32" s="894"/>
      <c r="AU32" s="894">
        <v>417</v>
      </c>
      <c r="AV32" s="894"/>
      <c r="AW32" s="894"/>
      <c r="AX32" s="894"/>
      <c r="AY32" s="894"/>
      <c r="AZ32" s="895"/>
      <c r="BA32" s="895"/>
      <c r="BB32" s="895"/>
      <c r="BC32" s="895"/>
      <c r="BD32" s="895"/>
      <c r="BE32" s="891" t="s">
        <v>404</v>
      </c>
      <c r="BF32" s="891"/>
      <c r="BG32" s="891"/>
      <c r="BH32" s="891"/>
      <c r="BI32" s="892"/>
      <c r="BJ32" s="232"/>
      <c r="BK32" s="232"/>
      <c r="BL32" s="232"/>
      <c r="BM32" s="232"/>
      <c r="BN32" s="232"/>
      <c r="BO32" s="245"/>
      <c r="BP32" s="245"/>
      <c r="BQ32" s="242">
        <v>26</v>
      </c>
      <c r="BR32" s="243"/>
      <c r="BS32" s="840"/>
      <c r="BT32" s="841"/>
      <c r="BU32" s="841"/>
      <c r="BV32" s="841"/>
      <c r="BW32" s="841"/>
      <c r="BX32" s="841"/>
      <c r="BY32" s="841"/>
      <c r="BZ32" s="841"/>
      <c r="CA32" s="841"/>
      <c r="CB32" s="841"/>
      <c r="CC32" s="841"/>
      <c r="CD32" s="841"/>
      <c r="CE32" s="841"/>
      <c r="CF32" s="841"/>
      <c r="CG32" s="842"/>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15"/>
      <c r="DW32" s="816"/>
      <c r="DX32" s="816"/>
      <c r="DY32" s="816"/>
      <c r="DZ32" s="817"/>
      <c r="EA32" s="226"/>
    </row>
    <row r="33" spans="1:131" s="227" customFormat="1" ht="26.25" customHeight="1" x14ac:dyDescent="0.15">
      <c r="A33" s="246">
        <v>6</v>
      </c>
      <c r="B33" s="818" t="s">
        <v>405</v>
      </c>
      <c r="C33" s="819"/>
      <c r="D33" s="819"/>
      <c r="E33" s="819"/>
      <c r="F33" s="819"/>
      <c r="G33" s="819"/>
      <c r="H33" s="819"/>
      <c r="I33" s="819"/>
      <c r="J33" s="819"/>
      <c r="K33" s="819"/>
      <c r="L33" s="819"/>
      <c r="M33" s="819"/>
      <c r="N33" s="819"/>
      <c r="O33" s="819"/>
      <c r="P33" s="820"/>
      <c r="Q33" s="830">
        <v>1129</v>
      </c>
      <c r="R33" s="831"/>
      <c r="S33" s="831"/>
      <c r="T33" s="831"/>
      <c r="U33" s="831"/>
      <c r="V33" s="831">
        <v>1064</v>
      </c>
      <c r="W33" s="831"/>
      <c r="X33" s="831"/>
      <c r="Y33" s="831"/>
      <c r="Z33" s="831"/>
      <c r="AA33" s="831">
        <v>65</v>
      </c>
      <c r="AB33" s="831"/>
      <c r="AC33" s="831"/>
      <c r="AD33" s="831"/>
      <c r="AE33" s="832"/>
      <c r="AF33" s="833">
        <v>248</v>
      </c>
      <c r="AG33" s="834"/>
      <c r="AH33" s="834"/>
      <c r="AI33" s="834"/>
      <c r="AJ33" s="835"/>
      <c r="AK33" s="893">
        <v>870</v>
      </c>
      <c r="AL33" s="894"/>
      <c r="AM33" s="894"/>
      <c r="AN33" s="894"/>
      <c r="AO33" s="894"/>
      <c r="AP33" s="894">
        <v>9465</v>
      </c>
      <c r="AQ33" s="894"/>
      <c r="AR33" s="894"/>
      <c r="AS33" s="894"/>
      <c r="AT33" s="894"/>
      <c r="AU33" s="894">
        <v>4987</v>
      </c>
      <c r="AV33" s="894"/>
      <c r="AW33" s="894"/>
      <c r="AX33" s="894"/>
      <c r="AY33" s="894"/>
      <c r="AZ33" s="895"/>
      <c r="BA33" s="895"/>
      <c r="BB33" s="895"/>
      <c r="BC33" s="895"/>
      <c r="BD33" s="895"/>
      <c r="BE33" s="891" t="s">
        <v>404</v>
      </c>
      <c r="BF33" s="891"/>
      <c r="BG33" s="891"/>
      <c r="BH33" s="891"/>
      <c r="BI33" s="892"/>
      <c r="BJ33" s="232"/>
      <c r="BK33" s="232"/>
      <c r="BL33" s="232"/>
      <c r="BM33" s="232"/>
      <c r="BN33" s="232"/>
      <c r="BO33" s="245"/>
      <c r="BP33" s="245"/>
      <c r="BQ33" s="242">
        <v>27</v>
      </c>
      <c r="BR33" s="243"/>
      <c r="BS33" s="840"/>
      <c r="BT33" s="841"/>
      <c r="BU33" s="841"/>
      <c r="BV33" s="841"/>
      <c r="BW33" s="841"/>
      <c r="BX33" s="841"/>
      <c r="BY33" s="841"/>
      <c r="BZ33" s="841"/>
      <c r="CA33" s="841"/>
      <c r="CB33" s="841"/>
      <c r="CC33" s="841"/>
      <c r="CD33" s="841"/>
      <c r="CE33" s="841"/>
      <c r="CF33" s="841"/>
      <c r="CG33" s="842"/>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15"/>
      <c r="DW33" s="816"/>
      <c r="DX33" s="816"/>
      <c r="DY33" s="816"/>
      <c r="DZ33" s="817"/>
      <c r="EA33" s="226"/>
    </row>
    <row r="34" spans="1:131" s="227" customFormat="1" ht="26.25" customHeight="1" x14ac:dyDescent="0.15">
      <c r="A34" s="246">
        <v>7</v>
      </c>
      <c r="B34" s="818" t="s">
        <v>406</v>
      </c>
      <c r="C34" s="819"/>
      <c r="D34" s="819"/>
      <c r="E34" s="819"/>
      <c r="F34" s="819"/>
      <c r="G34" s="819"/>
      <c r="H34" s="819"/>
      <c r="I34" s="819"/>
      <c r="J34" s="819"/>
      <c r="K34" s="819"/>
      <c r="L34" s="819"/>
      <c r="M34" s="819"/>
      <c r="N34" s="819"/>
      <c r="O34" s="819"/>
      <c r="P34" s="820"/>
      <c r="Q34" s="830">
        <v>7</v>
      </c>
      <c r="R34" s="831"/>
      <c r="S34" s="831"/>
      <c r="T34" s="831"/>
      <c r="U34" s="831"/>
      <c r="V34" s="831">
        <v>1</v>
      </c>
      <c r="W34" s="831"/>
      <c r="X34" s="831"/>
      <c r="Y34" s="831"/>
      <c r="Z34" s="831"/>
      <c r="AA34" s="831">
        <v>6</v>
      </c>
      <c r="AB34" s="831"/>
      <c r="AC34" s="831"/>
      <c r="AD34" s="831"/>
      <c r="AE34" s="832"/>
      <c r="AF34" s="833">
        <v>10</v>
      </c>
      <c r="AG34" s="834"/>
      <c r="AH34" s="834"/>
      <c r="AI34" s="834"/>
      <c r="AJ34" s="835"/>
      <c r="AK34" s="893"/>
      <c r="AL34" s="894"/>
      <c r="AM34" s="894"/>
      <c r="AN34" s="894"/>
      <c r="AO34" s="894"/>
      <c r="AP34" s="894"/>
      <c r="AQ34" s="894"/>
      <c r="AR34" s="894"/>
      <c r="AS34" s="894"/>
      <c r="AT34" s="894"/>
      <c r="AU34" s="894"/>
      <c r="AV34" s="894"/>
      <c r="AW34" s="894"/>
      <c r="AX34" s="894"/>
      <c r="AY34" s="894"/>
      <c r="AZ34" s="895"/>
      <c r="BA34" s="895"/>
      <c r="BB34" s="895"/>
      <c r="BC34" s="895"/>
      <c r="BD34" s="895"/>
      <c r="BE34" s="891" t="s">
        <v>407</v>
      </c>
      <c r="BF34" s="891"/>
      <c r="BG34" s="891"/>
      <c r="BH34" s="891"/>
      <c r="BI34" s="892"/>
      <c r="BJ34" s="232"/>
      <c r="BK34" s="232"/>
      <c r="BL34" s="232"/>
      <c r="BM34" s="232"/>
      <c r="BN34" s="232"/>
      <c r="BO34" s="245"/>
      <c r="BP34" s="245"/>
      <c r="BQ34" s="242">
        <v>28</v>
      </c>
      <c r="BR34" s="243"/>
      <c r="BS34" s="840"/>
      <c r="BT34" s="841"/>
      <c r="BU34" s="841"/>
      <c r="BV34" s="841"/>
      <c r="BW34" s="841"/>
      <c r="BX34" s="841"/>
      <c r="BY34" s="841"/>
      <c r="BZ34" s="841"/>
      <c r="CA34" s="841"/>
      <c r="CB34" s="841"/>
      <c r="CC34" s="841"/>
      <c r="CD34" s="841"/>
      <c r="CE34" s="841"/>
      <c r="CF34" s="841"/>
      <c r="CG34" s="842"/>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15"/>
      <c r="DW34" s="816"/>
      <c r="DX34" s="816"/>
      <c r="DY34" s="816"/>
      <c r="DZ34" s="817"/>
      <c r="EA34" s="226"/>
    </row>
    <row r="35" spans="1:131" s="227" customFormat="1" ht="26.25" customHeight="1" x14ac:dyDescent="0.15">
      <c r="A35" s="246">
        <v>8</v>
      </c>
      <c r="B35" s="818"/>
      <c r="C35" s="819"/>
      <c r="D35" s="819"/>
      <c r="E35" s="819"/>
      <c r="F35" s="819"/>
      <c r="G35" s="819"/>
      <c r="H35" s="819"/>
      <c r="I35" s="819"/>
      <c r="J35" s="819"/>
      <c r="K35" s="819"/>
      <c r="L35" s="819"/>
      <c r="M35" s="819"/>
      <c r="N35" s="819"/>
      <c r="O35" s="819"/>
      <c r="P35" s="820"/>
      <c r="Q35" s="830"/>
      <c r="R35" s="831"/>
      <c r="S35" s="831"/>
      <c r="T35" s="831"/>
      <c r="U35" s="831"/>
      <c r="V35" s="831"/>
      <c r="W35" s="831"/>
      <c r="X35" s="831"/>
      <c r="Y35" s="831"/>
      <c r="Z35" s="831"/>
      <c r="AA35" s="831"/>
      <c r="AB35" s="831"/>
      <c r="AC35" s="831"/>
      <c r="AD35" s="831"/>
      <c r="AE35" s="832"/>
      <c r="AF35" s="833"/>
      <c r="AG35" s="834"/>
      <c r="AH35" s="834"/>
      <c r="AI35" s="834"/>
      <c r="AJ35" s="835"/>
      <c r="AK35" s="893"/>
      <c r="AL35" s="894"/>
      <c r="AM35" s="894"/>
      <c r="AN35" s="894"/>
      <c r="AO35" s="894"/>
      <c r="AP35" s="894"/>
      <c r="AQ35" s="894"/>
      <c r="AR35" s="894"/>
      <c r="AS35" s="894"/>
      <c r="AT35" s="894"/>
      <c r="AU35" s="894"/>
      <c r="AV35" s="894"/>
      <c r="AW35" s="894"/>
      <c r="AX35" s="894"/>
      <c r="AY35" s="894"/>
      <c r="AZ35" s="895"/>
      <c r="BA35" s="895"/>
      <c r="BB35" s="895"/>
      <c r="BC35" s="895"/>
      <c r="BD35" s="895"/>
      <c r="BE35" s="891"/>
      <c r="BF35" s="891"/>
      <c r="BG35" s="891"/>
      <c r="BH35" s="891"/>
      <c r="BI35" s="892"/>
      <c r="BJ35" s="232"/>
      <c r="BK35" s="232"/>
      <c r="BL35" s="232"/>
      <c r="BM35" s="232"/>
      <c r="BN35" s="232"/>
      <c r="BO35" s="245"/>
      <c r="BP35" s="245"/>
      <c r="BQ35" s="242">
        <v>29</v>
      </c>
      <c r="BR35" s="243"/>
      <c r="BS35" s="840"/>
      <c r="BT35" s="841"/>
      <c r="BU35" s="841"/>
      <c r="BV35" s="841"/>
      <c r="BW35" s="841"/>
      <c r="BX35" s="841"/>
      <c r="BY35" s="841"/>
      <c r="BZ35" s="841"/>
      <c r="CA35" s="841"/>
      <c r="CB35" s="841"/>
      <c r="CC35" s="841"/>
      <c r="CD35" s="841"/>
      <c r="CE35" s="841"/>
      <c r="CF35" s="841"/>
      <c r="CG35" s="842"/>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15"/>
      <c r="DW35" s="816"/>
      <c r="DX35" s="816"/>
      <c r="DY35" s="816"/>
      <c r="DZ35" s="817"/>
      <c r="EA35" s="226"/>
    </row>
    <row r="36" spans="1:131" s="227" customFormat="1" ht="26.25" customHeight="1" x14ac:dyDescent="0.15">
      <c r="A36" s="246">
        <v>9</v>
      </c>
      <c r="B36" s="818"/>
      <c r="C36" s="819"/>
      <c r="D36" s="819"/>
      <c r="E36" s="819"/>
      <c r="F36" s="819"/>
      <c r="G36" s="819"/>
      <c r="H36" s="819"/>
      <c r="I36" s="819"/>
      <c r="J36" s="819"/>
      <c r="K36" s="819"/>
      <c r="L36" s="819"/>
      <c r="M36" s="819"/>
      <c r="N36" s="819"/>
      <c r="O36" s="819"/>
      <c r="P36" s="820"/>
      <c r="Q36" s="830"/>
      <c r="R36" s="831"/>
      <c r="S36" s="831"/>
      <c r="T36" s="831"/>
      <c r="U36" s="831"/>
      <c r="V36" s="831"/>
      <c r="W36" s="831"/>
      <c r="X36" s="831"/>
      <c r="Y36" s="831"/>
      <c r="Z36" s="831"/>
      <c r="AA36" s="831"/>
      <c r="AB36" s="831"/>
      <c r="AC36" s="831"/>
      <c r="AD36" s="831"/>
      <c r="AE36" s="832"/>
      <c r="AF36" s="833"/>
      <c r="AG36" s="834"/>
      <c r="AH36" s="834"/>
      <c r="AI36" s="834"/>
      <c r="AJ36" s="835"/>
      <c r="AK36" s="893"/>
      <c r="AL36" s="894"/>
      <c r="AM36" s="894"/>
      <c r="AN36" s="894"/>
      <c r="AO36" s="894"/>
      <c r="AP36" s="894"/>
      <c r="AQ36" s="894"/>
      <c r="AR36" s="894"/>
      <c r="AS36" s="894"/>
      <c r="AT36" s="894"/>
      <c r="AU36" s="894"/>
      <c r="AV36" s="894"/>
      <c r="AW36" s="894"/>
      <c r="AX36" s="894"/>
      <c r="AY36" s="894"/>
      <c r="AZ36" s="895"/>
      <c r="BA36" s="895"/>
      <c r="BB36" s="895"/>
      <c r="BC36" s="895"/>
      <c r="BD36" s="895"/>
      <c r="BE36" s="891"/>
      <c r="BF36" s="891"/>
      <c r="BG36" s="891"/>
      <c r="BH36" s="891"/>
      <c r="BI36" s="892"/>
      <c r="BJ36" s="232"/>
      <c r="BK36" s="232"/>
      <c r="BL36" s="232"/>
      <c r="BM36" s="232"/>
      <c r="BN36" s="232"/>
      <c r="BO36" s="245"/>
      <c r="BP36" s="245"/>
      <c r="BQ36" s="242">
        <v>30</v>
      </c>
      <c r="BR36" s="243"/>
      <c r="BS36" s="840"/>
      <c r="BT36" s="841"/>
      <c r="BU36" s="841"/>
      <c r="BV36" s="841"/>
      <c r="BW36" s="841"/>
      <c r="BX36" s="841"/>
      <c r="BY36" s="841"/>
      <c r="BZ36" s="841"/>
      <c r="CA36" s="841"/>
      <c r="CB36" s="841"/>
      <c r="CC36" s="841"/>
      <c r="CD36" s="841"/>
      <c r="CE36" s="841"/>
      <c r="CF36" s="841"/>
      <c r="CG36" s="842"/>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15"/>
      <c r="DW36" s="816"/>
      <c r="DX36" s="816"/>
      <c r="DY36" s="816"/>
      <c r="DZ36" s="817"/>
      <c r="EA36" s="226"/>
    </row>
    <row r="37" spans="1:131" s="227" customFormat="1" ht="26.25" customHeight="1" x14ac:dyDescent="0.15">
      <c r="A37" s="246">
        <v>10</v>
      </c>
      <c r="B37" s="818"/>
      <c r="C37" s="819"/>
      <c r="D37" s="819"/>
      <c r="E37" s="819"/>
      <c r="F37" s="819"/>
      <c r="G37" s="819"/>
      <c r="H37" s="819"/>
      <c r="I37" s="819"/>
      <c r="J37" s="819"/>
      <c r="K37" s="819"/>
      <c r="L37" s="819"/>
      <c r="M37" s="819"/>
      <c r="N37" s="819"/>
      <c r="O37" s="819"/>
      <c r="P37" s="820"/>
      <c r="Q37" s="830"/>
      <c r="R37" s="831"/>
      <c r="S37" s="831"/>
      <c r="T37" s="831"/>
      <c r="U37" s="831"/>
      <c r="V37" s="831"/>
      <c r="W37" s="831"/>
      <c r="X37" s="831"/>
      <c r="Y37" s="831"/>
      <c r="Z37" s="831"/>
      <c r="AA37" s="831"/>
      <c r="AB37" s="831"/>
      <c r="AC37" s="831"/>
      <c r="AD37" s="831"/>
      <c r="AE37" s="832"/>
      <c r="AF37" s="833"/>
      <c r="AG37" s="834"/>
      <c r="AH37" s="834"/>
      <c r="AI37" s="834"/>
      <c r="AJ37" s="835"/>
      <c r="AK37" s="893"/>
      <c r="AL37" s="894"/>
      <c r="AM37" s="894"/>
      <c r="AN37" s="894"/>
      <c r="AO37" s="894"/>
      <c r="AP37" s="894"/>
      <c r="AQ37" s="894"/>
      <c r="AR37" s="894"/>
      <c r="AS37" s="894"/>
      <c r="AT37" s="894"/>
      <c r="AU37" s="894"/>
      <c r="AV37" s="894"/>
      <c r="AW37" s="894"/>
      <c r="AX37" s="894"/>
      <c r="AY37" s="894"/>
      <c r="AZ37" s="895"/>
      <c r="BA37" s="895"/>
      <c r="BB37" s="895"/>
      <c r="BC37" s="895"/>
      <c r="BD37" s="895"/>
      <c r="BE37" s="891"/>
      <c r="BF37" s="891"/>
      <c r="BG37" s="891"/>
      <c r="BH37" s="891"/>
      <c r="BI37" s="892"/>
      <c r="BJ37" s="232"/>
      <c r="BK37" s="232"/>
      <c r="BL37" s="232"/>
      <c r="BM37" s="232"/>
      <c r="BN37" s="232"/>
      <c r="BO37" s="245"/>
      <c r="BP37" s="245"/>
      <c r="BQ37" s="242">
        <v>31</v>
      </c>
      <c r="BR37" s="243"/>
      <c r="BS37" s="840"/>
      <c r="BT37" s="841"/>
      <c r="BU37" s="841"/>
      <c r="BV37" s="841"/>
      <c r="BW37" s="841"/>
      <c r="BX37" s="841"/>
      <c r="BY37" s="841"/>
      <c r="BZ37" s="841"/>
      <c r="CA37" s="841"/>
      <c r="CB37" s="841"/>
      <c r="CC37" s="841"/>
      <c r="CD37" s="841"/>
      <c r="CE37" s="841"/>
      <c r="CF37" s="841"/>
      <c r="CG37" s="842"/>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15"/>
      <c r="DW37" s="816"/>
      <c r="DX37" s="816"/>
      <c r="DY37" s="816"/>
      <c r="DZ37" s="817"/>
      <c r="EA37" s="226"/>
    </row>
    <row r="38" spans="1:131" s="227" customFormat="1" ht="26.25" customHeight="1" x14ac:dyDescent="0.15">
      <c r="A38" s="246">
        <v>11</v>
      </c>
      <c r="B38" s="818"/>
      <c r="C38" s="819"/>
      <c r="D38" s="819"/>
      <c r="E38" s="819"/>
      <c r="F38" s="819"/>
      <c r="G38" s="819"/>
      <c r="H38" s="819"/>
      <c r="I38" s="819"/>
      <c r="J38" s="819"/>
      <c r="K38" s="819"/>
      <c r="L38" s="819"/>
      <c r="M38" s="819"/>
      <c r="N38" s="819"/>
      <c r="O38" s="819"/>
      <c r="P38" s="820"/>
      <c r="Q38" s="830"/>
      <c r="R38" s="831"/>
      <c r="S38" s="831"/>
      <c r="T38" s="831"/>
      <c r="U38" s="831"/>
      <c r="V38" s="831"/>
      <c r="W38" s="831"/>
      <c r="X38" s="831"/>
      <c r="Y38" s="831"/>
      <c r="Z38" s="831"/>
      <c r="AA38" s="831"/>
      <c r="AB38" s="831"/>
      <c r="AC38" s="831"/>
      <c r="AD38" s="831"/>
      <c r="AE38" s="832"/>
      <c r="AF38" s="833"/>
      <c r="AG38" s="834"/>
      <c r="AH38" s="834"/>
      <c r="AI38" s="834"/>
      <c r="AJ38" s="835"/>
      <c r="AK38" s="893"/>
      <c r="AL38" s="894"/>
      <c r="AM38" s="894"/>
      <c r="AN38" s="894"/>
      <c r="AO38" s="894"/>
      <c r="AP38" s="894"/>
      <c r="AQ38" s="894"/>
      <c r="AR38" s="894"/>
      <c r="AS38" s="894"/>
      <c r="AT38" s="894"/>
      <c r="AU38" s="894"/>
      <c r="AV38" s="894"/>
      <c r="AW38" s="894"/>
      <c r="AX38" s="894"/>
      <c r="AY38" s="894"/>
      <c r="AZ38" s="895"/>
      <c r="BA38" s="895"/>
      <c r="BB38" s="895"/>
      <c r="BC38" s="895"/>
      <c r="BD38" s="895"/>
      <c r="BE38" s="891"/>
      <c r="BF38" s="891"/>
      <c r="BG38" s="891"/>
      <c r="BH38" s="891"/>
      <c r="BI38" s="892"/>
      <c r="BJ38" s="232"/>
      <c r="BK38" s="232"/>
      <c r="BL38" s="232"/>
      <c r="BM38" s="232"/>
      <c r="BN38" s="232"/>
      <c r="BO38" s="245"/>
      <c r="BP38" s="245"/>
      <c r="BQ38" s="242">
        <v>32</v>
      </c>
      <c r="BR38" s="243"/>
      <c r="BS38" s="840"/>
      <c r="BT38" s="841"/>
      <c r="BU38" s="841"/>
      <c r="BV38" s="841"/>
      <c r="BW38" s="841"/>
      <c r="BX38" s="841"/>
      <c r="BY38" s="841"/>
      <c r="BZ38" s="841"/>
      <c r="CA38" s="841"/>
      <c r="CB38" s="841"/>
      <c r="CC38" s="841"/>
      <c r="CD38" s="841"/>
      <c r="CE38" s="841"/>
      <c r="CF38" s="841"/>
      <c r="CG38" s="842"/>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15"/>
      <c r="DW38" s="816"/>
      <c r="DX38" s="816"/>
      <c r="DY38" s="816"/>
      <c r="DZ38" s="817"/>
      <c r="EA38" s="226"/>
    </row>
    <row r="39" spans="1:131" s="227" customFormat="1" ht="26.25" customHeight="1" x14ac:dyDescent="0.15">
      <c r="A39" s="246">
        <v>12</v>
      </c>
      <c r="B39" s="818"/>
      <c r="C39" s="819"/>
      <c r="D39" s="819"/>
      <c r="E39" s="819"/>
      <c r="F39" s="819"/>
      <c r="G39" s="819"/>
      <c r="H39" s="819"/>
      <c r="I39" s="819"/>
      <c r="J39" s="819"/>
      <c r="K39" s="819"/>
      <c r="L39" s="819"/>
      <c r="M39" s="819"/>
      <c r="N39" s="819"/>
      <c r="O39" s="819"/>
      <c r="P39" s="820"/>
      <c r="Q39" s="830"/>
      <c r="R39" s="831"/>
      <c r="S39" s="831"/>
      <c r="T39" s="831"/>
      <c r="U39" s="831"/>
      <c r="V39" s="831"/>
      <c r="W39" s="831"/>
      <c r="X39" s="831"/>
      <c r="Y39" s="831"/>
      <c r="Z39" s="831"/>
      <c r="AA39" s="831"/>
      <c r="AB39" s="831"/>
      <c r="AC39" s="831"/>
      <c r="AD39" s="831"/>
      <c r="AE39" s="832"/>
      <c r="AF39" s="833"/>
      <c r="AG39" s="834"/>
      <c r="AH39" s="834"/>
      <c r="AI39" s="834"/>
      <c r="AJ39" s="835"/>
      <c r="AK39" s="893"/>
      <c r="AL39" s="894"/>
      <c r="AM39" s="894"/>
      <c r="AN39" s="894"/>
      <c r="AO39" s="894"/>
      <c r="AP39" s="894"/>
      <c r="AQ39" s="894"/>
      <c r="AR39" s="894"/>
      <c r="AS39" s="894"/>
      <c r="AT39" s="894"/>
      <c r="AU39" s="894"/>
      <c r="AV39" s="894"/>
      <c r="AW39" s="894"/>
      <c r="AX39" s="894"/>
      <c r="AY39" s="894"/>
      <c r="AZ39" s="895"/>
      <c r="BA39" s="895"/>
      <c r="BB39" s="895"/>
      <c r="BC39" s="895"/>
      <c r="BD39" s="895"/>
      <c r="BE39" s="891"/>
      <c r="BF39" s="891"/>
      <c r="BG39" s="891"/>
      <c r="BH39" s="891"/>
      <c r="BI39" s="892"/>
      <c r="BJ39" s="232"/>
      <c r="BK39" s="232"/>
      <c r="BL39" s="232"/>
      <c r="BM39" s="232"/>
      <c r="BN39" s="232"/>
      <c r="BO39" s="245"/>
      <c r="BP39" s="245"/>
      <c r="BQ39" s="242">
        <v>33</v>
      </c>
      <c r="BR39" s="243"/>
      <c r="BS39" s="840"/>
      <c r="BT39" s="841"/>
      <c r="BU39" s="841"/>
      <c r="BV39" s="841"/>
      <c r="BW39" s="841"/>
      <c r="BX39" s="841"/>
      <c r="BY39" s="841"/>
      <c r="BZ39" s="841"/>
      <c r="CA39" s="841"/>
      <c r="CB39" s="841"/>
      <c r="CC39" s="841"/>
      <c r="CD39" s="841"/>
      <c r="CE39" s="841"/>
      <c r="CF39" s="841"/>
      <c r="CG39" s="842"/>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15"/>
      <c r="DW39" s="816"/>
      <c r="DX39" s="816"/>
      <c r="DY39" s="816"/>
      <c r="DZ39" s="817"/>
      <c r="EA39" s="226"/>
    </row>
    <row r="40" spans="1:131" s="227" customFormat="1" ht="26.25" customHeight="1" x14ac:dyDescent="0.15">
      <c r="A40" s="241">
        <v>13</v>
      </c>
      <c r="B40" s="818"/>
      <c r="C40" s="819"/>
      <c r="D40" s="819"/>
      <c r="E40" s="819"/>
      <c r="F40" s="819"/>
      <c r="G40" s="819"/>
      <c r="H40" s="819"/>
      <c r="I40" s="819"/>
      <c r="J40" s="819"/>
      <c r="K40" s="819"/>
      <c r="L40" s="819"/>
      <c r="M40" s="819"/>
      <c r="N40" s="819"/>
      <c r="O40" s="819"/>
      <c r="P40" s="820"/>
      <c r="Q40" s="830"/>
      <c r="R40" s="831"/>
      <c r="S40" s="831"/>
      <c r="T40" s="831"/>
      <c r="U40" s="831"/>
      <c r="V40" s="831"/>
      <c r="W40" s="831"/>
      <c r="X40" s="831"/>
      <c r="Y40" s="831"/>
      <c r="Z40" s="831"/>
      <c r="AA40" s="831"/>
      <c r="AB40" s="831"/>
      <c r="AC40" s="831"/>
      <c r="AD40" s="831"/>
      <c r="AE40" s="832"/>
      <c r="AF40" s="833"/>
      <c r="AG40" s="834"/>
      <c r="AH40" s="834"/>
      <c r="AI40" s="834"/>
      <c r="AJ40" s="835"/>
      <c r="AK40" s="893"/>
      <c r="AL40" s="894"/>
      <c r="AM40" s="894"/>
      <c r="AN40" s="894"/>
      <c r="AO40" s="894"/>
      <c r="AP40" s="894"/>
      <c r="AQ40" s="894"/>
      <c r="AR40" s="894"/>
      <c r="AS40" s="894"/>
      <c r="AT40" s="894"/>
      <c r="AU40" s="894"/>
      <c r="AV40" s="894"/>
      <c r="AW40" s="894"/>
      <c r="AX40" s="894"/>
      <c r="AY40" s="894"/>
      <c r="AZ40" s="895"/>
      <c r="BA40" s="895"/>
      <c r="BB40" s="895"/>
      <c r="BC40" s="895"/>
      <c r="BD40" s="895"/>
      <c r="BE40" s="891"/>
      <c r="BF40" s="891"/>
      <c r="BG40" s="891"/>
      <c r="BH40" s="891"/>
      <c r="BI40" s="892"/>
      <c r="BJ40" s="232"/>
      <c r="BK40" s="232"/>
      <c r="BL40" s="232"/>
      <c r="BM40" s="232"/>
      <c r="BN40" s="232"/>
      <c r="BO40" s="245"/>
      <c r="BP40" s="245"/>
      <c r="BQ40" s="242">
        <v>34</v>
      </c>
      <c r="BR40" s="243"/>
      <c r="BS40" s="840"/>
      <c r="BT40" s="841"/>
      <c r="BU40" s="841"/>
      <c r="BV40" s="841"/>
      <c r="BW40" s="841"/>
      <c r="BX40" s="841"/>
      <c r="BY40" s="841"/>
      <c r="BZ40" s="841"/>
      <c r="CA40" s="841"/>
      <c r="CB40" s="841"/>
      <c r="CC40" s="841"/>
      <c r="CD40" s="841"/>
      <c r="CE40" s="841"/>
      <c r="CF40" s="841"/>
      <c r="CG40" s="842"/>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15"/>
      <c r="DW40" s="816"/>
      <c r="DX40" s="816"/>
      <c r="DY40" s="816"/>
      <c r="DZ40" s="817"/>
      <c r="EA40" s="226"/>
    </row>
    <row r="41" spans="1:131" s="227" customFormat="1" ht="26.25" customHeight="1" x14ac:dyDescent="0.15">
      <c r="A41" s="241">
        <v>14</v>
      </c>
      <c r="B41" s="818"/>
      <c r="C41" s="819"/>
      <c r="D41" s="819"/>
      <c r="E41" s="819"/>
      <c r="F41" s="819"/>
      <c r="G41" s="819"/>
      <c r="H41" s="819"/>
      <c r="I41" s="819"/>
      <c r="J41" s="819"/>
      <c r="K41" s="819"/>
      <c r="L41" s="819"/>
      <c r="M41" s="819"/>
      <c r="N41" s="819"/>
      <c r="O41" s="819"/>
      <c r="P41" s="820"/>
      <c r="Q41" s="830"/>
      <c r="R41" s="831"/>
      <c r="S41" s="831"/>
      <c r="T41" s="831"/>
      <c r="U41" s="831"/>
      <c r="V41" s="831"/>
      <c r="W41" s="831"/>
      <c r="X41" s="831"/>
      <c r="Y41" s="831"/>
      <c r="Z41" s="831"/>
      <c r="AA41" s="831"/>
      <c r="AB41" s="831"/>
      <c r="AC41" s="831"/>
      <c r="AD41" s="831"/>
      <c r="AE41" s="832"/>
      <c r="AF41" s="833"/>
      <c r="AG41" s="834"/>
      <c r="AH41" s="834"/>
      <c r="AI41" s="834"/>
      <c r="AJ41" s="835"/>
      <c r="AK41" s="893"/>
      <c r="AL41" s="894"/>
      <c r="AM41" s="894"/>
      <c r="AN41" s="894"/>
      <c r="AO41" s="894"/>
      <c r="AP41" s="894"/>
      <c r="AQ41" s="894"/>
      <c r="AR41" s="894"/>
      <c r="AS41" s="894"/>
      <c r="AT41" s="894"/>
      <c r="AU41" s="894"/>
      <c r="AV41" s="894"/>
      <c r="AW41" s="894"/>
      <c r="AX41" s="894"/>
      <c r="AY41" s="894"/>
      <c r="AZ41" s="895"/>
      <c r="BA41" s="895"/>
      <c r="BB41" s="895"/>
      <c r="BC41" s="895"/>
      <c r="BD41" s="895"/>
      <c r="BE41" s="891"/>
      <c r="BF41" s="891"/>
      <c r="BG41" s="891"/>
      <c r="BH41" s="891"/>
      <c r="BI41" s="892"/>
      <c r="BJ41" s="232"/>
      <c r="BK41" s="232"/>
      <c r="BL41" s="232"/>
      <c r="BM41" s="232"/>
      <c r="BN41" s="232"/>
      <c r="BO41" s="245"/>
      <c r="BP41" s="245"/>
      <c r="BQ41" s="242">
        <v>35</v>
      </c>
      <c r="BR41" s="243"/>
      <c r="BS41" s="840"/>
      <c r="BT41" s="841"/>
      <c r="BU41" s="841"/>
      <c r="BV41" s="841"/>
      <c r="BW41" s="841"/>
      <c r="BX41" s="841"/>
      <c r="BY41" s="841"/>
      <c r="BZ41" s="841"/>
      <c r="CA41" s="841"/>
      <c r="CB41" s="841"/>
      <c r="CC41" s="841"/>
      <c r="CD41" s="841"/>
      <c r="CE41" s="841"/>
      <c r="CF41" s="841"/>
      <c r="CG41" s="842"/>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15"/>
      <c r="DW41" s="816"/>
      <c r="DX41" s="816"/>
      <c r="DY41" s="816"/>
      <c r="DZ41" s="817"/>
      <c r="EA41" s="226"/>
    </row>
    <row r="42" spans="1:131" s="227" customFormat="1" ht="26.25" customHeight="1" x14ac:dyDescent="0.15">
      <c r="A42" s="241">
        <v>15</v>
      </c>
      <c r="B42" s="818"/>
      <c r="C42" s="819"/>
      <c r="D42" s="819"/>
      <c r="E42" s="819"/>
      <c r="F42" s="819"/>
      <c r="G42" s="819"/>
      <c r="H42" s="819"/>
      <c r="I42" s="819"/>
      <c r="J42" s="819"/>
      <c r="K42" s="819"/>
      <c r="L42" s="819"/>
      <c r="M42" s="819"/>
      <c r="N42" s="819"/>
      <c r="O42" s="819"/>
      <c r="P42" s="820"/>
      <c r="Q42" s="830"/>
      <c r="R42" s="831"/>
      <c r="S42" s="831"/>
      <c r="T42" s="831"/>
      <c r="U42" s="831"/>
      <c r="V42" s="831"/>
      <c r="W42" s="831"/>
      <c r="X42" s="831"/>
      <c r="Y42" s="831"/>
      <c r="Z42" s="831"/>
      <c r="AA42" s="831"/>
      <c r="AB42" s="831"/>
      <c r="AC42" s="831"/>
      <c r="AD42" s="831"/>
      <c r="AE42" s="832"/>
      <c r="AF42" s="833"/>
      <c r="AG42" s="834"/>
      <c r="AH42" s="834"/>
      <c r="AI42" s="834"/>
      <c r="AJ42" s="835"/>
      <c r="AK42" s="893"/>
      <c r="AL42" s="894"/>
      <c r="AM42" s="894"/>
      <c r="AN42" s="894"/>
      <c r="AO42" s="894"/>
      <c r="AP42" s="894"/>
      <c r="AQ42" s="894"/>
      <c r="AR42" s="894"/>
      <c r="AS42" s="894"/>
      <c r="AT42" s="894"/>
      <c r="AU42" s="894"/>
      <c r="AV42" s="894"/>
      <c r="AW42" s="894"/>
      <c r="AX42" s="894"/>
      <c r="AY42" s="894"/>
      <c r="AZ42" s="895"/>
      <c r="BA42" s="895"/>
      <c r="BB42" s="895"/>
      <c r="BC42" s="895"/>
      <c r="BD42" s="895"/>
      <c r="BE42" s="891"/>
      <c r="BF42" s="891"/>
      <c r="BG42" s="891"/>
      <c r="BH42" s="891"/>
      <c r="BI42" s="892"/>
      <c r="BJ42" s="232"/>
      <c r="BK42" s="232"/>
      <c r="BL42" s="232"/>
      <c r="BM42" s="232"/>
      <c r="BN42" s="232"/>
      <c r="BO42" s="245"/>
      <c r="BP42" s="245"/>
      <c r="BQ42" s="242">
        <v>36</v>
      </c>
      <c r="BR42" s="243"/>
      <c r="BS42" s="840"/>
      <c r="BT42" s="841"/>
      <c r="BU42" s="841"/>
      <c r="BV42" s="841"/>
      <c r="BW42" s="841"/>
      <c r="BX42" s="841"/>
      <c r="BY42" s="841"/>
      <c r="BZ42" s="841"/>
      <c r="CA42" s="841"/>
      <c r="CB42" s="841"/>
      <c r="CC42" s="841"/>
      <c r="CD42" s="841"/>
      <c r="CE42" s="841"/>
      <c r="CF42" s="841"/>
      <c r="CG42" s="842"/>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15"/>
      <c r="DW42" s="816"/>
      <c r="DX42" s="816"/>
      <c r="DY42" s="816"/>
      <c r="DZ42" s="817"/>
      <c r="EA42" s="226"/>
    </row>
    <row r="43" spans="1:131" s="227" customFormat="1" ht="26.25" customHeight="1" x14ac:dyDescent="0.15">
      <c r="A43" s="241">
        <v>16</v>
      </c>
      <c r="B43" s="818"/>
      <c r="C43" s="819"/>
      <c r="D43" s="819"/>
      <c r="E43" s="819"/>
      <c r="F43" s="819"/>
      <c r="G43" s="819"/>
      <c r="H43" s="819"/>
      <c r="I43" s="819"/>
      <c r="J43" s="819"/>
      <c r="K43" s="819"/>
      <c r="L43" s="819"/>
      <c r="M43" s="819"/>
      <c r="N43" s="819"/>
      <c r="O43" s="819"/>
      <c r="P43" s="820"/>
      <c r="Q43" s="830"/>
      <c r="R43" s="831"/>
      <c r="S43" s="831"/>
      <c r="T43" s="831"/>
      <c r="U43" s="831"/>
      <c r="V43" s="831"/>
      <c r="W43" s="831"/>
      <c r="X43" s="831"/>
      <c r="Y43" s="831"/>
      <c r="Z43" s="831"/>
      <c r="AA43" s="831"/>
      <c r="AB43" s="831"/>
      <c r="AC43" s="831"/>
      <c r="AD43" s="831"/>
      <c r="AE43" s="832"/>
      <c r="AF43" s="833"/>
      <c r="AG43" s="834"/>
      <c r="AH43" s="834"/>
      <c r="AI43" s="834"/>
      <c r="AJ43" s="835"/>
      <c r="AK43" s="893"/>
      <c r="AL43" s="894"/>
      <c r="AM43" s="894"/>
      <c r="AN43" s="894"/>
      <c r="AO43" s="894"/>
      <c r="AP43" s="894"/>
      <c r="AQ43" s="894"/>
      <c r="AR43" s="894"/>
      <c r="AS43" s="894"/>
      <c r="AT43" s="894"/>
      <c r="AU43" s="894"/>
      <c r="AV43" s="894"/>
      <c r="AW43" s="894"/>
      <c r="AX43" s="894"/>
      <c r="AY43" s="894"/>
      <c r="AZ43" s="895"/>
      <c r="BA43" s="895"/>
      <c r="BB43" s="895"/>
      <c r="BC43" s="895"/>
      <c r="BD43" s="895"/>
      <c r="BE43" s="891"/>
      <c r="BF43" s="891"/>
      <c r="BG43" s="891"/>
      <c r="BH43" s="891"/>
      <c r="BI43" s="892"/>
      <c r="BJ43" s="232"/>
      <c r="BK43" s="232"/>
      <c r="BL43" s="232"/>
      <c r="BM43" s="232"/>
      <c r="BN43" s="232"/>
      <c r="BO43" s="245"/>
      <c r="BP43" s="245"/>
      <c r="BQ43" s="242">
        <v>37</v>
      </c>
      <c r="BR43" s="243"/>
      <c r="BS43" s="840"/>
      <c r="BT43" s="841"/>
      <c r="BU43" s="841"/>
      <c r="BV43" s="841"/>
      <c r="BW43" s="841"/>
      <c r="BX43" s="841"/>
      <c r="BY43" s="841"/>
      <c r="BZ43" s="841"/>
      <c r="CA43" s="841"/>
      <c r="CB43" s="841"/>
      <c r="CC43" s="841"/>
      <c r="CD43" s="841"/>
      <c r="CE43" s="841"/>
      <c r="CF43" s="841"/>
      <c r="CG43" s="842"/>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15"/>
      <c r="DW43" s="816"/>
      <c r="DX43" s="816"/>
      <c r="DY43" s="816"/>
      <c r="DZ43" s="817"/>
      <c r="EA43" s="226"/>
    </row>
    <row r="44" spans="1:131" s="227" customFormat="1" ht="26.25" customHeight="1" x14ac:dyDescent="0.15">
      <c r="A44" s="241">
        <v>17</v>
      </c>
      <c r="B44" s="818"/>
      <c r="C44" s="819"/>
      <c r="D44" s="819"/>
      <c r="E44" s="819"/>
      <c r="F44" s="819"/>
      <c r="G44" s="819"/>
      <c r="H44" s="819"/>
      <c r="I44" s="819"/>
      <c r="J44" s="819"/>
      <c r="K44" s="819"/>
      <c r="L44" s="819"/>
      <c r="M44" s="819"/>
      <c r="N44" s="819"/>
      <c r="O44" s="819"/>
      <c r="P44" s="820"/>
      <c r="Q44" s="830"/>
      <c r="R44" s="831"/>
      <c r="S44" s="831"/>
      <c r="T44" s="831"/>
      <c r="U44" s="831"/>
      <c r="V44" s="831"/>
      <c r="W44" s="831"/>
      <c r="X44" s="831"/>
      <c r="Y44" s="831"/>
      <c r="Z44" s="831"/>
      <c r="AA44" s="831"/>
      <c r="AB44" s="831"/>
      <c r="AC44" s="831"/>
      <c r="AD44" s="831"/>
      <c r="AE44" s="832"/>
      <c r="AF44" s="833"/>
      <c r="AG44" s="834"/>
      <c r="AH44" s="834"/>
      <c r="AI44" s="834"/>
      <c r="AJ44" s="835"/>
      <c r="AK44" s="893"/>
      <c r="AL44" s="894"/>
      <c r="AM44" s="894"/>
      <c r="AN44" s="894"/>
      <c r="AO44" s="894"/>
      <c r="AP44" s="894"/>
      <c r="AQ44" s="894"/>
      <c r="AR44" s="894"/>
      <c r="AS44" s="894"/>
      <c r="AT44" s="894"/>
      <c r="AU44" s="894"/>
      <c r="AV44" s="894"/>
      <c r="AW44" s="894"/>
      <c r="AX44" s="894"/>
      <c r="AY44" s="894"/>
      <c r="AZ44" s="895"/>
      <c r="BA44" s="895"/>
      <c r="BB44" s="895"/>
      <c r="BC44" s="895"/>
      <c r="BD44" s="895"/>
      <c r="BE44" s="891"/>
      <c r="BF44" s="891"/>
      <c r="BG44" s="891"/>
      <c r="BH44" s="891"/>
      <c r="BI44" s="892"/>
      <c r="BJ44" s="232"/>
      <c r="BK44" s="232"/>
      <c r="BL44" s="232"/>
      <c r="BM44" s="232"/>
      <c r="BN44" s="232"/>
      <c r="BO44" s="245"/>
      <c r="BP44" s="245"/>
      <c r="BQ44" s="242">
        <v>38</v>
      </c>
      <c r="BR44" s="243"/>
      <c r="BS44" s="840"/>
      <c r="BT44" s="841"/>
      <c r="BU44" s="841"/>
      <c r="BV44" s="841"/>
      <c r="BW44" s="841"/>
      <c r="BX44" s="841"/>
      <c r="BY44" s="841"/>
      <c r="BZ44" s="841"/>
      <c r="CA44" s="841"/>
      <c r="CB44" s="841"/>
      <c r="CC44" s="841"/>
      <c r="CD44" s="841"/>
      <c r="CE44" s="841"/>
      <c r="CF44" s="841"/>
      <c r="CG44" s="842"/>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15"/>
      <c r="DW44" s="816"/>
      <c r="DX44" s="816"/>
      <c r="DY44" s="816"/>
      <c r="DZ44" s="817"/>
      <c r="EA44" s="226"/>
    </row>
    <row r="45" spans="1:131" s="227" customFormat="1" ht="26.25" customHeight="1" x14ac:dyDescent="0.15">
      <c r="A45" s="241">
        <v>18</v>
      </c>
      <c r="B45" s="818"/>
      <c r="C45" s="819"/>
      <c r="D45" s="819"/>
      <c r="E45" s="819"/>
      <c r="F45" s="819"/>
      <c r="G45" s="819"/>
      <c r="H45" s="819"/>
      <c r="I45" s="819"/>
      <c r="J45" s="819"/>
      <c r="K45" s="819"/>
      <c r="L45" s="819"/>
      <c r="M45" s="819"/>
      <c r="N45" s="819"/>
      <c r="O45" s="819"/>
      <c r="P45" s="820"/>
      <c r="Q45" s="830"/>
      <c r="R45" s="831"/>
      <c r="S45" s="831"/>
      <c r="T45" s="831"/>
      <c r="U45" s="831"/>
      <c r="V45" s="831"/>
      <c r="W45" s="831"/>
      <c r="X45" s="831"/>
      <c r="Y45" s="831"/>
      <c r="Z45" s="831"/>
      <c r="AA45" s="831"/>
      <c r="AB45" s="831"/>
      <c r="AC45" s="831"/>
      <c r="AD45" s="831"/>
      <c r="AE45" s="832"/>
      <c r="AF45" s="833"/>
      <c r="AG45" s="834"/>
      <c r="AH45" s="834"/>
      <c r="AI45" s="834"/>
      <c r="AJ45" s="835"/>
      <c r="AK45" s="893"/>
      <c r="AL45" s="894"/>
      <c r="AM45" s="894"/>
      <c r="AN45" s="894"/>
      <c r="AO45" s="894"/>
      <c r="AP45" s="894"/>
      <c r="AQ45" s="894"/>
      <c r="AR45" s="894"/>
      <c r="AS45" s="894"/>
      <c r="AT45" s="894"/>
      <c r="AU45" s="894"/>
      <c r="AV45" s="894"/>
      <c r="AW45" s="894"/>
      <c r="AX45" s="894"/>
      <c r="AY45" s="894"/>
      <c r="AZ45" s="895"/>
      <c r="BA45" s="895"/>
      <c r="BB45" s="895"/>
      <c r="BC45" s="895"/>
      <c r="BD45" s="895"/>
      <c r="BE45" s="891"/>
      <c r="BF45" s="891"/>
      <c r="BG45" s="891"/>
      <c r="BH45" s="891"/>
      <c r="BI45" s="892"/>
      <c r="BJ45" s="232"/>
      <c r="BK45" s="232"/>
      <c r="BL45" s="232"/>
      <c r="BM45" s="232"/>
      <c r="BN45" s="232"/>
      <c r="BO45" s="245"/>
      <c r="BP45" s="245"/>
      <c r="BQ45" s="242">
        <v>39</v>
      </c>
      <c r="BR45" s="243"/>
      <c r="BS45" s="840"/>
      <c r="BT45" s="841"/>
      <c r="BU45" s="841"/>
      <c r="BV45" s="841"/>
      <c r="BW45" s="841"/>
      <c r="BX45" s="841"/>
      <c r="BY45" s="841"/>
      <c r="BZ45" s="841"/>
      <c r="CA45" s="841"/>
      <c r="CB45" s="841"/>
      <c r="CC45" s="841"/>
      <c r="CD45" s="841"/>
      <c r="CE45" s="841"/>
      <c r="CF45" s="841"/>
      <c r="CG45" s="842"/>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15"/>
      <c r="DW45" s="816"/>
      <c r="DX45" s="816"/>
      <c r="DY45" s="816"/>
      <c r="DZ45" s="817"/>
      <c r="EA45" s="226"/>
    </row>
    <row r="46" spans="1:131" s="227" customFormat="1" ht="26.25" customHeight="1" x14ac:dyDescent="0.15">
      <c r="A46" s="241">
        <v>19</v>
      </c>
      <c r="B46" s="818"/>
      <c r="C46" s="819"/>
      <c r="D46" s="819"/>
      <c r="E46" s="819"/>
      <c r="F46" s="819"/>
      <c r="G46" s="819"/>
      <c r="H46" s="819"/>
      <c r="I46" s="819"/>
      <c r="J46" s="819"/>
      <c r="K46" s="819"/>
      <c r="L46" s="819"/>
      <c r="M46" s="819"/>
      <c r="N46" s="819"/>
      <c r="O46" s="819"/>
      <c r="P46" s="820"/>
      <c r="Q46" s="830"/>
      <c r="R46" s="831"/>
      <c r="S46" s="831"/>
      <c r="T46" s="831"/>
      <c r="U46" s="831"/>
      <c r="V46" s="831"/>
      <c r="W46" s="831"/>
      <c r="X46" s="831"/>
      <c r="Y46" s="831"/>
      <c r="Z46" s="831"/>
      <c r="AA46" s="831"/>
      <c r="AB46" s="831"/>
      <c r="AC46" s="831"/>
      <c r="AD46" s="831"/>
      <c r="AE46" s="832"/>
      <c r="AF46" s="833"/>
      <c r="AG46" s="834"/>
      <c r="AH46" s="834"/>
      <c r="AI46" s="834"/>
      <c r="AJ46" s="835"/>
      <c r="AK46" s="893"/>
      <c r="AL46" s="894"/>
      <c r="AM46" s="894"/>
      <c r="AN46" s="894"/>
      <c r="AO46" s="894"/>
      <c r="AP46" s="894"/>
      <c r="AQ46" s="894"/>
      <c r="AR46" s="894"/>
      <c r="AS46" s="894"/>
      <c r="AT46" s="894"/>
      <c r="AU46" s="894"/>
      <c r="AV46" s="894"/>
      <c r="AW46" s="894"/>
      <c r="AX46" s="894"/>
      <c r="AY46" s="894"/>
      <c r="AZ46" s="895"/>
      <c r="BA46" s="895"/>
      <c r="BB46" s="895"/>
      <c r="BC46" s="895"/>
      <c r="BD46" s="895"/>
      <c r="BE46" s="891"/>
      <c r="BF46" s="891"/>
      <c r="BG46" s="891"/>
      <c r="BH46" s="891"/>
      <c r="BI46" s="892"/>
      <c r="BJ46" s="232"/>
      <c r="BK46" s="232"/>
      <c r="BL46" s="232"/>
      <c r="BM46" s="232"/>
      <c r="BN46" s="232"/>
      <c r="BO46" s="245"/>
      <c r="BP46" s="245"/>
      <c r="BQ46" s="242">
        <v>40</v>
      </c>
      <c r="BR46" s="243"/>
      <c r="BS46" s="840"/>
      <c r="BT46" s="841"/>
      <c r="BU46" s="841"/>
      <c r="BV46" s="841"/>
      <c r="BW46" s="841"/>
      <c r="BX46" s="841"/>
      <c r="BY46" s="841"/>
      <c r="BZ46" s="841"/>
      <c r="CA46" s="841"/>
      <c r="CB46" s="841"/>
      <c r="CC46" s="841"/>
      <c r="CD46" s="841"/>
      <c r="CE46" s="841"/>
      <c r="CF46" s="841"/>
      <c r="CG46" s="842"/>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15"/>
      <c r="DW46" s="816"/>
      <c r="DX46" s="816"/>
      <c r="DY46" s="816"/>
      <c r="DZ46" s="817"/>
      <c r="EA46" s="226"/>
    </row>
    <row r="47" spans="1:131" s="227" customFormat="1" ht="26.25" customHeight="1" x14ac:dyDescent="0.15">
      <c r="A47" s="241">
        <v>20</v>
      </c>
      <c r="B47" s="818"/>
      <c r="C47" s="819"/>
      <c r="D47" s="819"/>
      <c r="E47" s="819"/>
      <c r="F47" s="819"/>
      <c r="G47" s="819"/>
      <c r="H47" s="819"/>
      <c r="I47" s="819"/>
      <c r="J47" s="819"/>
      <c r="K47" s="819"/>
      <c r="L47" s="819"/>
      <c r="M47" s="819"/>
      <c r="N47" s="819"/>
      <c r="O47" s="819"/>
      <c r="P47" s="820"/>
      <c r="Q47" s="830"/>
      <c r="R47" s="831"/>
      <c r="S47" s="831"/>
      <c r="T47" s="831"/>
      <c r="U47" s="831"/>
      <c r="V47" s="831"/>
      <c r="W47" s="831"/>
      <c r="X47" s="831"/>
      <c r="Y47" s="831"/>
      <c r="Z47" s="831"/>
      <c r="AA47" s="831"/>
      <c r="AB47" s="831"/>
      <c r="AC47" s="831"/>
      <c r="AD47" s="831"/>
      <c r="AE47" s="832"/>
      <c r="AF47" s="833"/>
      <c r="AG47" s="834"/>
      <c r="AH47" s="834"/>
      <c r="AI47" s="834"/>
      <c r="AJ47" s="835"/>
      <c r="AK47" s="893"/>
      <c r="AL47" s="894"/>
      <c r="AM47" s="894"/>
      <c r="AN47" s="894"/>
      <c r="AO47" s="894"/>
      <c r="AP47" s="894"/>
      <c r="AQ47" s="894"/>
      <c r="AR47" s="894"/>
      <c r="AS47" s="894"/>
      <c r="AT47" s="894"/>
      <c r="AU47" s="894"/>
      <c r="AV47" s="894"/>
      <c r="AW47" s="894"/>
      <c r="AX47" s="894"/>
      <c r="AY47" s="894"/>
      <c r="AZ47" s="895"/>
      <c r="BA47" s="895"/>
      <c r="BB47" s="895"/>
      <c r="BC47" s="895"/>
      <c r="BD47" s="895"/>
      <c r="BE47" s="891"/>
      <c r="BF47" s="891"/>
      <c r="BG47" s="891"/>
      <c r="BH47" s="891"/>
      <c r="BI47" s="892"/>
      <c r="BJ47" s="232"/>
      <c r="BK47" s="232"/>
      <c r="BL47" s="232"/>
      <c r="BM47" s="232"/>
      <c r="BN47" s="232"/>
      <c r="BO47" s="245"/>
      <c r="BP47" s="245"/>
      <c r="BQ47" s="242">
        <v>41</v>
      </c>
      <c r="BR47" s="243"/>
      <c r="BS47" s="840"/>
      <c r="BT47" s="841"/>
      <c r="BU47" s="841"/>
      <c r="BV47" s="841"/>
      <c r="BW47" s="841"/>
      <c r="BX47" s="841"/>
      <c r="BY47" s="841"/>
      <c r="BZ47" s="841"/>
      <c r="CA47" s="841"/>
      <c r="CB47" s="841"/>
      <c r="CC47" s="841"/>
      <c r="CD47" s="841"/>
      <c r="CE47" s="841"/>
      <c r="CF47" s="841"/>
      <c r="CG47" s="842"/>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15"/>
      <c r="DW47" s="816"/>
      <c r="DX47" s="816"/>
      <c r="DY47" s="816"/>
      <c r="DZ47" s="817"/>
      <c r="EA47" s="226"/>
    </row>
    <row r="48" spans="1:131" s="227" customFormat="1" ht="26.25" customHeight="1" x14ac:dyDescent="0.15">
      <c r="A48" s="241">
        <v>21</v>
      </c>
      <c r="B48" s="818"/>
      <c r="C48" s="819"/>
      <c r="D48" s="819"/>
      <c r="E48" s="819"/>
      <c r="F48" s="819"/>
      <c r="G48" s="819"/>
      <c r="H48" s="819"/>
      <c r="I48" s="819"/>
      <c r="J48" s="819"/>
      <c r="K48" s="819"/>
      <c r="L48" s="819"/>
      <c r="M48" s="819"/>
      <c r="N48" s="819"/>
      <c r="O48" s="819"/>
      <c r="P48" s="820"/>
      <c r="Q48" s="830"/>
      <c r="R48" s="831"/>
      <c r="S48" s="831"/>
      <c r="T48" s="831"/>
      <c r="U48" s="831"/>
      <c r="V48" s="831"/>
      <c r="W48" s="831"/>
      <c r="X48" s="831"/>
      <c r="Y48" s="831"/>
      <c r="Z48" s="831"/>
      <c r="AA48" s="831"/>
      <c r="AB48" s="831"/>
      <c r="AC48" s="831"/>
      <c r="AD48" s="831"/>
      <c r="AE48" s="832"/>
      <c r="AF48" s="833"/>
      <c r="AG48" s="834"/>
      <c r="AH48" s="834"/>
      <c r="AI48" s="834"/>
      <c r="AJ48" s="835"/>
      <c r="AK48" s="893"/>
      <c r="AL48" s="894"/>
      <c r="AM48" s="894"/>
      <c r="AN48" s="894"/>
      <c r="AO48" s="894"/>
      <c r="AP48" s="894"/>
      <c r="AQ48" s="894"/>
      <c r="AR48" s="894"/>
      <c r="AS48" s="894"/>
      <c r="AT48" s="894"/>
      <c r="AU48" s="894"/>
      <c r="AV48" s="894"/>
      <c r="AW48" s="894"/>
      <c r="AX48" s="894"/>
      <c r="AY48" s="894"/>
      <c r="AZ48" s="895"/>
      <c r="BA48" s="895"/>
      <c r="BB48" s="895"/>
      <c r="BC48" s="895"/>
      <c r="BD48" s="895"/>
      <c r="BE48" s="891"/>
      <c r="BF48" s="891"/>
      <c r="BG48" s="891"/>
      <c r="BH48" s="891"/>
      <c r="BI48" s="892"/>
      <c r="BJ48" s="232"/>
      <c r="BK48" s="232"/>
      <c r="BL48" s="232"/>
      <c r="BM48" s="232"/>
      <c r="BN48" s="232"/>
      <c r="BO48" s="245"/>
      <c r="BP48" s="245"/>
      <c r="BQ48" s="242">
        <v>42</v>
      </c>
      <c r="BR48" s="243"/>
      <c r="BS48" s="840"/>
      <c r="BT48" s="841"/>
      <c r="BU48" s="841"/>
      <c r="BV48" s="841"/>
      <c r="BW48" s="841"/>
      <c r="BX48" s="841"/>
      <c r="BY48" s="841"/>
      <c r="BZ48" s="841"/>
      <c r="CA48" s="841"/>
      <c r="CB48" s="841"/>
      <c r="CC48" s="841"/>
      <c r="CD48" s="841"/>
      <c r="CE48" s="841"/>
      <c r="CF48" s="841"/>
      <c r="CG48" s="842"/>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15"/>
      <c r="DW48" s="816"/>
      <c r="DX48" s="816"/>
      <c r="DY48" s="816"/>
      <c r="DZ48" s="817"/>
      <c r="EA48" s="226"/>
    </row>
    <row r="49" spans="1:131" s="227" customFormat="1" ht="26.25" customHeight="1" x14ac:dyDescent="0.15">
      <c r="A49" s="241">
        <v>22</v>
      </c>
      <c r="B49" s="818"/>
      <c r="C49" s="819"/>
      <c r="D49" s="819"/>
      <c r="E49" s="819"/>
      <c r="F49" s="819"/>
      <c r="G49" s="819"/>
      <c r="H49" s="819"/>
      <c r="I49" s="819"/>
      <c r="J49" s="819"/>
      <c r="K49" s="819"/>
      <c r="L49" s="819"/>
      <c r="M49" s="819"/>
      <c r="N49" s="819"/>
      <c r="O49" s="819"/>
      <c r="P49" s="820"/>
      <c r="Q49" s="830"/>
      <c r="R49" s="831"/>
      <c r="S49" s="831"/>
      <c r="T49" s="831"/>
      <c r="U49" s="831"/>
      <c r="V49" s="831"/>
      <c r="W49" s="831"/>
      <c r="X49" s="831"/>
      <c r="Y49" s="831"/>
      <c r="Z49" s="831"/>
      <c r="AA49" s="831"/>
      <c r="AB49" s="831"/>
      <c r="AC49" s="831"/>
      <c r="AD49" s="831"/>
      <c r="AE49" s="832"/>
      <c r="AF49" s="833"/>
      <c r="AG49" s="834"/>
      <c r="AH49" s="834"/>
      <c r="AI49" s="834"/>
      <c r="AJ49" s="835"/>
      <c r="AK49" s="893"/>
      <c r="AL49" s="894"/>
      <c r="AM49" s="894"/>
      <c r="AN49" s="894"/>
      <c r="AO49" s="894"/>
      <c r="AP49" s="894"/>
      <c r="AQ49" s="894"/>
      <c r="AR49" s="894"/>
      <c r="AS49" s="894"/>
      <c r="AT49" s="894"/>
      <c r="AU49" s="894"/>
      <c r="AV49" s="894"/>
      <c r="AW49" s="894"/>
      <c r="AX49" s="894"/>
      <c r="AY49" s="894"/>
      <c r="AZ49" s="895"/>
      <c r="BA49" s="895"/>
      <c r="BB49" s="895"/>
      <c r="BC49" s="895"/>
      <c r="BD49" s="895"/>
      <c r="BE49" s="891"/>
      <c r="BF49" s="891"/>
      <c r="BG49" s="891"/>
      <c r="BH49" s="891"/>
      <c r="BI49" s="892"/>
      <c r="BJ49" s="232"/>
      <c r="BK49" s="232"/>
      <c r="BL49" s="232"/>
      <c r="BM49" s="232"/>
      <c r="BN49" s="232"/>
      <c r="BO49" s="245"/>
      <c r="BP49" s="245"/>
      <c r="BQ49" s="242">
        <v>43</v>
      </c>
      <c r="BR49" s="243"/>
      <c r="BS49" s="840"/>
      <c r="BT49" s="841"/>
      <c r="BU49" s="841"/>
      <c r="BV49" s="841"/>
      <c r="BW49" s="841"/>
      <c r="BX49" s="841"/>
      <c r="BY49" s="841"/>
      <c r="BZ49" s="841"/>
      <c r="CA49" s="841"/>
      <c r="CB49" s="841"/>
      <c r="CC49" s="841"/>
      <c r="CD49" s="841"/>
      <c r="CE49" s="841"/>
      <c r="CF49" s="841"/>
      <c r="CG49" s="842"/>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15"/>
      <c r="DW49" s="816"/>
      <c r="DX49" s="816"/>
      <c r="DY49" s="816"/>
      <c r="DZ49" s="817"/>
      <c r="EA49" s="226"/>
    </row>
    <row r="50" spans="1:131" s="227" customFormat="1" ht="26.25" customHeight="1" x14ac:dyDescent="0.15">
      <c r="A50" s="241">
        <v>23</v>
      </c>
      <c r="B50" s="818"/>
      <c r="C50" s="819"/>
      <c r="D50" s="819"/>
      <c r="E50" s="819"/>
      <c r="F50" s="819"/>
      <c r="G50" s="819"/>
      <c r="H50" s="819"/>
      <c r="I50" s="819"/>
      <c r="J50" s="819"/>
      <c r="K50" s="819"/>
      <c r="L50" s="819"/>
      <c r="M50" s="819"/>
      <c r="N50" s="819"/>
      <c r="O50" s="819"/>
      <c r="P50" s="820"/>
      <c r="Q50" s="896"/>
      <c r="R50" s="897"/>
      <c r="S50" s="897"/>
      <c r="T50" s="897"/>
      <c r="U50" s="897"/>
      <c r="V50" s="897"/>
      <c r="W50" s="897"/>
      <c r="X50" s="897"/>
      <c r="Y50" s="897"/>
      <c r="Z50" s="897"/>
      <c r="AA50" s="897"/>
      <c r="AB50" s="897"/>
      <c r="AC50" s="897"/>
      <c r="AD50" s="897"/>
      <c r="AE50" s="898"/>
      <c r="AF50" s="833"/>
      <c r="AG50" s="834"/>
      <c r="AH50" s="834"/>
      <c r="AI50" s="834"/>
      <c r="AJ50" s="835"/>
      <c r="AK50" s="899"/>
      <c r="AL50" s="897"/>
      <c r="AM50" s="897"/>
      <c r="AN50" s="897"/>
      <c r="AO50" s="897"/>
      <c r="AP50" s="897"/>
      <c r="AQ50" s="897"/>
      <c r="AR50" s="897"/>
      <c r="AS50" s="897"/>
      <c r="AT50" s="897"/>
      <c r="AU50" s="897"/>
      <c r="AV50" s="897"/>
      <c r="AW50" s="897"/>
      <c r="AX50" s="897"/>
      <c r="AY50" s="897"/>
      <c r="AZ50" s="900"/>
      <c r="BA50" s="900"/>
      <c r="BB50" s="900"/>
      <c r="BC50" s="900"/>
      <c r="BD50" s="900"/>
      <c r="BE50" s="891"/>
      <c r="BF50" s="891"/>
      <c r="BG50" s="891"/>
      <c r="BH50" s="891"/>
      <c r="BI50" s="892"/>
      <c r="BJ50" s="232"/>
      <c r="BK50" s="232"/>
      <c r="BL50" s="232"/>
      <c r="BM50" s="232"/>
      <c r="BN50" s="232"/>
      <c r="BO50" s="245"/>
      <c r="BP50" s="245"/>
      <c r="BQ50" s="242">
        <v>44</v>
      </c>
      <c r="BR50" s="243"/>
      <c r="BS50" s="840"/>
      <c r="BT50" s="841"/>
      <c r="BU50" s="841"/>
      <c r="BV50" s="841"/>
      <c r="BW50" s="841"/>
      <c r="BX50" s="841"/>
      <c r="BY50" s="841"/>
      <c r="BZ50" s="841"/>
      <c r="CA50" s="841"/>
      <c r="CB50" s="841"/>
      <c r="CC50" s="841"/>
      <c r="CD50" s="841"/>
      <c r="CE50" s="841"/>
      <c r="CF50" s="841"/>
      <c r="CG50" s="842"/>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15"/>
      <c r="DW50" s="816"/>
      <c r="DX50" s="816"/>
      <c r="DY50" s="816"/>
      <c r="DZ50" s="817"/>
      <c r="EA50" s="226"/>
    </row>
    <row r="51" spans="1:131" s="227" customFormat="1" ht="26.25" customHeight="1" x14ac:dyDescent="0.15">
      <c r="A51" s="241">
        <v>24</v>
      </c>
      <c r="B51" s="818"/>
      <c r="C51" s="819"/>
      <c r="D51" s="819"/>
      <c r="E51" s="819"/>
      <c r="F51" s="819"/>
      <c r="G51" s="819"/>
      <c r="H51" s="819"/>
      <c r="I51" s="819"/>
      <c r="J51" s="819"/>
      <c r="K51" s="819"/>
      <c r="L51" s="819"/>
      <c r="M51" s="819"/>
      <c r="N51" s="819"/>
      <c r="O51" s="819"/>
      <c r="P51" s="820"/>
      <c r="Q51" s="896"/>
      <c r="R51" s="897"/>
      <c r="S51" s="897"/>
      <c r="T51" s="897"/>
      <c r="U51" s="897"/>
      <c r="V51" s="897"/>
      <c r="W51" s="897"/>
      <c r="X51" s="897"/>
      <c r="Y51" s="897"/>
      <c r="Z51" s="897"/>
      <c r="AA51" s="897"/>
      <c r="AB51" s="897"/>
      <c r="AC51" s="897"/>
      <c r="AD51" s="897"/>
      <c r="AE51" s="898"/>
      <c r="AF51" s="833"/>
      <c r="AG51" s="834"/>
      <c r="AH51" s="834"/>
      <c r="AI51" s="834"/>
      <c r="AJ51" s="835"/>
      <c r="AK51" s="899"/>
      <c r="AL51" s="897"/>
      <c r="AM51" s="897"/>
      <c r="AN51" s="897"/>
      <c r="AO51" s="897"/>
      <c r="AP51" s="897"/>
      <c r="AQ51" s="897"/>
      <c r="AR51" s="897"/>
      <c r="AS51" s="897"/>
      <c r="AT51" s="897"/>
      <c r="AU51" s="897"/>
      <c r="AV51" s="897"/>
      <c r="AW51" s="897"/>
      <c r="AX51" s="897"/>
      <c r="AY51" s="897"/>
      <c r="AZ51" s="900"/>
      <c r="BA51" s="900"/>
      <c r="BB51" s="900"/>
      <c r="BC51" s="900"/>
      <c r="BD51" s="900"/>
      <c r="BE51" s="891"/>
      <c r="BF51" s="891"/>
      <c r="BG51" s="891"/>
      <c r="BH51" s="891"/>
      <c r="BI51" s="892"/>
      <c r="BJ51" s="232"/>
      <c r="BK51" s="232"/>
      <c r="BL51" s="232"/>
      <c r="BM51" s="232"/>
      <c r="BN51" s="232"/>
      <c r="BO51" s="245"/>
      <c r="BP51" s="245"/>
      <c r="BQ51" s="242">
        <v>45</v>
      </c>
      <c r="BR51" s="243"/>
      <c r="BS51" s="840"/>
      <c r="BT51" s="841"/>
      <c r="BU51" s="841"/>
      <c r="BV51" s="841"/>
      <c r="BW51" s="841"/>
      <c r="BX51" s="841"/>
      <c r="BY51" s="841"/>
      <c r="BZ51" s="841"/>
      <c r="CA51" s="841"/>
      <c r="CB51" s="841"/>
      <c r="CC51" s="841"/>
      <c r="CD51" s="841"/>
      <c r="CE51" s="841"/>
      <c r="CF51" s="841"/>
      <c r="CG51" s="842"/>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15"/>
      <c r="DW51" s="816"/>
      <c r="DX51" s="816"/>
      <c r="DY51" s="816"/>
      <c r="DZ51" s="817"/>
      <c r="EA51" s="226"/>
    </row>
    <row r="52" spans="1:131" s="227" customFormat="1" ht="26.25" customHeight="1" x14ac:dyDescent="0.15">
      <c r="A52" s="241">
        <v>25</v>
      </c>
      <c r="B52" s="818"/>
      <c r="C52" s="819"/>
      <c r="D52" s="819"/>
      <c r="E52" s="819"/>
      <c r="F52" s="819"/>
      <c r="G52" s="819"/>
      <c r="H52" s="819"/>
      <c r="I52" s="819"/>
      <c r="J52" s="819"/>
      <c r="K52" s="819"/>
      <c r="L52" s="819"/>
      <c r="M52" s="819"/>
      <c r="N52" s="819"/>
      <c r="O52" s="819"/>
      <c r="P52" s="820"/>
      <c r="Q52" s="896"/>
      <c r="R52" s="897"/>
      <c r="S52" s="897"/>
      <c r="T52" s="897"/>
      <c r="U52" s="897"/>
      <c r="V52" s="897"/>
      <c r="W52" s="897"/>
      <c r="X52" s="897"/>
      <c r="Y52" s="897"/>
      <c r="Z52" s="897"/>
      <c r="AA52" s="897"/>
      <c r="AB52" s="897"/>
      <c r="AC52" s="897"/>
      <c r="AD52" s="897"/>
      <c r="AE52" s="898"/>
      <c r="AF52" s="833"/>
      <c r="AG52" s="834"/>
      <c r="AH52" s="834"/>
      <c r="AI52" s="834"/>
      <c r="AJ52" s="835"/>
      <c r="AK52" s="899"/>
      <c r="AL52" s="897"/>
      <c r="AM52" s="897"/>
      <c r="AN52" s="897"/>
      <c r="AO52" s="897"/>
      <c r="AP52" s="897"/>
      <c r="AQ52" s="897"/>
      <c r="AR52" s="897"/>
      <c r="AS52" s="897"/>
      <c r="AT52" s="897"/>
      <c r="AU52" s="897"/>
      <c r="AV52" s="897"/>
      <c r="AW52" s="897"/>
      <c r="AX52" s="897"/>
      <c r="AY52" s="897"/>
      <c r="AZ52" s="900"/>
      <c r="BA52" s="900"/>
      <c r="BB52" s="900"/>
      <c r="BC52" s="900"/>
      <c r="BD52" s="900"/>
      <c r="BE52" s="891"/>
      <c r="BF52" s="891"/>
      <c r="BG52" s="891"/>
      <c r="BH52" s="891"/>
      <c r="BI52" s="892"/>
      <c r="BJ52" s="232"/>
      <c r="BK52" s="232"/>
      <c r="BL52" s="232"/>
      <c r="BM52" s="232"/>
      <c r="BN52" s="232"/>
      <c r="BO52" s="245"/>
      <c r="BP52" s="245"/>
      <c r="BQ52" s="242">
        <v>46</v>
      </c>
      <c r="BR52" s="243"/>
      <c r="BS52" s="840"/>
      <c r="BT52" s="841"/>
      <c r="BU52" s="841"/>
      <c r="BV52" s="841"/>
      <c r="BW52" s="841"/>
      <c r="BX52" s="841"/>
      <c r="BY52" s="841"/>
      <c r="BZ52" s="841"/>
      <c r="CA52" s="841"/>
      <c r="CB52" s="841"/>
      <c r="CC52" s="841"/>
      <c r="CD52" s="841"/>
      <c r="CE52" s="841"/>
      <c r="CF52" s="841"/>
      <c r="CG52" s="842"/>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15"/>
      <c r="DW52" s="816"/>
      <c r="DX52" s="816"/>
      <c r="DY52" s="816"/>
      <c r="DZ52" s="817"/>
      <c r="EA52" s="226"/>
    </row>
    <row r="53" spans="1:131" s="227" customFormat="1" ht="26.25" customHeight="1" x14ac:dyDescent="0.15">
      <c r="A53" s="241">
        <v>26</v>
      </c>
      <c r="B53" s="818"/>
      <c r="C53" s="819"/>
      <c r="D53" s="819"/>
      <c r="E53" s="819"/>
      <c r="F53" s="819"/>
      <c r="G53" s="819"/>
      <c r="H53" s="819"/>
      <c r="I53" s="819"/>
      <c r="J53" s="819"/>
      <c r="K53" s="819"/>
      <c r="L53" s="819"/>
      <c r="M53" s="819"/>
      <c r="N53" s="819"/>
      <c r="O53" s="819"/>
      <c r="P53" s="820"/>
      <c r="Q53" s="896"/>
      <c r="R53" s="897"/>
      <c r="S53" s="897"/>
      <c r="T53" s="897"/>
      <c r="U53" s="897"/>
      <c r="V53" s="897"/>
      <c r="W53" s="897"/>
      <c r="X53" s="897"/>
      <c r="Y53" s="897"/>
      <c r="Z53" s="897"/>
      <c r="AA53" s="897"/>
      <c r="AB53" s="897"/>
      <c r="AC53" s="897"/>
      <c r="AD53" s="897"/>
      <c r="AE53" s="898"/>
      <c r="AF53" s="833"/>
      <c r="AG53" s="834"/>
      <c r="AH53" s="834"/>
      <c r="AI53" s="834"/>
      <c r="AJ53" s="835"/>
      <c r="AK53" s="899"/>
      <c r="AL53" s="897"/>
      <c r="AM53" s="897"/>
      <c r="AN53" s="897"/>
      <c r="AO53" s="897"/>
      <c r="AP53" s="897"/>
      <c r="AQ53" s="897"/>
      <c r="AR53" s="897"/>
      <c r="AS53" s="897"/>
      <c r="AT53" s="897"/>
      <c r="AU53" s="897"/>
      <c r="AV53" s="897"/>
      <c r="AW53" s="897"/>
      <c r="AX53" s="897"/>
      <c r="AY53" s="897"/>
      <c r="AZ53" s="900"/>
      <c r="BA53" s="900"/>
      <c r="BB53" s="900"/>
      <c r="BC53" s="900"/>
      <c r="BD53" s="900"/>
      <c r="BE53" s="891"/>
      <c r="BF53" s="891"/>
      <c r="BG53" s="891"/>
      <c r="BH53" s="891"/>
      <c r="BI53" s="892"/>
      <c r="BJ53" s="232"/>
      <c r="BK53" s="232"/>
      <c r="BL53" s="232"/>
      <c r="BM53" s="232"/>
      <c r="BN53" s="232"/>
      <c r="BO53" s="245"/>
      <c r="BP53" s="245"/>
      <c r="BQ53" s="242">
        <v>47</v>
      </c>
      <c r="BR53" s="243"/>
      <c r="BS53" s="840"/>
      <c r="BT53" s="841"/>
      <c r="BU53" s="841"/>
      <c r="BV53" s="841"/>
      <c r="BW53" s="841"/>
      <c r="BX53" s="841"/>
      <c r="BY53" s="841"/>
      <c r="BZ53" s="841"/>
      <c r="CA53" s="841"/>
      <c r="CB53" s="841"/>
      <c r="CC53" s="841"/>
      <c r="CD53" s="841"/>
      <c r="CE53" s="841"/>
      <c r="CF53" s="841"/>
      <c r="CG53" s="842"/>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15"/>
      <c r="DW53" s="816"/>
      <c r="DX53" s="816"/>
      <c r="DY53" s="816"/>
      <c r="DZ53" s="817"/>
      <c r="EA53" s="226"/>
    </row>
    <row r="54" spans="1:131" s="227" customFormat="1" ht="26.25" customHeight="1" x14ac:dyDescent="0.15">
      <c r="A54" s="241">
        <v>27</v>
      </c>
      <c r="B54" s="818"/>
      <c r="C54" s="819"/>
      <c r="D54" s="819"/>
      <c r="E54" s="819"/>
      <c r="F54" s="819"/>
      <c r="G54" s="819"/>
      <c r="H54" s="819"/>
      <c r="I54" s="819"/>
      <c r="J54" s="819"/>
      <c r="K54" s="819"/>
      <c r="L54" s="819"/>
      <c r="M54" s="819"/>
      <c r="N54" s="819"/>
      <c r="O54" s="819"/>
      <c r="P54" s="820"/>
      <c r="Q54" s="896"/>
      <c r="R54" s="897"/>
      <c r="S54" s="897"/>
      <c r="T54" s="897"/>
      <c r="U54" s="897"/>
      <c r="V54" s="897"/>
      <c r="W54" s="897"/>
      <c r="X54" s="897"/>
      <c r="Y54" s="897"/>
      <c r="Z54" s="897"/>
      <c r="AA54" s="897"/>
      <c r="AB54" s="897"/>
      <c r="AC54" s="897"/>
      <c r="AD54" s="897"/>
      <c r="AE54" s="898"/>
      <c r="AF54" s="833"/>
      <c r="AG54" s="834"/>
      <c r="AH54" s="834"/>
      <c r="AI54" s="834"/>
      <c r="AJ54" s="835"/>
      <c r="AK54" s="899"/>
      <c r="AL54" s="897"/>
      <c r="AM54" s="897"/>
      <c r="AN54" s="897"/>
      <c r="AO54" s="897"/>
      <c r="AP54" s="897"/>
      <c r="AQ54" s="897"/>
      <c r="AR54" s="897"/>
      <c r="AS54" s="897"/>
      <c r="AT54" s="897"/>
      <c r="AU54" s="897"/>
      <c r="AV54" s="897"/>
      <c r="AW54" s="897"/>
      <c r="AX54" s="897"/>
      <c r="AY54" s="897"/>
      <c r="AZ54" s="900"/>
      <c r="BA54" s="900"/>
      <c r="BB54" s="900"/>
      <c r="BC54" s="900"/>
      <c r="BD54" s="900"/>
      <c r="BE54" s="891"/>
      <c r="BF54" s="891"/>
      <c r="BG54" s="891"/>
      <c r="BH54" s="891"/>
      <c r="BI54" s="892"/>
      <c r="BJ54" s="232"/>
      <c r="BK54" s="232"/>
      <c r="BL54" s="232"/>
      <c r="BM54" s="232"/>
      <c r="BN54" s="232"/>
      <c r="BO54" s="245"/>
      <c r="BP54" s="245"/>
      <c r="BQ54" s="242">
        <v>48</v>
      </c>
      <c r="BR54" s="243"/>
      <c r="BS54" s="840"/>
      <c r="BT54" s="841"/>
      <c r="BU54" s="841"/>
      <c r="BV54" s="841"/>
      <c r="BW54" s="841"/>
      <c r="BX54" s="841"/>
      <c r="BY54" s="841"/>
      <c r="BZ54" s="841"/>
      <c r="CA54" s="841"/>
      <c r="CB54" s="841"/>
      <c r="CC54" s="841"/>
      <c r="CD54" s="841"/>
      <c r="CE54" s="841"/>
      <c r="CF54" s="841"/>
      <c r="CG54" s="842"/>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15"/>
      <c r="DW54" s="816"/>
      <c r="DX54" s="816"/>
      <c r="DY54" s="816"/>
      <c r="DZ54" s="817"/>
      <c r="EA54" s="226"/>
    </row>
    <row r="55" spans="1:131" s="227" customFormat="1" ht="26.25" customHeight="1" x14ac:dyDescent="0.15">
      <c r="A55" s="241">
        <v>28</v>
      </c>
      <c r="B55" s="818"/>
      <c r="C55" s="819"/>
      <c r="D55" s="819"/>
      <c r="E55" s="819"/>
      <c r="F55" s="819"/>
      <c r="G55" s="819"/>
      <c r="H55" s="819"/>
      <c r="I55" s="819"/>
      <c r="J55" s="819"/>
      <c r="K55" s="819"/>
      <c r="L55" s="819"/>
      <c r="M55" s="819"/>
      <c r="N55" s="819"/>
      <c r="O55" s="819"/>
      <c r="P55" s="820"/>
      <c r="Q55" s="896"/>
      <c r="R55" s="897"/>
      <c r="S55" s="897"/>
      <c r="T55" s="897"/>
      <c r="U55" s="897"/>
      <c r="V55" s="897"/>
      <c r="W55" s="897"/>
      <c r="X55" s="897"/>
      <c r="Y55" s="897"/>
      <c r="Z55" s="897"/>
      <c r="AA55" s="897"/>
      <c r="AB55" s="897"/>
      <c r="AC55" s="897"/>
      <c r="AD55" s="897"/>
      <c r="AE55" s="898"/>
      <c r="AF55" s="833"/>
      <c r="AG55" s="834"/>
      <c r="AH55" s="834"/>
      <c r="AI55" s="834"/>
      <c r="AJ55" s="835"/>
      <c r="AK55" s="899"/>
      <c r="AL55" s="897"/>
      <c r="AM55" s="897"/>
      <c r="AN55" s="897"/>
      <c r="AO55" s="897"/>
      <c r="AP55" s="897"/>
      <c r="AQ55" s="897"/>
      <c r="AR55" s="897"/>
      <c r="AS55" s="897"/>
      <c r="AT55" s="897"/>
      <c r="AU55" s="897"/>
      <c r="AV55" s="897"/>
      <c r="AW55" s="897"/>
      <c r="AX55" s="897"/>
      <c r="AY55" s="897"/>
      <c r="AZ55" s="900"/>
      <c r="BA55" s="900"/>
      <c r="BB55" s="900"/>
      <c r="BC55" s="900"/>
      <c r="BD55" s="900"/>
      <c r="BE55" s="891"/>
      <c r="BF55" s="891"/>
      <c r="BG55" s="891"/>
      <c r="BH55" s="891"/>
      <c r="BI55" s="892"/>
      <c r="BJ55" s="232"/>
      <c r="BK55" s="232"/>
      <c r="BL55" s="232"/>
      <c r="BM55" s="232"/>
      <c r="BN55" s="232"/>
      <c r="BO55" s="245"/>
      <c r="BP55" s="245"/>
      <c r="BQ55" s="242">
        <v>49</v>
      </c>
      <c r="BR55" s="243"/>
      <c r="BS55" s="840"/>
      <c r="BT55" s="841"/>
      <c r="BU55" s="841"/>
      <c r="BV55" s="841"/>
      <c r="BW55" s="841"/>
      <c r="BX55" s="841"/>
      <c r="BY55" s="841"/>
      <c r="BZ55" s="841"/>
      <c r="CA55" s="841"/>
      <c r="CB55" s="841"/>
      <c r="CC55" s="841"/>
      <c r="CD55" s="841"/>
      <c r="CE55" s="841"/>
      <c r="CF55" s="841"/>
      <c r="CG55" s="842"/>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15"/>
      <c r="DW55" s="816"/>
      <c r="DX55" s="816"/>
      <c r="DY55" s="816"/>
      <c r="DZ55" s="817"/>
      <c r="EA55" s="226"/>
    </row>
    <row r="56" spans="1:131" s="227" customFormat="1" ht="26.25" customHeight="1" x14ac:dyDescent="0.15">
      <c r="A56" s="241">
        <v>29</v>
      </c>
      <c r="B56" s="818"/>
      <c r="C56" s="819"/>
      <c r="D56" s="819"/>
      <c r="E56" s="819"/>
      <c r="F56" s="819"/>
      <c r="G56" s="819"/>
      <c r="H56" s="819"/>
      <c r="I56" s="819"/>
      <c r="J56" s="819"/>
      <c r="K56" s="819"/>
      <c r="L56" s="819"/>
      <c r="M56" s="819"/>
      <c r="N56" s="819"/>
      <c r="O56" s="819"/>
      <c r="P56" s="820"/>
      <c r="Q56" s="896"/>
      <c r="R56" s="897"/>
      <c r="S56" s="897"/>
      <c r="T56" s="897"/>
      <c r="U56" s="897"/>
      <c r="V56" s="897"/>
      <c r="W56" s="897"/>
      <c r="X56" s="897"/>
      <c r="Y56" s="897"/>
      <c r="Z56" s="897"/>
      <c r="AA56" s="897"/>
      <c r="AB56" s="897"/>
      <c r="AC56" s="897"/>
      <c r="AD56" s="897"/>
      <c r="AE56" s="898"/>
      <c r="AF56" s="833"/>
      <c r="AG56" s="834"/>
      <c r="AH56" s="834"/>
      <c r="AI56" s="834"/>
      <c r="AJ56" s="835"/>
      <c r="AK56" s="899"/>
      <c r="AL56" s="897"/>
      <c r="AM56" s="897"/>
      <c r="AN56" s="897"/>
      <c r="AO56" s="897"/>
      <c r="AP56" s="897"/>
      <c r="AQ56" s="897"/>
      <c r="AR56" s="897"/>
      <c r="AS56" s="897"/>
      <c r="AT56" s="897"/>
      <c r="AU56" s="897"/>
      <c r="AV56" s="897"/>
      <c r="AW56" s="897"/>
      <c r="AX56" s="897"/>
      <c r="AY56" s="897"/>
      <c r="AZ56" s="900"/>
      <c r="BA56" s="900"/>
      <c r="BB56" s="900"/>
      <c r="BC56" s="900"/>
      <c r="BD56" s="900"/>
      <c r="BE56" s="891"/>
      <c r="BF56" s="891"/>
      <c r="BG56" s="891"/>
      <c r="BH56" s="891"/>
      <c r="BI56" s="892"/>
      <c r="BJ56" s="232"/>
      <c r="BK56" s="232"/>
      <c r="BL56" s="232"/>
      <c r="BM56" s="232"/>
      <c r="BN56" s="232"/>
      <c r="BO56" s="245"/>
      <c r="BP56" s="245"/>
      <c r="BQ56" s="242">
        <v>50</v>
      </c>
      <c r="BR56" s="243"/>
      <c r="BS56" s="840"/>
      <c r="BT56" s="841"/>
      <c r="BU56" s="841"/>
      <c r="BV56" s="841"/>
      <c r="BW56" s="841"/>
      <c r="BX56" s="841"/>
      <c r="BY56" s="841"/>
      <c r="BZ56" s="841"/>
      <c r="CA56" s="841"/>
      <c r="CB56" s="841"/>
      <c r="CC56" s="841"/>
      <c r="CD56" s="841"/>
      <c r="CE56" s="841"/>
      <c r="CF56" s="841"/>
      <c r="CG56" s="842"/>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15"/>
      <c r="DW56" s="816"/>
      <c r="DX56" s="816"/>
      <c r="DY56" s="816"/>
      <c r="DZ56" s="817"/>
      <c r="EA56" s="226"/>
    </row>
    <row r="57" spans="1:131" s="227" customFormat="1" ht="26.25" customHeight="1" x14ac:dyDescent="0.15">
      <c r="A57" s="241">
        <v>30</v>
      </c>
      <c r="B57" s="818"/>
      <c r="C57" s="819"/>
      <c r="D57" s="819"/>
      <c r="E57" s="819"/>
      <c r="F57" s="819"/>
      <c r="G57" s="819"/>
      <c r="H57" s="819"/>
      <c r="I57" s="819"/>
      <c r="J57" s="819"/>
      <c r="K57" s="819"/>
      <c r="L57" s="819"/>
      <c r="M57" s="819"/>
      <c r="N57" s="819"/>
      <c r="O57" s="819"/>
      <c r="P57" s="820"/>
      <c r="Q57" s="896"/>
      <c r="R57" s="897"/>
      <c r="S57" s="897"/>
      <c r="T57" s="897"/>
      <c r="U57" s="897"/>
      <c r="V57" s="897"/>
      <c r="W57" s="897"/>
      <c r="X57" s="897"/>
      <c r="Y57" s="897"/>
      <c r="Z57" s="897"/>
      <c r="AA57" s="897"/>
      <c r="AB57" s="897"/>
      <c r="AC57" s="897"/>
      <c r="AD57" s="897"/>
      <c r="AE57" s="898"/>
      <c r="AF57" s="833"/>
      <c r="AG57" s="834"/>
      <c r="AH57" s="834"/>
      <c r="AI57" s="834"/>
      <c r="AJ57" s="835"/>
      <c r="AK57" s="899"/>
      <c r="AL57" s="897"/>
      <c r="AM57" s="897"/>
      <c r="AN57" s="897"/>
      <c r="AO57" s="897"/>
      <c r="AP57" s="897"/>
      <c r="AQ57" s="897"/>
      <c r="AR57" s="897"/>
      <c r="AS57" s="897"/>
      <c r="AT57" s="897"/>
      <c r="AU57" s="897"/>
      <c r="AV57" s="897"/>
      <c r="AW57" s="897"/>
      <c r="AX57" s="897"/>
      <c r="AY57" s="897"/>
      <c r="AZ57" s="900"/>
      <c r="BA57" s="900"/>
      <c r="BB57" s="900"/>
      <c r="BC57" s="900"/>
      <c r="BD57" s="900"/>
      <c r="BE57" s="891"/>
      <c r="BF57" s="891"/>
      <c r="BG57" s="891"/>
      <c r="BH57" s="891"/>
      <c r="BI57" s="892"/>
      <c r="BJ57" s="232"/>
      <c r="BK57" s="232"/>
      <c r="BL57" s="232"/>
      <c r="BM57" s="232"/>
      <c r="BN57" s="232"/>
      <c r="BO57" s="245"/>
      <c r="BP57" s="245"/>
      <c r="BQ57" s="242">
        <v>51</v>
      </c>
      <c r="BR57" s="243"/>
      <c r="BS57" s="840"/>
      <c r="BT57" s="841"/>
      <c r="BU57" s="841"/>
      <c r="BV57" s="841"/>
      <c r="BW57" s="841"/>
      <c r="BX57" s="841"/>
      <c r="BY57" s="841"/>
      <c r="BZ57" s="841"/>
      <c r="CA57" s="841"/>
      <c r="CB57" s="841"/>
      <c r="CC57" s="841"/>
      <c r="CD57" s="841"/>
      <c r="CE57" s="841"/>
      <c r="CF57" s="841"/>
      <c r="CG57" s="842"/>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15"/>
      <c r="DW57" s="816"/>
      <c r="DX57" s="816"/>
      <c r="DY57" s="816"/>
      <c r="DZ57" s="817"/>
      <c r="EA57" s="226"/>
    </row>
    <row r="58" spans="1:131" s="227" customFormat="1" ht="26.25" customHeight="1" x14ac:dyDescent="0.15">
      <c r="A58" s="241">
        <v>31</v>
      </c>
      <c r="B58" s="818"/>
      <c r="C58" s="819"/>
      <c r="D58" s="819"/>
      <c r="E58" s="819"/>
      <c r="F58" s="819"/>
      <c r="G58" s="819"/>
      <c r="H58" s="819"/>
      <c r="I58" s="819"/>
      <c r="J58" s="819"/>
      <c r="K58" s="819"/>
      <c r="L58" s="819"/>
      <c r="M58" s="819"/>
      <c r="N58" s="819"/>
      <c r="O58" s="819"/>
      <c r="P58" s="820"/>
      <c r="Q58" s="896"/>
      <c r="R58" s="897"/>
      <c r="S58" s="897"/>
      <c r="T58" s="897"/>
      <c r="U58" s="897"/>
      <c r="V58" s="897"/>
      <c r="W58" s="897"/>
      <c r="X58" s="897"/>
      <c r="Y58" s="897"/>
      <c r="Z58" s="897"/>
      <c r="AA58" s="897"/>
      <c r="AB58" s="897"/>
      <c r="AC58" s="897"/>
      <c r="AD58" s="897"/>
      <c r="AE58" s="898"/>
      <c r="AF58" s="833"/>
      <c r="AG58" s="834"/>
      <c r="AH58" s="834"/>
      <c r="AI58" s="834"/>
      <c r="AJ58" s="835"/>
      <c r="AK58" s="899"/>
      <c r="AL58" s="897"/>
      <c r="AM58" s="897"/>
      <c r="AN58" s="897"/>
      <c r="AO58" s="897"/>
      <c r="AP58" s="897"/>
      <c r="AQ58" s="897"/>
      <c r="AR58" s="897"/>
      <c r="AS58" s="897"/>
      <c r="AT58" s="897"/>
      <c r="AU58" s="897"/>
      <c r="AV58" s="897"/>
      <c r="AW58" s="897"/>
      <c r="AX58" s="897"/>
      <c r="AY58" s="897"/>
      <c r="AZ58" s="900"/>
      <c r="BA58" s="900"/>
      <c r="BB58" s="900"/>
      <c r="BC58" s="900"/>
      <c r="BD58" s="900"/>
      <c r="BE58" s="891"/>
      <c r="BF58" s="891"/>
      <c r="BG58" s="891"/>
      <c r="BH58" s="891"/>
      <c r="BI58" s="892"/>
      <c r="BJ58" s="232"/>
      <c r="BK58" s="232"/>
      <c r="BL58" s="232"/>
      <c r="BM58" s="232"/>
      <c r="BN58" s="232"/>
      <c r="BO58" s="245"/>
      <c r="BP58" s="245"/>
      <c r="BQ58" s="242">
        <v>52</v>
      </c>
      <c r="BR58" s="243"/>
      <c r="BS58" s="840"/>
      <c r="BT58" s="841"/>
      <c r="BU58" s="841"/>
      <c r="BV58" s="841"/>
      <c r="BW58" s="841"/>
      <c r="BX58" s="841"/>
      <c r="BY58" s="841"/>
      <c r="BZ58" s="841"/>
      <c r="CA58" s="841"/>
      <c r="CB58" s="841"/>
      <c r="CC58" s="841"/>
      <c r="CD58" s="841"/>
      <c r="CE58" s="841"/>
      <c r="CF58" s="841"/>
      <c r="CG58" s="842"/>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15"/>
      <c r="DW58" s="816"/>
      <c r="DX58" s="816"/>
      <c r="DY58" s="816"/>
      <c r="DZ58" s="817"/>
      <c r="EA58" s="226"/>
    </row>
    <row r="59" spans="1:131" s="227" customFormat="1" ht="26.25" customHeight="1" x14ac:dyDescent="0.15">
      <c r="A59" s="241">
        <v>32</v>
      </c>
      <c r="B59" s="818"/>
      <c r="C59" s="819"/>
      <c r="D59" s="819"/>
      <c r="E59" s="819"/>
      <c r="F59" s="819"/>
      <c r="G59" s="819"/>
      <c r="H59" s="819"/>
      <c r="I59" s="819"/>
      <c r="J59" s="819"/>
      <c r="K59" s="819"/>
      <c r="L59" s="819"/>
      <c r="M59" s="819"/>
      <c r="N59" s="819"/>
      <c r="O59" s="819"/>
      <c r="P59" s="820"/>
      <c r="Q59" s="896"/>
      <c r="R59" s="897"/>
      <c r="S59" s="897"/>
      <c r="T59" s="897"/>
      <c r="U59" s="897"/>
      <c r="V59" s="897"/>
      <c r="W59" s="897"/>
      <c r="X59" s="897"/>
      <c r="Y59" s="897"/>
      <c r="Z59" s="897"/>
      <c r="AA59" s="897"/>
      <c r="AB59" s="897"/>
      <c r="AC59" s="897"/>
      <c r="AD59" s="897"/>
      <c r="AE59" s="898"/>
      <c r="AF59" s="833"/>
      <c r="AG59" s="834"/>
      <c r="AH59" s="834"/>
      <c r="AI59" s="834"/>
      <c r="AJ59" s="835"/>
      <c r="AK59" s="899"/>
      <c r="AL59" s="897"/>
      <c r="AM59" s="897"/>
      <c r="AN59" s="897"/>
      <c r="AO59" s="897"/>
      <c r="AP59" s="897"/>
      <c r="AQ59" s="897"/>
      <c r="AR59" s="897"/>
      <c r="AS59" s="897"/>
      <c r="AT59" s="897"/>
      <c r="AU59" s="897"/>
      <c r="AV59" s="897"/>
      <c r="AW59" s="897"/>
      <c r="AX59" s="897"/>
      <c r="AY59" s="897"/>
      <c r="AZ59" s="900"/>
      <c r="BA59" s="900"/>
      <c r="BB59" s="900"/>
      <c r="BC59" s="900"/>
      <c r="BD59" s="900"/>
      <c r="BE59" s="891"/>
      <c r="BF59" s="891"/>
      <c r="BG59" s="891"/>
      <c r="BH59" s="891"/>
      <c r="BI59" s="892"/>
      <c r="BJ59" s="232"/>
      <c r="BK59" s="232"/>
      <c r="BL59" s="232"/>
      <c r="BM59" s="232"/>
      <c r="BN59" s="232"/>
      <c r="BO59" s="245"/>
      <c r="BP59" s="245"/>
      <c r="BQ59" s="242">
        <v>53</v>
      </c>
      <c r="BR59" s="243"/>
      <c r="BS59" s="840"/>
      <c r="BT59" s="841"/>
      <c r="BU59" s="841"/>
      <c r="BV59" s="841"/>
      <c r="BW59" s="841"/>
      <c r="BX59" s="841"/>
      <c r="BY59" s="841"/>
      <c r="BZ59" s="841"/>
      <c r="CA59" s="841"/>
      <c r="CB59" s="841"/>
      <c r="CC59" s="841"/>
      <c r="CD59" s="841"/>
      <c r="CE59" s="841"/>
      <c r="CF59" s="841"/>
      <c r="CG59" s="842"/>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15"/>
      <c r="DW59" s="816"/>
      <c r="DX59" s="816"/>
      <c r="DY59" s="816"/>
      <c r="DZ59" s="817"/>
      <c r="EA59" s="226"/>
    </row>
    <row r="60" spans="1:131" s="227" customFormat="1" ht="26.25" customHeight="1" x14ac:dyDescent="0.15">
      <c r="A60" s="241">
        <v>33</v>
      </c>
      <c r="B60" s="818"/>
      <c r="C60" s="819"/>
      <c r="D60" s="819"/>
      <c r="E60" s="819"/>
      <c r="F60" s="819"/>
      <c r="G60" s="819"/>
      <c r="H60" s="819"/>
      <c r="I60" s="819"/>
      <c r="J60" s="819"/>
      <c r="K60" s="819"/>
      <c r="L60" s="819"/>
      <c r="M60" s="819"/>
      <c r="N60" s="819"/>
      <c r="O60" s="819"/>
      <c r="P60" s="820"/>
      <c r="Q60" s="896"/>
      <c r="R60" s="897"/>
      <c r="S60" s="897"/>
      <c r="T60" s="897"/>
      <c r="U60" s="897"/>
      <c r="V60" s="897"/>
      <c r="W60" s="897"/>
      <c r="X60" s="897"/>
      <c r="Y60" s="897"/>
      <c r="Z60" s="897"/>
      <c r="AA60" s="897"/>
      <c r="AB60" s="897"/>
      <c r="AC60" s="897"/>
      <c r="AD60" s="897"/>
      <c r="AE60" s="898"/>
      <c r="AF60" s="833"/>
      <c r="AG60" s="834"/>
      <c r="AH60" s="834"/>
      <c r="AI60" s="834"/>
      <c r="AJ60" s="835"/>
      <c r="AK60" s="899"/>
      <c r="AL60" s="897"/>
      <c r="AM60" s="897"/>
      <c r="AN60" s="897"/>
      <c r="AO60" s="897"/>
      <c r="AP60" s="897"/>
      <c r="AQ60" s="897"/>
      <c r="AR60" s="897"/>
      <c r="AS60" s="897"/>
      <c r="AT60" s="897"/>
      <c r="AU60" s="897"/>
      <c r="AV60" s="897"/>
      <c r="AW60" s="897"/>
      <c r="AX60" s="897"/>
      <c r="AY60" s="897"/>
      <c r="AZ60" s="900"/>
      <c r="BA60" s="900"/>
      <c r="BB60" s="900"/>
      <c r="BC60" s="900"/>
      <c r="BD60" s="900"/>
      <c r="BE60" s="891"/>
      <c r="BF60" s="891"/>
      <c r="BG60" s="891"/>
      <c r="BH60" s="891"/>
      <c r="BI60" s="892"/>
      <c r="BJ60" s="232"/>
      <c r="BK60" s="232"/>
      <c r="BL60" s="232"/>
      <c r="BM60" s="232"/>
      <c r="BN60" s="232"/>
      <c r="BO60" s="245"/>
      <c r="BP60" s="245"/>
      <c r="BQ60" s="242">
        <v>54</v>
      </c>
      <c r="BR60" s="243"/>
      <c r="BS60" s="840"/>
      <c r="BT60" s="841"/>
      <c r="BU60" s="841"/>
      <c r="BV60" s="841"/>
      <c r="BW60" s="841"/>
      <c r="BX60" s="841"/>
      <c r="BY60" s="841"/>
      <c r="BZ60" s="841"/>
      <c r="CA60" s="841"/>
      <c r="CB60" s="841"/>
      <c r="CC60" s="841"/>
      <c r="CD60" s="841"/>
      <c r="CE60" s="841"/>
      <c r="CF60" s="841"/>
      <c r="CG60" s="842"/>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15"/>
      <c r="DW60" s="816"/>
      <c r="DX60" s="816"/>
      <c r="DY60" s="816"/>
      <c r="DZ60" s="817"/>
      <c r="EA60" s="226"/>
    </row>
    <row r="61" spans="1:131" s="227" customFormat="1" ht="26.25" customHeight="1" thickBot="1" x14ac:dyDescent="0.2">
      <c r="A61" s="241">
        <v>34</v>
      </c>
      <c r="B61" s="818"/>
      <c r="C61" s="819"/>
      <c r="D61" s="819"/>
      <c r="E61" s="819"/>
      <c r="F61" s="819"/>
      <c r="G61" s="819"/>
      <c r="H61" s="819"/>
      <c r="I61" s="819"/>
      <c r="J61" s="819"/>
      <c r="K61" s="819"/>
      <c r="L61" s="819"/>
      <c r="M61" s="819"/>
      <c r="N61" s="819"/>
      <c r="O61" s="819"/>
      <c r="P61" s="820"/>
      <c r="Q61" s="896"/>
      <c r="R61" s="897"/>
      <c r="S61" s="897"/>
      <c r="T61" s="897"/>
      <c r="U61" s="897"/>
      <c r="V61" s="897"/>
      <c r="W61" s="897"/>
      <c r="X61" s="897"/>
      <c r="Y61" s="897"/>
      <c r="Z61" s="897"/>
      <c r="AA61" s="897"/>
      <c r="AB61" s="897"/>
      <c r="AC61" s="897"/>
      <c r="AD61" s="897"/>
      <c r="AE61" s="898"/>
      <c r="AF61" s="833"/>
      <c r="AG61" s="834"/>
      <c r="AH61" s="834"/>
      <c r="AI61" s="834"/>
      <c r="AJ61" s="835"/>
      <c r="AK61" s="899"/>
      <c r="AL61" s="897"/>
      <c r="AM61" s="897"/>
      <c r="AN61" s="897"/>
      <c r="AO61" s="897"/>
      <c r="AP61" s="897"/>
      <c r="AQ61" s="897"/>
      <c r="AR61" s="897"/>
      <c r="AS61" s="897"/>
      <c r="AT61" s="897"/>
      <c r="AU61" s="897"/>
      <c r="AV61" s="897"/>
      <c r="AW61" s="897"/>
      <c r="AX61" s="897"/>
      <c r="AY61" s="897"/>
      <c r="AZ61" s="900"/>
      <c r="BA61" s="900"/>
      <c r="BB61" s="900"/>
      <c r="BC61" s="900"/>
      <c r="BD61" s="900"/>
      <c r="BE61" s="891"/>
      <c r="BF61" s="891"/>
      <c r="BG61" s="891"/>
      <c r="BH61" s="891"/>
      <c r="BI61" s="892"/>
      <c r="BJ61" s="232"/>
      <c r="BK61" s="232"/>
      <c r="BL61" s="232"/>
      <c r="BM61" s="232"/>
      <c r="BN61" s="232"/>
      <c r="BO61" s="245"/>
      <c r="BP61" s="245"/>
      <c r="BQ61" s="242">
        <v>55</v>
      </c>
      <c r="BR61" s="243"/>
      <c r="BS61" s="840"/>
      <c r="BT61" s="841"/>
      <c r="BU61" s="841"/>
      <c r="BV61" s="841"/>
      <c r="BW61" s="841"/>
      <c r="BX61" s="841"/>
      <c r="BY61" s="841"/>
      <c r="BZ61" s="841"/>
      <c r="CA61" s="841"/>
      <c r="CB61" s="841"/>
      <c r="CC61" s="841"/>
      <c r="CD61" s="841"/>
      <c r="CE61" s="841"/>
      <c r="CF61" s="841"/>
      <c r="CG61" s="842"/>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15"/>
      <c r="DW61" s="816"/>
      <c r="DX61" s="816"/>
      <c r="DY61" s="816"/>
      <c r="DZ61" s="817"/>
      <c r="EA61" s="226"/>
    </row>
    <row r="62" spans="1:131" s="227" customFormat="1" ht="26.25" customHeight="1" x14ac:dyDescent="0.15">
      <c r="A62" s="241">
        <v>35</v>
      </c>
      <c r="B62" s="818"/>
      <c r="C62" s="819"/>
      <c r="D62" s="819"/>
      <c r="E62" s="819"/>
      <c r="F62" s="819"/>
      <c r="G62" s="819"/>
      <c r="H62" s="819"/>
      <c r="I62" s="819"/>
      <c r="J62" s="819"/>
      <c r="K62" s="819"/>
      <c r="L62" s="819"/>
      <c r="M62" s="819"/>
      <c r="N62" s="819"/>
      <c r="O62" s="819"/>
      <c r="P62" s="820"/>
      <c r="Q62" s="896"/>
      <c r="R62" s="897"/>
      <c r="S62" s="897"/>
      <c r="T62" s="897"/>
      <c r="U62" s="897"/>
      <c r="V62" s="897"/>
      <c r="W62" s="897"/>
      <c r="X62" s="897"/>
      <c r="Y62" s="897"/>
      <c r="Z62" s="897"/>
      <c r="AA62" s="897"/>
      <c r="AB62" s="897"/>
      <c r="AC62" s="897"/>
      <c r="AD62" s="897"/>
      <c r="AE62" s="898"/>
      <c r="AF62" s="833"/>
      <c r="AG62" s="834"/>
      <c r="AH62" s="834"/>
      <c r="AI62" s="834"/>
      <c r="AJ62" s="835"/>
      <c r="AK62" s="899"/>
      <c r="AL62" s="897"/>
      <c r="AM62" s="897"/>
      <c r="AN62" s="897"/>
      <c r="AO62" s="897"/>
      <c r="AP62" s="897"/>
      <c r="AQ62" s="897"/>
      <c r="AR62" s="897"/>
      <c r="AS62" s="897"/>
      <c r="AT62" s="897"/>
      <c r="AU62" s="897"/>
      <c r="AV62" s="897"/>
      <c r="AW62" s="897"/>
      <c r="AX62" s="897"/>
      <c r="AY62" s="897"/>
      <c r="AZ62" s="900"/>
      <c r="BA62" s="900"/>
      <c r="BB62" s="900"/>
      <c r="BC62" s="900"/>
      <c r="BD62" s="900"/>
      <c r="BE62" s="891"/>
      <c r="BF62" s="891"/>
      <c r="BG62" s="891"/>
      <c r="BH62" s="891"/>
      <c r="BI62" s="892"/>
      <c r="BJ62" s="908" t="s">
        <v>408</v>
      </c>
      <c r="BK62" s="869"/>
      <c r="BL62" s="869"/>
      <c r="BM62" s="869"/>
      <c r="BN62" s="870"/>
      <c r="BO62" s="245"/>
      <c r="BP62" s="245"/>
      <c r="BQ62" s="242">
        <v>56</v>
      </c>
      <c r="BR62" s="243"/>
      <c r="BS62" s="840"/>
      <c r="BT62" s="841"/>
      <c r="BU62" s="841"/>
      <c r="BV62" s="841"/>
      <c r="BW62" s="841"/>
      <c r="BX62" s="841"/>
      <c r="BY62" s="841"/>
      <c r="BZ62" s="841"/>
      <c r="CA62" s="841"/>
      <c r="CB62" s="841"/>
      <c r="CC62" s="841"/>
      <c r="CD62" s="841"/>
      <c r="CE62" s="841"/>
      <c r="CF62" s="841"/>
      <c r="CG62" s="842"/>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15"/>
      <c r="DW62" s="816"/>
      <c r="DX62" s="816"/>
      <c r="DY62" s="816"/>
      <c r="DZ62" s="817"/>
      <c r="EA62" s="226"/>
    </row>
    <row r="63" spans="1:131" s="227" customFormat="1" ht="26.25" customHeight="1" thickBot="1" x14ac:dyDescent="0.2">
      <c r="A63" s="244" t="s">
        <v>386</v>
      </c>
      <c r="B63" s="853" t="s">
        <v>409</v>
      </c>
      <c r="C63" s="854"/>
      <c r="D63" s="854"/>
      <c r="E63" s="854"/>
      <c r="F63" s="854"/>
      <c r="G63" s="854"/>
      <c r="H63" s="854"/>
      <c r="I63" s="854"/>
      <c r="J63" s="854"/>
      <c r="K63" s="854"/>
      <c r="L63" s="854"/>
      <c r="M63" s="854"/>
      <c r="N63" s="854"/>
      <c r="O63" s="854"/>
      <c r="P63" s="855"/>
      <c r="Q63" s="901"/>
      <c r="R63" s="902"/>
      <c r="S63" s="902"/>
      <c r="T63" s="902"/>
      <c r="U63" s="902"/>
      <c r="V63" s="902"/>
      <c r="W63" s="902"/>
      <c r="X63" s="902"/>
      <c r="Y63" s="902"/>
      <c r="Z63" s="902"/>
      <c r="AA63" s="902"/>
      <c r="AB63" s="902"/>
      <c r="AC63" s="902"/>
      <c r="AD63" s="902"/>
      <c r="AE63" s="903"/>
      <c r="AF63" s="904">
        <v>1413</v>
      </c>
      <c r="AG63" s="905"/>
      <c r="AH63" s="905"/>
      <c r="AI63" s="905"/>
      <c r="AJ63" s="906"/>
      <c r="AK63" s="907"/>
      <c r="AL63" s="902"/>
      <c r="AM63" s="902"/>
      <c r="AN63" s="902"/>
      <c r="AO63" s="902"/>
      <c r="AP63" s="905"/>
      <c r="AQ63" s="905"/>
      <c r="AR63" s="905"/>
      <c r="AS63" s="905"/>
      <c r="AT63" s="905"/>
      <c r="AU63" s="905"/>
      <c r="AV63" s="905"/>
      <c r="AW63" s="905"/>
      <c r="AX63" s="905"/>
      <c r="AY63" s="905"/>
      <c r="AZ63" s="909"/>
      <c r="BA63" s="909"/>
      <c r="BB63" s="909"/>
      <c r="BC63" s="909"/>
      <c r="BD63" s="909"/>
      <c r="BE63" s="910"/>
      <c r="BF63" s="910"/>
      <c r="BG63" s="910"/>
      <c r="BH63" s="910"/>
      <c r="BI63" s="911"/>
      <c r="BJ63" s="912" t="s">
        <v>131</v>
      </c>
      <c r="BK63" s="913"/>
      <c r="BL63" s="913"/>
      <c r="BM63" s="913"/>
      <c r="BN63" s="914"/>
      <c r="BO63" s="245"/>
      <c r="BP63" s="245"/>
      <c r="BQ63" s="242">
        <v>57</v>
      </c>
      <c r="BR63" s="243"/>
      <c r="BS63" s="840"/>
      <c r="BT63" s="841"/>
      <c r="BU63" s="841"/>
      <c r="BV63" s="841"/>
      <c r="BW63" s="841"/>
      <c r="BX63" s="841"/>
      <c r="BY63" s="841"/>
      <c r="BZ63" s="841"/>
      <c r="CA63" s="841"/>
      <c r="CB63" s="841"/>
      <c r="CC63" s="841"/>
      <c r="CD63" s="841"/>
      <c r="CE63" s="841"/>
      <c r="CF63" s="841"/>
      <c r="CG63" s="842"/>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15"/>
      <c r="DW63" s="816"/>
      <c r="DX63" s="816"/>
      <c r="DY63" s="816"/>
      <c r="DZ63" s="817"/>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40"/>
      <c r="BT64" s="841"/>
      <c r="BU64" s="841"/>
      <c r="BV64" s="841"/>
      <c r="BW64" s="841"/>
      <c r="BX64" s="841"/>
      <c r="BY64" s="841"/>
      <c r="BZ64" s="841"/>
      <c r="CA64" s="841"/>
      <c r="CB64" s="841"/>
      <c r="CC64" s="841"/>
      <c r="CD64" s="841"/>
      <c r="CE64" s="841"/>
      <c r="CF64" s="841"/>
      <c r="CG64" s="842"/>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15"/>
      <c r="DW64" s="816"/>
      <c r="DX64" s="816"/>
      <c r="DY64" s="816"/>
      <c r="DZ64" s="817"/>
      <c r="EA64" s="226"/>
    </row>
    <row r="65" spans="1:131" s="227" customFormat="1" ht="26.25" customHeight="1" thickBot="1" x14ac:dyDescent="0.2">
      <c r="A65" s="232" t="s">
        <v>410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40"/>
      <c r="BT65" s="841"/>
      <c r="BU65" s="841"/>
      <c r="BV65" s="841"/>
      <c r="BW65" s="841"/>
      <c r="BX65" s="841"/>
      <c r="BY65" s="841"/>
      <c r="BZ65" s="841"/>
      <c r="CA65" s="841"/>
      <c r="CB65" s="841"/>
      <c r="CC65" s="841"/>
      <c r="CD65" s="841"/>
      <c r="CE65" s="841"/>
      <c r="CF65" s="841"/>
      <c r="CG65" s="842"/>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15"/>
      <c r="DW65" s="816"/>
      <c r="DX65" s="816"/>
      <c r="DY65" s="816"/>
      <c r="DZ65" s="817"/>
      <c r="EA65" s="226"/>
    </row>
    <row r="66" spans="1:131" s="227" customFormat="1" ht="26.25" customHeight="1" x14ac:dyDescent="0.15">
      <c r="A66" s="806" t="s">
        <v>411</v>
      </c>
      <c r="B66" s="807"/>
      <c r="C66" s="807"/>
      <c r="D66" s="807"/>
      <c r="E66" s="807"/>
      <c r="F66" s="807"/>
      <c r="G66" s="807"/>
      <c r="H66" s="807"/>
      <c r="I66" s="807"/>
      <c r="J66" s="807"/>
      <c r="K66" s="807"/>
      <c r="L66" s="807"/>
      <c r="M66" s="807"/>
      <c r="N66" s="807"/>
      <c r="O66" s="807"/>
      <c r="P66" s="808"/>
      <c r="Q66" s="783" t="s">
        <v>412</v>
      </c>
      <c r="R66" s="784"/>
      <c r="S66" s="784"/>
      <c r="T66" s="784"/>
      <c r="U66" s="785"/>
      <c r="V66" s="783" t="s">
        <v>392</v>
      </c>
      <c r="W66" s="784"/>
      <c r="X66" s="784"/>
      <c r="Y66" s="784"/>
      <c r="Z66" s="785"/>
      <c r="AA66" s="783" t="s">
        <v>393</v>
      </c>
      <c r="AB66" s="784"/>
      <c r="AC66" s="784"/>
      <c r="AD66" s="784"/>
      <c r="AE66" s="785"/>
      <c r="AF66" s="915" t="s">
        <v>394</v>
      </c>
      <c r="AG66" s="876"/>
      <c r="AH66" s="876"/>
      <c r="AI66" s="876"/>
      <c r="AJ66" s="916"/>
      <c r="AK66" s="783" t="s">
        <v>413</v>
      </c>
      <c r="AL66" s="807"/>
      <c r="AM66" s="807"/>
      <c r="AN66" s="807"/>
      <c r="AO66" s="808"/>
      <c r="AP66" s="783" t="s">
        <v>396</v>
      </c>
      <c r="AQ66" s="784"/>
      <c r="AR66" s="784"/>
      <c r="AS66" s="784"/>
      <c r="AT66" s="785"/>
      <c r="AU66" s="783" t="s">
        <v>414</v>
      </c>
      <c r="AV66" s="784"/>
      <c r="AW66" s="784"/>
      <c r="AX66" s="784"/>
      <c r="AY66" s="785"/>
      <c r="AZ66" s="783" t="s">
        <v>372</v>
      </c>
      <c r="BA66" s="784"/>
      <c r="BB66" s="784"/>
      <c r="BC66" s="784"/>
      <c r="BD66" s="795"/>
      <c r="BE66" s="245"/>
      <c r="BF66" s="245"/>
      <c r="BG66" s="245"/>
      <c r="BH66" s="245"/>
      <c r="BI66" s="245"/>
      <c r="BJ66" s="245"/>
      <c r="BK66" s="245"/>
      <c r="BL66" s="245"/>
      <c r="BM66" s="245"/>
      <c r="BN66" s="245"/>
      <c r="BO66" s="245"/>
      <c r="BP66" s="245"/>
      <c r="BQ66" s="242">
        <v>60</v>
      </c>
      <c r="BR66" s="247"/>
      <c r="BS66" s="926"/>
      <c r="BT66" s="927"/>
      <c r="BU66" s="927"/>
      <c r="BV66" s="927"/>
      <c r="BW66" s="927"/>
      <c r="BX66" s="927"/>
      <c r="BY66" s="927"/>
      <c r="BZ66" s="927"/>
      <c r="CA66" s="927"/>
      <c r="CB66" s="927"/>
      <c r="CC66" s="927"/>
      <c r="CD66" s="927"/>
      <c r="CE66" s="927"/>
      <c r="CF66" s="927"/>
      <c r="CG66" s="928"/>
      <c r="CH66" s="923"/>
      <c r="CI66" s="924"/>
      <c r="CJ66" s="924"/>
      <c r="CK66" s="924"/>
      <c r="CL66" s="925"/>
      <c r="CM66" s="923"/>
      <c r="CN66" s="924"/>
      <c r="CO66" s="924"/>
      <c r="CP66" s="924"/>
      <c r="CQ66" s="925"/>
      <c r="CR66" s="923"/>
      <c r="CS66" s="924"/>
      <c r="CT66" s="924"/>
      <c r="CU66" s="924"/>
      <c r="CV66" s="925"/>
      <c r="CW66" s="923"/>
      <c r="CX66" s="924"/>
      <c r="CY66" s="924"/>
      <c r="CZ66" s="924"/>
      <c r="DA66" s="925"/>
      <c r="DB66" s="923"/>
      <c r="DC66" s="924"/>
      <c r="DD66" s="924"/>
      <c r="DE66" s="924"/>
      <c r="DF66" s="925"/>
      <c r="DG66" s="923"/>
      <c r="DH66" s="924"/>
      <c r="DI66" s="924"/>
      <c r="DJ66" s="924"/>
      <c r="DK66" s="925"/>
      <c r="DL66" s="923"/>
      <c r="DM66" s="924"/>
      <c r="DN66" s="924"/>
      <c r="DO66" s="924"/>
      <c r="DP66" s="925"/>
      <c r="DQ66" s="923"/>
      <c r="DR66" s="924"/>
      <c r="DS66" s="924"/>
      <c r="DT66" s="924"/>
      <c r="DU66" s="925"/>
      <c r="DV66" s="920"/>
      <c r="DW66" s="921"/>
      <c r="DX66" s="921"/>
      <c r="DY66" s="921"/>
      <c r="DZ66" s="922"/>
      <c r="EA66" s="226"/>
    </row>
    <row r="67" spans="1:131" s="227" customFormat="1" ht="26.25" customHeight="1" thickBot="1" x14ac:dyDescent="0.2">
      <c r="A67" s="809"/>
      <c r="B67" s="810"/>
      <c r="C67" s="810"/>
      <c r="D67" s="810"/>
      <c r="E67" s="810"/>
      <c r="F67" s="810"/>
      <c r="G67" s="810"/>
      <c r="H67" s="810"/>
      <c r="I67" s="810"/>
      <c r="J67" s="810"/>
      <c r="K67" s="810"/>
      <c r="L67" s="810"/>
      <c r="M67" s="810"/>
      <c r="N67" s="810"/>
      <c r="O67" s="810"/>
      <c r="P67" s="811"/>
      <c r="Q67" s="786"/>
      <c r="R67" s="787"/>
      <c r="S67" s="787"/>
      <c r="T67" s="787"/>
      <c r="U67" s="788"/>
      <c r="V67" s="786"/>
      <c r="W67" s="787"/>
      <c r="X67" s="787"/>
      <c r="Y67" s="787"/>
      <c r="Z67" s="788"/>
      <c r="AA67" s="786"/>
      <c r="AB67" s="787"/>
      <c r="AC67" s="787"/>
      <c r="AD67" s="787"/>
      <c r="AE67" s="788"/>
      <c r="AF67" s="917"/>
      <c r="AG67" s="879"/>
      <c r="AH67" s="879"/>
      <c r="AI67" s="879"/>
      <c r="AJ67" s="918"/>
      <c r="AK67" s="919"/>
      <c r="AL67" s="810"/>
      <c r="AM67" s="810"/>
      <c r="AN67" s="810"/>
      <c r="AO67" s="811"/>
      <c r="AP67" s="786"/>
      <c r="AQ67" s="787"/>
      <c r="AR67" s="787"/>
      <c r="AS67" s="787"/>
      <c r="AT67" s="788"/>
      <c r="AU67" s="786"/>
      <c r="AV67" s="787"/>
      <c r="AW67" s="787"/>
      <c r="AX67" s="787"/>
      <c r="AY67" s="788"/>
      <c r="AZ67" s="786"/>
      <c r="BA67" s="787"/>
      <c r="BB67" s="787"/>
      <c r="BC67" s="787"/>
      <c r="BD67" s="796"/>
      <c r="BE67" s="245"/>
      <c r="BF67" s="245"/>
      <c r="BG67" s="245"/>
      <c r="BH67" s="245"/>
      <c r="BI67" s="245"/>
      <c r="BJ67" s="245"/>
      <c r="BK67" s="245"/>
      <c r="BL67" s="245"/>
      <c r="BM67" s="245"/>
      <c r="BN67" s="245"/>
      <c r="BO67" s="245"/>
      <c r="BP67" s="245"/>
      <c r="BQ67" s="242">
        <v>61</v>
      </c>
      <c r="BR67" s="247"/>
      <c r="BS67" s="926"/>
      <c r="BT67" s="927"/>
      <c r="BU67" s="927"/>
      <c r="BV67" s="927"/>
      <c r="BW67" s="927"/>
      <c r="BX67" s="927"/>
      <c r="BY67" s="927"/>
      <c r="BZ67" s="927"/>
      <c r="CA67" s="927"/>
      <c r="CB67" s="927"/>
      <c r="CC67" s="927"/>
      <c r="CD67" s="927"/>
      <c r="CE67" s="927"/>
      <c r="CF67" s="927"/>
      <c r="CG67" s="928"/>
      <c r="CH67" s="923"/>
      <c r="CI67" s="924"/>
      <c r="CJ67" s="924"/>
      <c r="CK67" s="924"/>
      <c r="CL67" s="925"/>
      <c r="CM67" s="923"/>
      <c r="CN67" s="924"/>
      <c r="CO67" s="924"/>
      <c r="CP67" s="924"/>
      <c r="CQ67" s="925"/>
      <c r="CR67" s="923"/>
      <c r="CS67" s="924"/>
      <c r="CT67" s="924"/>
      <c r="CU67" s="924"/>
      <c r="CV67" s="925"/>
      <c r="CW67" s="923"/>
      <c r="CX67" s="924"/>
      <c r="CY67" s="924"/>
      <c r="CZ67" s="924"/>
      <c r="DA67" s="925"/>
      <c r="DB67" s="923"/>
      <c r="DC67" s="924"/>
      <c r="DD67" s="924"/>
      <c r="DE67" s="924"/>
      <c r="DF67" s="925"/>
      <c r="DG67" s="923"/>
      <c r="DH67" s="924"/>
      <c r="DI67" s="924"/>
      <c r="DJ67" s="924"/>
      <c r="DK67" s="925"/>
      <c r="DL67" s="923"/>
      <c r="DM67" s="924"/>
      <c r="DN67" s="924"/>
      <c r="DO67" s="924"/>
      <c r="DP67" s="925"/>
      <c r="DQ67" s="923"/>
      <c r="DR67" s="924"/>
      <c r="DS67" s="924"/>
      <c r="DT67" s="924"/>
      <c r="DU67" s="925"/>
      <c r="DV67" s="920"/>
      <c r="DW67" s="921"/>
      <c r="DX67" s="921"/>
      <c r="DY67" s="921"/>
      <c r="DZ67" s="922"/>
      <c r="EA67" s="226"/>
    </row>
    <row r="68" spans="1:131" s="227" customFormat="1" ht="26.25" customHeight="1" thickTop="1" x14ac:dyDescent="0.15">
      <c r="A68" s="238">
        <v>1</v>
      </c>
      <c r="B68" s="933" t="s">
        <v>569</v>
      </c>
      <c r="C68" s="934"/>
      <c r="D68" s="934"/>
      <c r="E68" s="934"/>
      <c r="F68" s="934"/>
      <c r="G68" s="934"/>
      <c r="H68" s="934"/>
      <c r="I68" s="934"/>
      <c r="J68" s="934"/>
      <c r="K68" s="934"/>
      <c r="L68" s="934"/>
      <c r="M68" s="934"/>
      <c r="N68" s="934"/>
      <c r="O68" s="934"/>
      <c r="P68" s="935"/>
      <c r="Q68" s="932">
        <v>483</v>
      </c>
      <c r="R68" s="929"/>
      <c r="S68" s="929"/>
      <c r="T68" s="929"/>
      <c r="U68" s="929"/>
      <c r="V68" s="929">
        <v>468</v>
      </c>
      <c r="W68" s="929"/>
      <c r="X68" s="929"/>
      <c r="Y68" s="929"/>
      <c r="Z68" s="929"/>
      <c r="AA68" s="929">
        <v>15</v>
      </c>
      <c r="AB68" s="929"/>
      <c r="AC68" s="929"/>
      <c r="AD68" s="929"/>
      <c r="AE68" s="929"/>
      <c r="AF68" s="929">
        <v>15</v>
      </c>
      <c r="AG68" s="929"/>
      <c r="AH68" s="929"/>
      <c r="AI68" s="929"/>
      <c r="AJ68" s="929"/>
      <c r="AK68" s="929"/>
      <c r="AL68" s="929"/>
      <c r="AM68" s="929"/>
      <c r="AN68" s="929"/>
      <c r="AO68" s="929"/>
      <c r="AP68" s="929">
        <v>253</v>
      </c>
      <c r="AQ68" s="929"/>
      <c r="AR68" s="929"/>
      <c r="AS68" s="929"/>
      <c r="AT68" s="929"/>
      <c r="AU68" s="929">
        <v>75</v>
      </c>
      <c r="AV68" s="929"/>
      <c r="AW68" s="929"/>
      <c r="AX68" s="929"/>
      <c r="AY68" s="929"/>
      <c r="AZ68" s="930"/>
      <c r="BA68" s="930"/>
      <c r="BB68" s="930"/>
      <c r="BC68" s="930"/>
      <c r="BD68" s="931"/>
      <c r="BE68" s="245"/>
      <c r="BF68" s="245"/>
      <c r="BG68" s="245"/>
      <c r="BH68" s="245"/>
      <c r="BI68" s="245"/>
      <c r="BJ68" s="245"/>
      <c r="BK68" s="245"/>
      <c r="BL68" s="245"/>
      <c r="BM68" s="245"/>
      <c r="BN68" s="245"/>
      <c r="BO68" s="245"/>
      <c r="BP68" s="245"/>
      <c r="BQ68" s="242">
        <v>62</v>
      </c>
      <c r="BR68" s="247"/>
      <c r="BS68" s="926"/>
      <c r="BT68" s="927"/>
      <c r="BU68" s="927"/>
      <c r="BV68" s="927"/>
      <c r="BW68" s="927"/>
      <c r="BX68" s="927"/>
      <c r="BY68" s="927"/>
      <c r="BZ68" s="927"/>
      <c r="CA68" s="927"/>
      <c r="CB68" s="927"/>
      <c r="CC68" s="927"/>
      <c r="CD68" s="927"/>
      <c r="CE68" s="927"/>
      <c r="CF68" s="927"/>
      <c r="CG68" s="928"/>
      <c r="CH68" s="923"/>
      <c r="CI68" s="924"/>
      <c r="CJ68" s="924"/>
      <c r="CK68" s="924"/>
      <c r="CL68" s="925"/>
      <c r="CM68" s="923"/>
      <c r="CN68" s="924"/>
      <c r="CO68" s="924"/>
      <c r="CP68" s="924"/>
      <c r="CQ68" s="925"/>
      <c r="CR68" s="923"/>
      <c r="CS68" s="924"/>
      <c r="CT68" s="924"/>
      <c r="CU68" s="924"/>
      <c r="CV68" s="925"/>
      <c r="CW68" s="923"/>
      <c r="CX68" s="924"/>
      <c r="CY68" s="924"/>
      <c r="CZ68" s="924"/>
      <c r="DA68" s="925"/>
      <c r="DB68" s="923"/>
      <c r="DC68" s="924"/>
      <c r="DD68" s="924"/>
      <c r="DE68" s="924"/>
      <c r="DF68" s="925"/>
      <c r="DG68" s="923"/>
      <c r="DH68" s="924"/>
      <c r="DI68" s="924"/>
      <c r="DJ68" s="924"/>
      <c r="DK68" s="925"/>
      <c r="DL68" s="923"/>
      <c r="DM68" s="924"/>
      <c r="DN68" s="924"/>
      <c r="DO68" s="924"/>
      <c r="DP68" s="925"/>
      <c r="DQ68" s="923"/>
      <c r="DR68" s="924"/>
      <c r="DS68" s="924"/>
      <c r="DT68" s="924"/>
      <c r="DU68" s="925"/>
      <c r="DV68" s="920"/>
      <c r="DW68" s="921"/>
      <c r="DX68" s="921"/>
      <c r="DY68" s="921"/>
      <c r="DZ68" s="922"/>
      <c r="EA68" s="226"/>
    </row>
    <row r="69" spans="1:131" s="227" customFormat="1" ht="26.25" customHeight="1" x14ac:dyDescent="0.15">
      <c r="A69" s="241">
        <v>2</v>
      </c>
      <c r="B69" s="780" t="s">
        <v>570</v>
      </c>
      <c r="C69" s="781"/>
      <c r="D69" s="781"/>
      <c r="E69" s="781"/>
      <c r="F69" s="781"/>
      <c r="G69" s="781"/>
      <c r="H69" s="781"/>
      <c r="I69" s="781"/>
      <c r="J69" s="781"/>
      <c r="K69" s="781"/>
      <c r="L69" s="781"/>
      <c r="M69" s="781"/>
      <c r="N69" s="781"/>
      <c r="O69" s="781"/>
      <c r="P69" s="782"/>
      <c r="Q69" s="936">
        <v>1195</v>
      </c>
      <c r="R69" s="894"/>
      <c r="S69" s="894"/>
      <c r="T69" s="894"/>
      <c r="U69" s="894"/>
      <c r="V69" s="894">
        <v>1176</v>
      </c>
      <c r="W69" s="894"/>
      <c r="X69" s="894"/>
      <c r="Y69" s="894"/>
      <c r="Z69" s="894"/>
      <c r="AA69" s="894">
        <v>19</v>
      </c>
      <c r="AB69" s="894"/>
      <c r="AC69" s="894"/>
      <c r="AD69" s="894"/>
      <c r="AE69" s="894"/>
      <c r="AF69" s="894">
        <v>19</v>
      </c>
      <c r="AG69" s="894"/>
      <c r="AH69" s="894"/>
      <c r="AI69" s="894"/>
      <c r="AJ69" s="894"/>
      <c r="AK69" s="894"/>
      <c r="AL69" s="894"/>
      <c r="AM69" s="894"/>
      <c r="AN69" s="894"/>
      <c r="AO69" s="894"/>
      <c r="AP69" s="894">
        <v>382</v>
      </c>
      <c r="AQ69" s="894"/>
      <c r="AR69" s="894"/>
      <c r="AS69" s="894"/>
      <c r="AT69" s="894"/>
      <c r="AU69" s="894">
        <v>11</v>
      </c>
      <c r="AV69" s="894"/>
      <c r="AW69" s="894"/>
      <c r="AX69" s="894"/>
      <c r="AY69" s="894"/>
      <c r="AZ69" s="937"/>
      <c r="BA69" s="937"/>
      <c r="BB69" s="937"/>
      <c r="BC69" s="937"/>
      <c r="BD69" s="938"/>
      <c r="BE69" s="245"/>
      <c r="BF69" s="245"/>
      <c r="BG69" s="245"/>
      <c r="BH69" s="245"/>
      <c r="BI69" s="245"/>
      <c r="BJ69" s="245"/>
      <c r="BK69" s="245"/>
      <c r="BL69" s="245"/>
      <c r="BM69" s="245"/>
      <c r="BN69" s="245"/>
      <c r="BO69" s="245"/>
      <c r="BP69" s="245"/>
      <c r="BQ69" s="242">
        <v>63</v>
      </c>
      <c r="BR69" s="247"/>
      <c r="BS69" s="926"/>
      <c r="BT69" s="927"/>
      <c r="BU69" s="927"/>
      <c r="BV69" s="927"/>
      <c r="BW69" s="927"/>
      <c r="BX69" s="927"/>
      <c r="BY69" s="927"/>
      <c r="BZ69" s="927"/>
      <c r="CA69" s="927"/>
      <c r="CB69" s="927"/>
      <c r="CC69" s="927"/>
      <c r="CD69" s="927"/>
      <c r="CE69" s="927"/>
      <c r="CF69" s="927"/>
      <c r="CG69" s="928"/>
      <c r="CH69" s="923"/>
      <c r="CI69" s="924"/>
      <c r="CJ69" s="924"/>
      <c r="CK69" s="924"/>
      <c r="CL69" s="925"/>
      <c r="CM69" s="923"/>
      <c r="CN69" s="924"/>
      <c r="CO69" s="924"/>
      <c r="CP69" s="924"/>
      <c r="CQ69" s="925"/>
      <c r="CR69" s="923"/>
      <c r="CS69" s="924"/>
      <c r="CT69" s="924"/>
      <c r="CU69" s="924"/>
      <c r="CV69" s="925"/>
      <c r="CW69" s="923"/>
      <c r="CX69" s="924"/>
      <c r="CY69" s="924"/>
      <c r="CZ69" s="924"/>
      <c r="DA69" s="925"/>
      <c r="DB69" s="923"/>
      <c r="DC69" s="924"/>
      <c r="DD69" s="924"/>
      <c r="DE69" s="924"/>
      <c r="DF69" s="925"/>
      <c r="DG69" s="923"/>
      <c r="DH69" s="924"/>
      <c r="DI69" s="924"/>
      <c r="DJ69" s="924"/>
      <c r="DK69" s="925"/>
      <c r="DL69" s="923"/>
      <c r="DM69" s="924"/>
      <c r="DN69" s="924"/>
      <c r="DO69" s="924"/>
      <c r="DP69" s="925"/>
      <c r="DQ69" s="923"/>
      <c r="DR69" s="924"/>
      <c r="DS69" s="924"/>
      <c r="DT69" s="924"/>
      <c r="DU69" s="925"/>
      <c r="DV69" s="920"/>
      <c r="DW69" s="921"/>
      <c r="DX69" s="921"/>
      <c r="DY69" s="921"/>
      <c r="DZ69" s="922"/>
      <c r="EA69" s="226"/>
    </row>
    <row r="70" spans="1:131" s="227" customFormat="1" ht="26.25" customHeight="1" x14ac:dyDescent="0.15">
      <c r="A70" s="241">
        <v>3</v>
      </c>
      <c r="B70" s="780" t="s">
        <v>571</v>
      </c>
      <c r="C70" s="781"/>
      <c r="D70" s="781"/>
      <c r="E70" s="781"/>
      <c r="F70" s="781"/>
      <c r="G70" s="781"/>
      <c r="H70" s="781"/>
      <c r="I70" s="781"/>
      <c r="J70" s="781"/>
      <c r="K70" s="781"/>
      <c r="L70" s="781"/>
      <c r="M70" s="781"/>
      <c r="N70" s="781"/>
      <c r="O70" s="781"/>
      <c r="P70" s="782"/>
      <c r="Q70" s="936">
        <v>13115</v>
      </c>
      <c r="R70" s="894"/>
      <c r="S70" s="894"/>
      <c r="T70" s="894"/>
      <c r="U70" s="894"/>
      <c r="V70" s="894">
        <v>12314</v>
      </c>
      <c r="W70" s="894"/>
      <c r="X70" s="894"/>
      <c r="Y70" s="894"/>
      <c r="Z70" s="894"/>
      <c r="AA70" s="894">
        <v>801</v>
      </c>
      <c r="AB70" s="894"/>
      <c r="AC70" s="894"/>
      <c r="AD70" s="894"/>
      <c r="AE70" s="894"/>
      <c r="AF70" s="894">
        <v>801</v>
      </c>
      <c r="AG70" s="894"/>
      <c r="AH70" s="894"/>
      <c r="AI70" s="894"/>
      <c r="AJ70" s="894"/>
      <c r="AK70" s="894"/>
      <c r="AL70" s="894"/>
      <c r="AM70" s="894"/>
      <c r="AN70" s="894"/>
      <c r="AO70" s="894"/>
      <c r="AP70" s="894"/>
      <c r="AQ70" s="894"/>
      <c r="AR70" s="894"/>
      <c r="AS70" s="894"/>
      <c r="AT70" s="894"/>
      <c r="AU70" s="894"/>
      <c r="AV70" s="894"/>
      <c r="AW70" s="894"/>
      <c r="AX70" s="894"/>
      <c r="AY70" s="894"/>
      <c r="AZ70" s="937"/>
      <c r="BA70" s="937"/>
      <c r="BB70" s="937"/>
      <c r="BC70" s="937"/>
      <c r="BD70" s="938"/>
      <c r="BE70" s="245"/>
      <c r="BF70" s="245"/>
      <c r="BG70" s="245"/>
      <c r="BH70" s="245"/>
      <c r="BI70" s="245"/>
      <c r="BJ70" s="245"/>
      <c r="BK70" s="245"/>
      <c r="BL70" s="245"/>
      <c r="BM70" s="245"/>
      <c r="BN70" s="245"/>
      <c r="BO70" s="245"/>
      <c r="BP70" s="245"/>
      <c r="BQ70" s="242">
        <v>64</v>
      </c>
      <c r="BR70" s="247"/>
      <c r="BS70" s="926"/>
      <c r="BT70" s="927"/>
      <c r="BU70" s="927"/>
      <c r="BV70" s="927"/>
      <c r="BW70" s="927"/>
      <c r="BX70" s="927"/>
      <c r="BY70" s="927"/>
      <c r="BZ70" s="927"/>
      <c r="CA70" s="927"/>
      <c r="CB70" s="927"/>
      <c r="CC70" s="927"/>
      <c r="CD70" s="927"/>
      <c r="CE70" s="927"/>
      <c r="CF70" s="927"/>
      <c r="CG70" s="928"/>
      <c r="CH70" s="923"/>
      <c r="CI70" s="924"/>
      <c r="CJ70" s="924"/>
      <c r="CK70" s="924"/>
      <c r="CL70" s="925"/>
      <c r="CM70" s="923"/>
      <c r="CN70" s="924"/>
      <c r="CO70" s="924"/>
      <c r="CP70" s="924"/>
      <c r="CQ70" s="925"/>
      <c r="CR70" s="923"/>
      <c r="CS70" s="924"/>
      <c r="CT70" s="924"/>
      <c r="CU70" s="924"/>
      <c r="CV70" s="925"/>
      <c r="CW70" s="923"/>
      <c r="CX70" s="924"/>
      <c r="CY70" s="924"/>
      <c r="CZ70" s="924"/>
      <c r="DA70" s="925"/>
      <c r="DB70" s="923"/>
      <c r="DC70" s="924"/>
      <c r="DD70" s="924"/>
      <c r="DE70" s="924"/>
      <c r="DF70" s="925"/>
      <c r="DG70" s="923"/>
      <c r="DH70" s="924"/>
      <c r="DI70" s="924"/>
      <c r="DJ70" s="924"/>
      <c r="DK70" s="925"/>
      <c r="DL70" s="923"/>
      <c r="DM70" s="924"/>
      <c r="DN70" s="924"/>
      <c r="DO70" s="924"/>
      <c r="DP70" s="925"/>
      <c r="DQ70" s="923"/>
      <c r="DR70" s="924"/>
      <c r="DS70" s="924"/>
      <c r="DT70" s="924"/>
      <c r="DU70" s="925"/>
      <c r="DV70" s="920"/>
      <c r="DW70" s="921"/>
      <c r="DX70" s="921"/>
      <c r="DY70" s="921"/>
      <c r="DZ70" s="922"/>
      <c r="EA70" s="226"/>
    </row>
    <row r="71" spans="1:131" s="227" customFormat="1" ht="26.25" customHeight="1" x14ac:dyDescent="0.15">
      <c r="A71" s="241">
        <v>4</v>
      </c>
      <c r="B71" s="780" t="s">
        <v>572</v>
      </c>
      <c r="C71" s="781"/>
      <c r="D71" s="781"/>
      <c r="E71" s="781"/>
      <c r="F71" s="781"/>
      <c r="G71" s="781"/>
      <c r="H71" s="781"/>
      <c r="I71" s="781"/>
      <c r="J71" s="781"/>
      <c r="K71" s="781"/>
      <c r="L71" s="781"/>
      <c r="M71" s="781"/>
      <c r="N71" s="781"/>
      <c r="O71" s="781"/>
      <c r="P71" s="782"/>
      <c r="Q71" s="936">
        <v>133</v>
      </c>
      <c r="R71" s="894"/>
      <c r="S71" s="894"/>
      <c r="T71" s="894"/>
      <c r="U71" s="894"/>
      <c r="V71" s="894">
        <v>132</v>
      </c>
      <c r="W71" s="894"/>
      <c r="X71" s="894"/>
      <c r="Y71" s="894"/>
      <c r="Z71" s="894"/>
      <c r="AA71" s="894">
        <v>1</v>
      </c>
      <c r="AB71" s="894"/>
      <c r="AC71" s="894"/>
      <c r="AD71" s="894"/>
      <c r="AE71" s="894"/>
      <c r="AF71" s="894">
        <v>1</v>
      </c>
      <c r="AG71" s="894"/>
      <c r="AH71" s="894"/>
      <c r="AI71" s="894"/>
      <c r="AJ71" s="894"/>
      <c r="AK71" s="894"/>
      <c r="AL71" s="894"/>
      <c r="AM71" s="894"/>
      <c r="AN71" s="894"/>
      <c r="AO71" s="894"/>
      <c r="AP71" s="894"/>
      <c r="AQ71" s="894"/>
      <c r="AR71" s="894"/>
      <c r="AS71" s="894"/>
      <c r="AT71" s="894"/>
      <c r="AU71" s="894"/>
      <c r="AV71" s="894"/>
      <c r="AW71" s="894"/>
      <c r="AX71" s="894"/>
      <c r="AY71" s="894"/>
      <c r="AZ71" s="937"/>
      <c r="BA71" s="937"/>
      <c r="BB71" s="937"/>
      <c r="BC71" s="937"/>
      <c r="BD71" s="938"/>
      <c r="BE71" s="245"/>
      <c r="BF71" s="245"/>
      <c r="BG71" s="245"/>
      <c r="BH71" s="245"/>
      <c r="BI71" s="245"/>
      <c r="BJ71" s="245"/>
      <c r="BK71" s="245"/>
      <c r="BL71" s="245"/>
      <c r="BM71" s="245"/>
      <c r="BN71" s="245"/>
      <c r="BO71" s="245"/>
      <c r="BP71" s="245"/>
      <c r="BQ71" s="242">
        <v>65</v>
      </c>
      <c r="BR71" s="247"/>
      <c r="BS71" s="926"/>
      <c r="BT71" s="927"/>
      <c r="BU71" s="927"/>
      <c r="BV71" s="927"/>
      <c r="BW71" s="927"/>
      <c r="BX71" s="927"/>
      <c r="BY71" s="927"/>
      <c r="BZ71" s="927"/>
      <c r="CA71" s="927"/>
      <c r="CB71" s="927"/>
      <c r="CC71" s="927"/>
      <c r="CD71" s="927"/>
      <c r="CE71" s="927"/>
      <c r="CF71" s="927"/>
      <c r="CG71" s="928"/>
      <c r="CH71" s="923"/>
      <c r="CI71" s="924"/>
      <c r="CJ71" s="924"/>
      <c r="CK71" s="924"/>
      <c r="CL71" s="925"/>
      <c r="CM71" s="923"/>
      <c r="CN71" s="924"/>
      <c r="CO71" s="924"/>
      <c r="CP71" s="924"/>
      <c r="CQ71" s="925"/>
      <c r="CR71" s="923"/>
      <c r="CS71" s="924"/>
      <c r="CT71" s="924"/>
      <c r="CU71" s="924"/>
      <c r="CV71" s="925"/>
      <c r="CW71" s="923"/>
      <c r="CX71" s="924"/>
      <c r="CY71" s="924"/>
      <c r="CZ71" s="924"/>
      <c r="DA71" s="925"/>
      <c r="DB71" s="923"/>
      <c r="DC71" s="924"/>
      <c r="DD71" s="924"/>
      <c r="DE71" s="924"/>
      <c r="DF71" s="925"/>
      <c r="DG71" s="923"/>
      <c r="DH71" s="924"/>
      <c r="DI71" s="924"/>
      <c r="DJ71" s="924"/>
      <c r="DK71" s="925"/>
      <c r="DL71" s="923"/>
      <c r="DM71" s="924"/>
      <c r="DN71" s="924"/>
      <c r="DO71" s="924"/>
      <c r="DP71" s="925"/>
      <c r="DQ71" s="923"/>
      <c r="DR71" s="924"/>
      <c r="DS71" s="924"/>
      <c r="DT71" s="924"/>
      <c r="DU71" s="925"/>
      <c r="DV71" s="920"/>
      <c r="DW71" s="921"/>
      <c r="DX71" s="921"/>
      <c r="DY71" s="921"/>
      <c r="DZ71" s="922"/>
      <c r="EA71" s="226"/>
    </row>
    <row r="72" spans="1:131" s="227" customFormat="1" ht="26.25" customHeight="1" x14ac:dyDescent="0.15">
      <c r="A72" s="241">
        <v>5</v>
      </c>
      <c r="B72" s="780" t="s">
        <v>573</v>
      </c>
      <c r="C72" s="781"/>
      <c r="D72" s="781"/>
      <c r="E72" s="781"/>
      <c r="F72" s="781"/>
      <c r="G72" s="781"/>
      <c r="H72" s="781"/>
      <c r="I72" s="781"/>
      <c r="J72" s="781"/>
      <c r="K72" s="781"/>
      <c r="L72" s="781"/>
      <c r="M72" s="781"/>
      <c r="N72" s="781"/>
      <c r="O72" s="781"/>
      <c r="P72" s="782"/>
      <c r="Q72" s="936">
        <v>11</v>
      </c>
      <c r="R72" s="894"/>
      <c r="S72" s="894"/>
      <c r="T72" s="894"/>
      <c r="U72" s="894"/>
      <c r="V72" s="894">
        <v>11</v>
      </c>
      <c r="W72" s="894"/>
      <c r="X72" s="894"/>
      <c r="Y72" s="894"/>
      <c r="Z72" s="894"/>
      <c r="AA72" s="894">
        <v>0</v>
      </c>
      <c r="AB72" s="894"/>
      <c r="AC72" s="894"/>
      <c r="AD72" s="894"/>
      <c r="AE72" s="894"/>
      <c r="AF72" s="894">
        <v>0</v>
      </c>
      <c r="AG72" s="894"/>
      <c r="AH72" s="894"/>
      <c r="AI72" s="894"/>
      <c r="AJ72" s="894"/>
      <c r="AK72" s="894">
        <v>1</v>
      </c>
      <c r="AL72" s="894"/>
      <c r="AM72" s="894"/>
      <c r="AN72" s="894"/>
      <c r="AO72" s="894"/>
      <c r="AP72" s="894"/>
      <c r="AQ72" s="894"/>
      <c r="AR72" s="894"/>
      <c r="AS72" s="894"/>
      <c r="AT72" s="894"/>
      <c r="AU72" s="894"/>
      <c r="AV72" s="894"/>
      <c r="AW72" s="894"/>
      <c r="AX72" s="894"/>
      <c r="AY72" s="894"/>
      <c r="AZ72" s="937"/>
      <c r="BA72" s="937"/>
      <c r="BB72" s="937"/>
      <c r="BC72" s="937"/>
      <c r="BD72" s="938"/>
      <c r="BE72" s="245"/>
      <c r="BF72" s="245"/>
      <c r="BG72" s="245"/>
      <c r="BH72" s="245"/>
      <c r="BI72" s="245"/>
      <c r="BJ72" s="245"/>
      <c r="BK72" s="245"/>
      <c r="BL72" s="245"/>
      <c r="BM72" s="245"/>
      <c r="BN72" s="245"/>
      <c r="BO72" s="245"/>
      <c r="BP72" s="245"/>
      <c r="BQ72" s="242">
        <v>66</v>
      </c>
      <c r="BR72" s="247"/>
      <c r="BS72" s="926"/>
      <c r="BT72" s="927"/>
      <c r="BU72" s="927"/>
      <c r="BV72" s="927"/>
      <c r="BW72" s="927"/>
      <c r="BX72" s="927"/>
      <c r="BY72" s="927"/>
      <c r="BZ72" s="927"/>
      <c r="CA72" s="927"/>
      <c r="CB72" s="927"/>
      <c r="CC72" s="927"/>
      <c r="CD72" s="927"/>
      <c r="CE72" s="927"/>
      <c r="CF72" s="927"/>
      <c r="CG72" s="928"/>
      <c r="CH72" s="923"/>
      <c r="CI72" s="924"/>
      <c r="CJ72" s="924"/>
      <c r="CK72" s="924"/>
      <c r="CL72" s="925"/>
      <c r="CM72" s="923"/>
      <c r="CN72" s="924"/>
      <c r="CO72" s="924"/>
      <c r="CP72" s="924"/>
      <c r="CQ72" s="925"/>
      <c r="CR72" s="923"/>
      <c r="CS72" s="924"/>
      <c r="CT72" s="924"/>
      <c r="CU72" s="924"/>
      <c r="CV72" s="925"/>
      <c r="CW72" s="923"/>
      <c r="CX72" s="924"/>
      <c r="CY72" s="924"/>
      <c r="CZ72" s="924"/>
      <c r="DA72" s="925"/>
      <c r="DB72" s="923"/>
      <c r="DC72" s="924"/>
      <c r="DD72" s="924"/>
      <c r="DE72" s="924"/>
      <c r="DF72" s="925"/>
      <c r="DG72" s="923"/>
      <c r="DH72" s="924"/>
      <c r="DI72" s="924"/>
      <c r="DJ72" s="924"/>
      <c r="DK72" s="925"/>
      <c r="DL72" s="923"/>
      <c r="DM72" s="924"/>
      <c r="DN72" s="924"/>
      <c r="DO72" s="924"/>
      <c r="DP72" s="925"/>
      <c r="DQ72" s="923"/>
      <c r="DR72" s="924"/>
      <c r="DS72" s="924"/>
      <c r="DT72" s="924"/>
      <c r="DU72" s="925"/>
      <c r="DV72" s="920"/>
      <c r="DW72" s="921"/>
      <c r="DX72" s="921"/>
      <c r="DY72" s="921"/>
      <c r="DZ72" s="922"/>
      <c r="EA72" s="226"/>
    </row>
    <row r="73" spans="1:131" s="227" customFormat="1" ht="26.25" customHeight="1" x14ac:dyDescent="0.15">
      <c r="A73" s="241">
        <v>6</v>
      </c>
      <c r="B73" s="780" t="s">
        <v>574</v>
      </c>
      <c r="C73" s="781"/>
      <c r="D73" s="781"/>
      <c r="E73" s="781"/>
      <c r="F73" s="781"/>
      <c r="G73" s="781"/>
      <c r="H73" s="781"/>
      <c r="I73" s="781"/>
      <c r="J73" s="781"/>
      <c r="K73" s="781"/>
      <c r="L73" s="781"/>
      <c r="M73" s="781"/>
      <c r="N73" s="781"/>
      <c r="O73" s="781"/>
      <c r="P73" s="782"/>
      <c r="Q73" s="936">
        <v>502</v>
      </c>
      <c r="R73" s="894"/>
      <c r="S73" s="894"/>
      <c r="T73" s="894"/>
      <c r="U73" s="894"/>
      <c r="V73" s="894">
        <v>368</v>
      </c>
      <c r="W73" s="894"/>
      <c r="X73" s="894"/>
      <c r="Y73" s="894"/>
      <c r="Z73" s="894"/>
      <c r="AA73" s="894">
        <v>134</v>
      </c>
      <c r="AB73" s="894"/>
      <c r="AC73" s="894"/>
      <c r="AD73" s="894"/>
      <c r="AE73" s="894"/>
      <c r="AF73" s="894">
        <v>134</v>
      </c>
      <c r="AG73" s="894"/>
      <c r="AH73" s="894"/>
      <c r="AI73" s="894"/>
      <c r="AJ73" s="894"/>
      <c r="AK73" s="894">
        <v>231</v>
      </c>
      <c r="AL73" s="894"/>
      <c r="AM73" s="894"/>
      <c r="AN73" s="894"/>
      <c r="AO73" s="894"/>
      <c r="AP73" s="894"/>
      <c r="AQ73" s="894"/>
      <c r="AR73" s="894"/>
      <c r="AS73" s="894"/>
      <c r="AT73" s="894"/>
      <c r="AU73" s="894"/>
      <c r="AV73" s="894"/>
      <c r="AW73" s="894"/>
      <c r="AX73" s="894"/>
      <c r="AY73" s="894"/>
      <c r="AZ73" s="937"/>
      <c r="BA73" s="937"/>
      <c r="BB73" s="937"/>
      <c r="BC73" s="937"/>
      <c r="BD73" s="938"/>
      <c r="BE73" s="245"/>
      <c r="BF73" s="245"/>
      <c r="BG73" s="245"/>
      <c r="BH73" s="245"/>
      <c r="BI73" s="245"/>
      <c r="BJ73" s="245"/>
      <c r="BK73" s="245"/>
      <c r="BL73" s="245"/>
      <c r="BM73" s="245"/>
      <c r="BN73" s="245"/>
      <c r="BO73" s="245"/>
      <c r="BP73" s="245"/>
      <c r="BQ73" s="242">
        <v>67</v>
      </c>
      <c r="BR73" s="247"/>
      <c r="BS73" s="926"/>
      <c r="BT73" s="927"/>
      <c r="BU73" s="927"/>
      <c r="BV73" s="927"/>
      <c r="BW73" s="927"/>
      <c r="BX73" s="927"/>
      <c r="BY73" s="927"/>
      <c r="BZ73" s="927"/>
      <c r="CA73" s="927"/>
      <c r="CB73" s="927"/>
      <c r="CC73" s="927"/>
      <c r="CD73" s="927"/>
      <c r="CE73" s="927"/>
      <c r="CF73" s="927"/>
      <c r="CG73" s="928"/>
      <c r="CH73" s="923"/>
      <c r="CI73" s="924"/>
      <c r="CJ73" s="924"/>
      <c r="CK73" s="924"/>
      <c r="CL73" s="925"/>
      <c r="CM73" s="923"/>
      <c r="CN73" s="924"/>
      <c r="CO73" s="924"/>
      <c r="CP73" s="924"/>
      <c r="CQ73" s="925"/>
      <c r="CR73" s="923"/>
      <c r="CS73" s="924"/>
      <c r="CT73" s="924"/>
      <c r="CU73" s="924"/>
      <c r="CV73" s="925"/>
      <c r="CW73" s="923"/>
      <c r="CX73" s="924"/>
      <c r="CY73" s="924"/>
      <c r="CZ73" s="924"/>
      <c r="DA73" s="925"/>
      <c r="DB73" s="923"/>
      <c r="DC73" s="924"/>
      <c r="DD73" s="924"/>
      <c r="DE73" s="924"/>
      <c r="DF73" s="925"/>
      <c r="DG73" s="923"/>
      <c r="DH73" s="924"/>
      <c r="DI73" s="924"/>
      <c r="DJ73" s="924"/>
      <c r="DK73" s="925"/>
      <c r="DL73" s="923"/>
      <c r="DM73" s="924"/>
      <c r="DN73" s="924"/>
      <c r="DO73" s="924"/>
      <c r="DP73" s="925"/>
      <c r="DQ73" s="923"/>
      <c r="DR73" s="924"/>
      <c r="DS73" s="924"/>
      <c r="DT73" s="924"/>
      <c r="DU73" s="925"/>
      <c r="DV73" s="920"/>
      <c r="DW73" s="921"/>
      <c r="DX73" s="921"/>
      <c r="DY73" s="921"/>
      <c r="DZ73" s="922"/>
      <c r="EA73" s="226"/>
    </row>
    <row r="74" spans="1:131" s="227" customFormat="1" ht="26.25" customHeight="1" x14ac:dyDescent="0.15">
      <c r="A74" s="241">
        <v>7</v>
      </c>
      <c r="B74" s="780" t="s">
        <v>575</v>
      </c>
      <c r="C74" s="781"/>
      <c r="D74" s="781"/>
      <c r="E74" s="781"/>
      <c r="F74" s="781"/>
      <c r="G74" s="781"/>
      <c r="H74" s="781"/>
      <c r="I74" s="781"/>
      <c r="J74" s="781"/>
      <c r="K74" s="781"/>
      <c r="L74" s="781"/>
      <c r="M74" s="781"/>
      <c r="N74" s="781"/>
      <c r="O74" s="781"/>
      <c r="P74" s="782"/>
      <c r="Q74" s="936">
        <v>746051</v>
      </c>
      <c r="R74" s="894"/>
      <c r="S74" s="894"/>
      <c r="T74" s="894"/>
      <c r="U74" s="894"/>
      <c r="V74" s="894">
        <v>728183</v>
      </c>
      <c r="W74" s="894"/>
      <c r="X74" s="894"/>
      <c r="Y74" s="894"/>
      <c r="Z74" s="894"/>
      <c r="AA74" s="894">
        <v>17868</v>
      </c>
      <c r="AB74" s="894"/>
      <c r="AC74" s="894"/>
      <c r="AD74" s="894"/>
      <c r="AE74" s="894"/>
      <c r="AF74" s="894">
        <v>17868</v>
      </c>
      <c r="AG74" s="894"/>
      <c r="AH74" s="894"/>
      <c r="AI74" s="894"/>
      <c r="AJ74" s="894"/>
      <c r="AK74" s="894">
        <v>6780</v>
      </c>
      <c r="AL74" s="894"/>
      <c r="AM74" s="894"/>
      <c r="AN74" s="894"/>
      <c r="AO74" s="894"/>
      <c r="AP74" s="894"/>
      <c r="AQ74" s="894"/>
      <c r="AR74" s="894"/>
      <c r="AS74" s="894"/>
      <c r="AT74" s="894"/>
      <c r="AU74" s="894"/>
      <c r="AV74" s="894"/>
      <c r="AW74" s="894"/>
      <c r="AX74" s="894"/>
      <c r="AY74" s="894"/>
      <c r="AZ74" s="937"/>
      <c r="BA74" s="937"/>
      <c r="BB74" s="937"/>
      <c r="BC74" s="937"/>
      <c r="BD74" s="938"/>
      <c r="BE74" s="245"/>
      <c r="BF74" s="245"/>
      <c r="BG74" s="245"/>
      <c r="BH74" s="245"/>
      <c r="BI74" s="245"/>
      <c r="BJ74" s="245"/>
      <c r="BK74" s="245"/>
      <c r="BL74" s="245"/>
      <c r="BM74" s="245"/>
      <c r="BN74" s="245"/>
      <c r="BO74" s="245"/>
      <c r="BP74" s="245"/>
      <c r="BQ74" s="242">
        <v>68</v>
      </c>
      <c r="BR74" s="247"/>
      <c r="BS74" s="926"/>
      <c r="BT74" s="927"/>
      <c r="BU74" s="927"/>
      <c r="BV74" s="927"/>
      <c r="BW74" s="927"/>
      <c r="BX74" s="927"/>
      <c r="BY74" s="927"/>
      <c r="BZ74" s="927"/>
      <c r="CA74" s="927"/>
      <c r="CB74" s="927"/>
      <c r="CC74" s="927"/>
      <c r="CD74" s="927"/>
      <c r="CE74" s="927"/>
      <c r="CF74" s="927"/>
      <c r="CG74" s="928"/>
      <c r="CH74" s="923"/>
      <c r="CI74" s="924"/>
      <c r="CJ74" s="924"/>
      <c r="CK74" s="924"/>
      <c r="CL74" s="925"/>
      <c r="CM74" s="923"/>
      <c r="CN74" s="924"/>
      <c r="CO74" s="924"/>
      <c r="CP74" s="924"/>
      <c r="CQ74" s="925"/>
      <c r="CR74" s="923"/>
      <c r="CS74" s="924"/>
      <c r="CT74" s="924"/>
      <c r="CU74" s="924"/>
      <c r="CV74" s="925"/>
      <c r="CW74" s="923"/>
      <c r="CX74" s="924"/>
      <c r="CY74" s="924"/>
      <c r="CZ74" s="924"/>
      <c r="DA74" s="925"/>
      <c r="DB74" s="923"/>
      <c r="DC74" s="924"/>
      <c r="DD74" s="924"/>
      <c r="DE74" s="924"/>
      <c r="DF74" s="925"/>
      <c r="DG74" s="923"/>
      <c r="DH74" s="924"/>
      <c r="DI74" s="924"/>
      <c r="DJ74" s="924"/>
      <c r="DK74" s="925"/>
      <c r="DL74" s="923"/>
      <c r="DM74" s="924"/>
      <c r="DN74" s="924"/>
      <c r="DO74" s="924"/>
      <c r="DP74" s="925"/>
      <c r="DQ74" s="923"/>
      <c r="DR74" s="924"/>
      <c r="DS74" s="924"/>
      <c r="DT74" s="924"/>
      <c r="DU74" s="925"/>
      <c r="DV74" s="920"/>
      <c r="DW74" s="921"/>
      <c r="DX74" s="921"/>
      <c r="DY74" s="921"/>
      <c r="DZ74" s="922"/>
      <c r="EA74" s="226"/>
    </row>
    <row r="75" spans="1:131" s="227" customFormat="1" ht="26.25" customHeight="1" x14ac:dyDescent="0.15">
      <c r="A75" s="241">
        <v>8</v>
      </c>
      <c r="B75" s="780" t="s">
        <v>576</v>
      </c>
      <c r="C75" s="781"/>
      <c r="D75" s="781"/>
      <c r="E75" s="781"/>
      <c r="F75" s="781"/>
      <c r="G75" s="781"/>
      <c r="H75" s="781"/>
      <c r="I75" s="781"/>
      <c r="J75" s="781"/>
      <c r="K75" s="781"/>
      <c r="L75" s="781"/>
      <c r="M75" s="781"/>
      <c r="N75" s="781"/>
      <c r="O75" s="781"/>
      <c r="P75" s="782"/>
      <c r="Q75" s="939">
        <v>137</v>
      </c>
      <c r="R75" s="940"/>
      <c r="S75" s="940"/>
      <c r="T75" s="940"/>
      <c r="U75" s="893"/>
      <c r="V75" s="941">
        <v>135</v>
      </c>
      <c r="W75" s="940"/>
      <c r="X75" s="940"/>
      <c r="Y75" s="940"/>
      <c r="Z75" s="893"/>
      <c r="AA75" s="941">
        <v>2</v>
      </c>
      <c r="AB75" s="940"/>
      <c r="AC75" s="940"/>
      <c r="AD75" s="940"/>
      <c r="AE75" s="893"/>
      <c r="AF75" s="941">
        <v>2</v>
      </c>
      <c r="AG75" s="940"/>
      <c r="AH75" s="940"/>
      <c r="AI75" s="940"/>
      <c r="AJ75" s="893"/>
      <c r="AK75" s="941"/>
      <c r="AL75" s="940"/>
      <c r="AM75" s="940"/>
      <c r="AN75" s="940"/>
      <c r="AO75" s="893"/>
      <c r="AP75" s="941"/>
      <c r="AQ75" s="940"/>
      <c r="AR75" s="940"/>
      <c r="AS75" s="940"/>
      <c r="AT75" s="893"/>
      <c r="AU75" s="941"/>
      <c r="AV75" s="940"/>
      <c r="AW75" s="940"/>
      <c r="AX75" s="940"/>
      <c r="AY75" s="893"/>
      <c r="AZ75" s="937"/>
      <c r="BA75" s="937"/>
      <c r="BB75" s="937"/>
      <c r="BC75" s="937"/>
      <c r="BD75" s="938"/>
      <c r="BE75" s="245"/>
      <c r="BF75" s="245"/>
      <c r="BG75" s="245"/>
      <c r="BH75" s="245"/>
      <c r="BI75" s="245"/>
      <c r="BJ75" s="245"/>
      <c r="BK75" s="245"/>
      <c r="BL75" s="245"/>
      <c r="BM75" s="245"/>
      <c r="BN75" s="245"/>
      <c r="BO75" s="245"/>
      <c r="BP75" s="245"/>
      <c r="BQ75" s="242">
        <v>69</v>
      </c>
      <c r="BR75" s="247"/>
      <c r="BS75" s="926"/>
      <c r="BT75" s="927"/>
      <c r="BU75" s="927"/>
      <c r="BV75" s="927"/>
      <c r="BW75" s="927"/>
      <c r="BX75" s="927"/>
      <c r="BY75" s="927"/>
      <c r="BZ75" s="927"/>
      <c r="CA75" s="927"/>
      <c r="CB75" s="927"/>
      <c r="CC75" s="927"/>
      <c r="CD75" s="927"/>
      <c r="CE75" s="927"/>
      <c r="CF75" s="927"/>
      <c r="CG75" s="928"/>
      <c r="CH75" s="923"/>
      <c r="CI75" s="924"/>
      <c r="CJ75" s="924"/>
      <c r="CK75" s="924"/>
      <c r="CL75" s="925"/>
      <c r="CM75" s="923"/>
      <c r="CN75" s="924"/>
      <c r="CO75" s="924"/>
      <c r="CP75" s="924"/>
      <c r="CQ75" s="925"/>
      <c r="CR75" s="923"/>
      <c r="CS75" s="924"/>
      <c r="CT75" s="924"/>
      <c r="CU75" s="924"/>
      <c r="CV75" s="925"/>
      <c r="CW75" s="923"/>
      <c r="CX75" s="924"/>
      <c r="CY75" s="924"/>
      <c r="CZ75" s="924"/>
      <c r="DA75" s="925"/>
      <c r="DB75" s="923"/>
      <c r="DC75" s="924"/>
      <c r="DD75" s="924"/>
      <c r="DE75" s="924"/>
      <c r="DF75" s="925"/>
      <c r="DG75" s="923"/>
      <c r="DH75" s="924"/>
      <c r="DI75" s="924"/>
      <c r="DJ75" s="924"/>
      <c r="DK75" s="925"/>
      <c r="DL75" s="923"/>
      <c r="DM75" s="924"/>
      <c r="DN75" s="924"/>
      <c r="DO75" s="924"/>
      <c r="DP75" s="925"/>
      <c r="DQ75" s="923"/>
      <c r="DR75" s="924"/>
      <c r="DS75" s="924"/>
      <c r="DT75" s="924"/>
      <c r="DU75" s="925"/>
      <c r="DV75" s="920"/>
      <c r="DW75" s="921"/>
      <c r="DX75" s="921"/>
      <c r="DY75" s="921"/>
      <c r="DZ75" s="922"/>
      <c r="EA75" s="226"/>
    </row>
    <row r="76" spans="1:131" s="227" customFormat="1" ht="26.25" customHeight="1" x14ac:dyDescent="0.15">
      <c r="A76" s="241">
        <v>9</v>
      </c>
      <c r="B76" s="780" t="s">
        <v>577</v>
      </c>
      <c r="C76" s="781"/>
      <c r="D76" s="781"/>
      <c r="E76" s="781"/>
      <c r="F76" s="781"/>
      <c r="G76" s="781"/>
      <c r="H76" s="781"/>
      <c r="I76" s="781"/>
      <c r="J76" s="781"/>
      <c r="K76" s="781"/>
      <c r="L76" s="781"/>
      <c r="M76" s="781"/>
      <c r="N76" s="781"/>
      <c r="O76" s="781"/>
      <c r="P76" s="782"/>
      <c r="Q76" s="939">
        <v>96</v>
      </c>
      <c r="R76" s="940"/>
      <c r="S76" s="940"/>
      <c r="T76" s="940"/>
      <c r="U76" s="893"/>
      <c r="V76" s="941">
        <v>87</v>
      </c>
      <c r="W76" s="940"/>
      <c r="X76" s="940"/>
      <c r="Y76" s="940"/>
      <c r="Z76" s="893"/>
      <c r="AA76" s="941">
        <v>9</v>
      </c>
      <c r="AB76" s="940"/>
      <c r="AC76" s="940"/>
      <c r="AD76" s="940"/>
      <c r="AE76" s="893"/>
      <c r="AF76" s="941">
        <v>9</v>
      </c>
      <c r="AG76" s="940"/>
      <c r="AH76" s="940"/>
      <c r="AI76" s="940"/>
      <c r="AJ76" s="893"/>
      <c r="AK76" s="941"/>
      <c r="AL76" s="940"/>
      <c r="AM76" s="940"/>
      <c r="AN76" s="940"/>
      <c r="AO76" s="893"/>
      <c r="AP76" s="941"/>
      <c r="AQ76" s="940"/>
      <c r="AR76" s="940"/>
      <c r="AS76" s="940"/>
      <c r="AT76" s="893"/>
      <c r="AU76" s="941"/>
      <c r="AV76" s="940"/>
      <c r="AW76" s="940"/>
      <c r="AX76" s="940"/>
      <c r="AY76" s="893"/>
      <c r="AZ76" s="937"/>
      <c r="BA76" s="937"/>
      <c r="BB76" s="937"/>
      <c r="BC76" s="937"/>
      <c r="BD76" s="938"/>
      <c r="BE76" s="245"/>
      <c r="BF76" s="245"/>
      <c r="BG76" s="245"/>
      <c r="BH76" s="245"/>
      <c r="BI76" s="245"/>
      <c r="BJ76" s="245"/>
      <c r="BK76" s="245"/>
      <c r="BL76" s="245"/>
      <c r="BM76" s="245"/>
      <c r="BN76" s="245"/>
      <c r="BO76" s="245"/>
      <c r="BP76" s="245"/>
      <c r="BQ76" s="242">
        <v>70</v>
      </c>
      <c r="BR76" s="247"/>
      <c r="BS76" s="926"/>
      <c r="BT76" s="927"/>
      <c r="BU76" s="927"/>
      <c r="BV76" s="927"/>
      <c r="BW76" s="927"/>
      <c r="BX76" s="927"/>
      <c r="BY76" s="927"/>
      <c r="BZ76" s="927"/>
      <c r="CA76" s="927"/>
      <c r="CB76" s="927"/>
      <c r="CC76" s="927"/>
      <c r="CD76" s="927"/>
      <c r="CE76" s="927"/>
      <c r="CF76" s="927"/>
      <c r="CG76" s="928"/>
      <c r="CH76" s="923"/>
      <c r="CI76" s="924"/>
      <c r="CJ76" s="924"/>
      <c r="CK76" s="924"/>
      <c r="CL76" s="925"/>
      <c r="CM76" s="923"/>
      <c r="CN76" s="924"/>
      <c r="CO76" s="924"/>
      <c r="CP76" s="924"/>
      <c r="CQ76" s="925"/>
      <c r="CR76" s="923"/>
      <c r="CS76" s="924"/>
      <c r="CT76" s="924"/>
      <c r="CU76" s="924"/>
      <c r="CV76" s="925"/>
      <c r="CW76" s="923"/>
      <c r="CX76" s="924"/>
      <c r="CY76" s="924"/>
      <c r="CZ76" s="924"/>
      <c r="DA76" s="925"/>
      <c r="DB76" s="923"/>
      <c r="DC76" s="924"/>
      <c r="DD76" s="924"/>
      <c r="DE76" s="924"/>
      <c r="DF76" s="925"/>
      <c r="DG76" s="923"/>
      <c r="DH76" s="924"/>
      <c r="DI76" s="924"/>
      <c r="DJ76" s="924"/>
      <c r="DK76" s="925"/>
      <c r="DL76" s="923"/>
      <c r="DM76" s="924"/>
      <c r="DN76" s="924"/>
      <c r="DO76" s="924"/>
      <c r="DP76" s="925"/>
      <c r="DQ76" s="923"/>
      <c r="DR76" s="924"/>
      <c r="DS76" s="924"/>
      <c r="DT76" s="924"/>
      <c r="DU76" s="925"/>
      <c r="DV76" s="920"/>
      <c r="DW76" s="921"/>
      <c r="DX76" s="921"/>
      <c r="DY76" s="921"/>
      <c r="DZ76" s="922"/>
      <c r="EA76" s="226"/>
    </row>
    <row r="77" spans="1:131" s="227" customFormat="1" ht="26.25" customHeight="1" x14ac:dyDescent="0.15">
      <c r="A77" s="241">
        <v>10</v>
      </c>
      <c r="B77" s="780" t="s">
        <v>578</v>
      </c>
      <c r="C77" s="781"/>
      <c r="D77" s="781"/>
      <c r="E77" s="781"/>
      <c r="F77" s="781"/>
      <c r="G77" s="781"/>
      <c r="H77" s="781"/>
      <c r="I77" s="781"/>
      <c r="J77" s="781"/>
      <c r="K77" s="781"/>
      <c r="L77" s="781"/>
      <c r="M77" s="781"/>
      <c r="N77" s="781"/>
      <c r="O77" s="781"/>
      <c r="P77" s="782"/>
      <c r="Q77" s="939">
        <v>4422</v>
      </c>
      <c r="R77" s="940"/>
      <c r="S77" s="940"/>
      <c r="T77" s="940"/>
      <c r="U77" s="893"/>
      <c r="V77" s="941">
        <v>4401</v>
      </c>
      <c r="W77" s="940"/>
      <c r="X77" s="940"/>
      <c r="Y77" s="940"/>
      <c r="Z77" s="893"/>
      <c r="AA77" s="941">
        <v>21</v>
      </c>
      <c r="AB77" s="940"/>
      <c r="AC77" s="940"/>
      <c r="AD77" s="940"/>
      <c r="AE77" s="893"/>
      <c r="AF77" s="941">
        <v>21</v>
      </c>
      <c r="AG77" s="940"/>
      <c r="AH77" s="940"/>
      <c r="AI77" s="940"/>
      <c r="AJ77" s="893"/>
      <c r="AK77" s="941"/>
      <c r="AL77" s="940"/>
      <c r="AM77" s="940"/>
      <c r="AN77" s="940"/>
      <c r="AO77" s="893"/>
      <c r="AP77" s="941">
        <v>1203</v>
      </c>
      <c r="AQ77" s="940"/>
      <c r="AR77" s="940"/>
      <c r="AS77" s="940"/>
      <c r="AT77" s="893"/>
      <c r="AU77" s="941">
        <v>43</v>
      </c>
      <c r="AV77" s="940"/>
      <c r="AW77" s="940"/>
      <c r="AX77" s="940"/>
      <c r="AY77" s="893"/>
      <c r="AZ77" s="937"/>
      <c r="BA77" s="937"/>
      <c r="BB77" s="937"/>
      <c r="BC77" s="937"/>
      <c r="BD77" s="938"/>
      <c r="BE77" s="245"/>
      <c r="BF77" s="245"/>
      <c r="BG77" s="245"/>
      <c r="BH77" s="245"/>
      <c r="BI77" s="245"/>
      <c r="BJ77" s="245"/>
      <c r="BK77" s="245"/>
      <c r="BL77" s="245"/>
      <c r="BM77" s="245"/>
      <c r="BN77" s="245"/>
      <c r="BO77" s="245"/>
      <c r="BP77" s="245"/>
      <c r="BQ77" s="242">
        <v>71</v>
      </c>
      <c r="BR77" s="247"/>
      <c r="BS77" s="926"/>
      <c r="BT77" s="927"/>
      <c r="BU77" s="927"/>
      <c r="BV77" s="927"/>
      <c r="BW77" s="927"/>
      <c r="BX77" s="927"/>
      <c r="BY77" s="927"/>
      <c r="BZ77" s="927"/>
      <c r="CA77" s="927"/>
      <c r="CB77" s="927"/>
      <c r="CC77" s="927"/>
      <c r="CD77" s="927"/>
      <c r="CE77" s="927"/>
      <c r="CF77" s="927"/>
      <c r="CG77" s="928"/>
      <c r="CH77" s="923"/>
      <c r="CI77" s="924"/>
      <c r="CJ77" s="924"/>
      <c r="CK77" s="924"/>
      <c r="CL77" s="925"/>
      <c r="CM77" s="923"/>
      <c r="CN77" s="924"/>
      <c r="CO77" s="924"/>
      <c r="CP77" s="924"/>
      <c r="CQ77" s="925"/>
      <c r="CR77" s="923"/>
      <c r="CS77" s="924"/>
      <c r="CT77" s="924"/>
      <c r="CU77" s="924"/>
      <c r="CV77" s="925"/>
      <c r="CW77" s="923"/>
      <c r="CX77" s="924"/>
      <c r="CY77" s="924"/>
      <c r="CZ77" s="924"/>
      <c r="DA77" s="925"/>
      <c r="DB77" s="923"/>
      <c r="DC77" s="924"/>
      <c r="DD77" s="924"/>
      <c r="DE77" s="924"/>
      <c r="DF77" s="925"/>
      <c r="DG77" s="923"/>
      <c r="DH77" s="924"/>
      <c r="DI77" s="924"/>
      <c r="DJ77" s="924"/>
      <c r="DK77" s="925"/>
      <c r="DL77" s="923"/>
      <c r="DM77" s="924"/>
      <c r="DN77" s="924"/>
      <c r="DO77" s="924"/>
      <c r="DP77" s="925"/>
      <c r="DQ77" s="923"/>
      <c r="DR77" s="924"/>
      <c r="DS77" s="924"/>
      <c r="DT77" s="924"/>
      <c r="DU77" s="925"/>
      <c r="DV77" s="920"/>
      <c r="DW77" s="921"/>
      <c r="DX77" s="921"/>
      <c r="DY77" s="921"/>
      <c r="DZ77" s="922"/>
      <c r="EA77" s="226"/>
    </row>
    <row r="78" spans="1:131" s="227" customFormat="1" ht="26.25" customHeight="1" x14ac:dyDescent="0.15">
      <c r="A78" s="241">
        <v>11</v>
      </c>
      <c r="B78" s="780" t="s">
        <v>579</v>
      </c>
      <c r="C78" s="781"/>
      <c r="D78" s="781"/>
      <c r="E78" s="781"/>
      <c r="F78" s="781"/>
      <c r="G78" s="781"/>
      <c r="H78" s="781"/>
      <c r="I78" s="781"/>
      <c r="J78" s="781"/>
      <c r="K78" s="781"/>
      <c r="L78" s="781"/>
      <c r="M78" s="781"/>
      <c r="N78" s="781"/>
      <c r="O78" s="781"/>
      <c r="P78" s="782"/>
      <c r="Q78" s="936"/>
      <c r="R78" s="894"/>
      <c r="S78" s="894"/>
      <c r="T78" s="894"/>
      <c r="U78" s="894"/>
      <c r="V78" s="894"/>
      <c r="W78" s="894"/>
      <c r="X78" s="894"/>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4"/>
      <c r="AY78" s="894"/>
      <c r="AZ78" s="937"/>
      <c r="BA78" s="937"/>
      <c r="BB78" s="937"/>
      <c r="BC78" s="937"/>
      <c r="BD78" s="938"/>
      <c r="BE78" s="245"/>
      <c r="BF78" s="245"/>
      <c r="BG78" s="245"/>
      <c r="BH78" s="245"/>
      <c r="BI78" s="245"/>
      <c r="BJ78" s="248"/>
      <c r="BK78" s="248"/>
      <c r="BL78" s="248"/>
      <c r="BM78" s="248"/>
      <c r="BN78" s="248"/>
      <c r="BO78" s="245"/>
      <c r="BP78" s="245"/>
      <c r="BQ78" s="242">
        <v>72</v>
      </c>
      <c r="BR78" s="247"/>
      <c r="BS78" s="926"/>
      <c r="BT78" s="927"/>
      <c r="BU78" s="927"/>
      <c r="BV78" s="927"/>
      <c r="BW78" s="927"/>
      <c r="BX78" s="927"/>
      <c r="BY78" s="927"/>
      <c r="BZ78" s="927"/>
      <c r="CA78" s="927"/>
      <c r="CB78" s="927"/>
      <c r="CC78" s="927"/>
      <c r="CD78" s="927"/>
      <c r="CE78" s="927"/>
      <c r="CF78" s="927"/>
      <c r="CG78" s="928"/>
      <c r="CH78" s="923"/>
      <c r="CI78" s="924"/>
      <c r="CJ78" s="924"/>
      <c r="CK78" s="924"/>
      <c r="CL78" s="925"/>
      <c r="CM78" s="923"/>
      <c r="CN78" s="924"/>
      <c r="CO78" s="924"/>
      <c r="CP78" s="924"/>
      <c r="CQ78" s="925"/>
      <c r="CR78" s="923"/>
      <c r="CS78" s="924"/>
      <c r="CT78" s="924"/>
      <c r="CU78" s="924"/>
      <c r="CV78" s="925"/>
      <c r="CW78" s="923"/>
      <c r="CX78" s="924"/>
      <c r="CY78" s="924"/>
      <c r="CZ78" s="924"/>
      <c r="DA78" s="925"/>
      <c r="DB78" s="923"/>
      <c r="DC78" s="924"/>
      <c r="DD78" s="924"/>
      <c r="DE78" s="924"/>
      <c r="DF78" s="925"/>
      <c r="DG78" s="923"/>
      <c r="DH78" s="924"/>
      <c r="DI78" s="924"/>
      <c r="DJ78" s="924"/>
      <c r="DK78" s="925"/>
      <c r="DL78" s="923"/>
      <c r="DM78" s="924"/>
      <c r="DN78" s="924"/>
      <c r="DO78" s="924"/>
      <c r="DP78" s="925"/>
      <c r="DQ78" s="923"/>
      <c r="DR78" s="924"/>
      <c r="DS78" s="924"/>
      <c r="DT78" s="924"/>
      <c r="DU78" s="925"/>
      <c r="DV78" s="920"/>
      <c r="DW78" s="921"/>
      <c r="DX78" s="921"/>
      <c r="DY78" s="921"/>
      <c r="DZ78" s="922"/>
      <c r="EA78" s="226"/>
    </row>
    <row r="79" spans="1:131" s="227" customFormat="1" ht="26.25" customHeight="1" x14ac:dyDescent="0.15">
      <c r="A79" s="241">
        <v>12</v>
      </c>
      <c r="B79" s="780"/>
      <c r="C79" s="781"/>
      <c r="D79" s="781"/>
      <c r="E79" s="781"/>
      <c r="F79" s="781"/>
      <c r="G79" s="781"/>
      <c r="H79" s="781"/>
      <c r="I79" s="781"/>
      <c r="J79" s="781"/>
      <c r="K79" s="781"/>
      <c r="L79" s="781"/>
      <c r="M79" s="781"/>
      <c r="N79" s="781"/>
      <c r="O79" s="781"/>
      <c r="P79" s="782"/>
      <c r="Q79" s="936"/>
      <c r="R79" s="894"/>
      <c r="S79" s="894"/>
      <c r="T79" s="894"/>
      <c r="U79" s="894"/>
      <c r="V79" s="894"/>
      <c r="W79" s="894"/>
      <c r="X79" s="894"/>
      <c r="Y79" s="894"/>
      <c r="Z79" s="894"/>
      <c r="AA79" s="894"/>
      <c r="AB79" s="894"/>
      <c r="AC79" s="894"/>
      <c r="AD79" s="894"/>
      <c r="AE79" s="894"/>
      <c r="AF79" s="894"/>
      <c r="AG79" s="894"/>
      <c r="AH79" s="894"/>
      <c r="AI79" s="894"/>
      <c r="AJ79" s="894"/>
      <c r="AK79" s="894"/>
      <c r="AL79" s="894"/>
      <c r="AM79" s="894"/>
      <c r="AN79" s="894"/>
      <c r="AO79" s="894"/>
      <c r="AP79" s="894"/>
      <c r="AQ79" s="894"/>
      <c r="AR79" s="894"/>
      <c r="AS79" s="894"/>
      <c r="AT79" s="894"/>
      <c r="AU79" s="894"/>
      <c r="AV79" s="894"/>
      <c r="AW79" s="894"/>
      <c r="AX79" s="894"/>
      <c r="AY79" s="894"/>
      <c r="AZ79" s="937"/>
      <c r="BA79" s="937"/>
      <c r="BB79" s="937"/>
      <c r="BC79" s="937"/>
      <c r="BD79" s="938"/>
      <c r="BE79" s="245"/>
      <c r="BF79" s="245"/>
      <c r="BG79" s="245"/>
      <c r="BH79" s="245"/>
      <c r="BI79" s="245"/>
      <c r="BJ79" s="248"/>
      <c r="BK79" s="248"/>
      <c r="BL79" s="248"/>
      <c r="BM79" s="248"/>
      <c r="BN79" s="248"/>
      <c r="BO79" s="245"/>
      <c r="BP79" s="245"/>
      <c r="BQ79" s="242">
        <v>73</v>
      </c>
      <c r="BR79" s="247"/>
      <c r="BS79" s="926"/>
      <c r="BT79" s="927"/>
      <c r="BU79" s="927"/>
      <c r="BV79" s="927"/>
      <c r="BW79" s="927"/>
      <c r="BX79" s="927"/>
      <c r="BY79" s="927"/>
      <c r="BZ79" s="927"/>
      <c r="CA79" s="927"/>
      <c r="CB79" s="927"/>
      <c r="CC79" s="927"/>
      <c r="CD79" s="927"/>
      <c r="CE79" s="927"/>
      <c r="CF79" s="927"/>
      <c r="CG79" s="928"/>
      <c r="CH79" s="923"/>
      <c r="CI79" s="924"/>
      <c r="CJ79" s="924"/>
      <c r="CK79" s="924"/>
      <c r="CL79" s="925"/>
      <c r="CM79" s="923"/>
      <c r="CN79" s="924"/>
      <c r="CO79" s="924"/>
      <c r="CP79" s="924"/>
      <c r="CQ79" s="925"/>
      <c r="CR79" s="923"/>
      <c r="CS79" s="924"/>
      <c r="CT79" s="924"/>
      <c r="CU79" s="924"/>
      <c r="CV79" s="925"/>
      <c r="CW79" s="923"/>
      <c r="CX79" s="924"/>
      <c r="CY79" s="924"/>
      <c r="CZ79" s="924"/>
      <c r="DA79" s="925"/>
      <c r="DB79" s="923"/>
      <c r="DC79" s="924"/>
      <c r="DD79" s="924"/>
      <c r="DE79" s="924"/>
      <c r="DF79" s="925"/>
      <c r="DG79" s="923"/>
      <c r="DH79" s="924"/>
      <c r="DI79" s="924"/>
      <c r="DJ79" s="924"/>
      <c r="DK79" s="925"/>
      <c r="DL79" s="923"/>
      <c r="DM79" s="924"/>
      <c r="DN79" s="924"/>
      <c r="DO79" s="924"/>
      <c r="DP79" s="925"/>
      <c r="DQ79" s="923"/>
      <c r="DR79" s="924"/>
      <c r="DS79" s="924"/>
      <c r="DT79" s="924"/>
      <c r="DU79" s="925"/>
      <c r="DV79" s="920"/>
      <c r="DW79" s="921"/>
      <c r="DX79" s="921"/>
      <c r="DY79" s="921"/>
      <c r="DZ79" s="922"/>
      <c r="EA79" s="226"/>
    </row>
    <row r="80" spans="1:131" s="227" customFormat="1" ht="26.25" customHeight="1" x14ac:dyDescent="0.15">
      <c r="A80" s="241">
        <v>13</v>
      </c>
      <c r="B80" s="780"/>
      <c r="C80" s="781"/>
      <c r="D80" s="781"/>
      <c r="E80" s="781"/>
      <c r="F80" s="781"/>
      <c r="G80" s="781"/>
      <c r="H80" s="781"/>
      <c r="I80" s="781"/>
      <c r="J80" s="781"/>
      <c r="K80" s="781"/>
      <c r="L80" s="781"/>
      <c r="M80" s="781"/>
      <c r="N80" s="781"/>
      <c r="O80" s="781"/>
      <c r="P80" s="782"/>
      <c r="Q80" s="936"/>
      <c r="R80" s="894"/>
      <c r="S80" s="894"/>
      <c r="T80" s="894"/>
      <c r="U80" s="894"/>
      <c r="V80" s="894"/>
      <c r="W80" s="894"/>
      <c r="X80" s="894"/>
      <c r="Y80" s="894"/>
      <c r="Z80" s="894"/>
      <c r="AA80" s="894"/>
      <c r="AB80" s="894"/>
      <c r="AC80" s="894"/>
      <c r="AD80" s="894"/>
      <c r="AE80" s="894"/>
      <c r="AF80" s="894"/>
      <c r="AG80" s="894"/>
      <c r="AH80" s="894"/>
      <c r="AI80" s="894"/>
      <c r="AJ80" s="894"/>
      <c r="AK80" s="894"/>
      <c r="AL80" s="894"/>
      <c r="AM80" s="894"/>
      <c r="AN80" s="894"/>
      <c r="AO80" s="894"/>
      <c r="AP80" s="894"/>
      <c r="AQ80" s="894"/>
      <c r="AR80" s="894"/>
      <c r="AS80" s="894"/>
      <c r="AT80" s="894"/>
      <c r="AU80" s="894"/>
      <c r="AV80" s="894"/>
      <c r="AW80" s="894"/>
      <c r="AX80" s="894"/>
      <c r="AY80" s="894"/>
      <c r="AZ80" s="937"/>
      <c r="BA80" s="937"/>
      <c r="BB80" s="937"/>
      <c r="BC80" s="937"/>
      <c r="BD80" s="938"/>
      <c r="BE80" s="245"/>
      <c r="BF80" s="245"/>
      <c r="BG80" s="245"/>
      <c r="BH80" s="245"/>
      <c r="BI80" s="245"/>
      <c r="BJ80" s="245"/>
      <c r="BK80" s="245"/>
      <c r="BL80" s="245"/>
      <c r="BM80" s="245"/>
      <c r="BN80" s="245"/>
      <c r="BO80" s="245"/>
      <c r="BP80" s="245"/>
      <c r="BQ80" s="242">
        <v>74</v>
      </c>
      <c r="BR80" s="247"/>
      <c r="BS80" s="926"/>
      <c r="BT80" s="927"/>
      <c r="BU80" s="927"/>
      <c r="BV80" s="927"/>
      <c r="BW80" s="927"/>
      <c r="BX80" s="927"/>
      <c r="BY80" s="927"/>
      <c r="BZ80" s="927"/>
      <c r="CA80" s="927"/>
      <c r="CB80" s="927"/>
      <c r="CC80" s="927"/>
      <c r="CD80" s="927"/>
      <c r="CE80" s="927"/>
      <c r="CF80" s="927"/>
      <c r="CG80" s="928"/>
      <c r="CH80" s="923"/>
      <c r="CI80" s="924"/>
      <c r="CJ80" s="924"/>
      <c r="CK80" s="924"/>
      <c r="CL80" s="925"/>
      <c r="CM80" s="923"/>
      <c r="CN80" s="924"/>
      <c r="CO80" s="924"/>
      <c r="CP80" s="924"/>
      <c r="CQ80" s="925"/>
      <c r="CR80" s="923"/>
      <c r="CS80" s="924"/>
      <c r="CT80" s="924"/>
      <c r="CU80" s="924"/>
      <c r="CV80" s="925"/>
      <c r="CW80" s="923"/>
      <c r="CX80" s="924"/>
      <c r="CY80" s="924"/>
      <c r="CZ80" s="924"/>
      <c r="DA80" s="925"/>
      <c r="DB80" s="923"/>
      <c r="DC80" s="924"/>
      <c r="DD80" s="924"/>
      <c r="DE80" s="924"/>
      <c r="DF80" s="925"/>
      <c r="DG80" s="923"/>
      <c r="DH80" s="924"/>
      <c r="DI80" s="924"/>
      <c r="DJ80" s="924"/>
      <c r="DK80" s="925"/>
      <c r="DL80" s="923"/>
      <c r="DM80" s="924"/>
      <c r="DN80" s="924"/>
      <c r="DO80" s="924"/>
      <c r="DP80" s="925"/>
      <c r="DQ80" s="923"/>
      <c r="DR80" s="924"/>
      <c r="DS80" s="924"/>
      <c r="DT80" s="924"/>
      <c r="DU80" s="925"/>
      <c r="DV80" s="920"/>
      <c r="DW80" s="921"/>
      <c r="DX80" s="921"/>
      <c r="DY80" s="921"/>
      <c r="DZ80" s="922"/>
      <c r="EA80" s="226"/>
    </row>
    <row r="81" spans="1:131" s="227" customFormat="1" ht="26.25" customHeight="1" x14ac:dyDescent="0.15">
      <c r="A81" s="241">
        <v>14</v>
      </c>
      <c r="B81" s="780"/>
      <c r="C81" s="781"/>
      <c r="D81" s="781"/>
      <c r="E81" s="781"/>
      <c r="F81" s="781"/>
      <c r="G81" s="781"/>
      <c r="H81" s="781"/>
      <c r="I81" s="781"/>
      <c r="J81" s="781"/>
      <c r="K81" s="781"/>
      <c r="L81" s="781"/>
      <c r="M81" s="781"/>
      <c r="N81" s="781"/>
      <c r="O81" s="781"/>
      <c r="P81" s="782"/>
      <c r="Q81" s="936"/>
      <c r="R81" s="894"/>
      <c r="S81" s="894"/>
      <c r="T81" s="894"/>
      <c r="U81" s="894"/>
      <c r="V81" s="894"/>
      <c r="W81" s="894"/>
      <c r="X81" s="894"/>
      <c r="Y81" s="894"/>
      <c r="Z81" s="894"/>
      <c r="AA81" s="894"/>
      <c r="AB81" s="894"/>
      <c r="AC81" s="894"/>
      <c r="AD81" s="894"/>
      <c r="AE81" s="894"/>
      <c r="AF81" s="894"/>
      <c r="AG81" s="894"/>
      <c r="AH81" s="894"/>
      <c r="AI81" s="894"/>
      <c r="AJ81" s="894"/>
      <c r="AK81" s="894"/>
      <c r="AL81" s="894"/>
      <c r="AM81" s="894"/>
      <c r="AN81" s="894"/>
      <c r="AO81" s="894"/>
      <c r="AP81" s="894"/>
      <c r="AQ81" s="894"/>
      <c r="AR81" s="894"/>
      <c r="AS81" s="894"/>
      <c r="AT81" s="894"/>
      <c r="AU81" s="894"/>
      <c r="AV81" s="894"/>
      <c r="AW81" s="894"/>
      <c r="AX81" s="894"/>
      <c r="AY81" s="894"/>
      <c r="AZ81" s="937"/>
      <c r="BA81" s="937"/>
      <c r="BB81" s="937"/>
      <c r="BC81" s="937"/>
      <c r="BD81" s="938"/>
      <c r="BE81" s="245"/>
      <c r="BF81" s="245"/>
      <c r="BG81" s="245"/>
      <c r="BH81" s="245"/>
      <c r="BI81" s="245"/>
      <c r="BJ81" s="245"/>
      <c r="BK81" s="245"/>
      <c r="BL81" s="245"/>
      <c r="BM81" s="245"/>
      <c r="BN81" s="245"/>
      <c r="BO81" s="245"/>
      <c r="BP81" s="245"/>
      <c r="BQ81" s="242">
        <v>75</v>
      </c>
      <c r="BR81" s="247"/>
      <c r="BS81" s="926"/>
      <c r="BT81" s="927"/>
      <c r="BU81" s="927"/>
      <c r="BV81" s="927"/>
      <c r="BW81" s="927"/>
      <c r="BX81" s="927"/>
      <c r="BY81" s="927"/>
      <c r="BZ81" s="927"/>
      <c r="CA81" s="927"/>
      <c r="CB81" s="927"/>
      <c r="CC81" s="927"/>
      <c r="CD81" s="927"/>
      <c r="CE81" s="927"/>
      <c r="CF81" s="927"/>
      <c r="CG81" s="928"/>
      <c r="CH81" s="923"/>
      <c r="CI81" s="924"/>
      <c r="CJ81" s="924"/>
      <c r="CK81" s="924"/>
      <c r="CL81" s="925"/>
      <c r="CM81" s="923"/>
      <c r="CN81" s="924"/>
      <c r="CO81" s="924"/>
      <c r="CP81" s="924"/>
      <c r="CQ81" s="925"/>
      <c r="CR81" s="923"/>
      <c r="CS81" s="924"/>
      <c r="CT81" s="924"/>
      <c r="CU81" s="924"/>
      <c r="CV81" s="925"/>
      <c r="CW81" s="923"/>
      <c r="CX81" s="924"/>
      <c r="CY81" s="924"/>
      <c r="CZ81" s="924"/>
      <c r="DA81" s="925"/>
      <c r="DB81" s="923"/>
      <c r="DC81" s="924"/>
      <c r="DD81" s="924"/>
      <c r="DE81" s="924"/>
      <c r="DF81" s="925"/>
      <c r="DG81" s="923"/>
      <c r="DH81" s="924"/>
      <c r="DI81" s="924"/>
      <c r="DJ81" s="924"/>
      <c r="DK81" s="925"/>
      <c r="DL81" s="923"/>
      <c r="DM81" s="924"/>
      <c r="DN81" s="924"/>
      <c r="DO81" s="924"/>
      <c r="DP81" s="925"/>
      <c r="DQ81" s="923"/>
      <c r="DR81" s="924"/>
      <c r="DS81" s="924"/>
      <c r="DT81" s="924"/>
      <c r="DU81" s="925"/>
      <c r="DV81" s="920"/>
      <c r="DW81" s="921"/>
      <c r="DX81" s="921"/>
      <c r="DY81" s="921"/>
      <c r="DZ81" s="922"/>
      <c r="EA81" s="226"/>
    </row>
    <row r="82" spans="1:131" s="227" customFormat="1" ht="26.25" customHeight="1" x14ac:dyDescent="0.15">
      <c r="A82" s="241">
        <v>15</v>
      </c>
      <c r="B82" s="780"/>
      <c r="C82" s="781"/>
      <c r="D82" s="781"/>
      <c r="E82" s="781"/>
      <c r="F82" s="781"/>
      <c r="G82" s="781"/>
      <c r="H82" s="781"/>
      <c r="I82" s="781"/>
      <c r="J82" s="781"/>
      <c r="K82" s="781"/>
      <c r="L82" s="781"/>
      <c r="M82" s="781"/>
      <c r="N82" s="781"/>
      <c r="O82" s="781"/>
      <c r="P82" s="782"/>
      <c r="Q82" s="936"/>
      <c r="R82" s="894"/>
      <c r="S82" s="894"/>
      <c r="T82" s="894"/>
      <c r="U82" s="894"/>
      <c r="V82" s="894"/>
      <c r="W82" s="894"/>
      <c r="X82" s="894"/>
      <c r="Y82" s="894"/>
      <c r="Z82" s="894"/>
      <c r="AA82" s="894"/>
      <c r="AB82" s="894"/>
      <c r="AC82" s="894"/>
      <c r="AD82" s="894"/>
      <c r="AE82" s="894"/>
      <c r="AF82" s="894"/>
      <c r="AG82" s="894"/>
      <c r="AH82" s="894"/>
      <c r="AI82" s="894"/>
      <c r="AJ82" s="894"/>
      <c r="AK82" s="894"/>
      <c r="AL82" s="894"/>
      <c r="AM82" s="894"/>
      <c r="AN82" s="894"/>
      <c r="AO82" s="894"/>
      <c r="AP82" s="894"/>
      <c r="AQ82" s="894"/>
      <c r="AR82" s="894"/>
      <c r="AS82" s="894"/>
      <c r="AT82" s="894"/>
      <c r="AU82" s="894"/>
      <c r="AV82" s="894"/>
      <c r="AW82" s="894"/>
      <c r="AX82" s="894"/>
      <c r="AY82" s="894"/>
      <c r="AZ82" s="937"/>
      <c r="BA82" s="937"/>
      <c r="BB82" s="937"/>
      <c r="BC82" s="937"/>
      <c r="BD82" s="938"/>
      <c r="BE82" s="245"/>
      <c r="BF82" s="245"/>
      <c r="BG82" s="245"/>
      <c r="BH82" s="245"/>
      <c r="BI82" s="245"/>
      <c r="BJ82" s="245"/>
      <c r="BK82" s="245"/>
      <c r="BL82" s="245"/>
      <c r="BM82" s="245"/>
      <c r="BN82" s="245"/>
      <c r="BO82" s="245"/>
      <c r="BP82" s="245"/>
      <c r="BQ82" s="242">
        <v>76</v>
      </c>
      <c r="BR82" s="247"/>
      <c r="BS82" s="926"/>
      <c r="BT82" s="927"/>
      <c r="BU82" s="927"/>
      <c r="BV82" s="927"/>
      <c r="BW82" s="927"/>
      <c r="BX82" s="927"/>
      <c r="BY82" s="927"/>
      <c r="BZ82" s="927"/>
      <c r="CA82" s="927"/>
      <c r="CB82" s="927"/>
      <c r="CC82" s="927"/>
      <c r="CD82" s="927"/>
      <c r="CE82" s="927"/>
      <c r="CF82" s="927"/>
      <c r="CG82" s="928"/>
      <c r="CH82" s="923"/>
      <c r="CI82" s="924"/>
      <c r="CJ82" s="924"/>
      <c r="CK82" s="924"/>
      <c r="CL82" s="925"/>
      <c r="CM82" s="923"/>
      <c r="CN82" s="924"/>
      <c r="CO82" s="924"/>
      <c r="CP82" s="924"/>
      <c r="CQ82" s="925"/>
      <c r="CR82" s="923"/>
      <c r="CS82" s="924"/>
      <c r="CT82" s="924"/>
      <c r="CU82" s="924"/>
      <c r="CV82" s="925"/>
      <c r="CW82" s="923"/>
      <c r="CX82" s="924"/>
      <c r="CY82" s="924"/>
      <c r="CZ82" s="924"/>
      <c r="DA82" s="925"/>
      <c r="DB82" s="923"/>
      <c r="DC82" s="924"/>
      <c r="DD82" s="924"/>
      <c r="DE82" s="924"/>
      <c r="DF82" s="925"/>
      <c r="DG82" s="923"/>
      <c r="DH82" s="924"/>
      <c r="DI82" s="924"/>
      <c r="DJ82" s="924"/>
      <c r="DK82" s="925"/>
      <c r="DL82" s="923"/>
      <c r="DM82" s="924"/>
      <c r="DN82" s="924"/>
      <c r="DO82" s="924"/>
      <c r="DP82" s="925"/>
      <c r="DQ82" s="923"/>
      <c r="DR82" s="924"/>
      <c r="DS82" s="924"/>
      <c r="DT82" s="924"/>
      <c r="DU82" s="925"/>
      <c r="DV82" s="920"/>
      <c r="DW82" s="921"/>
      <c r="DX82" s="921"/>
      <c r="DY82" s="921"/>
      <c r="DZ82" s="922"/>
      <c r="EA82" s="226"/>
    </row>
    <row r="83" spans="1:131" s="227" customFormat="1" ht="26.25" customHeight="1" x14ac:dyDescent="0.15">
      <c r="A83" s="241">
        <v>16</v>
      </c>
      <c r="B83" s="780"/>
      <c r="C83" s="781"/>
      <c r="D83" s="781"/>
      <c r="E83" s="781"/>
      <c r="F83" s="781"/>
      <c r="G83" s="781"/>
      <c r="H83" s="781"/>
      <c r="I83" s="781"/>
      <c r="J83" s="781"/>
      <c r="K83" s="781"/>
      <c r="L83" s="781"/>
      <c r="M83" s="781"/>
      <c r="N83" s="781"/>
      <c r="O83" s="781"/>
      <c r="P83" s="782"/>
      <c r="Q83" s="936"/>
      <c r="R83" s="894"/>
      <c r="S83" s="894"/>
      <c r="T83" s="894"/>
      <c r="U83" s="894"/>
      <c r="V83" s="894"/>
      <c r="W83" s="894"/>
      <c r="X83" s="894"/>
      <c r="Y83" s="894"/>
      <c r="Z83" s="894"/>
      <c r="AA83" s="894"/>
      <c r="AB83" s="894"/>
      <c r="AC83" s="894"/>
      <c r="AD83" s="894"/>
      <c r="AE83" s="894"/>
      <c r="AF83" s="894"/>
      <c r="AG83" s="894"/>
      <c r="AH83" s="894"/>
      <c r="AI83" s="894"/>
      <c r="AJ83" s="894"/>
      <c r="AK83" s="894"/>
      <c r="AL83" s="894"/>
      <c r="AM83" s="894"/>
      <c r="AN83" s="894"/>
      <c r="AO83" s="894"/>
      <c r="AP83" s="894"/>
      <c r="AQ83" s="894"/>
      <c r="AR83" s="894"/>
      <c r="AS83" s="894"/>
      <c r="AT83" s="894"/>
      <c r="AU83" s="894"/>
      <c r="AV83" s="894"/>
      <c r="AW83" s="894"/>
      <c r="AX83" s="894"/>
      <c r="AY83" s="894"/>
      <c r="AZ83" s="937"/>
      <c r="BA83" s="937"/>
      <c r="BB83" s="937"/>
      <c r="BC83" s="937"/>
      <c r="BD83" s="938"/>
      <c r="BE83" s="245"/>
      <c r="BF83" s="245"/>
      <c r="BG83" s="245"/>
      <c r="BH83" s="245"/>
      <c r="BI83" s="245"/>
      <c r="BJ83" s="245"/>
      <c r="BK83" s="245"/>
      <c r="BL83" s="245"/>
      <c r="BM83" s="245"/>
      <c r="BN83" s="245"/>
      <c r="BO83" s="245"/>
      <c r="BP83" s="245"/>
      <c r="BQ83" s="242">
        <v>77</v>
      </c>
      <c r="BR83" s="247"/>
      <c r="BS83" s="926"/>
      <c r="BT83" s="927"/>
      <c r="BU83" s="927"/>
      <c r="BV83" s="927"/>
      <c r="BW83" s="927"/>
      <c r="BX83" s="927"/>
      <c r="BY83" s="927"/>
      <c r="BZ83" s="927"/>
      <c r="CA83" s="927"/>
      <c r="CB83" s="927"/>
      <c r="CC83" s="927"/>
      <c r="CD83" s="927"/>
      <c r="CE83" s="927"/>
      <c r="CF83" s="927"/>
      <c r="CG83" s="928"/>
      <c r="CH83" s="923"/>
      <c r="CI83" s="924"/>
      <c r="CJ83" s="924"/>
      <c r="CK83" s="924"/>
      <c r="CL83" s="925"/>
      <c r="CM83" s="923"/>
      <c r="CN83" s="924"/>
      <c r="CO83" s="924"/>
      <c r="CP83" s="924"/>
      <c r="CQ83" s="925"/>
      <c r="CR83" s="923"/>
      <c r="CS83" s="924"/>
      <c r="CT83" s="924"/>
      <c r="CU83" s="924"/>
      <c r="CV83" s="925"/>
      <c r="CW83" s="923"/>
      <c r="CX83" s="924"/>
      <c r="CY83" s="924"/>
      <c r="CZ83" s="924"/>
      <c r="DA83" s="925"/>
      <c r="DB83" s="923"/>
      <c r="DC83" s="924"/>
      <c r="DD83" s="924"/>
      <c r="DE83" s="924"/>
      <c r="DF83" s="925"/>
      <c r="DG83" s="923"/>
      <c r="DH83" s="924"/>
      <c r="DI83" s="924"/>
      <c r="DJ83" s="924"/>
      <c r="DK83" s="925"/>
      <c r="DL83" s="923"/>
      <c r="DM83" s="924"/>
      <c r="DN83" s="924"/>
      <c r="DO83" s="924"/>
      <c r="DP83" s="925"/>
      <c r="DQ83" s="923"/>
      <c r="DR83" s="924"/>
      <c r="DS83" s="924"/>
      <c r="DT83" s="924"/>
      <c r="DU83" s="925"/>
      <c r="DV83" s="920"/>
      <c r="DW83" s="921"/>
      <c r="DX83" s="921"/>
      <c r="DY83" s="921"/>
      <c r="DZ83" s="922"/>
      <c r="EA83" s="226"/>
    </row>
    <row r="84" spans="1:131" s="227" customFormat="1" ht="26.25" customHeight="1" x14ac:dyDescent="0.15">
      <c r="A84" s="241">
        <v>17</v>
      </c>
      <c r="B84" s="780"/>
      <c r="C84" s="781"/>
      <c r="D84" s="781"/>
      <c r="E84" s="781"/>
      <c r="F84" s="781"/>
      <c r="G84" s="781"/>
      <c r="H84" s="781"/>
      <c r="I84" s="781"/>
      <c r="J84" s="781"/>
      <c r="K84" s="781"/>
      <c r="L84" s="781"/>
      <c r="M84" s="781"/>
      <c r="N84" s="781"/>
      <c r="O84" s="781"/>
      <c r="P84" s="782"/>
      <c r="Q84" s="936"/>
      <c r="R84" s="894"/>
      <c r="S84" s="894"/>
      <c r="T84" s="894"/>
      <c r="U84" s="894"/>
      <c r="V84" s="894"/>
      <c r="W84" s="894"/>
      <c r="X84" s="894"/>
      <c r="Y84" s="894"/>
      <c r="Z84" s="894"/>
      <c r="AA84" s="894"/>
      <c r="AB84" s="894"/>
      <c r="AC84" s="894"/>
      <c r="AD84" s="894"/>
      <c r="AE84" s="894"/>
      <c r="AF84" s="894"/>
      <c r="AG84" s="894"/>
      <c r="AH84" s="894"/>
      <c r="AI84" s="894"/>
      <c r="AJ84" s="894"/>
      <c r="AK84" s="894"/>
      <c r="AL84" s="894"/>
      <c r="AM84" s="894"/>
      <c r="AN84" s="894"/>
      <c r="AO84" s="894"/>
      <c r="AP84" s="894"/>
      <c r="AQ84" s="894"/>
      <c r="AR84" s="894"/>
      <c r="AS84" s="894"/>
      <c r="AT84" s="894"/>
      <c r="AU84" s="894"/>
      <c r="AV84" s="894"/>
      <c r="AW84" s="894"/>
      <c r="AX84" s="894"/>
      <c r="AY84" s="894"/>
      <c r="AZ84" s="937"/>
      <c r="BA84" s="937"/>
      <c r="BB84" s="937"/>
      <c r="BC84" s="937"/>
      <c r="BD84" s="938"/>
      <c r="BE84" s="245"/>
      <c r="BF84" s="245"/>
      <c r="BG84" s="245"/>
      <c r="BH84" s="245"/>
      <c r="BI84" s="245"/>
      <c r="BJ84" s="245"/>
      <c r="BK84" s="245"/>
      <c r="BL84" s="245"/>
      <c r="BM84" s="245"/>
      <c r="BN84" s="245"/>
      <c r="BO84" s="245"/>
      <c r="BP84" s="245"/>
      <c r="BQ84" s="242">
        <v>78</v>
      </c>
      <c r="BR84" s="247"/>
      <c r="BS84" s="926"/>
      <c r="BT84" s="927"/>
      <c r="BU84" s="927"/>
      <c r="BV84" s="927"/>
      <c r="BW84" s="927"/>
      <c r="BX84" s="927"/>
      <c r="BY84" s="927"/>
      <c r="BZ84" s="927"/>
      <c r="CA84" s="927"/>
      <c r="CB84" s="927"/>
      <c r="CC84" s="927"/>
      <c r="CD84" s="927"/>
      <c r="CE84" s="927"/>
      <c r="CF84" s="927"/>
      <c r="CG84" s="928"/>
      <c r="CH84" s="923"/>
      <c r="CI84" s="924"/>
      <c r="CJ84" s="924"/>
      <c r="CK84" s="924"/>
      <c r="CL84" s="925"/>
      <c r="CM84" s="923"/>
      <c r="CN84" s="924"/>
      <c r="CO84" s="924"/>
      <c r="CP84" s="924"/>
      <c r="CQ84" s="925"/>
      <c r="CR84" s="923"/>
      <c r="CS84" s="924"/>
      <c r="CT84" s="924"/>
      <c r="CU84" s="924"/>
      <c r="CV84" s="925"/>
      <c r="CW84" s="923"/>
      <c r="CX84" s="924"/>
      <c r="CY84" s="924"/>
      <c r="CZ84" s="924"/>
      <c r="DA84" s="925"/>
      <c r="DB84" s="923"/>
      <c r="DC84" s="924"/>
      <c r="DD84" s="924"/>
      <c r="DE84" s="924"/>
      <c r="DF84" s="925"/>
      <c r="DG84" s="923"/>
      <c r="DH84" s="924"/>
      <c r="DI84" s="924"/>
      <c r="DJ84" s="924"/>
      <c r="DK84" s="925"/>
      <c r="DL84" s="923"/>
      <c r="DM84" s="924"/>
      <c r="DN84" s="924"/>
      <c r="DO84" s="924"/>
      <c r="DP84" s="925"/>
      <c r="DQ84" s="923"/>
      <c r="DR84" s="924"/>
      <c r="DS84" s="924"/>
      <c r="DT84" s="924"/>
      <c r="DU84" s="925"/>
      <c r="DV84" s="920"/>
      <c r="DW84" s="921"/>
      <c r="DX84" s="921"/>
      <c r="DY84" s="921"/>
      <c r="DZ84" s="922"/>
      <c r="EA84" s="226"/>
    </row>
    <row r="85" spans="1:131" s="227" customFormat="1" ht="26.25" customHeight="1" x14ac:dyDescent="0.15">
      <c r="A85" s="241">
        <v>18</v>
      </c>
      <c r="B85" s="780"/>
      <c r="C85" s="781"/>
      <c r="D85" s="781"/>
      <c r="E85" s="781"/>
      <c r="F85" s="781"/>
      <c r="G85" s="781"/>
      <c r="H85" s="781"/>
      <c r="I85" s="781"/>
      <c r="J85" s="781"/>
      <c r="K85" s="781"/>
      <c r="L85" s="781"/>
      <c r="M85" s="781"/>
      <c r="N85" s="781"/>
      <c r="O85" s="781"/>
      <c r="P85" s="782"/>
      <c r="Q85" s="936"/>
      <c r="R85" s="894"/>
      <c r="S85" s="894"/>
      <c r="T85" s="894"/>
      <c r="U85" s="894"/>
      <c r="V85" s="894"/>
      <c r="W85" s="894"/>
      <c r="X85" s="894"/>
      <c r="Y85" s="894"/>
      <c r="Z85" s="894"/>
      <c r="AA85" s="894"/>
      <c r="AB85" s="894"/>
      <c r="AC85" s="894"/>
      <c r="AD85" s="894"/>
      <c r="AE85" s="894"/>
      <c r="AF85" s="894"/>
      <c r="AG85" s="894"/>
      <c r="AH85" s="894"/>
      <c r="AI85" s="894"/>
      <c r="AJ85" s="894"/>
      <c r="AK85" s="894"/>
      <c r="AL85" s="894"/>
      <c r="AM85" s="894"/>
      <c r="AN85" s="894"/>
      <c r="AO85" s="894"/>
      <c r="AP85" s="894"/>
      <c r="AQ85" s="894"/>
      <c r="AR85" s="894"/>
      <c r="AS85" s="894"/>
      <c r="AT85" s="894"/>
      <c r="AU85" s="894"/>
      <c r="AV85" s="894"/>
      <c r="AW85" s="894"/>
      <c r="AX85" s="894"/>
      <c r="AY85" s="894"/>
      <c r="AZ85" s="937"/>
      <c r="BA85" s="937"/>
      <c r="BB85" s="937"/>
      <c r="BC85" s="937"/>
      <c r="BD85" s="938"/>
      <c r="BE85" s="245"/>
      <c r="BF85" s="245"/>
      <c r="BG85" s="245"/>
      <c r="BH85" s="245"/>
      <c r="BI85" s="245"/>
      <c r="BJ85" s="245"/>
      <c r="BK85" s="245"/>
      <c r="BL85" s="245"/>
      <c r="BM85" s="245"/>
      <c r="BN85" s="245"/>
      <c r="BO85" s="245"/>
      <c r="BP85" s="245"/>
      <c r="BQ85" s="242">
        <v>79</v>
      </c>
      <c r="BR85" s="247"/>
      <c r="BS85" s="926"/>
      <c r="BT85" s="927"/>
      <c r="BU85" s="927"/>
      <c r="BV85" s="927"/>
      <c r="BW85" s="927"/>
      <c r="BX85" s="927"/>
      <c r="BY85" s="927"/>
      <c r="BZ85" s="927"/>
      <c r="CA85" s="927"/>
      <c r="CB85" s="927"/>
      <c r="CC85" s="927"/>
      <c r="CD85" s="927"/>
      <c r="CE85" s="927"/>
      <c r="CF85" s="927"/>
      <c r="CG85" s="928"/>
      <c r="CH85" s="923"/>
      <c r="CI85" s="924"/>
      <c r="CJ85" s="924"/>
      <c r="CK85" s="924"/>
      <c r="CL85" s="925"/>
      <c r="CM85" s="923"/>
      <c r="CN85" s="924"/>
      <c r="CO85" s="924"/>
      <c r="CP85" s="924"/>
      <c r="CQ85" s="925"/>
      <c r="CR85" s="923"/>
      <c r="CS85" s="924"/>
      <c r="CT85" s="924"/>
      <c r="CU85" s="924"/>
      <c r="CV85" s="925"/>
      <c r="CW85" s="923"/>
      <c r="CX85" s="924"/>
      <c r="CY85" s="924"/>
      <c r="CZ85" s="924"/>
      <c r="DA85" s="925"/>
      <c r="DB85" s="923"/>
      <c r="DC85" s="924"/>
      <c r="DD85" s="924"/>
      <c r="DE85" s="924"/>
      <c r="DF85" s="925"/>
      <c r="DG85" s="923"/>
      <c r="DH85" s="924"/>
      <c r="DI85" s="924"/>
      <c r="DJ85" s="924"/>
      <c r="DK85" s="925"/>
      <c r="DL85" s="923"/>
      <c r="DM85" s="924"/>
      <c r="DN85" s="924"/>
      <c r="DO85" s="924"/>
      <c r="DP85" s="925"/>
      <c r="DQ85" s="923"/>
      <c r="DR85" s="924"/>
      <c r="DS85" s="924"/>
      <c r="DT85" s="924"/>
      <c r="DU85" s="925"/>
      <c r="DV85" s="920"/>
      <c r="DW85" s="921"/>
      <c r="DX85" s="921"/>
      <c r="DY85" s="921"/>
      <c r="DZ85" s="922"/>
      <c r="EA85" s="226"/>
    </row>
    <row r="86" spans="1:131" s="227" customFormat="1" ht="26.25" customHeight="1" x14ac:dyDescent="0.15">
      <c r="A86" s="241">
        <v>19</v>
      </c>
      <c r="B86" s="780"/>
      <c r="C86" s="781"/>
      <c r="D86" s="781"/>
      <c r="E86" s="781"/>
      <c r="F86" s="781"/>
      <c r="G86" s="781"/>
      <c r="H86" s="781"/>
      <c r="I86" s="781"/>
      <c r="J86" s="781"/>
      <c r="K86" s="781"/>
      <c r="L86" s="781"/>
      <c r="M86" s="781"/>
      <c r="N86" s="781"/>
      <c r="O86" s="781"/>
      <c r="P86" s="782"/>
      <c r="Q86" s="936"/>
      <c r="R86" s="894"/>
      <c r="S86" s="894"/>
      <c r="T86" s="894"/>
      <c r="U86" s="894"/>
      <c r="V86" s="894"/>
      <c r="W86" s="894"/>
      <c r="X86" s="894"/>
      <c r="Y86" s="894"/>
      <c r="Z86" s="894"/>
      <c r="AA86" s="894"/>
      <c r="AB86" s="894"/>
      <c r="AC86" s="894"/>
      <c r="AD86" s="894"/>
      <c r="AE86" s="894"/>
      <c r="AF86" s="894"/>
      <c r="AG86" s="894"/>
      <c r="AH86" s="894"/>
      <c r="AI86" s="894"/>
      <c r="AJ86" s="894"/>
      <c r="AK86" s="894"/>
      <c r="AL86" s="894"/>
      <c r="AM86" s="894"/>
      <c r="AN86" s="894"/>
      <c r="AO86" s="894"/>
      <c r="AP86" s="894"/>
      <c r="AQ86" s="894"/>
      <c r="AR86" s="894"/>
      <c r="AS86" s="894"/>
      <c r="AT86" s="894"/>
      <c r="AU86" s="894"/>
      <c r="AV86" s="894"/>
      <c r="AW86" s="894"/>
      <c r="AX86" s="894"/>
      <c r="AY86" s="894"/>
      <c r="AZ86" s="937"/>
      <c r="BA86" s="937"/>
      <c r="BB86" s="937"/>
      <c r="BC86" s="937"/>
      <c r="BD86" s="938"/>
      <c r="BE86" s="245"/>
      <c r="BF86" s="245"/>
      <c r="BG86" s="245"/>
      <c r="BH86" s="245"/>
      <c r="BI86" s="245"/>
      <c r="BJ86" s="245"/>
      <c r="BK86" s="245"/>
      <c r="BL86" s="245"/>
      <c r="BM86" s="245"/>
      <c r="BN86" s="245"/>
      <c r="BO86" s="245"/>
      <c r="BP86" s="245"/>
      <c r="BQ86" s="242">
        <v>80</v>
      </c>
      <c r="BR86" s="247"/>
      <c r="BS86" s="926"/>
      <c r="BT86" s="927"/>
      <c r="BU86" s="927"/>
      <c r="BV86" s="927"/>
      <c r="BW86" s="927"/>
      <c r="BX86" s="927"/>
      <c r="BY86" s="927"/>
      <c r="BZ86" s="927"/>
      <c r="CA86" s="927"/>
      <c r="CB86" s="927"/>
      <c r="CC86" s="927"/>
      <c r="CD86" s="927"/>
      <c r="CE86" s="927"/>
      <c r="CF86" s="927"/>
      <c r="CG86" s="928"/>
      <c r="CH86" s="923"/>
      <c r="CI86" s="924"/>
      <c r="CJ86" s="924"/>
      <c r="CK86" s="924"/>
      <c r="CL86" s="925"/>
      <c r="CM86" s="923"/>
      <c r="CN86" s="924"/>
      <c r="CO86" s="924"/>
      <c r="CP86" s="924"/>
      <c r="CQ86" s="925"/>
      <c r="CR86" s="923"/>
      <c r="CS86" s="924"/>
      <c r="CT86" s="924"/>
      <c r="CU86" s="924"/>
      <c r="CV86" s="925"/>
      <c r="CW86" s="923"/>
      <c r="CX86" s="924"/>
      <c r="CY86" s="924"/>
      <c r="CZ86" s="924"/>
      <c r="DA86" s="925"/>
      <c r="DB86" s="923"/>
      <c r="DC86" s="924"/>
      <c r="DD86" s="924"/>
      <c r="DE86" s="924"/>
      <c r="DF86" s="925"/>
      <c r="DG86" s="923"/>
      <c r="DH86" s="924"/>
      <c r="DI86" s="924"/>
      <c r="DJ86" s="924"/>
      <c r="DK86" s="925"/>
      <c r="DL86" s="923"/>
      <c r="DM86" s="924"/>
      <c r="DN86" s="924"/>
      <c r="DO86" s="924"/>
      <c r="DP86" s="925"/>
      <c r="DQ86" s="923"/>
      <c r="DR86" s="924"/>
      <c r="DS86" s="924"/>
      <c r="DT86" s="924"/>
      <c r="DU86" s="925"/>
      <c r="DV86" s="920"/>
      <c r="DW86" s="921"/>
      <c r="DX86" s="921"/>
      <c r="DY86" s="921"/>
      <c r="DZ86" s="922"/>
      <c r="EA86" s="226"/>
    </row>
    <row r="87" spans="1:131" s="227" customFormat="1" ht="26.25" customHeight="1" x14ac:dyDescent="0.15">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6"/>
      <c r="BT87" s="927"/>
      <c r="BU87" s="927"/>
      <c r="BV87" s="927"/>
      <c r="BW87" s="927"/>
      <c r="BX87" s="927"/>
      <c r="BY87" s="927"/>
      <c r="BZ87" s="927"/>
      <c r="CA87" s="927"/>
      <c r="CB87" s="927"/>
      <c r="CC87" s="927"/>
      <c r="CD87" s="927"/>
      <c r="CE87" s="927"/>
      <c r="CF87" s="927"/>
      <c r="CG87" s="928"/>
      <c r="CH87" s="923"/>
      <c r="CI87" s="924"/>
      <c r="CJ87" s="924"/>
      <c r="CK87" s="924"/>
      <c r="CL87" s="925"/>
      <c r="CM87" s="923"/>
      <c r="CN87" s="924"/>
      <c r="CO87" s="924"/>
      <c r="CP87" s="924"/>
      <c r="CQ87" s="925"/>
      <c r="CR87" s="923"/>
      <c r="CS87" s="924"/>
      <c r="CT87" s="924"/>
      <c r="CU87" s="924"/>
      <c r="CV87" s="925"/>
      <c r="CW87" s="923"/>
      <c r="CX87" s="924"/>
      <c r="CY87" s="924"/>
      <c r="CZ87" s="924"/>
      <c r="DA87" s="925"/>
      <c r="DB87" s="923"/>
      <c r="DC87" s="924"/>
      <c r="DD87" s="924"/>
      <c r="DE87" s="924"/>
      <c r="DF87" s="925"/>
      <c r="DG87" s="923"/>
      <c r="DH87" s="924"/>
      <c r="DI87" s="924"/>
      <c r="DJ87" s="924"/>
      <c r="DK87" s="925"/>
      <c r="DL87" s="923"/>
      <c r="DM87" s="924"/>
      <c r="DN87" s="924"/>
      <c r="DO87" s="924"/>
      <c r="DP87" s="925"/>
      <c r="DQ87" s="923"/>
      <c r="DR87" s="924"/>
      <c r="DS87" s="924"/>
      <c r="DT87" s="924"/>
      <c r="DU87" s="925"/>
      <c r="DV87" s="920"/>
      <c r="DW87" s="921"/>
      <c r="DX87" s="921"/>
      <c r="DY87" s="921"/>
      <c r="DZ87" s="922"/>
      <c r="EA87" s="226"/>
    </row>
    <row r="88" spans="1:131" s="227" customFormat="1" ht="26.25" customHeight="1" thickBot="1" x14ac:dyDescent="0.2">
      <c r="A88" s="244" t="s">
        <v>386</v>
      </c>
      <c r="B88" s="853" t="s">
        <v>415</v>
      </c>
      <c r="C88" s="854"/>
      <c r="D88" s="854"/>
      <c r="E88" s="854"/>
      <c r="F88" s="854"/>
      <c r="G88" s="854"/>
      <c r="H88" s="854"/>
      <c r="I88" s="854"/>
      <c r="J88" s="854"/>
      <c r="K88" s="854"/>
      <c r="L88" s="854"/>
      <c r="M88" s="854"/>
      <c r="N88" s="854"/>
      <c r="O88" s="854"/>
      <c r="P88" s="855"/>
      <c r="Q88" s="901"/>
      <c r="R88" s="902"/>
      <c r="S88" s="902"/>
      <c r="T88" s="902"/>
      <c r="U88" s="902"/>
      <c r="V88" s="902"/>
      <c r="W88" s="902"/>
      <c r="X88" s="902"/>
      <c r="Y88" s="902"/>
      <c r="Z88" s="902"/>
      <c r="AA88" s="902"/>
      <c r="AB88" s="902"/>
      <c r="AC88" s="902"/>
      <c r="AD88" s="902"/>
      <c r="AE88" s="902"/>
      <c r="AF88" s="905"/>
      <c r="AG88" s="905"/>
      <c r="AH88" s="905"/>
      <c r="AI88" s="905"/>
      <c r="AJ88" s="905"/>
      <c r="AK88" s="902"/>
      <c r="AL88" s="902"/>
      <c r="AM88" s="902"/>
      <c r="AN88" s="902"/>
      <c r="AO88" s="902"/>
      <c r="AP88" s="905"/>
      <c r="AQ88" s="905"/>
      <c r="AR88" s="905"/>
      <c r="AS88" s="905"/>
      <c r="AT88" s="905"/>
      <c r="AU88" s="905"/>
      <c r="AV88" s="905"/>
      <c r="AW88" s="905"/>
      <c r="AX88" s="905"/>
      <c r="AY88" s="905"/>
      <c r="AZ88" s="910"/>
      <c r="BA88" s="910"/>
      <c r="BB88" s="910"/>
      <c r="BC88" s="910"/>
      <c r="BD88" s="911"/>
      <c r="BE88" s="245"/>
      <c r="BF88" s="245"/>
      <c r="BG88" s="245"/>
      <c r="BH88" s="245"/>
      <c r="BI88" s="245"/>
      <c r="BJ88" s="245"/>
      <c r="BK88" s="245"/>
      <c r="BL88" s="245"/>
      <c r="BM88" s="245"/>
      <c r="BN88" s="245"/>
      <c r="BO88" s="245"/>
      <c r="BP88" s="245"/>
      <c r="BQ88" s="242">
        <v>82</v>
      </c>
      <c r="BR88" s="247"/>
      <c r="BS88" s="926"/>
      <c r="BT88" s="927"/>
      <c r="BU88" s="927"/>
      <c r="BV88" s="927"/>
      <c r="BW88" s="927"/>
      <c r="BX88" s="927"/>
      <c r="BY88" s="927"/>
      <c r="BZ88" s="927"/>
      <c r="CA88" s="927"/>
      <c r="CB88" s="927"/>
      <c r="CC88" s="927"/>
      <c r="CD88" s="927"/>
      <c r="CE88" s="927"/>
      <c r="CF88" s="927"/>
      <c r="CG88" s="928"/>
      <c r="CH88" s="923"/>
      <c r="CI88" s="924"/>
      <c r="CJ88" s="924"/>
      <c r="CK88" s="924"/>
      <c r="CL88" s="925"/>
      <c r="CM88" s="923"/>
      <c r="CN88" s="924"/>
      <c r="CO88" s="924"/>
      <c r="CP88" s="924"/>
      <c r="CQ88" s="925"/>
      <c r="CR88" s="923"/>
      <c r="CS88" s="924"/>
      <c r="CT88" s="924"/>
      <c r="CU88" s="924"/>
      <c r="CV88" s="925"/>
      <c r="CW88" s="923"/>
      <c r="CX88" s="924"/>
      <c r="CY88" s="924"/>
      <c r="CZ88" s="924"/>
      <c r="DA88" s="925"/>
      <c r="DB88" s="923"/>
      <c r="DC88" s="924"/>
      <c r="DD88" s="924"/>
      <c r="DE88" s="924"/>
      <c r="DF88" s="925"/>
      <c r="DG88" s="923"/>
      <c r="DH88" s="924"/>
      <c r="DI88" s="924"/>
      <c r="DJ88" s="924"/>
      <c r="DK88" s="925"/>
      <c r="DL88" s="923"/>
      <c r="DM88" s="924"/>
      <c r="DN88" s="924"/>
      <c r="DO88" s="924"/>
      <c r="DP88" s="925"/>
      <c r="DQ88" s="923"/>
      <c r="DR88" s="924"/>
      <c r="DS88" s="924"/>
      <c r="DT88" s="924"/>
      <c r="DU88" s="925"/>
      <c r="DV88" s="920"/>
      <c r="DW88" s="921"/>
      <c r="DX88" s="921"/>
      <c r="DY88" s="921"/>
      <c r="DZ88" s="92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6"/>
      <c r="BT89" s="927"/>
      <c r="BU89" s="927"/>
      <c r="BV89" s="927"/>
      <c r="BW89" s="927"/>
      <c r="BX89" s="927"/>
      <c r="BY89" s="927"/>
      <c r="BZ89" s="927"/>
      <c r="CA89" s="927"/>
      <c r="CB89" s="927"/>
      <c r="CC89" s="927"/>
      <c r="CD89" s="927"/>
      <c r="CE89" s="927"/>
      <c r="CF89" s="927"/>
      <c r="CG89" s="928"/>
      <c r="CH89" s="923"/>
      <c r="CI89" s="924"/>
      <c r="CJ89" s="924"/>
      <c r="CK89" s="924"/>
      <c r="CL89" s="925"/>
      <c r="CM89" s="923"/>
      <c r="CN89" s="924"/>
      <c r="CO89" s="924"/>
      <c r="CP89" s="924"/>
      <c r="CQ89" s="925"/>
      <c r="CR89" s="923"/>
      <c r="CS89" s="924"/>
      <c r="CT89" s="924"/>
      <c r="CU89" s="924"/>
      <c r="CV89" s="925"/>
      <c r="CW89" s="923"/>
      <c r="CX89" s="924"/>
      <c r="CY89" s="924"/>
      <c r="CZ89" s="924"/>
      <c r="DA89" s="925"/>
      <c r="DB89" s="923"/>
      <c r="DC89" s="924"/>
      <c r="DD89" s="924"/>
      <c r="DE89" s="924"/>
      <c r="DF89" s="925"/>
      <c r="DG89" s="923"/>
      <c r="DH89" s="924"/>
      <c r="DI89" s="924"/>
      <c r="DJ89" s="924"/>
      <c r="DK89" s="925"/>
      <c r="DL89" s="923"/>
      <c r="DM89" s="924"/>
      <c r="DN89" s="924"/>
      <c r="DO89" s="924"/>
      <c r="DP89" s="925"/>
      <c r="DQ89" s="923"/>
      <c r="DR89" s="924"/>
      <c r="DS89" s="924"/>
      <c r="DT89" s="924"/>
      <c r="DU89" s="925"/>
      <c r="DV89" s="920"/>
      <c r="DW89" s="921"/>
      <c r="DX89" s="921"/>
      <c r="DY89" s="921"/>
      <c r="DZ89" s="92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6"/>
      <c r="BT90" s="927"/>
      <c r="BU90" s="927"/>
      <c r="BV90" s="927"/>
      <c r="BW90" s="927"/>
      <c r="BX90" s="927"/>
      <c r="BY90" s="927"/>
      <c r="BZ90" s="927"/>
      <c r="CA90" s="927"/>
      <c r="CB90" s="927"/>
      <c r="CC90" s="927"/>
      <c r="CD90" s="927"/>
      <c r="CE90" s="927"/>
      <c r="CF90" s="927"/>
      <c r="CG90" s="928"/>
      <c r="CH90" s="923"/>
      <c r="CI90" s="924"/>
      <c r="CJ90" s="924"/>
      <c r="CK90" s="924"/>
      <c r="CL90" s="925"/>
      <c r="CM90" s="923"/>
      <c r="CN90" s="924"/>
      <c r="CO90" s="924"/>
      <c r="CP90" s="924"/>
      <c r="CQ90" s="925"/>
      <c r="CR90" s="923"/>
      <c r="CS90" s="924"/>
      <c r="CT90" s="924"/>
      <c r="CU90" s="924"/>
      <c r="CV90" s="925"/>
      <c r="CW90" s="923"/>
      <c r="CX90" s="924"/>
      <c r="CY90" s="924"/>
      <c r="CZ90" s="924"/>
      <c r="DA90" s="925"/>
      <c r="DB90" s="923"/>
      <c r="DC90" s="924"/>
      <c r="DD90" s="924"/>
      <c r="DE90" s="924"/>
      <c r="DF90" s="925"/>
      <c r="DG90" s="923"/>
      <c r="DH90" s="924"/>
      <c r="DI90" s="924"/>
      <c r="DJ90" s="924"/>
      <c r="DK90" s="925"/>
      <c r="DL90" s="923"/>
      <c r="DM90" s="924"/>
      <c r="DN90" s="924"/>
      <c r="DO90" s="924"/>
      <c r="DP90" s="925"/>
      <c r="DQ90" s="923"/>
      <c r="DR90" s="924"/>
      <c r="DS90" s="924"/>
      <c r="DT90" s="924"/>
      <c r="DU90" s="925"/>
      <c r="DV90" s="920"/>
      <c r="DW90" s="921"/>
      <c r="DX90" s="921"/>
      <c r="DY90" s="921"/>
      <c r="DZ90" s="92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6"/>
      <c r="BT91" s="927"/>
      <c r="BU91" s="927"/>
      <c r="BV91" s="927"/>
      <c r="BW91" s="927"/>
      <c r="BX91" s="927"/>
      <c r="BY91" s="927"/>
      <c r="BZ91" s="927"/>
      <c r="CA91" s="927"/>
      <c r="CB91" s="927"/>
      <c r="CC91" s="927"/>
      <c r="CD91" s="927"/>
      <c r="CE91" s="927"/>
      <c r="CF91" s="927"/>
      <c r="CG91" s="928"/>
      <c r="CH91" s="923"/>
      <c r="CI91" s="924"/>
      <c r="CJ91" s="924"/>
      <c r="CK91" s="924"/>
      <c r="CL91" s="925"/>
      <c r="CM91" s="923"/>
      <c r="CN91" s="924"/>
      <c r="CO91" s="924"/>
      <c r="CP91" s="924"/>
      <c r="CQ91" s="925"/>
      <c r="CR91" s="923"/>
      <c r="CS91" s="924"/>
      <c r="CT91" s="924"/>
      <c r="CU91" s="924"/>
      <c r="CV91" s="925"/>
      <c r="CW91" s="923"/>
      <c r="CX91" s="924"/>
      <c r="CY91" s="924"/>
      <c r="CZ91" s="924"/>
      <c r="DA91" s="925"/>
      <c r="DB91" s="923"/>
      <c r="DC91" s="924"/>
      <c r="DD91" s="924"/>
      <c r="DE91" s="924"/>
      <c r="DF91" s="925"/>
      <c r="DG91" s="923"/>
      <c r="DH91" s="924"/>
      <c r="DI91" s="924"/>
      <c r="DJ91" s="924"/>
      <c r="DK91" s="925"/>
      <c r="DL91" s="923"/>
      <c r="DM91" s="924"/>
      <c r="DN91" s="924"/>
      <c r="DO91" s="924"/>
      <c r="DP91" s="925"/>
      <c r="DQ91" s="923"/>
      <c r="DR91" s="924"/>
      <c r="DS91" s="924"/>
      <c r="DT91" s="924"/>
      <c r="DU91" s="925"/>
      <c r="DV91" s="920"/>
      <c r="DW91" s="921"/>
      <c r="DX91" s="921"/>
      <c r="DY91" s="921"/>
      <c r="DZ91" s="92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6"/>
      <c r="BT92" s="927"/>
      <c r="BU92" s="927"/>
      <c r="BV92" s="927"/>
      <c r="BW92" s="927"/>
      <c r="BX92" s="927"/>
      <c r="BY92" s="927"/>
      <c r="BZ92" s="927"/>
      <c r="CA92" s="927"/>
      <c r="CB92" s="927"/>
      <c r="CC92" s="927"/>
      <c r="CD92" s="927"/>
      <c r="CE92" s="927"/>
      <c r="CF92" s="927"/>
      <c r="CG92" s="928"/>
      <c r="CH92" s="923"/>
      <c r="CI92" s="924"/>
      <c r="CJ92" s="924"/>
      <c r="CK92" s="924"/>
      <c r="CL92" s="925"/>
      <c r="CM92" s="923"/>
      <c r="CN92" s="924"/>
      <c r="CO92" s="924"/>
      <c r="CP92" s="924"/>
      <c r="CQ92" s="925"/>
      <c r="CR92" s="923"/>
      <c r="CS92" s="924"/>
      <c r="CT92" s="924"/>
      <c r="CU92" s="924"/>
      <c r="CV92" s="925"/>
      <c r="CW92" s="923"/>
      <c r="CX92" s="924"/>
      <c r="CY92" s="924"/>
      <c r="CZ92" s="924"/>
      <c r="DA92" s="925"/>
      <c r="DB92" s="923"/>
      <c r="DC92" s="924"/>
      <c r="DD92" s="924"/>
      <c r="DE92" s="924"/>
      <c r="DF92" s="925"/>
      <c r="DG92" s="923"/>
      <c r="DH92" s="924"/>
      <c r="DI92" s="924"/>
      <c r="DJ92" s="924"/>
      <c r="DK92" s="925"/>
      <c r="DL92" s="923"/>
      <c r="DM92" s="924"/>
      <c r="DN92" s="924"/>
      <c r="DO92" s="924"/>
      <c r="DP92" s="925"/>
      <c r="DQ92" s="923"/>
      <c r="DR92" s="924"/>
      <c r="DS92" s="924"/>
      <c r="DT92" s="924"/>
      <c r="DU92" s="925"/>
      <c r="DV92" s="920"/>
      <c r="DW92" s="921"/>
      <c r="DX92" s="921"/>
      <c r="DY92" s="921"/>
      <c r="DZ92" s="92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6"/>
      <c r="BT93" s="927"/>
      <c r="BU93" s="927"/>
      <c r="BV93" s="927"/>
      <c r="BW93" s="927"/>
      <c r="BX93" s="927"/>
      <c r="BY93" s="927"/>
      <c r="BZ93" s="927"/>
      <c r="CA93" s="927"/>
      <c r="CB93" s="927"/>
      <c r="CC93" s="927"/>
      <c r="CD93" s="927"/>
      <c r="CE93" s="927"/>
      <c r="CF93" s="927"/>
      <c r="CG93" s="928"/>
      <c r="CH93" s="923"/>
      <c r="CI93" s="924"/>
      <c r="CJ93" s="924"/>
      <c r="CK93" s="924"/>
      <c r="CL93" s="925"/>
      <c r="CM93" s="923"/>
      <c r="CN93" s="924"/>
      <c r="CO93" s="924"/>
      <c r="CP93" s="924"/>
      <c r="CQ93" s="925"/>
      <c r="CR93" s="923"/>
      <c r="CS93" s="924"/>
      <c r="CT93" s="924"/>
      <c r="CU93" s="924"/>
      <c r="CV93" s="925"/>
      <c r="CW93" s="923"/>
      <c r="CX93" s="924"/>
      <c r="CY93" s="924"/>
      <c r="CZ93" s="924"/>
      <c r="DA93" s="925"/>
      <c r="DB93" s="923"/>
      <c r="DC93" s="924"/>
      <c r="DD93" s="924"/>
      <c r="DE93" s="924"/>
      <c r="DF93" s="925"/>
      <c r="DG93" s="923"/>
      <c r="DH93" s="924"/>
      <c r="DI93" s="924"/>
      <c r="DJ93" s="924"/>
      <c r="DK93" s="925"/>
      <c r="DL93" s="923"/>
      <c r="DM93" s="924"/>
      <c r="DN93" s="924"/>
      <c r="DO93" s="924"/>
      <c r="DP93" s="925"/>
      <c r="DQ93" s="923"/>
      <c r="DR93" s="924"/>
      <c r="DS93" s="924"/>
      <c r="DT93" s="924"/>
      <c r="DU93" s="925"/>
      <c r="DV93" s="920"/>
      <c r="DW93" s="921"/>
      <c r="DX93" s="921"/>
      <c r="DY93" s="921"/>
      <c r="DZ93" s="92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6"/>
      <c r="BT94" s="927"/>
      <c r="BU94" s="927"/>
      <c r="BV94" s="927"/>
      <c r="BW94" s="927"/>
      <c r="BX94" s="927"/>
      <c r="BY94" s="927"/>
      <c r="BZ94" s="927"/>
      <c r="CA94" s="927"/>
      <c r="CB94" s="927"/>
      <c r="CC94" s="927"/>
      <c r="CD94" s="927"/>
      <c r="CE94" s="927"/>
      <c r="CF94" s="927"/>
      <c r="CG94" s="928"/>
      <c r="CH94" s="923"/>
      <c r="CI94" s="924"/>
      <c r="CJ94" s="924"/>
      <c r="CK94" s="924"/>
      <c r="CL94" s="925"/>
      <c r="CM94" s="923"/>
      <c r="CN94" s="924"/>
      <c r="CO94" s="924"/>
      <c r="CP94" s="924"/>
      <c r="CQ94" s="925"/>
      <c r="CR94" s="923"/>
      <c r="CS94" s="924"/>
      <c r="CT94" s="924"/>
      <c r="CU94" s="924"/>
      <c r="CV94" s="925"/>
      <c r="CW94" s="923"/>
      <c r="CX94" s="924"/>
      <c r="CY94" s="924"/>
      <c r="CZ94" s="924"/>
      <c r="DA94" s="925"/>
      <c r="DB94" s="923"/>
      <c r="DC94" s="924"/>
      <c r="DD94" s="924"/>
      <c r="DE94" s="924"/>
      <c r="DF94" s="925"/>
      <c r="DG94" s="923"/>
      <c r="DH94" s="924"/>
      <c r="DI94" s="924"/>
      <c r="DJ94" s="924"/>
      <c r="DK94" s="925"/>
      <c r="DL94" s="923"/>
      <c r="DM94" s="924"/>
      <c r="DN94" s="924"/>
      <c r="DO94" s="924"/>
      <c r="DP94" s="925"/>
      <c r="DQ94" s="923"/>
      <c r="DR94" s="924"/>
      <c r="DS94" s="924"/>
      <c r="DT94" s="924"/>
      <c r="DU94" s="925"/>
      <c r="DV94" s="920"/>
      <c r="DW94" s="921"/>
      <c r="DX94" s="921"/>
      <c r="DY94" s="921"/>
      <c r="DZ94" s="92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6"/>
      <c r="BT95" s="927"/>
      <c r="BU95" s="927"/>
      <c r="BV95" s="927"/>
      <c r="BW95" s="927"/>
      <c r="BX95" s="927"/>
      <c r="BY95" s="927"/>
      <c r="BZ95" s="927"/>
      <c r="CA95" s="927"/>
      <c r="CB95" s="927"/>
      <c r="CC95" s="927"/>
      <c r="CD95" s="927"/>
      <c r="CE95" s="927"/>
      <c r="CF95" s="927"/>
      <c r="CG95" s="928"/>
      <c r="CH95" s="923"/>
      <c r="CI95" s="924"/>
      <c r="CJ95" s="924"/>
      <c r="CK95" s="924"/>
      <c r="CL95" s="925"/>
      <c r="CM95" s="923"/>
      <c r="CN95" s="924"/>
      <c r="CO95" s="924"/>
      <c r="CP95" s="924"/>
      <c r="CQ95" s="925"/>
      <c r="CR95" s="923"/>
      <c r="CS95" s="924"/>
      <c r="CT95" s="924"/>
      <c r="CU95" s="924"/>
      <c r="CV95" s="925"/>
      <c r="CW95" s="923"/>
      <c r="CX95" s="924"/>
      <c r="CY95" s="924"/>
      <c r="CZ95" s="924"/>
      <c r="DA95" s="925"/>
      <c r="DB95" s="923"/>
      <c r="DC95" s="924"/>
      <c r="DD95" s="924"/>
      <c r="DE95" s="924"/>
      <c r="DF95" s="925"/>
      <c r="DG95" s="923"/>
      <c r="DH95" s="924"/>
      <c r="DI95" s="924"/>
      <c r="DJ95" s="924"/>
      <c r="DK95" s="925"/>
      <c r="DL95" s="923"/>
      <c r="DM95" s="924"/>
      <c r="DN95" s="924"/>
      <c r="DO95" s="924"/>
      <c r="DP95" s="925"/>
      <c r="DQ95" s="923"/>
      <c r="DR95" s="924"/>
      <c r="DS95" s="924"/>
      <c r="DT95" s="924"/>
      <c r="DU95" s="925"/>
      <c r="DV95" s="920"/>
      <c r="DW95" s="921"/>
      <c r="DX95" s="921"/>
      <c r="DY95" s="921"/>
      <c r="DZ95" s="92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6"/>
      <c r="BT96" s="927"/>
      <c r="BU96" s="927"/>
      <c r="BV96" s="927"/>
      <c r="BW96" s="927"/>
      <c r="BX96" s="927"/>
      <c r="BY96" s="927"/>
      <c r="BZ96" s="927"/>
      <c r="CA96" s="927"/>
      <c r="CB96" s="927"/>
      <c r="CC96" s="927"/>
      <c r="CD96" s="927"/>
      <c r="CE96" s="927"/>
      <c r="CF96" s="927"/>
      <c r="CG96" s="928"/>
      <c r="CH96" s="923"/>
      <c r="CI96" s="924"/>
      <c r="CJ96" s="924"/>
      <c r="CK96" s="924"/>
      <c r="CL96" s="925"/>
      <c r="CM96" s="923"/>
      <c r="CN96" s="924"/>
      <c r="CO96" s="924"/>
      <c r="CP96" s="924"/>
      <c r="CQ96" s="925"/>
      <c r="CR96" s="923"/>
      <c r="CS96" s="924"/>
      <c r="CT96" s="924"/>
      <c r="CU96" s="924"/>
      <c r="CV96" s="925"/>
      <c r="CW96" s="923"/>
      <c r="CX96" s="924"/>
      <c r="CY96" s="924"/>
      <c r="CZ96" s="924"/>
      <c r="DA96" s="925"/>
      <c r="DB96" s="923"/>
      <c r="DC96" s="924"/>
      <c r="DD96" s="924"/>
      <c r="DE96" s="924"/>
      <c r="DF96" s="925"/>
      <c r="DG96" s="923"/>
      <c r="DH96" s="924"/>
      <c r="DI96" s="924"/>
      <c r="DJ96" s="924"/>
      <c r="DK96" s="925"/>
      <c r="DL96" s="923"/>
      <c r="DM96" s="924"/>
      <c r="DN96" s="924"/>
      <c r="DO96" s="924"/>
      <c r="DP96" s="925"/>
      <c r="DQ96" s="923"/>
      <c r="DR96" s="924"/>
      <c r="DS96" s="924"/>
      <c r="DT96" s="924"/>
      <c r="DU96" s="925"/>
      <c r="DV96" s="920"/>
      <c r="DW96" s="921"/>
      <c r="DX96" s="921"/>
      <c r="DY96" s="921"/>
      <c r="DZ96" s="92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6"/>
      <c r="BT97" s="927"/>
      <c r="BU97" s="927"/>
      <c r="BV97" s="927"/>
      <c r="BW97" s="927"/>
      <c r="BX97" s="927"/>
      <c r="BY97" s="927"/>
      <c r="BZ97" s="927"/>
      <c r="CA97" s="927"/>
      <c r="CB97" s="927"/>
      <c r="CC97" s="927"/>
      <c r="CD97" s="927"/>
      <c r="CE97" s="927"/>
      <c r="CF97" s="927"/>
      <c r="CG97" s="928"/>
      <c r="CH97" s="923"/>
      <c r="CI97" s="924"/>
      <c r="CJ97" s="924"/>
      <c r="CK97" s="924"/>
      <c r="CL97" s="925"/>
      <c r="CM97" s="923"/>
      <c r="CN97" s="924"/>
      <c r="CO97" s="924"/>
      <c r="CP97" s="924"/>
      <c r="CQ97" s="925"/>
      <c r="CR97" s="923"/>
      <c r="CS97" s="924"/>
      <c r="CT97" s="924"/>
      <c r="CU97" s="924"/>
      <c r="CV97" s="925"/>
      <c r="CW97" s="923"/>
      <c r="CX97" s="924"/>
      <c r="CY97" s="924"/>
      <c r="CZ97" s="924"/>
      <c r="DA97" s="925"/>
      <c r="DB97" s="923"/>
      <c r="DC97" s="924"/>
      <c r="DD97" s="924"/>
      <c r="DE97" s="924"/>
      <c r="DF97" s="925"/>
      <c r="DG97" s="923"/>
      <c r="DH97" s="924"/>
      <c r="DI97" s="924"/>
      <c r="DJ97" s="924"/>
      <c r="DK97" s="925"/>
      <c r="DL97" s="923"/>
      <c r="DM97" s="924"/>
      <c r="DN97" s="924"/>
      <c r="DO97" s="924"/>
      <c r="DP97" s="925"/>
      <c r="DQ97" s="923"/>
      <c r="DR97" s="924"/>
      <c r="DS97" s="924"/>
      <c r="DT97" s="924"/>
      <c r="DU97" s="925"/>
      <c r="DV97" s="920"/>
      <c r="DW97" s="921"/>
      <c r="DX97" s="921"/>
      <c r="DY97" s="921"/>
      <c r="DZ97" s="92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6"/>
      <c r="BT98" s="927"/>
      <c r="BU98" s="927"/>
      <c r="BV98" s="927"/>
      <c r="BW98" s="927"/>
      <c r="BX98" s="927"/>
      <c r="BY98" s="927"/>
      <c r="BZ98" s="927"/>
      <c r="CA98" s="927"/>
      <c r="CB98" s="927"/>
      <c r="CC98" s="927"/>
      <c r="CD98" s="927"/>
      <c r="CE98" s="927"/>
      <c r="CF98" s="927"/>
      <c r="CG98" s="928"/>
      <c r="CH98" s="923"/>
      <c r="CI98" s="924"/>
      <c r="CJ98" s="924"/>
      <c r="CK98" s="924"/>
      <c r="CL98" s="925"/>
      <c r="CM98" s="923"/>
      <c r="CN98" s="924"/>
      <c r="CO98" s="924"/>
      <c r="CP98" s="924"/>
      <c r="CQ98" s="925"/>
      <c r="CR98" s="923"/>
      <c r="CS98" s="924"/>
      <c r="CT98" s="924"/>
      <c r="CU98" s="924"/>
      <c r="CV98" s="925"/>
      <c r="CW98" s="923"/>
      <c r="CX98" s="924"/>
      <c r="CY98" s="924"/>
      <c r="CZ98" s="924"/>
      <c r="DA98" s="925"/>
      <c r="DB98" s="923"/>
      <c r="DC98" s="924"/>
      <c r="DD98" s="924"/>
      <c r="DE98" s="924"/>
      <c r="DF98" s="925"/>
      <c r="DG98" s="923"/>
      <c r="DH98" s="924"/>
      <c r="DI98" s="924"/>
      <c r="DJ98" s="924"/>
      <c r="DK98" s="925"/>
      <c r="DL98" s="923"/>
      <c r="DM98" s="924"/>
      <c r="DN98" s="924"/>
      <c r="DO98" s="924"/>
      <c r="DP98" s="925"/>
      <c r="DQ98" s="923"/>
      <c r="DR98" s="924"/>
      <c r="DS98" s="924"/>
      <c r="DT98" s="924"/>
      <c r="DU98" s="925"/>
      <c r="DV98" s="920"/>
      <c r="DW98" s="921"/>
      <c r="DX98" s="921"/>
      <c r="DY98" s="921"/>
      <c r="DZ98" s="92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6"/>
      <c r="BT99" s="927"/>
      <c r="BU99" s="927"/>
      <c r="BV99" s="927"/>
      <c r="BW99" s="927"/>
      <c r="BX99" s="927"/>
      <c r="BY99" s="927"/>
      <c r="BZ99" s="927"/>
      <c r="CA99" s="927"/>
      <c r="CB99" s="927"/>
      <c r="CC99" s="927"/>
      <c r="CD99" s="927"/>
      <c r="CE99" s="927"/>
      <c r="CF99" s="927"/>
      <c r="CG99" s="928"/>
      <c r="CH99" s="923"/>
      <c r="CI99" s="924"/>
      <c r="CJ99" s="924"/>
      <c r="CK99" s="924"/>
      <c r="CL99" s="925"/>
      <c r="CM99" s="923"/>
      <c r="CN99" s="924"/>
      <c r="CO99" s="924"/>
      <c r="CP99" s="924"/>
      <c r="CQ99" s="925"/>
      <c r="CR99" s="923"/>
      <c r="CS99" s="924"/>
      <c r="CT99" s="924"/>
      <c r="CU99" s="924"/>
      <c r="CV99" s="925"/>
      <c r="CW99" s="923"/>
      <c r="CX99" s="924"/>
      <c r="CY99" s="924"/>
      <c r="CZ99" s="924"/>
      <c r="DA99" s="925"/>
      <c r="DB99" s="923"/>
      <c r="DC99" s="924"/>
      <c r="DD99" s="924"/>
      <c r="DE99" s="924"/>
      <c r="DF99" s="925"/>
      <c r="DG99" s="923"/>
      <c r="DH99" s="924"/>
      <c r="DI99" s="924"/>
      <c r="DJ99" s="924"/>
      <c r="DK99" s="925"/>
      <c r="DL99" s="923"/>
      <c r="DM99" s="924"/>
      <c r="DN99" s="924"/>
      <c r="DO99" s="924"/>
      <c r="DP99" s="925"/>
      <c r="DQ99" s="923"/>
      <c r="DR99" s="924"/>
      <c r="DS99" s="924"/>
      <c r="DT99" s="924"/>
      <c r="DU99" s="925"/>
      <c r="DV99" s="920"/>
      <c r="DW99" s="921"/>
      <c r="DX99" s="921"/>
      <c r="DY99" s="921"/>
      <c r="DZ99" s="92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6"/>
      <c r="BT100" s="927"/>
      <c r="BU100" s="927"/>
      <c r="BV100" s="927"/>
      <c r="BW100" s="927"/>
      <c r="BX100" s="927"/>
      <c r="BY100" s="927"/>
      <c r="BZ100" s="927"/>
      <c r="CA100" s="927"/>
      <c r="CB100" s="927"/>
      <c r="CC100" s="927"/>
      <c r="CD100" s="927"/>
      <c r="CE100" s="927"/>
      <c r="CF100" s="927"/>
      <c r="CG100" s="928"/>
      <c r="CH100" s="923"/>
      <c r="CI100" s="924"/>
      <c r="CJ100" s="924"/>
      <c r="CK100" s="924"/>
      <c r="CL100" s="925"/>
      <c r="CM100" s="923"/>
      <c r="CN100" s="924"/>
      <c r="CO100" s="924"/>
      <c r="CP100" s="924"/>
      <c r="CQ100" s="925"/>
      <c r="CR100" s="923"/>
      <c r="CS100" s="924"/>
      <c r="CT100" s="924"/>
      <c r="CU100" s="924"/>
      <c r="CV100" s="925"/>
      <c r="CW100" s="923"/>
      <c r="CX100" s="924"/>
      <c r="CY100" s="924"/>
      <c r="CZ100" s="924"/>
      <c r="DA100" s="925"/>
      <c r="DB100" s="923"/>
      <c r="DC100" s="924"/>
      <c r="DD100" s="924"/>
      <c r="DE100" s="924"/>
      <c r="DF100" s="925"/>
      <c r="DG100" s="923"/>
      <c r="DH100" s="924"/>
      <c r="DI100" s="924"/>
      <c r="DJ100" s="924"/>
      <c r="DK100" s="925"/>
      <c r="DL100" s="923"/>
      <c r="DM100" s="924"/>
      <c r="DN100" s="924"/>
      <c r="DO100" s="924"/>
      <c r="DP100" s="925"/>
      <c r="DQ100" s="923"/>
      <c r="DR100" s="924"/>
      <c r="DS100" s="924"/>
      <c r="DT100" s="924"/>
      <c r="DU100" s="925"/>
      <c r="DV100" s="920"/>
      <c r="DW100" s="921"/>
      <c r="DX100" s="921"/>
      <c r="DY100" s="921"/>
      <c r="DZ100" s="92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6"/>
      <c r="BT101" s="927"/>
      <c r="BU101" s="927"/>
      <c r="BV101" s="927"/>
      <c r="BW101" s="927"/>
      <c r="BX101" s="927"/>
      <c r="BY101" s="927"/>
      <c r="BZ101" s="927"/>
      <c r="CA101" s="927"/>
      <c r="CB101" s="927"/>
      <c r="CC101" s="927"/>
      <c r="CD101" s="927"/>
      <c r="CE101" s="927"/>
      <c r="CF101" s="927"/>
      <c r="CG101" s="928"/>
      <c r="CH101" s="923"/>
      <c r="CI101" s="924"/>
      <c r="CJ101" s="924"/>
      <c r="CK101" s="924"/>
      <c r="CL101" s="925"/>
      <c r="CM101" s="923"/>
      <c r="CN101" s="924"/>
      <c r="CO101" s="924"/>
      <c r="CP101" s="924"/>
      <c r="CQ101" s="925"/>
      <c r="CR101" s="923"/>
      <c r="CS101" s="924"/>
      <c r="CT101" s="924"/>
      <c r="CU101" s="924"/>
      <c r="CV101" s="925"/>
      <c r="CW101" s="923"/>
      <c r="CX101" s="924"/>
      <c r="CY101" s="924"/>
      <c r="CZ101" s="924"/>
      <c r="DA101" s="925"/>
      <c r="DB101" s="923"/>
      <c r="DC101" s="924"/>
      <c r="DD101" s="924"/>
      <c r="DE101" s="924"/>
      <c r="DF101" s="925"/>
      <c r="DG101" s="923"/>
      <c r="DH101" s="924"/>
      <c r="DI101" s="924"/>
      <c r="DJ101" s="924"/>
      <c r="DK101" s="925"/>
      <c r="DL101" s="923"/>
      <c r="DM101" s="924"/>
      <c r="DN101" s="924"/>
      <c r="DO101" s="924"/>
      <c r="DP101" s="925"/>
      <c r="DQ101" s="923"/>
      <c r="DR101" s="924"/>
      <c r="DS101" s="924"/>
      <c r="DT101" s="924"/>
      <c r="DU101" s="925"/>
      <c r="DV101" s="920"/>
      <c r="DW101" s="921"/>
      <c r="DX101" s="921"/>
      <c r="DY101" s="921"/>
      <c r="DZ101" s="92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386</v>
      </c>
      <c r="BR102" s="853" t="s">
        <v>416</v>
      </c>
      <c r="BS102" s="854"/>
      <c r="BT102" s="854"/>
      <c r="BU102" s="854"/>
      <c r="BV102" s="854"/>
      <c r="BW102" s="854"/>
      <c r="BX102" s="854"/>
      <c r="BY102" s="854"/>
      <c r="BZ102" s="854"/>
      <c r="CA102" s="854"/>
      <c r="CB102" s="854"/>
      <c r="CC102" s="854"/>
      <c r="CD102" s="854"/>
      <c r="CE102" s="854"/>
      <c r="CF102" s="854"/>
      <c r="CG102" s="855"/>
      <c r="CH102" s="949"/>
      <c r="CI102" s="950"/>
      <c r="CJ102" s="950"/>
      <c r="CK102" s="950"/>
      <c r="CL102" s="951"/>
      <c r="CM102" s="949"/>
      <c r="CN102" s="950"/>
      <c r="CO102" s="950"/>
      <c r="CP102" s="950"/>
      <c r="CQ102" s="951"/>
      <c r="CR102" s="952"/>
      <c r="CS102" s="913"/>
      <c r="CT102" s="913"/>
      <c r="CU102" s="913"/>
      <c r="CV102" s="953"/>
      <c r="CW102" s="952"/>
      <c r="CX102" s="913"/>
      <c r="CY102" s="913"/>
      <c r="CZ102" s="913"/>
      <c r="DA102" s="953"/>
      <c r="DB102" s="952"/>
      <c r="DC102" s="913"/>
      <c r="DD102" s="913"/>
      <c r="DE102" s="913"/>
      <c r="DF102" s="953"/>
      <c r="DG102" s="952"/>
      <c r="DH102" s="913"/>
      <c r="DI102" s="913"/>
      <c r="DJ102" s="913"/>
      <c r="DK102" s="953"/>
      <c r="DL102" s="952"/>
      <c r="DM102" s="913"/>
      <c r="DN102" s="913"/>
      <c r="DO102" s="913"/>
      <c r="DP102" s="953"/>
      <c r="DQ102" s="952"/>
      <c r="DR102" s="913"/>
      <c r="DS102" s="913"/>
      <c r="DT102" s="913"/>
      <c r="DU102" s="953"/>
      <c r="DV102" s="976"/>
      <c r="DW102" s="977"/>
      <c r="DX102" s="977"/>
      <c r="DY102" s="977"/>
      <c r="DZ102" s="978"/>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417</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418</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419</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420</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1" t="s">
        <v>421</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422</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15">
      <c r="A109" s="974" t="s">
        <v>423</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424</v>
      </c>
      <c r="AB109" s="955"/>
      <c r="AC109" s="955"/>
      <c r="AD109" s="955"/>
      <c r="AE109" s="956"/>
      <c r="AF109" s="954" t="s">
        <v>303</v>
      </c>
      <c r="AG109" s="955"/>
      <c r="AH109" s="955"/>
      <c r="AI109" s="955"/>
      <c r="AJ109" s="956"/>
      <c r="AK109" s="954" t="s">
        <v>302</v>
      </c>
      <c r="AL109" s="955"/>
      <c r="AM109" s="955"/>
      <c r="AN109" s="955"/>
      <c r="AO109" s="956"/>
      <c r="AP109" s="954" t="s">
        <v>425</v>
      </c>
      <c r="AQ109" s="955"/>
      <c r="AR109" s="955"/>
      <c r="AS109" s="955"/>
      <c r="AT109" s="957"/>
      <c r="AU109" s="974" t="s">
        <v>423</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424</v>
      </c>
      <c r="BR109" s="955"/>
      <c r="BS109" s="955"/>
      <c r="BT109" s="955"/>
      <c r="BU109" s="956"/>
      <c r="BV109" s="954" t="s">
        <v>303</v>
      </c>
      <c r="BW109" s="955"/>
      <c r="BX109" s="955"/>
      <c r="BY109" s="955"/>
      <c r="BZ109" s="956"/>
      <c r="CA109" s="954" t="s">
        <v>302</v>
      </c>
      <c r="CB109" s="955"/>
      <c r="CC109" s="955"/>
      <c r="CD109" s="955"/>
      <c r="CE109" s="956"/>
      <c r="CF109" s="975" t="s">
        <v>425</v>
      </c>
      <c r="CG109" s="975"/>
      <c r="CH109" s="975"/>
      <c r="CI109" s="975"/>
      <c r="CJ109" s="975"/>
      <c r="CK109" s="954" t="s">
        <v>426</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424</v>
      </c>
      <c r="DH109" s="955"/>
      <c r="DI109" s="955"/>
      <c r="DJ109" s="955"/>
      <c r="DK109" s="956"/>
      <c r="DL109" s="954" t="s">
        <v>303</v>
      </c>
      <c r="DM109" s="955"/>
      <c r="DN109" s="955"/>
      <c r="DO109" s="955"/>
      <c r="DP109" s="956"/>
      <c r="DQ109" s="954" t="s">
        <v>302</v>
      </c>
      <c r="DR109" s="955"/>
      <c r="DS109" s="955"/>
      <c r="DT109" s="955"/>
      <c r="DU109" s="956"/>
      <c r="DV109" s="954" t="s">
        <v>425</v>
      </c>
      <c r="DW109" s="955"/>
      <c r="DX109" s="955"/>
      <c r="DY109" s="955"/>
      <c r="DZ109" s="957"/>
    </row>
    <row r="110" spans="1:131" s="226" customFormat="1" ht="26.25" customHeight="1" x14ac:dyDescent="0.15">
      <c r="A110" s="958" t="s">
        <v>427</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1775993</v>
      </c>
      <c r="AB110" s="962"/>
      <c r="AC110" s="962"/>
      <c r="AD110" s="962"/>
      <c r="AE110" s="963"/>
      <c r="AF110" s="964">
        <v>1797508</v>
      </c>
      <c r="AG110" s="962"/>
      <c r="AH110" s="962"/>
      <c r="AI110" s="962"/>
      <c r="AJ110" s="963"/>
      <c r="AK110" s="964">
        <v>1875195</v>
      </c>
      <c r="AL110" s="962"/>
      <c r="AM110" s="962"/>
      <c r="AN110" s="962"/>
      <c r="AO110" s="963"/>
      <c r="AP110" s="965">
        <v>31.3</v>
      </c>
      <c r="AQ110" s="966"/>
      <c r="AR110" s="966"/>
      <c r="AS110" s="966"/>
      <c r="AT110" s="967"/>
      <c r="AU110" s="968" t="s">
        <v>67</v>
      </c>
      <c r="AV110" s="969"/>
      <c r="AW110" s="969"/>
      <c r="AX110" s="969"/>
      <c r="AY110" s="969"/>
      <c r="AZ110" s="1010" t="s">
        <v>428</v>
      </c>
      <c r="BA110" s="959"/>
      <c r="BB110" s="959"/>
      <c r="BC110" s="959"/>
      <c r="BD110" s="959"/>
      <c r="BE110" s="959"/>
      <c r="BF110" s="959"/>
      <c r="BG110" s="959"/>
      <c r="BH110" s="959"/>
      <c r="BI110" s="959"/>
      <c r="BJ110" s="959"/>
      <c r="BK110" s="959"/>
      <c r="BL110" s="959"/>
      <c r="BM110" s="959"/>
      <c r="BN110" s="959"/>
      <c r="BO110" s="959"/>
      <c r="BP110" s="960"/>
      <c r="BQ110" s="996">
        <v>15882340</v>
      </c>
      <c r="BR110" s="997"/>
      <c r="BS110" s="997"/>
      <c r="BT110" s="997"/>
      <c r="BU110" s="997"/>
      <c r="BV110" s="997">
        <v>15322143</v>
      </c>
      <c r="BW110" s="997"/>
      <c r="BX110" s="997"/>
      <c r="BY110" s="997"/>
      <c r="BZ110" s="997"/>
      <c r="CA110" s="997">
        <v>14936348</v>
      </c>
      <c r="CB110" s="997"/>
      <c r="CC110" s="997"/>
      <c r="CD110" s="997"/>
      <c r="CE110" s="997"/>
      <c r="CF110" s="1011">
        <v>249.6</v>
      </c>
      <c r="CG110" s="1012"/>
      <c r="CH110" s="1012"/>
      <c r="CI110" s="1012"/>
      <c r="CJ110" s="1012"/>
      <c r="CK110" s="1013" t="s">
        <v>429</v>
      </c>
      <c r="CL110" s="1014"/>
      <c r="CM110" s="993" t="s">
        <v>430</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431</v>
      </c>
      <c r="DH110" s="997"/>
      <c r="DI110" s="997"/>
      <c r="DJ110" s="997"/>
      <c r="DK110" s="997"/>
      <c r="DL110" s="997" t="s">
        <v>131</v>
      </c>
      <c r="DM110" s="997"/>
      <c r="DN110" s="997"/>
      <c r="DO110" s="997"/>
      <c r="DP110" s="997"/>
      <c r="DQ110" s="997" t="s">
        <v>131</v>
      </c>
      <c r="DR110" s="997"/>
      <c r="DS110" s="997"/>
      <c r="DT110" s="997"/>
      <c r="DU110" s="997"/>
      <c r="DV110" s="998" t="s">
        <v>431</v>
      </c>
      <c r="DW110" s="998"/>
      <c r="DX110" s="998"/>
      <c r="DY110" s="998"/>
      <c r="DZ110" s="999"/>
    </row>
    <row r="111" spans="1:131" s="226" customFormat="1" ht="26.25" customHeight="1" x14ac:dyDescent="0.15">
      <c r="A111" s="1000" t="s">
        <v>432</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431</v>
      </c>
      <c r="AB111" s="1004"/>
      <c r="AC111" s="1004"/>
      <c r="AD111" s="1004"/>
      <c r="AE111" s="1005"/>
      <c r="AF111" s="1006" t="s">
        <v>431</v>
      </c>
      <c r="AG111" s="1004"/>
      <c r="AH111" s="1004"/>
      <c r="AI111" s="1004"/>
      <c r="AJ111" s="1005"/>
      <c r="AK111" s="1006" t="s">
        <v>388</v>
      </c>
      <c r="AL111" s="1004"/>
      <c r="AM111" s="1004"/>
      <c r="AN111" s="1004"/>
      <c r="AO111" s="1005"/>
      <c r="AP111" s="1007" t="s">
        <v>131</v>
      </c>
      <c r="AQ111" s="1008"/>
      <c r="AR111" s="1008"/>
      <c r="AS111" s="1008"/>
      <c r="AT111" s="1009"/>
      <c r="AU111" s="970"/>
      <c r="AV111" s="971"/>
      <c r="AW111" s="971"/>
      <c r="AX111" s="971"/>
      <c r="AY111" s="971"/>
      <c r="AZ111" s="1019" t="s">
        <v>433</v>
      </c>
      <c r="BA111" s="1020"/>
      <c r="BB111" s="1020"/>
      <c r="BC111" s="1020"/>
      <c r="BD111" s="1020"/>
      <c r="BE111" s="1020"/>
      <c r="BF111" s="1020"/>
      <c r="BG111" s="1020"/>
      <c r="BH111" s="1020"/>
      <c r="BI111" s="1020"/>
      <c r="BJ111" s="1020"/>
      <c r="BK111" s="1020"/>
      <c r="BL111" s="1020"/>
      <c r="BM111" s="1020"/>
      <c r="BN111" s="1020"/>
      <c r="BO111" s="1020"/>
      <c r="BP111" s="1021"/>
      <c r="BQ111" s="989" t="s">
        <v>431</v>
      </c>
      <c r="BR111" s="990"/>
      <c r="BS111" s="990"/>
      <c r="BT111" s="990"/>
      <c r="BU111" s="990"/>
      <c r="BV111" s="990" t="s">
        <v>131</v>
      </c>
      <c r="BW111" s="990"/>
      <c r="BX111" s="990"/>
      <c r="BY111" s="990"/>
      <c r="BZ111" s="990"/>
      <c r="CA111" s="990" t="s">
        <v>388</v>
      </c>
      <c r="CB111" s="990"/>
      <c r="CC111" s="990"/>
      <c r="CD111" s="990"/>
      <c r="CE111" s="990"/>
      <c r="CF111" s="984" t="s">
        <v>131</v>
      </c>
      <c r="CG111" s="985"/>
      <c r="CH111" s="985"/>
      <c r="CI111" s="985"/>
      <c r="CJ111" s="985"/>
      <c r="CK111" s="1015"/>
      <c r="CL111" s="1016"/>
      <c r="CM111" s="986" t="s">
        <v>434</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388</v>
      </c>
      <c r="DH111" s="990"/>
      <c r="DI111" s="990"/>
      <c r="DJ111" s="990"/>
      <c r="DK111" s="990"/>
      <c r="DL111" s="990" t="s">
        <v>431</v>
      </c>
      <c r="DM111" s="990"/>
      <c r="DN111" s="990"/>
      <c r="DO111" s="990"/>
      <c r="DP111" s="990"/>
      <c r="DQ111" s="990" t="s">
        <v>388</v>
      </c>
      <c r="DR111" s="990"/>
      <c r="DS111" s="990"/>
      <c r="DT111" s="990"/>
      <c r="DU111" s="990"/>
      <c r="DV111" s="991" t="s">
        <v>131</v>
      </c>
      <c r="DW111" s="991"/>
      <c r="DX111" s="991"/>
      <c r="DY111" s="991"/>
      <c r="DZ111" s="992"/>
    </row>
    <row r="112" spans="1:131" s="226" customFormat="1" ht="26.25" customHeight="1" x14ac:dyDescent="0.15">
      <c r="A112" s="1022" t="s">
        <v>435</v>
      </c>
      <c r="B112" s="1023"/>
      <c r="C112" s="1020" t="s">
        <v>436</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431</v>
      </c>
      <c r="AB112" s="1029"/>
      <c r="AC112" s="1029"/>
      <c r="AD112" s="1029"/>
      <c r="AE112" s="1030"/>
      <c r="AF112" s="1031" t="s">
        <v>431</v>
      </c>
      <c r="AG112" s="1029"/>
      <c r="AH112" s="1029"/>
      <c r="AI112" s="1029"/>
      <c r="AJ112" s="1030"/>
      <c r="AK112" s="1031" t="s">
        <v>131</v>
      </c>
      <c r="AL112" s="1029"/>
      <c r="AM112" s="1029"/>
      <c r="AN112" s="1029"/>
      <c r="AO112" s="1030"/>
      <c r="AP112" s="1032" t="s">
        <v>431</v>
      </c>
      <c r="AQ112" s="1033"/>
      <c r="AR112" s="1033"/>
      <c r="AS112" s="1033"/>
      <c r="AT112" s="1034"/>
      <c r="AU112" s="970"/>
      <c r="AV112" s="971"/>
      <c r="AW112" s="971"/>
      <c r="AX112" s="971"/>
      <c r="AY112" s="971"/>
      <c r="AZ112" s="1019" t="s">
        <v>437</v>
      </c>
      <c r="BA112" s="1020"/>
      <c r="BB112" s="1020"/>
      <c r="BC112" s="1020"/>
      <c r="BD112" s="1020"/>
      <c r="BE112" s="1020"/>
      <c r="BF112" s="1020"/>
      <c r="BG112" s="1020"/>
      <c r="BH112" s="1020"/>
      <c r="BI112" s="1020"/>
      <c r="BJ112" s="1020"/>
      <c r="BK112" s="1020"/>
      <c r="BL112" s="1020"/>
      <c r="BM112" s="1020"/>
      <c r="BN112" s="1020"/>
      <c r="BO112" s="1020"/>
      <c r="BP112" s="1021"/>
      <c r="BQ112" s="989">
        <v>7351954</v>
      </c>
      <c r="BR112" s="990"/>
      <c r="BS112" s="990"/>
      <c r="BT112" s="990"/>
      <c r="BU112" s="990"/>
      <c r="BV112" s="990">
        <v>7235409</v>
      </c>
      <c r="BW112" s="990"/>
      <c r="BX112" s="990"/>
      <c r="BY112" s="990"/>
      <c r="BZ112" s="990"/>
      <c r="CA112" s="990">
        <v>7380282</v>
      </c>
      <c r="CB112" s="990"/>
      <c r="CC112" s="990"/>
      <c r="CD112" s="990"/>
      <c r="CE112" s="990"/>
      <c r="CF112" s="984">
        <v>123.3</v>
      </c>
      <c r="CG112" s="985"/>
      <c r="CH112" s="985"/>
      <c r="CI112" s="985"/>
      <c r="CJ112" s="985"/>
      <c r="CK112" s="1015"/>
      <c r="CL112" s="1016"/>
      <c r="CM112" s="986" t="s">
        <v>438</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131</v>
      </c>
      <c r="DH112" s="990"/>
      <c r="DI112" s="990"/>
      <c r="DJ112" s="990"/>
      <c r="DK112" s="990"/>
      <c r="DL112" s="990" t="s">
        <v>131</v>
      </c>
      <c r="DM112" s="990"/>
      <c r="DN112" s="990"/>
      <c r="DO112" s="990"/>
      <c r="DP112" s="990"/>
      <c r="DQ112" s="990" t="s">
        <v>131</v>
      </c>
      <c r="DR112" s="990"/>
      <c r="DS112" s="990"/>
      <c r="DT112" s="990"/>
      <c r="DU112" s="990"/>
      <c r="DV112" s="991" t="s">
        <v>131</v>
      </c>
      <c r="DW112" s="991"/>
      <c r="DX112" s="991"/>
      <c r="DY112" s="991"/>
      <c r="DZ112" s="992"/>
    </row>
    <row r="113" spans="1:130" s="226" customFormat="1" ht="26.25" customHeight="1" x14ac:dyDescent="0.15">
      <c r="A113" s="1024"/>
      <c r="B113" s="1025"/>
      <c r="C113" s="1020" t="s">
        <v>439</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719780</v>
      </c>
      <c r="AB113" s="1004"/>
      <c r="AC113" s="1004"/>
      <c r="AD113" s="1004"/>
      <c r="AE113" s="1005"/>
      <c r="AF113" s="1006">
        <v>739773</v>
      </c>
      <c r="AG113" s="1004"/>
      <c r="AH113" s="1004"/>
      <c r="AI113" s="1004"/>
      <c r="AJ113" s="1005"/>
      <c r="AK113" s="1006">
        <v>878652</v>
      </c>
      <c r="AL113" s="1004"/>
      <c r="AM113" s="1004"/>
      <c r="AN113" s="1004"/>
      <c r="AO113" s="1005"/>
      <c r="AP113" s="1007">
        <v>14.7</v>
      </c>
      <c r="AQ113" s="1008"/>
      <c r="AR113" s="1008"/>
      <c r="AS113" s="1008"/>
      <c r="AT113" s="1009"/>
      <c r="AU113" s="970"/>
      <c r="AV113" s="971"/>
      <c r="AW113" s="971"/>
      <c r="AX113" s="971"/>
      <c r="AY113" s="971"/>
      <c r="AZ113" s="1019" t="s">
        <v>440</v>
      </c>
      <c r="BA113" s="1020"/>
      <c r="BB113" s="1020"/>
      <c r="BC113" s="1020"/>
      <c r="BD113" s="1020"/>
      <c r="BE113" s="1020"/>
      <c r="BF113" s="1020"/>
      <c r="BG113" s="1020"/>
      <c r="BH113" s="1020"/>
      <c r="BI113" s="1020"/>
      <c r="BJ113" s="1020"/>
      <c r="BK113" s="1020"/>
      <c r="BL113" s="1020"/>
      <c r="BM113" s="1020"/>
      <c r="BN113" s="1020"/>
      <c r="BO113" s="1020"/>
      <c r="BP113" s="1021"/>
      <c r="BQ113" s="989">
        <v>497869</v>
      </c>
      <c r="BR113" s="990"/>
      <c r="BS113" s="990"/>
      <c r="BT113" s="990"/>
      <c r="BU113" s="990"/>
      <c r="BV113" s="990">
        <v>354877</v>
      </c>
      <c r="BW113" s="990"/>
      <c r="BX113" s="990"/>
      <c r="BY113" s="990"/>
      <c r="BZ113" s="990"/>
      <c r="CA113" s="990">
        <v>301546</v>
      </c>
      <c r="CB113" s="990"/>
      <c r="CC113" s="990"/>
      <c r="CD113" s="990"/>
      <c r="CE113" s="990"/>
      <c r="CF113" s="984">
        <v>5</v>
      </c>
      <c r="CG113" s="985"/>
      <c r="CH113" s="985"/>
      <c r="CI113" s="985"/>
      <c r="CJ113" s="985"/>
      <c r="CK113" s="1015"/>
      <c r="CL113" s="1016"/>
      <c r="CM113" s="986" t="s">
        <v>441</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131</v>
      </c>
      <c r="DH113" s="1029"/>
      <c r="DI113" s="1029"/>
      <c r="DJ113" s="1029"/>
      <c r="DK113" s="1030"/>
      <c r="DL113" s="1031" t="s">
        <v>431</v>
      </c>
      <c r="DM113" s="1029"/>
      <c r="DN113" s="1029"/>
      <c r="DO113" s="1029"/>
      <c r="DP113" s="1030"/>
      <c r="DQ113" s="1031" t="s">
        <v>131</v>
      </c>
      <c r="DR113" s="1029"/>
      <c r="DS113" s="1029"/>
      <c r="DT113" s="1029"/>
      <c r="DU113" s="1030"/>
      <c r="DV113" s="1032" t="s">
        <v>431</v>
      </c>
      <c r="DW113" s="1033"/>
      <c r="DX113" s="1033"/>
      <c r="DY113" s="1033"/>
      <c r="DZ113" s="1034"/>
    </row>
    <row r="114" spans="1:130" s="226" customFormat="1" ht="26.25" customHeight="1" x14ac:dyDescent="0.15">
      <c r="A114" s="1024"/>
      <c r="B114" s="1025"/>
      <c r="C114" s="1020" t="s">
        <v>442</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117706</v>
      </c>
      <c r="AB114" s="1029"/>
      <c r="AC114" s="1029"/>
      <c r="AD114" s="1029"/>
      <c r="AE114" s="1030"/>
      <c r="AF114" s="1031">
        <v>128060</v>
      </c>
      <c r="AG114" s="1029"/>
      <c r="AH114" s="1029"/>
      <c r="AI114" s="1029"/>
      <c r="AJ114" s="1030"/>
      <c r="AK114" s="1031">
        <v>129469</v>
      </c>
      <c r="AL114" s="1029"/>
      <c r="AM114" s="1029"/>
      <c r="AN114" s="1029"/>
      <c r="AO114" s="1030"/>
      <c r="AP114" s="1032">
        <v>2.2000000000000002</v>
      </c>
      <c r="AQ114" s="1033"/>
      <c r="AR114" s="1033"/>
      <c r="AS114" s="1033"/>
      <c r="AT114" s="1034"/>
      <c r="AU114" s="970"/>
      <c r="AV114" s="971"/>
      <c r="AW114" s="971"/>
      <c r="AX114" s="971"/>
      <c r="AY114" s="971"/>
      <c r="AZ114" s="1019" t="s">
        <v>443</v>
      </c>
      <c r="BA114" s="1020"/>
      <c r="BB114" s="1020"/>
      <c r="BC114" s="1020"/>
      <c r="BD114" s="1020"/>
      <c r="BE114" s="1020"/>
      <c r="BF114" s="1020"/>
      <c r="BG114" s="1020"/>
      <c r="BH114" s="1020"/>
      <c r="BI114" s="1020"/>
      <c r="BJ114" s="1020"/>
      <c r="BK114" s="1020"/>
      <c r="BL114" s="1020"/>
      <c r="BM114" s="1020"/>
      <c r="BN114" s="1020"/>
      <c r="BO114" s="1020"/>
      <c r="BP114" s="1021"/>
      <c r="BQ114" s="989">
        <v>1905388</v>
      </c>
      <c r="BR114" s="990"/>
      <c r="BS114" s="990"/>
      <c r="BT114" s="990"/>
      <c r="BU114" s="990"/>
      <c r="BV114" s="990">
        <v>1983656</v>
      </c>
      <c r="BW114" s="990"/>
      <c r="BX114" s="990"/>
      <c r="BY114" s="990"/>
      <c r="BZ114" s="990"/>
      <c r="CA114" s="990">
        <v>1710059</v>
      </c>
      <c r="CB114" s="990"/>
      <c r="CC114" s="990"/>
      <c r="CD114" s="990"/>
      <c r="CE114" s="990"/>
      <c r="CF114" s="984">
        <v>28.6</v>
      </c>
      <c r="CG114" s="985"/>
      <c r="CH114" s="985"/>
      <c r="CI114" s="985"/>
      <c r="CJ114" s="985"/>
      <c r="CK114" s="1015"/>
      <c r="CL114" s="1016"/>
      <c r="CM114" s="986" t="s">
        <v>444</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131</v>
      </c>
      <c r="DH114" s="1029"/>
      <c r="DI114" s="1029"/>
      <c r="DJ114" s="1029"/>
      <c r="DK114" s="1030"/>
      <c r="DL114" s="1031" t="s">
        <v>131</v>
      </c>
      <c r="DM114" s="1029"/>
      <c r="DN114" s="1029"/>
      <c r="DO114" s="1029"/>
      <c r="DP114" s="1030"/>
      <c r="DQ114" s="1031" t="s">
        <v>431</v>
      </c>
      <c r="DR114" s="1029"/>
      <c r="DS114" s="1029"/>
      <c r="DT114" s="1029"/>
      <c r="DU114" s="1030"/>
      <c r="DV114" s="1032" t="s">
        <v>431</v>
      </c>
      <c r="DW114" s="1033"/>
      <c r="DX114" s="1033"/>
      <c r="DY114" s="1033"/>
      <c r="DZ114" s="1034"/>
    </row>
    <row r="115" spans="1:130" s="226" customFormat="1" ht="26.25" customHeight="1" x14ac:dyDescent="0.15">
      <c r="A115" s="1024"/>
      <c r="B115" s="1025"/>
      <c r="C115" s="1020" t="s">
        <v>445</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t="s">
        <v>431</v>
      </c>
      <c r="AB115" s="1004"/>
      <c r="AC115" s="1004"/>
      <c r="AD115" s="1004"/>
      <c r="AE115" s="1005"/>
      <c r="AF115" s="1006" t="s">
        <v>131</v>
      </c>
      <c r="AG115" s="1004"/>
      <c r="AH115" s="1004"/>
      <c r="AI115" s="1004"/>
      <c r="AJ115" s="1005"/>
      <c r="AK115" s="1006" t="s">
        <v>131</v>
      </c>
      <c r="AL115" s="1004"/>
      <c r="AM115" s="1004"/>
      <c r="AN115" s="1004"/>
      <c r="AO115" s="1005"/>
      <c r="AP115" s="1007" t="s">
        <v>131</v>
      </c>
      <c r="AQ115" s="1008"/>
      <c r="AR115" s="1008"/>
      <c r="AS115" s="1008"/>
      <c r="AT115" s="1009"/>
      <c r="AU115" s="970"/>
      <c r="AV115" s="971"/>
      <c r="AW115" s="971"/>
      <c r="AX115" s="971"/>
      <c r="AY115" s="971"/>
      <c r="AZ115" s="1019" t="s">
        <v>446</v>
      </c>
      <c r="BA115" s="1020"/>
      <c r="BB115" s="1020"/>
      <c r="BC115" s="1020"/>
      <c r="BD115" s="1020"/>
      <c r="BE115" s="1020"/>
      <c r="BF115" s="1020"/>
      <c r="BG115" s="1020"/>
      <c r="BH115" s="1020"/>
      <c r="BI115" s="1020"/>
      <c r="BJ115" s="1020"/>
      <c r="BK115" s="1020"/>
      <c r="BL115" s="1020"/>
      <c r="BM115" s="1020"/>
      <c r="BN115" s="1020"/>
      <c r="BO115" s="1020"/>
      <c r="BP115" s="1021"/>
      <c r="BQ115" s="989" t="s">
        <v>131</v>
      </c>
      <c r="BR115" s="990"/>
      <c r="BS115" s="990"/>
      <c r="BT115" s="990"/>
      <c r="BU115" s="990"/>
      <c r="BV115" s="990" t="s">
        <v>131</v>
      </c>
      <c r="BW115" s="990"/>
      <c r="BX115" s="990"/>
      <c r="BY115" s="990"/>
      <c r="BZ115" s="990"/>
      <c r="CA115" s="990" t="s">
        <v>131</v>
      </c>
      <c r="CB115" s="990"/>
      <c r="CC115" s="990"/>
      <c r="CD115" s="990"/>
      <c r="CE115" s="990"/>
      <c r="CF115" s="984" t="s">
        <v>431</v>
      </c>
      <c r="CG115" s="985"/>
      <c r="CH115" s="985"/>
      <c r="CI115" s="985"/>
      <c r="CJ115" s="985"/>
      <c r="CK115" s="1015"/>
      <c r="CL115" s="1016"/>
      <c r="CM115" s="1019" t="s">
        <v>447</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131</v>
      </c>
      <c r="DH115" s="1029"/>
      <c r="DI115" s="1029"/>
      <c r="DJ115" s="1029"/>
      <c r="DK115" s="1030"/>
      <c r="DL115" s="1031" t="s">
        <v>131</v>
      </c>
      <c r="DM115" s="1029"/>
      <c r="DN115" s="1029"/>
      <c r="DO115" s="1029"/>
      <c r="DP115" s="1030"/>
      <c r="DQ115" s="1031" t="s">
        <v>431</v>
      </c>
      <c r="DR115" s="1029"/>
      <c r="DS115" s="1029"/>
      <c r="DT115" s="1029"/>
      <c r="DU115" s="1030"/>
      <c r="DV115" s="1032" t="s">
        <v>431</v>
      </c>
      <c r="DW115" s="1033"/>
      <c r="DX115" s="1033"/>
      <c r="DY115" s="1033"/>
      <c r="DZ115" s="1034"/>
    </row>
    <row r="116" spans="1:130" s="226" customFormat="1" ht="26.25" customHeight="1" x14ac:dyDescent="0.15">
      <c r="A116" s="1026"/>
      <c r="B116" s="1027"/>
      <c r="C116" s="1035" t="s">
        <v>448</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v>577</v>
      </c>
      <c r="AB116" s="1029"/>
      <c r="AC116" s="1029"/>
      <c r="AD116" s="1029"/>
      <c r="AE116" s="1030"/>
      <c r="AF116" s="1031">
        <v>630</v>
      </c>
      <c r="AG116" s="1029"/>
      <c r="AH116" s="1029"/>
      <c r="AI116" s="1029"/>
      <c r="AJ116" s="1030"/>
      <c r="AK116" s="1031">
        <v>961</v>
      </c>
      <c r="AL116" s="1029"/>
      <c r="AM116" s="1029"/>
      <c r="AN116" s="1029"/>
      <c r="AO116" s="1030"/>
      <c r="AP116" s="1032">
        <v>0</v>
      </c>
      <c r="AQ116" s="1033"/>
      <c r="AR116" s="1033"/>
      <c r="AS116" s="1033"/>
      <c r="AT116" s="1034"/>
      <c r="AU116" s="970"/>
      <c r="AV116" s="971"/>
      <c r="AW116" s="971"/>
      <c r="AX116" s="971"/>
      <c r="AY116" s="971"/>
      <c r="AZ116" s="1037" t="s">
        <v>449</v>
      </c>
      <c r="BA116" s="1038"/>
      <c r="BB116" s="1038"/>
      <c r="BC116" s="1038"/>
      <c r="BD116" s="1038"/>
      <c r="BE116" s="1038"/>
      <c r="BF116" s="1038"/>
      <c r="BG116" s="1038"/>
      <c r="BH116" s="1038"/>
      <c r="BI116" s="1038"/>
      <c r="BJ116" s="1038"/>
      <c r="BK116" s="1038"/>
      <c r="BL116" s="1038"/>
      <c r="BM116" s="1038"/>
      <c r="BN116" s="1038"/>
      <c r="BO116" s="1038"/>
      <c r="BP116" s="1039"/>
      <c r="BQ116" s="989" t="s">
        <v>131</v>
      </c>
      <c r="BR116" s="990"/>
      <c r="BS116" s="990"/>
      <c r="BT116" s="990"/>
      <c r="BU116" s="990"/>
      <c r="BV116" s="990" t="s">
        <v>431</v>
      </c>
      <c r="BW116" s="990"/>
      <c r="BX116" s="990"/>
      <c r="BY116" s="990"/>
      <c r="BZ116" s="990"/>
      <c r="CA116" s="990" t="s">
        <v>131</v>
      </c>
      <c r="CB116" s="990"/>
      <c r="CC116" s="990"/>
      <c r="CD116" s="990"/>
      <c r="CE116" s="990"/>
      <c r="CF116" s="984" t="s">
        <v>431</v>
      </c>
      <c r="CG116" s="985"/>
      <c r="CH116" s="985"/>
      <c r="CI116" s="985"/>
      <c r="CJ116" s="985"/>
      <c r="CK116" s="1015"/>
      <c r="CL116" s="1016"/>
      <c r="CM116" s="986" t="s">
        <v>450</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131</v>
      </c>
      <c r="DH116" s="1029"/>
      <c r="DI116" s="1029"/>
      <c r="DJ116" s="1029"/>
      <c r="DK116" s="1030"/>
      <c r="DL116" s="1031" t="s">
        <v>131</v>
      </c>
      <c r="DM116" s="1029"/>
      <c r="DN116" s="1029"/>
      <c r="DO116" s="1029"/>
      <c r="DP116" s="1030"/>
      <c r="DQ116" s="1031" t="s">
        <v>131</v>
      </c>
      <c r="DR116" s="1029"/>
      <c r="DS116" s="1029"/>
      <c r="DT116" s="1029"/>
      <c r="DU116" s="1030"/>
      <c r="DV116" s="1032" t="s">
        <v>131</v>
      </c>
      <c r="DW116" s="1033"/>
      <c r="DX116" s="1033"/>
      <c r="DY116" s="1033"/>
      <c r="DZ116" s="1034"/>
    </row>
    <row r="117" spans="1:130" s="226" customFormat="1" ht="26.25" customHeight="1" x14ac:dyDescent="0.15">
      <c r="A117" s="974" t="s">
        <v>183</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451</v>
      </c>
      <c r="Z117" s="956"/>
      <c r="AA117" s="1046">
        <v>2614056</v>
      </c>
      <c r="AB117" s="1047"/>
      <c r="AC117" s="1047"/>
      <c r="AD117" s="1047"/>
      <c r="AE117" s="1048"/>
      <c r="AF117" s="1049">
        <v>2665971</v>
      </c>
      <c r="AG117" s="1047"/>
      <c r="AH117" s="1047"/>
      <c r="AI117" s="1047"/>
      <c r="AJ117" s="1048"/>
      <c r="AK117" s="1049">
        <v>2884277</v>
      </c>
      <c r="AL117" s="1047"/>
      <c r="AM117" s="1047"/>
      <c r="AN117" s="1047"/>
      <c r="AO117" s="1048"/>
      <c r="AP117" s="1050"/>
      <c r="AQ117" s="1051"/>
      <c r="AR117" s="1051"/>
      <c r="AS117" s="1051"/>
      <c r="AT117" s="1052"/>
      <c r="AU117" s="970"/>
      <c r="AV117" s="971"/>
      <c r="AW117" s="971"/>
      <c r="AX117" s="971"/>
      <c r="AY117" s="971"/>
      <c r="AZ117" s="1037" t="s">
        <v>452</v>
      </c>
      <c r="BA117" s="1038"/>
      <c r="BB117" s="1038"/>
      <c r="BC117" s="1038"/>
      <c r="BD117" s="1038"/>
      <c r="BE117" s="1038"/>
      <c r="BF117" s="1038"/>
      <c r="BG117" s="1038"/>
      <c r="BH117" s="1038"/>
      <c r="BI117" s="1038"/>
      <c r="BJ117" s="1038"/>
      <c r="BK117" s="1038"/>
      <c r="BL117" s="1038"/>
      <c r="BM117" s="1038"/>
      <c r="BN117" s="1038"/>
      <c r="BO117" s="1038"/>
      <c r="BP117" s="1039"/>
      <c r="BQ117" s="989" t="s">
        <v>131</v>
      </c>
      <c r="BR117" s="990"/>
      <c r="BS117" s="990"/>
      <c r="BT117" s="990"/>
      <c r="BU117" s="990"/>
      <c r="BV117" s="990" t="s">
        <v>131</v>
      </c>
      <c r="BW117" s="990"/>
      <c r="BX117" s="990"/>
      <c r="BY117" s="990"/>
      <c r="BZ117" s="990"/>
      <c r="CA117" s="990" t="s">
        <v>453</v>
      </c>
      <c r="CB117" s="990"/>
      <c r="CC117" s="990"/>
      <c r="CD117" s="990"/>
      <c r="CE117" s="990"/>
      <c r="CF117" s="984" t="s">
        <v>131</v>
      </c>
      <c r="CG117" s="985"/>
      <c r="CH117" s="985"/>
      <c r="CI117" s="985"/>
      <c r="CJ117" s="985"/>
      <c r="CK117" s="1015"/>
      <c r="CL117" s="1016"/>
      <c r="CM117" s="986" t="s">
        <v>454</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131</v>
      </c>
      <c r="DH117" s="1029"/>
      <c r="DI117" s="1029"/>
      <c r="DJ117" s="1029"/>
      <c r="DK117" s="1030"/>
      <c r="DL117" s="1031" t="s">
        <v>131</v>
      </c>
      <c r="DM117" s="1029"/>
      <c r="DN117" s="1029"/>
      <c r="DO117" s="1029"/>
      <c r="DP117" s="1030"/>
      <c r="DQ117" s="1031" t="s">
        <v>131</v>
      </c>
      <c r="DR117" s="1029"/>
      <c r="DS117" s="1029"/>
      <c r="DT117" s="1029"/>
      <c r="DU117" s="1030"/>
      <c r="DV117" s="1032" t="s">
        <v>455</v>
      </c>
      <c r="DW117" s="1033"/>
      <c r="DX117" s="1033"/>
      <c r="DY117" s="1033"/>
      <c r="DZ117" s="1034"/>
    </row>
    <row r="118" spans="1:130" s="226" customFormat="1" ht="26.25" customHeight="1" x14ac:dyDescent="0.15">
      <c r="A118" s="974" t="s">
        <v>426</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424</v>
      </c>
      <c r="AB118" s="955"/>
      <c r="AC118" s="955"/>
      <c r="AD118" s="955"/>
      <c r="AE118" s="956"/>
      <c r="AF118" s="954" t="s">
        <v>303</v>
      </c>
      <c r="AG118" s="955"/>
      <c r="AH118" s="955"/>
      <c r="AI118" s="955"/>
      <c r="AJ118" s="956"/>
      <c r="AK118" s="954" t="s">
        <v>302</v>
      </c>
      <c r="AL118" s="955"/>
      <c r="AM118" s="955"/>
      <c r="AN118" s="955"/>
      <c r="AO118" s="956"/>
      <c r="AP118" s="1041" t="s">
        <v>425</v>
      </c>
      <c r="AQ118" s="1042"/>
      <c r="AR118" s="1042"/>
      <c r="AS118" s="1042"/>
      <c r="AT118" s="1043"/>
      <c r="AU118" s="970"/>
      <c r="AV118" s="971"/>
      <c r="AW118" s="971"/>
      <c r="AX118" s="971"/>
      <c r="AY118" s="971"/>
      <c r="AZ118" s="1044" t="s">
        <v>456</v>
      </c>
      <c r="BA118" s="1035"/>
      <c r="BB118" s="1035"/>
      <c r="BC118" s="1035"/>
      <c r="BD118" s="1035"/>
      <c r="BE118" s="1035"/>
      <c r="BF118" s="1035"/>
      <c r="BG118" s="1035"/>
      <c r="BH118" s="1035"/>
      <c r="BI118" s="1035"/>
      <c r="BJ118" s="1035"/>
      <c r="BK118" s="1035"/>
      <c r="BL118" s="1035"/>
      <c r="BM118" s="1035"/>
      <c r="BN118" s="1035"/>
      <c r="BO118" s="1035"/>
      <c r="BP118" s="1036"/>
      <c r="BQ118" s="1067" t="s">
        <v>131</v>
      </c>
      <c r="BR118" s="1068"/>
      <c r="BS118" s="1068"/>
      <c r="BT118" s="1068"/>
      <c r="BU118" s="1068"/>
      <c r="BV118" s="1068" t="s">
        <v>131</v>
      </c>
      <c r="BW118" s="1068"/>
      <c r="BX118" s="1068"/>
      <c r="BY118" s="1068"/>
      <c r="BZ118" s="1068"/>
      <c r="CA118" s="1068" t="s">
        <v>131</v>
      </c>
      <c r="CB118" s="1068"/>
      <c r="CC118" s="1068"/>
      <c r="CD118" s="1068"/>
      <c r="CE118" s="1068"/>
      <c r="CF118" s="984" t="s">
        <v>131</v>
      </c>
      <c r="CG118" s="985"/>
      <c r="CH118" s="985"/>
      <c r="CI118" s="985"/>
      <c r="CJ118" s="985"/>
      <c r="CK118" s="1015"/>
      <c r="CL118" s="1016"/>
      <c r="CM118" s="986" t="s">
        <v>457</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131</v>
      </c>
      <c r="DH118" s="1029"/>
      <c r="DI118" s="1029"/>
      <c r="DJ118" s="1029"/>
      <c r="DK118" s="1030"/>
      <c r="DL118" s="1031" t="s">
        <v>388</v>
      </c>
      <c r="DM118" s="1029"/>
      <c r="DN118" s="1029"/>
      <c r="DO118" s="1029"/>
      <c r="DP118" s="1030"/>
      <c r="DQ118" s="1031" t="s">
        <v>131</v>
      </c>
      <c r="DR118" s="1029"/>
      <c r="DS118" s="1029"/>
      <c r="DT118" s="1029"/>
      <c r="DU118" s="1030"/>
      <c r="DV118" s="1032" t="s">
        <v>131</v>
      </c>
      <c r="DW118" s="1033"/>
      <c r="DX118" s="1033"/>
      <c r="DY118" s="1033"/>
      <c r="DZ118" s="1034"/>
    </row>
    <row r="119" spans="1:130" s="226" customFormat="1" ht="26.25" customHeight="1" x14ac:dyDescent="0.15">
      <c r="A119" s="1128" t="s">
        <v>429</v>
      </c>
      <c r="B119" s="1014"/>
      <c r="C119" s="993" t="s">
        <v>430</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131</v>
      </c>
      <c r="AB119" s="962"/>
      <c r="AC119" s="962"/>
      <c r="AD119" s="962"/>
      <c r="AE119" s="963"/>
      <c r="AF119" s="964" t="s">
        <v>388</v>
      </c>
      <c r="AG119" s="962"/>
      <c r="AH119" s="962"/>
      <c r="AI119" s="962"/>
      <c r="AJ119" s="963"/>
      <c r="AK119" s="964" t="s">
        <v>131</v>
      </c>
      <c r="AL119" s="962"/>
      <c r="AM119" s="962"/>
      <c r="AN119" s="962"/>
      <c r="AO119" s="963"/>
      <c r="AP119" s="965" t="s">
        <v>131</v>
      </c>
      <c r="AQ119" s="966"/>
      <c r="AR119" s="966"/>
      <c r="AS119" s="966"/>
      <c r="AT119" s="967"/>
      <c r="AU119" s="972"/>
      <c r="AV119" s="973"/>
      <c r="AW119" s="973"/>
      <c r="AX119" s="973"/>
      <c r="AY119" s="973"/>
      <c r="AZ119" s="257" t="s">
        <v>183</v>
      </c>
      <c r="BA119" s="257"/>
      <c r="BB119" s="257"/>
      <c r="BC119" s="257"/>
      <c r="BD119" s="257"/>
      <c r="BE119" s="257"/>
      <c r="BF119" s="257"/>
      <c r="BG119" s="257"/>
      <c r="BH119" s="257"/>
      <c r="BI119" s="257"/>
      <c r="BJ119" s="257"/>
      <c r="BK119" s="257"/>
      <c r="BL119" s="257"/>
      <c r="BM119" s="257"/>
      <c r="BN119" s="257"/>
      <c r="BO119" s="1045" t="s">
        <v>458</v>
      </c>
      <c r="BP119" s="1076"/>
      <c r="BQ119" s="1067">
        <v>25637551</v>
      </c>
      <c r="BR119" s="1068"/>
      <c r="BS119" s="1068"/>
      <c r="BT119" s="1068"/>
      <c r="BU119" s="1068"/>
      <c r="BV119" s="1068">
        <v>24896085</v>
      </c>
      <c r="BW119" s="1068"/>
      <c r="BX119" s="1068"/>
      <c r="BY119" s="1068"/>
      <c r="BZ119" s="1068"/>
      <c r="CA119" s="1068">
        <v>24328235</v>
      </c>
      <c r="CB119" s="1068"/>
      <c r="CC119" s="1068"/>
      <c r="CD119" s="1068"/>
      <c r="CE119" s="1068"/>
      <c r="CF119" s="1069"/>
      <c r="CG119" s="1070"/>
      <c r="CH119" s="1070"/>
      <c r="CI119" s="1070"/>
      <c r="CJ119" s="1071"/>
      <c r="CK119" s="1017"/>
      <c r="CL119" s="1018"/>
      <c r="CM119" s="1072" t="s">
        <v>459</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131</v>
      </c>
      <c r="DH119" s="1054"/>
      <c r="DI119" s="1054"/>
      <c r="DJ119" s="1054"/>
      <c r="DK119" s="1055"/>
      <c r="DL119" s="1053" t="s">
        <v>131</v>
      </c>
      <c r="DM119" s="1054"/>
      <c r="DN119" s="1054"/>
      <c r="DO119" s="1054"/>
      <c r="DP119" s="1055"/>
      <c r="DQ119" s="1053" t="s">
        <v>131</v>
      </c>
      <c r="DR119" s="1054"/>
      <c r="DS119" s="1054"/>
      <c r="DT119" s="1054"/>
      <c r="DU119" s="1055"/>
      <c r="DV119" s="1056" t="s">
        <v>131</v>
      </c>
      <c r="DW119" s="1057"/>
      <c r="DX119" s="1057"/>
      <c r="DY119" s="1057"/>
      <c r="DZ119" s="1058"/>
    </row>
    <row r="120" spans="1:130" s="226" customFormat="1" ht="26.25" customHeight="1" x14ac:dyDescent="0.15">
      <c r="A120" s="1129"/>
      <c r="B120" s="1016"/>
      <c r="C120" s="986" t="s">
        <v>434</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131</v>
      </c>
      <c r="AB120" s="1029"/>
      <c r="AC120" s="1029"/>
      <c r="AD120" s="1029"/>
      <c r="AE120" s="1030"/>
      <c r="AF120" s="1031" t="s">
        <v>388</v>
      </c>
      <c r="AG120" s="1029"/>
      <c r="AH120" s="1029"/>
      <c r="AI120" s="1029"/>
      <c r="AJ120" s="1030"/>
      <c r="AK120" s="1031" t="s">
        <v>131</v>
      </c>
      <c r="AL120" s="1029"/>
      <c r="AM120" s="1029"/>
      <c r="AN120" s="1029"/>
      <c r="AO120" s="1030"/>
      <c r="AP120" s="1032" t="s">
        <v>131</v>
      </c>
      <c r="AQ120" s="1033"/>
      <c r="AR120" s="1033"/>
      <c r="AS120" s="1033"/>
      <c r="AT120" s="1034"/>
      <c r="AU120" s="1059" t="s">
        <v>460</v>
      </c>
      <c r="AV120" s="1060"/>
      <c r="AW120" s="1060"/>
      <c r="AX120" s="1060"/>
      <c r="AY120" s="1061"/>
      <c r="AZ120" s="1010" t="s">
        <v>461</v>
      </c>
      <c r="BA120" s="959"/>
      <c r="BB120" s="959"/>
      <c r="BC120" s="959"/>
      <c r="BD120" s="959"/>
      <c r="BE120" s="959"/>
      <c r="BF120" s="959"/>
      <c r="BG120" s="959"/>
      <c r="BH120" s="959"/>
      <c r="BI120" s="959"/>
      <c r="BJ120" s="959"/>
      <c r="BK120" s="959"/>
      <c r="BL120" s="959"/>
      <c r="BM120" s="959"/>
      <c r="BN120" s="959"/>
      <c r="BO120" s="959"/>
      <c r="BP120" s="960"/>
      <c r="BQ120" s="996">
        <v>5362298</v>
      </c>
      <c r="BR120" s="997"/>
      <c r="BS120" s="997"/>
      <c r="BT120" s="997"/>
      <c r="BU120" s="997"/>
      <c r="BV120" s="997">
        <v>5331839</v>
      </c>
      <c r="BW120" s="997"/>
      <c r="BX120" s="997"/>
      <c r="BY120" s="997"/>
      <c r="BZ120" s="997"/>
      <c r="CA120" s="997">
        <v>5101278</v>
      </c>
      <c r="CB120" s="997"/>
      <c r="CC120" s="997"/>
      <c r="CD120" s="997"/>
      <c r="CE120" s="997"/>
      <c r="CF120" s="1011">
        <v>85.3</v>
      </c>
      <c r="CG120" s="1012"/>
      <c r="CH120" s="1012"/>
      <c r="CI120" s="1012"/>
      <c r="CJ120" s="1012"/>
      <c r="CK120" s="1077" t="s">
        <v>462</v>
      </c>
      <c r="CL120" s="1078"/>
      <c r="CM120" s="1078"/>
      <c r="CN120" s="1078"/>
      <c r="CO120" s="1079"/>
      <c r="CP120" s="1085" t="s">
        <v>405</v>
      </c>
      <c r="CQ120" s="1086"/>
      <c r="CR120" s="1086"/>
      <c r="CS120" s="1086"/>
      <c r="CT120" s="1086"/>
      <c r="CU120" s="1086"/>
      <c r="CV120" s="1086"/>
      <c r="CW120" s="1086"/>
      <c r="CX120" s="1086"/>
      <c r="CY120" s="1086"/>
      <c r="CZ120" s="1086"/>
      <c r="DA120" s="1086"/>
      <c r="DB120" s="1086"/>
      <c r="DC120" s="1086"/>
      <c r="DD120" s="1086"/>
      <c r="DE120" s="1086"/>
      <c r="DF120" s="1087"/>
      <c r="DG120" s="996" t="s">
        <v>131</v>
      </c>
      <c r="DH120" s="997"/>
      <c r="DI120" s="997"/>
      <c r="DJ120" s="997"/>
      <c r="DK120" s="997"/>
      <c r="DL120" s="997" t="s">
        <v>388</v>
      </c>
      <c r="DM120" s="997"/>
      <c r="DN120" s="997"/>
      <c r="DO120" s="997"/>
      <c r="DP120" s="997"/>
      <c r="DQ120" s="997">
        <v>6786214</v>
      </c>
      <c r="DR120" s="997"/>
      <c r="DS120" s="997"/>
      <c r="DT120" s="997"/>
      <c r="DU120" s="997"/>
      <c r="DV120" s="998">
        <v>113.4</v>
      </c>
      <c r="DW120" s="998"/>
      <c r="DX120" s="998"/>
      <c r="DY120" s="998"/>
      <c r="DZ120" s="999"/>
    </row>
    <row r="121" spans="1:130" s="226" customFormat="1" ht="26.25" customHeight="1" x14ac:dyDescent="0.15">
      <c r="A121" s="1129"/>
      <c r="B121" s="1016"/>
      <c r="C121" s="1037" t="s">
        <v>463</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131</v>
      </c>
      <c r="AB121" s="1029"/>
      <c r="AC121" s="1029"/>
      <c r="AD121" s="1029"/>
      <c r="AE121" s="1030"/>
      <c r="AF121" s="1031" t="s">
        <v>455</v>
      </c>
      <c r="AG121" s="1029"/>
      <c r="AH121" s="1029"/>
      <c r="AI121" s="1029"/>
      <c r="AJ121" s="1030"/>
      <c r="AK121" s="1031" t="s">
        <v>131</v>
      </c>
      <c r="AL121" s="1029"/>
      <c r="AM121" s="1029"/>
      <c r="AN121" s="1029"/>
      <c r="AO121" s="1030"/>
      <c r="AP121" s="1032" t="s">
        <v>131</v>
      </c>
      <c r="AQ121" s="1033"/>
      <c r="AR121" s="1033"/>
      <c r="AS121" s="1033"/>
      <c r="AT121" s="1034"/>
      <c r="AU121" s="1062"/>
      <c r="AV121" s="1063"/>
      <c r="AW121" s="1063"/>
      <c r="AX121" s="1063"/>
      <c r="AY121" s="1064"/>
      <c r="AZ121" s="1019" t="s">
        <v>464</v>
      </c>
      <c r="BA121" s="1020"/>
      <c r="BB121" s="1020"/>
      <c r="BC121" s="1020"/>
      <c r="BD121" s="1020"/>
      <c r="BE121" s="1020"/>
      <c r="BF121" s="1020"/>
      <c r="BG121" s="1020"/>
      <c r="BH121" s="1020"/>
      <c r="BI121" s="1020"/>
      <c r="BJ121" s="1020"/>
      <c r="BK121" s="1020"/>
      <c r="BL121" s="1020"/>
      <c r="BM121" s="1020"/>
      <c r="BN121" s="1020"/>
      <c r="BO121" s="1020"/>
      <c r="BP121" s="1021"/>
      <c r="BQ121" s="989">
        <v>570219</v>
      </c>
      <c r="BR121" s="990"/>
      <c r="BS121" s="990"/>
      <c r="BT121" s="990"/>
      <c r="BU121" s="990"/>
      <c r="BV121" s="990">
        <v>467046</v>
      </c>
      <c r="BW121" s="990"/>
      <c r="BX121" s="990"/>
      <c r="BY121" s="990"/>
      <c r="BZ121" s="990"/>
      <c r="CA121" s="990">
        <v>396063</v>
      </c>
      <c r="CB121" s="990"/>
      <c r="CC121" s="990"/>
      <c r="CD121" s="990"/>
      <c r="CE121" s="990"/>
      <c r="CF121" s="984">
        <v>6.6</v>
      </c>
      <c r="CG121" s="985"/>
      <c r="CH121" s="985"/>
      <c r="CI121" s="985"/>
      <c r="CJ121" s="985"/>
      <c r="CK121" s="1080"/>
      <c r="CL121" s="1081"/>
      <c r="CM121" s="1081"/>
      <c r="CN121" s="1081"/>
      <c r="CO121" s="1082"/>
      <c r="CP121" s="1090" t="s">
        <v>403</v>
      </c>
      <c r="CQ121" s="1091"/>
      <c r="CR121" s="1091"/>
      <c r="CS121" s="1091"/>
      <c r="CT121" s="1091"/>
      <c r="CU121" s="1091"/>
      <c r="CV121" s="1091"/>
      <c r="CW121" s="1091"/>
      <c r="CX121" s="1091"/>
      <c r="CY121" s="1091"/>
      <c r="CZ121" s="1091"/>
      <c r="DA121" s="1091"/>
      <c r="DB121" s="1091"/>
      <c r="DC121" s="1091"/>
      <c r="DD121" s="1091"/>
      <c r="DE121" s="1091"/>
      <c r="DF121" s="1092"/>
      <c r="DG121" s="989" t="s">
        <v>131</v>
      </c>
      <c r="DH121" s="990"/>
      <c r="DI121" s="990"/>
      <c r="DJ121" s="990"/>
      <c r="DK121" s="990"/>
      <c r="DL121" s="990" t="s">
        <v>388</v>
      </c>
      <c r="DM121" s="990"/>
      <c r="DN121" s="990"/>
      <c r="DO121" s="990"/>
      <c r="DP121" s="990"/>
      <c r="DQ121" s="990">
        <v>594068</v>
      </c>
      <c r="DR121" s="990"/>
      <c r="DS121" s="990"/>
      <c r="DT121" s="990"/>
      <c r="DU121" s="990"/>
      <c r="DV121" s="991">
        <v>9.9</v>
      </c>
      <c r="DW121" s="991"/>
      <c r="DX121" s="991"/>
      <c r="DY121" s="991"/>
      <c r="DZ121" s="992"/>
    </row>
    <row r="122" spans="1:130" s="226" customFormat="1" ht="26.25" customHeight="1" x14ac:dyDescent="0.15">
      <c r="A122" s="1129"/>
      <c r="B122" s="1016"/>
      <c r="C122" s="986" t="s">
        <v>444</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388</v>
      </c>
      <c r="AB122" s="1029"/>
      <c r="AC122" s="1029"/>
      <c r="AD122" s="1029"/>
      <c r="AE122" s="1030"/>
      <c r="AF122" s="1031" t="s">
        <v>131</v>
      </c>
      <c r="AG122" s="1029"/>
      <c r="AH122" s="1029"/>
      <c r="AI122" s="1029"/>
      <c r="AJ122" s="1030"/>
      <c r="AK122" s="1031" t="s">
        <v>131</v>
      </c>
      <c r="AL122" s="1029"/>
      <c r="AM122" s="1029"/>
      <c r="AN122" s="1029"/>
      <c r="AO122" s="1030"/>
      <c r="AP122" s="1032" t="s">
        <v>131</v>
      </c>
      <c r="AQ122" s="1033"/>
      <c r="AR122" s="1033"/>
      <c r="AS122" s="1033"/>
      <c r="AT122" s="1034"/>
      <c r="AU122" s="1062"/>
      <c r="AV122" s="1063"/>
      <c r="AW122" s="1063"/>
      <c r="AX122" s="1063"/>
      <c r="AY122" s="1064"/>
      <c r="AZ122" s="1044" t="s">
        <v>465</v>
      </c>
      <c r="BA122" s="1035"/>
      <c r="BB122" s="1035"/>
      <c r="BC122" s="1035"/>
      <c r="BD122" s="1035"/>
      <c r="BE122" s="1035"/>
      <c r="BF122" s="1035"/>
      <c r="BG122" s="1035"/>
      <c r="BH122" s="1035"/>
      <c r="BI122" s="1035"/>
      <c r="BJ122" s="1035"/>
      <c r="BK122" s="1035"/>
      <c r="BL122" s="1035"/>
      <c r="BM122" s="1035"/>
      <c r="BN122" s="1035"/>
      <c r="BO122" s="1035"/>
      <c r="BP122" s="1036"/>
      <c r="BQ122" s="1067">
        <v>17893548</v>
      </c>
      <c r="BR122" s="1068"/>
      <c r="BS122" s="1068"/>
      <c r="BT122" s="1068"/>
      <c r="BU122" s="1068"/>
      <c r="BV122" s="1068">
        <v>17256973</v>
      </c>
      <c r="BW122" s="1068"/>
      <c r="BX122" s="1068"/>
      <c r="BY122" s="1068"/>
      <c r="BZ122" s="1068"/>
      <c r="CA122" s="1068">
        <v>16580398</v>
      </c>
      <c r="CB122" s="1068"/>
      <c r="CC122" s="1068"/>
      <c r="CD122" s="1068"/>
      <c r="CE122" s="1068"/>
      <c r="CF122" s="1088">
        <v>277.10000000000002</v>
      </c>
      <c r="CG122" s="1089"/>
      <c r="CH122" s="1089"/>
      <c r="CI122" s="1089"/>
      <c r="CJ122" s="1089"/>
      <c r="CK122" s="1080"/>
      <c r="CL122" s="1081"/>
      <c r="CM122" s="1081"/>
      <c r="CN122" s="1081"/>
      <c r="CO122" s="1082"/>
      <c r="CP122" s="1090" t="s">
        <v>466</v>
      </c>
      <c r="CQ122" s="1091"/>
      <c r="CR122" s="1091"/>
      <c r="CS122" s="1091"/>
      <c r="CT122" s="1091"/>
      <c r="CU122" s="1091"/>
      <c r="CV122" s="1091"/>
      <c r="CW122" s="1091"/>
      <c r="CX122" s="1091"/>
      <c r="CY122" s="1091"/>
      <c r="CZ122" s="1091"/>
      <c r="DA122" s="1091"/>
      <c r="DB122" s="1091"/>
      <c r="DC122" s="1091"/>
      <c r="DD122" s="1091"/>
      <c r="DE122" s="1091"/>
      <c r="DF122" s="1092"/>
      <c r="DG122" s="989" t="s">
        <v>131</v>
      </c>
      <c r="DH122" s="990"/>
      <c r="DI122" s="990"/>
      <c r="DJ122" s="990"/>
      <c r="DK122" s="990"/>
      <c r="DL122" s="990" t="s">
        <v>388</v>
      </c>
      <c r="DM122" s="990"/>
      <c r="DN122" s="990"/>
      <c r="DO122" s="990"/>
      <c r="DP122" s="990"/>
      <c r="DQ122" s="990" t="s">
        <v>388</v>
      </c>
      <c r="DR122" s="990"/>
      <c r="DS122" s="990"/>
      <c r="DT122" s="990"/>
      <c r="DU122" s="990"/>
      <c r="DV122" s="991" t="s">
        <v>131</v>
      </c>
      <c r="DW122" s="991"/>
      <c r="DX122" s="991"/>
      <c r="DY122" s="991"/>
      <c r="DZ122" s="992"/>
    </row>
    <row r="123" spans="1:130" s="226" customFormat="1" ht="26.25" customHeight="1" x14ac:dyDescent="0.15">
      <c r="A123" s="1129"/>
      <c r="B123" s="1016"/>
      <c r="C123" s="986" t="s">
        <v>450</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131</v>
      </c>
      <c r="AB123" s="1029"/>
      <c r="AC123" s="1029"/>
      <c r="AD123" s="1029"/>
      <c r="AE123" s="1030"/>
      <c r="AF123" s="1031" t="s">
        <v>131</v>
      </c>
      <c r="AG123" s="1029"/>
      <c r="AH123" s="1029"/>
      <c r="AI123" s="1029"/>
      <c r="AJ123" s="1030"/>
      <c r="AK123" s="1031" t="s">
        <v>131</v>
      </c>
      <c r="AL123" s="1029"/>
      <c r="AM123" s="1029"/>
      <c r="AN123" s="1029"/>
      <c r="AO123" s="1030"/>
      <c r="AP123" s="1032" t="s">
        <v>131</v>
      </c>
      <c r="AQ123" s="1033"/>
      <c r="AR123" s="1033"/>
      <c r="AS123" s="1033"/>
      <c r="AT123" s="1034"/>
      <c r="AU123" s="1065"/>
      <c r="AV123" s="1066"/>
      <c r="AW123" s="1066"/>
      <c r="AX123" s="1066"/>
      <c r="AY123" s="1066"/>
      <c r="AZ123" s="257" t="s">
        <v>183</v>
      </c>
      <c r="BA123" s="257"/>
      <c r="BB123" s="257"/>
      <c r="BC123" s="257"/>
      <c r="BD123" s="257"/>
      <c r="BE123" s="257"/>
      <c r="BF123" s="257"/>
      <c r="BG123" s="257"/>
      <c r="BH123" s="257"/>
      <c r="BI123" s="257"/>
      <c r="BJ123" s="257"/>
      <c r="BK123" s="257"/>
      <c r="BL123" s="257"/>
      <c r="BM123" s="257"/>
      <c r="BN123" s="257"/>
      <c r="BO123" s="1045" t="s">
        <v>467</v>
      </c>
      <c r="BP123" s="1076"/>
      <c r="BQ123" s="1135">
        <v>23826065</v>
      </c>
      <c r="BR123" s="1136"/>
      <c r="BS123" s="1136"/>
      <c r="BT123" s="1136"/>
      <c r="BU123" s="1136"/>
      <c r="BV123" s="1136">
        <v>23055858</v>
      </c>
      <c r="BW123" s="1136"/>
      <c r="BX123" s="1136"/>
      <c r="BY123" s="1136"/>
      <c r="BZ123" s="1136"/>
      <c r="CA123" s="1136">
        <v>22077739</v>
      </c>
      <c r="CB123" s="1136"/>
      <c r="CC123" s="1136"/>
      <c r="CD123" s="1136"/>
      <c r="CE123" s="1136"/>
      <c r="CF123" s="1069"/>
      <c r="CG123" s="1070"/>
      <c r="CH123" s="1070"/>
      <c r="CI123" s="1070"/>
      <c r="CJ123" s="1071"/>
      <c r="CK123" s="1080"/>
      <c r="CL123" s="1081"/>
      <c r="CM123" s="1081"/>
      <c r="CN123" s="1081"/>
      <c r="CO123" s="1082"/>
      <c r="CP123" s="1090" t="s">
        <v>468</v>
      </c>
      <c r="CQ123" s="1091"/>
      <c r="CR123" s="1091"/>
      <c r="CS123" s="1091"/>
      <c r="CT123" s="1091"/>
      <c r="CU123" s="1091"/>
      <c r="CV123" s="1091"/>
      <c r="CW123" s="1091"/>
      <c r="CX123" s="1091"/>
      <c r="CY123" s="1091"/>
      <c r="CZ123" s="1091"/>
      <c r="DA123" s="1091"/>
      <c r="DB123" s="1091"/>
      <c r="DC123" s="1091"/>
      <c r="DD123" s="1091"/>
      <c r="DE123" s="1091"/>
      <c r="DF123" s="1092"/>
      <c r="DG123" s="1028" t="s">
        <v>131</v>
      </c>
      <c r="DH123" s="1029"/>
      <c r="DI123" s="1029"/>
      <c r="DJ123" s="1029"/>
      <c r="DK123" s="1030"/>
      <c r="DL123" s="1031" t="s">
        <v>131</v>
      </c>
      <c r="DM123" s="1029"/>
      <c r="DN123" s="1029"/>
      <c r="DO123" s="1029"/>
      <c r="DP123" s="1030"/>
      <c r="DQ123" s="1031" t="s">
        <v>131</v>
      </c>
      <c r="DR123" s="1029"/>
      <c r="DS123" s="1029"/>
      <c r="DT123" s="1029"/>
      <c r="DU123" s="1030"/>
      <c r="DV123" s="1032" t="s">
        <v>131</v>
      </c>
      <c r="DW123" s="1033"/>
      <c r="DX123" s="1033"/>
      <c r="DY123" s="1033"/>
      <c r="DZ123" s="1034"/>
    </row>
    <row r="124" spans="1:130" s="226" customFormat="1" ht="26.25" customHeight="1" thickBot="1" x14ac:dyDescent="0.2">
      <c r="A124" s="1129"/>
      <c r="B124" s="1016"/>
      <c r="C124" s="986" t="s">
        <v>454</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388</v>
      </c>
      <c r="AB124" s="1029"/>
      <c r="AC124" s="1029"/>
      <c r="AD124" s="1029"/>
      <c r="AE124" s="1030"/>
      <c r="AF124" s="1031" t="s">
        <v>388</v>
      </c>
      <c r="AG124" s="1029"/>
      <c r="AH124" s="1029"/>
      <c r="AI124" s="1029"/>
      <c r="AJ124" s="1030"/>
      <c r="AK124" s="1031" t="s">
        <v>388</v>
      </c>
      <c r="AL124" s="1029"/>
      <c r="AM124" s="1029"/>
      <c r="AN124" s="1029"/>
      <c r="AO124" s="1030"/>
      <c r="AP124" s="1032" t="s">
        <v>131</v>
      </c>
      <c r="AQ124" s="1033"/>
      <c r="AR124" s="1033"/>
      <c r="AS124" s="1033"/>
      <c r="AT124" s="1034"/>
      <c r="AU124" s="1131" t="s">
        <v>469</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29.1</v>
      </c>
      <c r="BR124" s="1098"/>
      <c r="BS124" s="1098"/>
      <c r="BT124" s="1098"/>
      <c r="BU124" s="1098"/>
      <c r="BV124" s="1098">
        <v>29.9</v>
      </c>
      <c r="BW124" s="1098"/>
      <c r="BX124" s="1098"/>
      <c r="BY124" s="1098"/>
      <c r="BZ124" s="1098"/>
      <c r="CA124" s="1098">
        <v>37.6</v>
      </c>
      <c r="CB124" s="1098"/>
      <c r="CC124" s="1098"/>
      <c r="CD124" s="1098"/>
      <c r="CE124" s="1098"/>
      <c r="CF124" s="1099"/>
      <c r="CG124" s="1100"/>
      <c r="CH124" s="1100"/>
      <c r="CI124" s="1100"/>
      <c r="CJ124" s="1101"/>
      <c r="CK124" s="1083"/>
      <c r="CL124" s="1083"/>
      <c r="CM124" s="1083"/>
      <c r="CN124" s="1083"/>
      <c r="CO124" s="1084"/>
      <c r="CP124" s="1090" t="s">
        <v>470</v>
      </c>
      <c r="CQ124" s="1091"/>
      <c r="CR124" s="1091"/>
      <c r="CS124" s="1091"/>
      <c r="CT124" s="1091"/>
      <c r="CU124" s="1091"/>
      <c r="CV124" s="1091"/>
      <c r="CW124" s="1091"/>
      <c r="CX124" s="1091"/>
      <c r="CY124" s="1091"/>
      <c r="CZ124" s="1091"/>
      <c r="DA124" s="1091"/>
      <c r="DB124" s="1091"/>
      <c r="DC124" s="1091"/>
      <c r="DD124" s="1091"/>
      <c r="DE124" s="1091"/>
      <c r="DF124" s="1092"/>
      <c r="DG124" s="1075">
        <v>7351954</v>
      </c>
      <c r="DH124" s="1054"/>
      <c r="DI124" s="1054"/>
      <c r="DJ124" s="1054"/>
      <c r="DK124" s="1055"/>
      <c r="DL124" s="1053">
        <v>7235409</v>
      </c>
      <c r="DM124" s="1054"/>
      <c r="DN124" s="1054"/>
      <c r="DO124" s="1054"/>
      <c r="DP124" s="1055"/>
      <c r="DQ124" s="1053" t="s">
        <v>131</v>
      </c>
      <c r="DR124" s="1054"/>
      <c r="DS124" s="1054"/>
      <c r="DT124" s="1054"/>
      <c r="DU124" s="1055"/>
      <c r="DV124" s="1056" t="s">
        <v>131</v>
      </c>
      <c r="DW124" s="1057"/>
      <c r="DX124" s="1057"/>
      <c r="DY124" s="1057"/>
      <c r="DZ124" s="1058"/>
    </row>
    <row r="125" spans="1:130" s="226" customFormat="1" ht="26.25" customHeight="1" x14ac:dyDescent="0.15">
      <c r="A125" s="1129"/>
      <c r="B125" s="1016"/>
      <c r="C125" s="986" t="s">
        <v>457</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131</v>
      </c>
      <c r="AB125" s="1029"/>
      <c r="AC125" s="1029"/>
      <c r="AD125" s="1029"/>
      <c r="AE125" s="1030"/>
      <c r="AF125" s="1031" t="s">
        <v>131</v>
      </c>
      <c r="AG125" s="1029"/>
      <c r="AH125" s="1029"/>
      <c r="AI125" s="1029"/>
      <c r="AJ125" s="1030"/>
      <c r="AK125" s="1031" t="s">
        <v>131</v>
      </c>
      <c r="AL125" s="1029"/>
      <c r="AM125" s="1029"/>
      <c r="AN125" s="1029"/>
      <c r="AO125" s="1030"/>
      <c r="AP125" s="1032" t="s">
        <v>131</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471</v>
      </c>
      <c r="CL125" s="1078"/>
      <c r="CM125" s="1078"/>
      <c r="CN125" s="1078"/>
      <c r="CO125" s="1079"/>
      <c r="CP125" s="1010" t="s">
        <v>472</v>
      </c>
      <c r="CQ125" s="959"/>
      <c r="CR125" s="959"/>
      <c r="CS125" s="959"/>
      <c r="CT125" s="959"/>
      <c r="CU125" s="959"/>
      <c r="CV125" s="959"/>
      <c r="CW125" s="959"/>
      <c r="CX125" s="959"/>
      <c r="CY125" s="959"/>
      <c r="CZ125" s="959"/>
      <c r="DA125" s="959"/>
      <c r="DB125" s="959"/>
      <c r="DC125" s="959"/>
      <c r="DD125" s="959"/>
      <c r="DE125" s="959"/>
      <c r="DF125" s="960"/>
      <c r="DG125" s="996" t="s">
        <v>131</v>
      </c>
      <c r="DH125" s="997"/>
      <c r="DI125" s="997"/>
      <c r="DJ125" s="997"/>
      <c r="DK125" s="997"/>
      <c r="DL125" s="997" t="s">
        <v>455</v>
      </c>
      <c r="DM125" s="997"/>
      <c r="DN125" s="997"/>
      <c r="DO125" s="997"/>
      <c r="DP125" s="997"/>
      <c r="DQ125" s="997" t="s">
        <v>131</v>
      </c>
      <c r="DR125" s="997"/>
      <c r="DS125" s="997"/>
      <c r="DT125" s="997"/>
      <c r="DU125" s="997"/>
      <c r="DV125" s="998" t="s">
        <v>131</v>
      </c>
      <c r="DW125" s="998"/>
      <c r="DX125" s="998"/>
      <c r="DY125" s="998"/>
      <c r="DZ125" s="999"/>
    </row>
    <row r="126" spans="1:130" s="226" customFormat="1" ht="26.25" customHeight="1" thickBot="1" x14ac:dyDescent="0.2">
      <c r="A126" s="1129"/>
      <c r="B126" s="1016"/>
      <c r="C126" s="986" t="s">
        <v>459</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131</v>
      </c>
      <c r="AB126" s="1029"/>
      <c r="AC126" s="1029"/>
      <c r="AD126" s="1029"/>
      <c r="AE126" s="1030"/>
      <c r="AF126" s="1031" t="s">
        <v>131</v>
      </c>
      <c r="AG126" s="1029"/>
      <c r="AH126" s="1029"/>
      <c r="AI126" s="1029"/>
      <c r="AJ126" s="1030"/>
      <c r="AK126" s="1031" t="s">
        <v>131</v>
      </c>
      <c r="AL126" s="1029"/>
      <c r="AM126" s="1029"/>
      <c r="AN126" s="1029"/>
      <c r="AO126" s="1030"/>
      <c r="AP126" s="1032" t="s">
        <v>388</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473</v>
      </c>
      <c r="CQ126" s="1020"/>
      <c r="CR126" s="1020"/>
      <c r="CS126" s="1020"/>
      <c r="CT126" s="1020"/>
      <c r="CU126" s="1020"/>
      <c r="CV126" s="1020"/>
      <c r="CW126" s="1020"/>
      <c r="CX126" s="1020"/>
      <c r="CY126" s="1020"/>
      <c r="CZ126" s="1020"/>
      <c r="DA126" s="1020"/>
      <c r="DB126" s="1020"/>
      <c r="DC126" s="1020"/>
      <c r="DD126" s="1020"/>
      <c r="DE126" s="1020"/>
      <c r="DF126" s="1021"/>
      <c r="DG126" s="989" t="s">
        <v>131</v>
      </c>
      <c r="DH126" s="990"/>
      <c r="DI126" s="990"/>
      <c r="DJ126" s="990"/>
      <c r="DK126" s="990"/>
      <c r="DL126" s="990" t="s">
        <v>131</v>
      </c>
      <c r="DM126" s="990"/>
      <c r="DN126" s="990"/>
      <c r="DO126" s="990"/>
      <c r="DP126" s="990"/>
      <c r="DQ126" s="990" t="s">
        <v>388</v>
      </c>
      <c r="DR126" s="990"/>
      <c r="DS126" s="990"/>
      <c r="DT126" s="990"/>
      <c r="DU126" s="990"/>
      <c r="DV126" s="991" t="s">
        <v>131</v>
      </c>
      <c r="DW126" s="991"/>
      <c r="DX126" s="991"/>
      <c r="DY126" s="991"/>
      <c r="DZ126" s="992"/>
    </row>
    <row r="127" spans="1:130" s="226" customFormat="1" ht="26.25" customHeight="1" x14ac:dyDescent="0.15">
      <c r="A127" s="1130"/>
      <c r="B127" s="1018"/>
      <c r="C127" s="1072" t="s">
        <v>474</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131</v>
      </c>
      <c r="AB127" s="1029"/>
      <c r="AC127" s="1029"/>
      <c r="AD127" s="1029"/>
      <c r="AE127" s="1030"/>
      <c r="AF127" s="1031" t="s">
        <v>131</v>
      </c>
      <c r="AG127" s="1029"/>
      <c r="AH127" s="1029"/>
      <c r="AI127" s="1029"/>
      <c r="AJ127" s="1030"/>
      <c r="AK127" s="1031" t="s">
        <v>131</v>
      </c>
      <c r="AL127" s="1029"/>
      <c r="AM127" s="1029"/>
      <c r="AN127" s="1029"/>
      <c r="AO127" s="1030"/>
      <c r="AP127" s="1032" t="s">
        <v>131</v>
      </c>
      <c r="AQ127" s="1033"/>
      <c r="AR127" s="1033"/>
      <c r="AS127" s="1033"/>
      <c r="AT127" s="1034"/>
      <c r="AU127" s="262"/>
      <c r="AV127" s="262"/>
      <c r="AW127" s="262"/>
      <c r="AX127" s="1102" t="s">
        <v>475</v>
      </c>
      <c r="AY127" s="1103"/>
      <c r="AZ127" s="1103"/>
      <c r="BA127" s="1103"/>
      <c r="BB127" s="1103"/>
      <c r="BC127" s="1103"/>
      <c r="BD127" s="1103"/>
      <c r="BE127" s="1104"/>
      <c r="BF127" s="1105" t="s">
        <v>476</v>
      </c>
      <c r="BG127" s="1103"/>
      <c r="BH127" s="1103"/>
      <c r="BI127" s="1103"/>
      <c r="BJ127" s="1103"/>
      <c r="BK127" s="1103"/>
      <c r="BL127" s="1104"/>
      <c r="BM127" s="1105" t="s">
        <v>477</v>
      </c>
      <c r="BN127" s="1103"/>
      <c r="BO127" s="1103"/>
      <c r="BP127" s="1103"/>
      <c r="BQ127" s="1103"/>
      <c r="BR127" s="1103"/>
      <c r="BS127" s="1104"/>
      <c r="BT127" s="1105" t="s">
        <v>478</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479</v>
      </c>
      <c r="CQ127" s="1020"/>
      <c r="CR127" s="1020"/>
      <c r="CS127" s="1020"/>
      <c r="CT127" s="1020"/>
      <c r="CU127" s="1020"/>
      <c r="CV127" s="1020"/>
      <c r="CW127" s="1020"/>
      <c r="CX127" s="1020"/>
      <c r="CY127" s="1020"/>
      <c r="CZ127" s="1020"/>
      <c r="DA127" s="1020"/>
      <c r="DB127" s="1020"/>
      <c r="DC127" s="1020"/>
      <c r="DD127" s="1020"/>
      <c r="DE127" s="1020"/>
      <c r="DF127" s="1021"/>
      <c r="DG127" s="989" t="s">
        <v>131</v>
      </c>
      <c r="DH127" s="990"/>
      <c r="DI127" s="990"/>
      <c r="DJ127" s="990"/>
      <c r="DK127" s="990"/>
      <c r="DL127" s="990" t="s">
        <v>388</v>
      </c>
      <c r="DM127" s="990"/>
      <c r="DN127" s="990"/>
      <c r="DO127" s="990"/>
      <c r="DP127" s="990"/>
      <c r="DQ127" s="990" t="s">
        <v>131</v>
      </c>
      <c r="DR127" s="990"/>
      <c r="DS127" s="990"/>
      <c r="DT127" s="990"/>
      <c r="DU127" s="990"/>
      <c r="DV127" s="991" t="s">
        <v>131</v>
      </c>
      <c r="DW127" s="991"/>
      <c r="DX127" s="991"/>
      <c r="DY127" s="991"/>
      <c r="DZ127" s="992"/>
    </row>
    <row r="128" spans="1:130" s="226" customFormat="1" ht="26.25" customHeight="1" thickBot="1" x14ac:dyDescent="0.2">
      <c r="A128" s="1113" t="s">
        <v>480</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481</v>
      </c>
      <c r="X128" s="1115"/>
      <c r="Y128" s="1115"/>
      <c r="Z128" s="1116"/>
      <c r="AA128" s="1117">
        <v>63992</v>
      </c>
      <c r="AB128" s="1118"/>
      <c r="AC128" s="1118"/>
      <c r="AD128" s="1118"/>
      <c r="AE128" s="1119"/>
      <c r="AF128" s="1120">
        <v>56342</v>
      </c>
      <c r="AG128" s="1118"/>
      <c r="AH128" s="1118"/>
      <c r="AI128" s="1118"/>
      <c r="AJ128" s="1119"/>
      <c r="AK128" s="1120">
        <v>72401</v>
      </c>
      <c r="AL128" s="1118"/>
      <c r="AM128" s="1118"/>
      <c r="AN128" s="1118"/>
      <c r="AO128" s="1119"/>
      <c r="AP128" s="1121"/>
      <c r="AQ128" s="1122"/>
      <c r="AR128" s="1122"/>
      <c r="AS128" s="1122"/>
      <c r="AT128" s="1123"/>
      <c r="AU128" s="262"/>
      <c r="AV128" s="262"/>
      <c r="AW128" s="262"/>
      <c r="AX128" s="958" t="s">
        <v>482</v>
      </c>
      <c r="AY128" s="959"/>
      <c r="AZ128" s="959"/>
      <c r="BA128" s="959"/>
      <c r="BB128" s="959"/>
      <c r="BC128" s="959"/>
      <c r="BD128" s="959"/>
      <c r="BE128" s="960"/>
      <c r="BF128" s="1124" t="s">
        <v>131</v>
      </c>
      <c r="BG128" s="1125"/>
      <c r="BH128" s="1125"/>
      <c r="BI128" s="1125"/>
      <c r="BJ128" s="1125"/>
      <c r="BK128" s="1125"/>
      <c r="BL128" s="1126"/>
      <c r="BM128" s="1124">
        <v>13.85</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483</v>
      </c>
      <c r="CQ128" s="1107"/>
      <c r="CR128" s="1107"/>
      <c r="CS128" s="1107"/>
      <c r="CT128" s="1107"/>
      <c r="CU128" s="1107"/>
      <c r="CV128" s="1107"/>
      <c r="CW128" s="1107"/>
      <c r="CX128" s="1107"/>
      <c r="CY128" s="1107"/>
      <c r="CZ128" s="1107"/>
      <c r="DA128" s="1107"/>
      <c r="DB128" s="1107"/>
      <c r="DC128" s="1107"/>
      <c r="DD128" s="1107"/>
      <c r="DE128" s="1107"/>
      <c r="DF128" s="1108"/>
      <c r="DG128" s="1109" t="s">
        <v>131</v>
      </c>
      <c r="DH128" s="1110"/>
      <c r="DI128" s="1110"/>
      <c r="DJ128" s="1110"/>
      <c r="DK128" s="1110"/>
      <c r="DL128" s="1110" t="s">
        <v>131</v>
      </c>
      <c r="DM128" s="1110"/>
      <c r="DN128" s="1110"/>
      <c r="DO128" s="1110"/>
      <c r="DP128" s="1110"/>
      <c r="DQ128" s="1110" t="s">
        <v>131</v>
      </c>
      <c r="DR128" s="1110"/>
      <c r="DS128" s="1110"/>
      <c r="DT128" s="1110"/>
      <c r="DU128" s="1110"/>
      <c r="DV128" s="1111" t="s">
        <v>131</v>
      </c>
      <c r="DW128" s="1111"/>
      <c r="DX128" s="1111"/>
      <c r="DY128" s="1111"/>
      <c r="DZ128" s="1112"/>
    </row>
    <row r="129" spans="1:131" s="226" customFormat="1" ht="26.25" customHeight="1" x14ac:dyDescent="0.15">
      <c r="A129" s="1000" t="s">
        <v>101</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484</v>
      </c>
      <c r="X129" s="1144"/>
      <c r="Y129" s="1144"/>
      <c r="Z129" s="1145"/>
      <c r="AA129" s="1028">
        <v>7715961</v>
      </c>
      <c r="AB129" s="1029"/>
      <c r="AC129" s="1029"/>
      <c r="AD129" s="1029"/>
      <c r="AE129" s="1030"/>
      <c r="AF129" s="1031">
        <v>7639427</v>
      </c>
      <c r="AG129" s="1029"/>
      <c r="AH129" s="1029"/>
      <c r="AI129" s="1029"/>
      <c r="AJ129" s="1030"/>
      <c r="AK129" s="1031">
        <v>7631583</v>
      </c>
      <c r="AL129" s="1029"/>
      <c r="AM129" s="1029"/>
      <c r="AN129" s="1029"/>
      <c r="AO129" s="1030"/>
      <c r="AP129" s="1146"/>
      <c r="AQ129" s="1147"/>
      <c r="AR129" s="1147"/>
      <c r="AS129" s="1147"/>
      <c r="AT129" s="1148"/>
      <c r="AU129" s="264"/>
      <c r="AV129" s="264"/>
      <c r="AW129" s="264"/>
      <c r="AX129" s="1137" t="s">
        <v>485</v>
      </c>
      <c r="AY129" s="1020"/>
      <c r="AZ129" s="1020"/>
      <c r="BA129" s="1020"/>
      <c r="BB129" s="1020"/>
      <c r="BC129" s="1020"/>
      <c r="BD129" s="1020"/>
      <c r="BE129" s="1021"/>
      <c r="BF129" s="1138" t="s">
        <v>486</v>
      </c>
      <c r="BG129" s="1139"/>
      <c r="BH129" s="1139"/>
      <c r="BI129" s="1139"/>
      <c r="BJ129" s="1139"/>
      <c r="BK129" s="1139"/>
      <c r="BL129" s="1140"/>
      <c r="BM129" s="1138">
        <v>18.850000000000001</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0" t="s">
        <v>487</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488</v>
      </c>
      <c r="X130" s="1144"/>
      <c r="Y130" s="1144"/>
      <c r="Z130" s="1145"/>
      <c r="AA130" s="1028">
        <v>1643186</v>
      </c>
      <c r="AB130" s="1029"/>
      <c r="AC130" s="1029"/>
      <c r="AD130" s="1029"/>
      <c r="AE130" s="1030"/>
      <c r="AF130" s="1031">
        <v>1637979</v>
      </c>
      <c r="AG130" s="1029"/>
      <c r="AH130" s="1029"/>
      <c r="AI130" s="1029"/>
      <c r="AJ130" s="1030"/>
      <c r="AK130" s="1031">
        <v>1648366</v>
      </c>
      <c r="AL130" s="1029"/>
      <c r="AM130" s="1029"/>
      <c r="AN130" s="1029"/>
      <c r="AO130" s="1030"/>
      <c r="AP130" s="1146"/>
      <c r="AQ130" s="1147"/>
      <c r="AR130" s="1147"/>
      <c r="AS130" s="1147"/>
      <c r="AT130" s="1148"/>
      <c r="AU130" s="264"/>
      <c r="AV130" s="264"/>
      <c r="AW130" s="264"/>
      <c r="AX130" s="1137" t="s">
        <v>489</v>
      </c>
      <c r="AY130" s="1020"/>
      <c r="AZ130" s="1020"/>
      <c r="BA130" s="1020"/>
      <c r="BB130" s="1020"/>
      <c r="BC130" s="1020"/>
      <c r="BD130" s="1020"/>
      <c r="BE130" s="1021"/>
      <c r="BF130" s="1174">
        <v>16.8</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490</v>
      </c>
      <c r="X131" s="1182"/>
      <c r="Y131" s="1182"/>
      <c r="Z131" s="1183"/>
      <c r="AA131" s="1075">
        <v>6072775</v>
      </c>
      <c r="AB131" s="1054"/>
      <c r="AC131" s="1054"/>
      <c r="AD131" s="1054"/>
      <c r="AE131" s="1055"/>
      <c r="AF131" s="1053">
        <v>6001448</v>
      </c>
      <c r="AG131" s="1054"/>
      <c r="AH131" s="1054"/>
      <c r="AI131" s="1054"/>
      <c r="AJ131" s="1055"/>
      <c r="AK131" s="1053">
        <v>5983217</v>
      </c>
      <c r="AL131" s="1054"/>
      <c r="AM131" s="1054"/>
      <c r="AN131" s="1054"/>
      <c r="AO131" s="1055"/>
      <c r="AP131" s="1184"/>
      <c r="AQ131" s="1185"/>
      <c r="AR131" s="1185"/>
      <c r="AS131" s="1185"/>
      <c r="AT131" s="1186"/>
      <c r="AU131" s="264"/>
      <c r="AV131" s="264"/>
      <c r="AW131" s="264"/>
      <c r="AX131" s="1156" t="s">
        <v>491</v>
      </c>
      <c r="AY131" s="1107"/>
      <c r="AZ131" s="1107"/>
      <c r="BA131" s="1107"/>
      <c r="BB131" s="1107"/>
      <c r="BC131" s="1107"/>
      <c r="BD131" s="1107"/>
      <c r="BE131" s="1108"/>
      <c r="BF131" s="1157">
        <v>37.6</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3" t="s">
        <v>492</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493</v>
      </c>
      <c r="W132" s="1167"/>
      <c r="X132" s="1167"/>
      <c r="Y132" s="1167"/>
      <c r="Z132" s="1168"/>
      <c r="AA132" s="1169">
        <v>14.933502389999999</v>
      </c>
      <c r="AB132" s="1170"/>
      <c r="AC132" s="1170"/>
      <c r="AD132" s="1170"/>
      <c r="AE132" s="1171"/>
      <c r="AF132" s="1172">
        <v>16.19025942</v>
      </c>
      <c r="AG132" s="1170"/>
      <c r="AH132" s="1170"/>
      <c r="AI132" s="1170"/>
      <c r="AJ132" s="1171"/>
      <c r="AK132" s="1172">
        <v>19.446227669999999</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494</v>
      </c>
      <c r="W133" s="1150"/>
      <c r="X133" s="1150"/>
      <c r="Y133" s="1150"/>
      <c r="Z133" s="1151"/>
      <c r="AA133" s="1152">
        <v>15.3</v>
      </c>
      <c r="AB133" s="1153"/>
      <c r="AC133" s="1153"/>
      <c r="AD133" s="1153"/>
      <c r="AE133" s="1154"/>
      <c r="AF133" s="1152">
        <v>16.5</v>
      </c>
      <c r="AG133" s="1153"/>
      <c r="AH133" s="1153"/>
      <c r="AI133" s="1153"/>
      <c r="AJ133" s="1154"/>
      <c r="AK133" s="1152">
        <v>16.8</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yuw2PpaGYqLq3ymeVSH4Px/DyybrMKAwap1YjkaJqCWCR8Jx+z/NJlDJuYz6WFvk4uswSEmkLxxT7P532llXag==" saltValue="KbTJOFA+n5vyNP+CBZ/OK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G79:DK79"/>
    <mergeCell ref="DL79:DP79"/>
    <mergeCell ref="DQ79:DU79"/>
    <mergeCell ref="DV79:DZ79"/>
    <mergeCell ref="Q77:U77"/>
    <mergeCell ref="V77:Z77"/>
    <mergeCell ref="AA77:AE77"/>
    <mergeCell ref="AF77:AJ77"/>
    <mergeCell ref="AK77:AO77"/>
    <mergeCell ref="AP77:AT77"/>
    <mergeCell ref="B80:P80"/>
    <mergeCell ref="Q80:U80"/>
    <mergeCell ref="V80:Z80"/>
    <mergeCell ref="AA80:AE80"/>
    <mergeCell ref="AF80:AJ80"/>
    <mergeCell ref="AK80:AO80"/>
    <mergeCell ref="BS79:CG79"/>
    <mergeCell ref="CH79:CL79"/>
    <mergeCell ref="CM79:CQ79"/>
    <mergeCell ref="CR79:CV79"/>
    <mergeCell ref="CW79:DA79"/>
    <mergeCell ref="DB79:DF79"/>
    <mergeCell ref="B79:P79"/>
    <mergeCell ref="Q79:U79"/>
    <mergeCell ref="V79:Z79"/>
    <mergeCell ref="AA79:AE79"/>
    <mergeCell ref="AF79:AJ79"/>
    <mergeCell ref="AK79:AO79"/>
    <mergeCell ref="AP79:AT79"/>
    <mergeCell ref="AU79:AY79"/>
    <mergeCell ref="AZ79:BD79"/>
    <mergeCell ref="Q78:U78"/>
    <mergeCell ref="V78:Z78"/>
    <mergeCell ref="AA78:AE78"/>
    <mergeCell ref="AF78:AJ78"/>
    <mergeCell ref="AK78:AO78"/>
    <mergeCell ref="BS77:CG77"/>
    <mergeCell ref="CH77:CL77"/>
    <mergeCell ref="CM77:CQ77"/>
    <mergeCell ref="CR77:CV77"/>
    <mergeCell ref="CW77:DA77"/>
    <mergeCell ref="DB77:DF77"/>
    <mergeCell ref="AP80:AT80"/>
    <mergeCell ref="AU80:AY80"/>
    <mergeCell ref="AZ80:BD80"/>
    <mergeCell ref="BS80:CG80"/>
    <mergeCell ref="CH80:CL80"/>
    <mergeCell ref="CM80:CQ80"/>
    <mergeCell ref="AU77:AY77"/>
    <mergeCell ref="AZ77:BD77"/>
    <mergeCell ref="DV78:DZ78"/>
    <mergeCell ref="AP76:AT76"/>
    <mergeCell ref="AU76:AY76"/>
    <mergeCell ref="AZ76:BD76"/>
    <mergeCell ref="BS76:CG76"/>
    <mergeCell ref="CH76:CL76"/>
    <mergeCell ref="CM76:CQ76"/>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AZ75:BD75"/>
    <mergeCell ref="DV76:DZ76"/>
    <mergeCell ref="CR76:CV76"/>
    <mergeCell ref="CW76:DA76"/>
    <mergeCell ref="DB76:DF76"/>
    <mergeCell ref="DG76:DK76"/>
    <mergeCell ref="DL76:DP76"/>
    <mergeCell ref="DQ76:DU76"/>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0:P70"/>
    <mergeCell ref="AP72:AT72"/>
    <mergeCell ref="AU72:AY72"/>
    <mergeCell ref="AZ72:BD72"/>
    <mergeCell ref="BS72:CG72"/>
    <mergeCell ref="CH72:CL72"/>
    <mergeCell ref="CM72:CQ72"/>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G68:DK68"/>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B67:DF67"/>
    <mergeCell ref="DG67:DK67"/>
    <mergeCell ref="DL67:DP67"/>
    <mergeCell ref="DQ67:DU67"/>
    <mergeCell ref="B68:P68"/>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V10:Z10"/>
    <mergeCell ref="AA10:AE10"/>
    <mergeCell ref="AF10:AJ10"/>
    <mergeCell ref="Q10:U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B69:P69"/>
    <mergeCell ref="B71:P71"/>
    <mergeCell ref="B72:P72"/>
    <mergeCell ref="B74:P74"/>
    <mergeCell ref="B73:P73"/>
    <mergeCell ref="B75:P75"/>
    <mergeCell ref="B76:P76"/>
    <mergeCell ref="B78:P78"/>
    <mergeCell ref="B77:P7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B9:DF9"/>
    <mergeCell ref="DG9:DK9"/>
    <mergeCell ref="DL9:DP9"/>
    <mergeCell ref="DQ9:DU9"/>
    <mergeCell ref="DV9:DZ9"/>
    <mergeCell ref="B10:P1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C1" zoomScale="70" zoomScaleNormal="85" zoomScaleSheetLayoutView="70" workbookViewId="0">
      <selection activeCell="C1" sqref="C1"/>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495</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8Tb17kkMGlFMYWJ31y/AX6lJW7oEfTIn0eG+Q4YGXvc2f4uCVxb+lSOpahT+dKMujxDPg28bIH/dQ9hOR6x8BQ==" saltValue="pB5lKpUFSuj78NSew6drw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Jg8yjgjYRo7+Imfc9u2Jn1EjOk5qxndNQxR9YUyBCzjWDI32SJPDuy6HbdxusovpdjSw0ogOi4z7ClTqBG9hKQ==" saltValue="a9nvW/9v8fTIM8F9G/kxo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496</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497</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498</v>
      </c>
      <c r="AP7" s="283"/>
      <c r="AQ7" s="284" t="s">
        <v>499</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500</v>
      </c>
      <c r="AQ8" s="290" t="s">
        <v>501</v>
      </c>
      <c r="AR8" s="291" t="s">
        <v>502</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503</v>
      </c>
      <c r="AL9" s="1193"/>
      <c r="AM9" s="1193"/>
      <c r="AN9" s="1194"/>
      <c r="AO9" s="292">
        <v>1791974</v>
      </c>
      <c r="AP9" s="292">
        <v>83866</v>
      </c>
      <c r="AQ9" s="293">
        <v>63745</v>
      </c>
      <c r="AR9" s="294">
        <v>31.6</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504</v>
      </c>
      <c r="AL10" s="1193"/>
      <c r="AM10" s="1193"/>
      <c r="AN10" s="1194"/>
      <c r="AO10" s="295">
        <v>347729</v>
      </c>
      <c r="AP10" s="295">
        <v>16274</v>
      </c>
      <c r="AQ10" s="296">
        <v>6933</v>
      </c>
      <c r="AR10" s="297">
        <v>134.69999999999999</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505</v>
      </c>
      <c r="AL11" s="1193"/>
      <c r="AM11" s="1193"/>
      <c r="AN11" s="1194"/>
      <c r="AO11" s="295">
        <v>349686</v>
      </c>
      <c r="AP11" s="295">
        <v>16366</v>
      </c>
      <c r="AQ11" s="296">
        <v>8657</v>
      </c>
      <c r="AR11" s="297">
        <v>89</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506</v>
      </c>
      <c r="AL12" s="1193"/>
      <c r="AM12" s="1193"/>
      <c r="AN12" s="1194"/>
      <c r="AO12" s="295" t="s">
        <v>507</v>
      </c>
      <c r="AP12" s="295" t="s">
        <v>507</v>
      </c>
      <c r="AQ12" s="296">
        <v>309</v>
      </c>
      <c r="AR12" s="297" t="s">
        <v>507</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508</v>
      </c>
      <c r="AL13" s="1193"/>
      <c r="AM13" s="1193"/>
      <c r="AN13" s="1194"/>
      <c r="AO13" s="295" t="s">
        <v>507</v>
      </c>
      <c r="AP13" s="295" t="s">
        <v>507</v>
      </c>
      <c r="AQ13" s="296" t="s">
        <v>507</v>
      </c>
      <c r="AR13" s="297" t="s">
        <v>507</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509</v>
      </c>
      <c r="AL14" s="1193"/>
      <c r="AM14" s="1193"/>
      <c r="AN14" s="1194"/>
      <c r="AO14" s="295" t="s">
        <v>507</v>
      </c>
      <c r="AP14" s="295" t="s">
        <v>507</v>
      </c>
      <c r="AQ14" s="296">
        <v>2823</v>
      </c>
      <c r="AR14" s="297" t="s">
        <v>507</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510</v>
      </c>
      <c r="AL15" s="1193"/>
      <c r="AM15" s="1193"/>
      <c r="AN15" s="1194"/>
      <c r="AO15" s="295">
        <v>108520</v>
      </c>
      <c r="AP15" s="295">
        <v>5079</v>
      </c>
      <c r="AQ15" s="296">
        <v>1311</v>
      </c>
      <c r="AR15" s="297">
        <v>287.39999999999998</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511</v>
      </c>
      <c r="AL16" s="1196"/>
      <c r="AM16" s="1196"/>
      <c r="AN16" s="1197"/>
      <c r="AO16" s="295">
        <v>-166775</v>
      </c>
      <c r="AP16" s="295">
        <v>-7805</v>
      </c>
      <c r="AQ16" s="296">
        <v>-5769</v>
      </c>
      <c r="AR16" s="297">
        <v>35.299999999999997</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183</v>
      </c>
      <c r="AL17" s="1196"/>
      <c r="AM17" s="1196"/>
      <c r="AN17" s="1197"/>
      <c r="AO17" s="295">
        <v>2431134</v>
      </c>
      <c r="AP17" s="295">
        <v>113780</v>
      </c>
      <c r="AQ17" s="296">
        <v>78008</v>
      </c>
      <c r="AR17" s="297">
        <v>45.9</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512</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513</v>
      </c>
      <c r="AP20" s="303" t="s">
        <v>514</v>
      </c>
      <c r="AQ20" s="304" t="s">
        <v>515</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516</v>
      </c>
      <c r="AL21" s="1188"/>
      <c r="AM21" s="1188"/>
      <c r="AN21" s="1189"/>
      <c r="AO21" s="307">
        <v>8.99</v>
      </c>
      <c r="AP21" s="308">
        <v>7.6</v>
      </c>
      <c r="AQ21" s="309">
        <v>1.39</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517</v>
      </c>
      <c r="AL22" s="1188"/>
      <c r="AM22" s="1188"/>
      <c r="AN22" s="1189"/>
      <c r="AO22" s="312">
        <v>98.7</v>
      </c>
      <c r="AP22" s="313">
        <v>97</v>
      </c>
      <c r="AQ22" s="314">
        <v>1.7</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518</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519</v>
      </c>
      <c r="AO27" s="273"/>
      <c r="AP27" s="273"/>
      <c r="AQ27" s="273"/>
      <c r="AR27" s="273"/>
      <c r="AS27" s="273"/>
      <c r="AT27" s="273"/>
    </row>
    <row r="28" spans="1:46" ht="17.25" x14ac:dyDescent="0.15">
      <c r="A28" s="274" t="s">
        <v>520</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521</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498</v>
      </c>
      <c r="AP30" s="283"/>
      <c r="AQ30" s="284" t="s">
        <v>499</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500</v>
      </c>
      <c r="AQ31" s="290" t="s">
        <v>501</v>
      </c>
      <c r="AR31" s="291" t="s">
        <v>502</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522</v>
      </c>
      <c r="AL32" s="1204"/>
      <c r="AM32" s="1204"/>
      <c r="AN32" s="1205"/>
      <c r="AO32" s="322">
        <v>1875195</v>
      </c>
      <c r="AP32" s="322">
        <v>87761</v>
      </c>
      <c r="AQ32" s="323">
        <v>35085</v>
      </c>
      <c r="AR32" s="324">
        <v>150.1</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523</v>
      </c>
      <c r="AL33" s="1204"/>
      <c r="AM33" s="1204"/>
      <c r="AN33" s="1205"/>
      <c r="AO33" s="322" t="s">
        <v>507</v>
      </c>
      <c r="AP33" s="322" t="s">
        <v>507</v>
      </c>
      <c r="AQ33" s="323" t="s">
        <v>507</v>
      </c>
      <c r="AR33" s="324" t="s">
        <v>507</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524</v>
      </c>
      <c r="AL34" s="1204"/>
      <c r="AM34" s="1204"/>
      <c r="AN34" s="1205"/>
      <c r="AO34" s="322" t="s">
        <v>507</v>
      </c>
      <c r="AP34" s="322" t="s">
        <v>507</v>
      </c>
      <c r="AQ34" s="323" t="s">
        <v>507</v>
      </c>
      <c r="AR34" s="324" t="s">
        <v>507</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525</v>
      </c>
      <c r="AL35" s="1204"/>
      <c r="AM35" s="1204"/>
      <c r="AN35" s="1205"/>
      <c r="AO35" s="322">
        <v>878652</v>
      </c>
      <c r="AP35" s="322">
        <v>41122</v>
      </c>
      <c r="AQ35" s="323">
        <v>14585</v>
      </c>
      <c r="AR35" s="324">
        <v>181.9</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526</v>
      </c>
      <c r="AL36" s="1204"/>
      <c r="AM36" s="1204"/>
      <c r="AN36" s="1205"/>
      <c r="AO36" s="322">
        <v>129469</v>
      </c>
      <c r="AP36" s="322">
        <v>6059</v>
      </c>
      <c r="AQ36" s="323">
        <v>2514</v>
      </c>
      <c r="AR36" s="324">
        <v>141</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527</v>
      </c>
      <c r="AL37" s="1204"/>
      <c r="AM37" s="1204"/>
      <c r="AN37" s="1205"/>
      <c r="AO37" s="322" t="s">
        <v>507</v>
      </c>
      <c r="AP37" s="322" t="s">
        <v>507</v>
      </c>
      <c r="AQ37" s="323">
        <v>688</v>
      </c>
      <c r="AR37" s="324" t="s">
        <v>507</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528</v>
      </c>
      <c r="AL38" s="1207"/>
      <c r="AM38" s="1207"/>
      <c r="AN38" s="1208"/>
      <c r="AO38" s="325">
        <v>961</v>
      </c>
      <c r="AP38" s="325">
        <v>45</v>
      </c>
      <c r="AQ38" s="326">
        <v>1</v>
      </c>
      <c r="AR38" s="314">
        <v>4400</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529</v>
      </c>
      <c r="AL39" s="1207"/>
      <c r="AM39" s="1207"/>
      <c r="AN39" s="1208"/>
      <c r="AO39" s="322">
        <v>-72401</v>
      </c>
      <c r="AP39" s="322">
        <v>-3388</v>
      </c>
      <c r="AQ39" s="323">
        <v>-3106</v>
      </c>
      <c r="AR39" s="324">
        <v>9.1</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530</v>
      </c>
      <c r="AL40" s="1204"/>
      <c r="AM40" s="1204"/>
      <c r="AN40" s="1205"/>
      <c r="AO40" s="322">
        <v>-1648366</v>
      </c>
      <c r="AP40" s="322">
        <v>-77145</v>
      </c>
      <c r="AQ40" s="323">
        <v>-35380</v>
      </c>
      <c r="AR40" s="324">
        <v>118</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297</v>
      </c>
      <c r="AL41" s="1210"/>
      <c r="AM41" s="1210"/>
      <c r="AN41" s="1211"/>
      <c r="AO41" s="322">
        <v>1163510</v>
      </c>
      <c r="AP41" s="322">
        <v>54454</v>
      </c>
      <c r="AQ41" s="323">
        <v>14388</v>
      </c>
      <c r="AR41" s="324">
        <v>278.5</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531</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532</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533</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498</v>
      </c>
      <c r="AN49" s="1200" t="s">
        <v>534</v>
      </c>
      <c r="AO49" s="1201"/>
      <c r="AP49" s="1201"/>
      <c r="AQ49" s="1201"/>
      <c r="AR49" s="120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535</v>
      </c>
      <c r="AO50" s="339" t="s">
        <v>536</v>
      </c>
      <c r="AP50" s="340" t="s">
        <v>537</v>
      </c>
      <c r="AQ50" s="341" t="s">
        <v>538</v>
      </c>
      <c r="AR50" s="342" t="s">
        <v>539</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540</v>
      </c>
      <c r="AL51" s="335"/>
      <c r="AM51" s="343">
        <v>2186054</v>
      </c>
      <c r="AN51" s="344">
        <v>96221</v>
      </c>
      <c r="AO51" s="345">
        <v>3.8</v>
      </c>
      <c r="AP51" s="346">
        <v>69477</v>
      </c>
      <c r="AQ51" s="347">
        <v>43.5</v>
      </c>
      <c r="AR51" s="348">
        <v>-39.700000000000003</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541</v>
      </c>
      <c r="AM52" s="351">
        <v>329999</v>
      </c>
      <c r="AN52" s="352">
        <v>14525</v>
      </c>
      <c r="AO52" s="353">
        <v>-4.7</v>
      </c>
      <c r="AP52" s="354">
        <v>31528</v>
      </c>
      <c r="AQ52" s="355">
        <v>31.8</v>
      </c>
      <c r="AR52" s="356">
        <v>-36.5</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542</v>
      </c>
      <c r="AL53" s="335"/>
      <c r="AM53" s="343">
        <v>1035670</v>
      </c>
      <c r="AN53" s="344">
        <v>46178</v>
      </c>
      <c r="AO53" s="345">
        <v>-52</v>
      </c>
      <c r="AP53" s="346">
        <v>59668</v>
      </c>
      <c r="AQ53" s="347">
        <v>-14.1</v>
      </c>
      <c r="AR53" s="348">
        <v>-37.9</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541</v>
      </c>
      <c r="AM54" s="351">
        <v>219459</v>
      </c>
      <c r="AN54" s="352">
        <v>9785</v>
      </c>
      <c r="AO54" s="353">
        <v>-32.6</v>
      </c>
      <c r="AP54" s="354">
        <v>31515</v>
      </c>
      <c r="AQ54" s="355">
        <v>0</v>
      </c>
      <c r="AR54" s="356">
        <v>-32.6</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543</v>
      </c>
      <c r="AL55" s="335"/>
      <c r="AM55" s="343">
        <v>1632008</v>
      </c>
      <c r="AN55" s="344">
        <v>74128</v>
      </c>
      <c r="AO55" s="345">
        <v>60.5</v>
      </c>
      <c r="AP55" s="346">
        <v>56894</v>
      </c>
      <c r="AQ55" s="347">
        <v>-4.5999999999999996</v>
      </c>
      <c r="AR55" s="348">
        <v>65.099999999999994</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541</v>
      </c>
      <c r="AM56" s="351">
        <v>952951</v>
      </c>
      <c r="AN56" s="352">
        <v>43284</v>
      </c>
      <c r="AO56" s="353">
        <v>342.4</v>
      </c>
      <c r="AP56" s="354">
        <v>32548</v>
      </c>
      <c r="AQ56" s="355">
        <v>3.3</v>
      </c>
      <c r="AR56" s="356">
        <v>339.1</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544</v>
      </c>
      <c r="AL57" s="335"/>
      <c r="AM57" s="343">
        <v>1271231</v>
      </c>
      <c r="AN57" s="344">
        <v>58631</v>
      </c>
      <c r="AO57" s="345">
        <v>-20.9</v>
      </c>
      <c r="AP57" s="346">
        <v>57122</v>
      </c>
      <c r="AQ57" s="347">
        <v>0.4</v>
      </c>
      <c r="AR57" s="348">
        <v>-21.3</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541</v>
      </c>
      <c r="AM58" s="351">
        <v>755629</v>
      </c>
      <c r="AN58" s="352">
        <v>34851</v>
      </c>
      <c r="AO58" s="353">
        <v>-19.5</v>
      </c>
      <c r="AP58" s="354">
        <v>36191</v>
      </c>
      <c r="AQ58" s="355">
        <v>11.2</v>
      </c>
      <c r="AR58" s="356">
        <v>-30.7</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545</v>
      </c>
      <c r="AL59" s="335"/>
      <c r="AM59" s="343">
        <v>1407236</v>
      </c>
      <c r="AN59" s="344">
        <v>65860</v>
      </c>
      <c r="AO59" s="345">
        <v>12.3</v>
      </c>
      <c r="AP59" s="346">
        <v>53655</v>
      </c>
      <c r="AQ59" s="347">
        <v>-6.1</v>
      </c>
      <c r="AR59" s="348">
        <v>18.399999999999999</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541</v>
      </c>
      <c r="AM60" s="351">
        <v>1060863</v>
      </c>
      <c r="AN60" s="352">
        <v>49650</v>
      </c>
      <c r="AO60" s="353">
        <v>42.5</v>
      </c>
      <c r="AP60" s="354">
        <v>32719</v>
      </c>
      <c r="AQ60" s="355">
        <v>-9.6</v>
      </c>
      <c r="AR60" s="356">
        <v>52.1</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546</v>
      </c>
      <c r="AL61" s="357"/>
      <c r="AM61" s="358">
        <v>1506440</v>
      </c>
      <c r="AN61" s="359">
        <v>68204</v>
      </c>
      <c r="AO61" s="360">
        <v>0.7</v>
      </c>
      <c r="AP61" s="361">
        <v>59363</v>
      </c>
      <c r="AQ61" s="362">
        <v>3.8</v>
      </c>
      <c r="AR61" s="348">
        <v>-3.1</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541</v>
      </c>
      <c r="AM62" s="351">
        <v>663780</v>
      </c>
      <c r="AN62" s="352">
        <v>30419</v>
      </c>
      <c r="AO62" s="353">
        <v>65.599999999999994</v>
      </c>
      <c r="AP62" s="354">
        <v>32900</v>
      </c>
      <c r="AQ62" s="355">
        <v>7.3</v>
      </c>
      <c r="AR62" s="356">
        <v>58.3</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5Nm/YGJue0KQ2rcplhMAKs5G0kMd6blzCq7SAxHJUtC+oI61bUQF3nMVDOUxNTgYGUw1L9a+V6W3Brwi7foHTw==" saltValue="ULFtQ9DKDvcq9dakYo1so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IK5DyOSi5RraV7LPROeqYy2eh+gLxunS88K2ysm/q2Ind9PAJSdOZ2BuX8wxHrXMg1vJhpRDgDHuxDuaj/Zq/w==" saltValue="lotSpbV2ozsCM21Oiv5+j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2R/Bnd3ouiOBpVTo2ah2D8ylw1t9HU2peuIvmv5uzD5yWUrM90PpCD3IYpcwvB15j4+m62tcn1aVE0KXS8Y8VQ==" saltValue="P0+bjABFMXguF0k90TfDx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election activeCell="N44" sqref="N4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15">
      <c r="B47" s="10"/>
      <c r="C47" s="1212" t="s">
        <v>3</v>
      </c>
      <c r="D47" s="1212"/>
      <c r="E47" s="1213"/>
      <c r="F47" s="11">
        <v>39.340000000000003</v>
      </c>
      <c r="G47" s="12">
        <v>41.37</v>
      </c>
      <c r="H47" s="12">
        <v>42.95</v>
      </c>
      <c r="I47" s="12">
        <v>43.48</v>
      </c>
      <c r="J47" s="13">
        <v>40.229999999999997</v>
      </c>
    </row>
    <row r="48" spans="2:10" ht="57.75" customHeight="1" x14ac:dyDescent="0.15">
      <c r="B48" s="14"/>
      <c r="C48" s="1214" t="s">
        <v>4</v>
      </c>
      <c r="D48" s="1214"/>
      <c r="E48" s="1215"/>
      <c r="F48" s="15">
        <v>3.18</v>
      </c>
      <c r="G48" s="16">
        <v>2.2599999999999998</v>
      </c>
      <c r="H48" s="16">
        <v>3.64</v>
      </c>
      <c r="I48" s="16">
        <v>1.28</v>
      </c>
      <c r="J48" s="17">
        <v>0.22</v>
      </c>
    </row>
    <row r="49" spans="2:10" ht="57.75" customHeight="1" thickBot="1" x14ac:dyDescent="0.2">
      <c r="B49" s="18"/>
      <c r="C49" s="1216" t="s">
        <v>5</v>
      </c>
      <c r="D49" s="1216"/>
      <c r="E49" s="1217"/>
      <c r="F49" s="19" t="s">
        <v>555</v>
      </c>
      <c r="G49" s="20" t="s">
        <v>556</v>
      </c>
      <c r="H49" s="20">
        <v>1.48</v>
      </c>
      <c r="I49" s="20" t="s">
        <v>557</v>
      </c>
      <c r="J49" s="21" t="s">
        <v>558</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5Yit5obSnJR86cAFTOsCHhfTtGmiKDqBRLR/m65Z86nYa2Lsoy30L/B4JNUMJ/cx0lxo4UtrU7nfivKJJoqlPg==" saltValue="gT6ufYjAmiUBMI2OzO7DB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兵庫県</cp:lastModifiedBy>
  <cp:lastPrinted>2019-10-28T04:03:19Z</cp:lastPrinted>
  <dcterms:created xsi:type="dcterms:W3CDTF">2019-02-14T03:51:48Z</dcterms:created>
  <dcterms:modified xsi:type="dcterms:W3CDTF">2019-10-28T05:37:54Z</dcterms:modified>
  <cp:category/>
</cp:coreProperties>
</file>